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AA2FC6D2-8CDD-4DFA-904A-4302E5B3D79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18" i="9"/>
  <c r="I26" i="1" l="1"/>
  <c r="I25" i="1"/>
  <c r="E25" i="1"/>
  <c r="E26" i="1"/>
  <c r="H26" i="1"/>
  <c r="H25" i="1"/>
  <c r="D25" i="4"/>
  <c r="D24" i="4"/>
  <c r="K26" i="1"/>
  <c r="K25" i="1"/>
  <c r="F26" i="1"/>
  <c r="F25" i="1"/>
  <c r="G25" i="1"/>
  <c r="G26" i="1"/>
  <c r="D25" i="17"/>
  <c r="D24" i="17"/>
  <c r="J26" i="1"/>
  <c r="J25" i="1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<sst xmlns="http://schemas.openxmlformats.org/spreadsheetml/2006/main" count="1179" uniqueCount="209">
  <si>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</si>
  <si>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</si>
  <si>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</si>
  <si>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</si>
  <si>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</si>
  <si>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</si>
  <si>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</si>
  <si>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</si>
  <si>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</si>
  <si>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</si>
  <si>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</si>
  <si>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</si>
  <si>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</si>
  <si>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</si>
  <si>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</si>
  <si>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</si>
  <si>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</si>
  <si>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</si>
  <si>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</si>
  <si>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</si>
  <si>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</si>
  <si>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</si>
  <si>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</si>
  <si>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</si>
  <si>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</si>
  <si>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</si>
  <si>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</si>
  <si>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</si>
  <si>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</si>
  <si>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</si>
  <si>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</si>
  <si>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</si>
  <si>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</si>
  <si>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</si>
  <si>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</si>
  <si>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</si>
  <si>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</si>
  <si>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</si>
  <si>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</si>
  <si>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</si>
  <si>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</si>
  <si>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</si>
  <si>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</si>
  <si>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</si>
  <si>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</si>
  <si>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</si>
  <si>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</si>
  <si>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</si>
  <si>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</si>
  <si>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</si>
  <si>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</si>
  <si>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</si>
  <si>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</si>
  <si>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</si>
  <si>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</si>
  <si>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</si>
  <si>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</si>
  <si>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</si>
  <si>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</si>
  <si>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</si>
  <si>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</si>
  <si>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</si>
  <si>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</si>
  <si>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</si>
  <si>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</si>
  <si>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</si>
  <si>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</si>
  <si>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</si>
  <si>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</si>
  <si>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</si>
  <si>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</si>
  <si>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</si>
  <si>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</si>
  <si>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</si>
  <si>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</si>
  <si>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</si>
  <si>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</si>
  <si>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</si>
  <si>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</si>
  <si>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</si>
  <si>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</si>
  <si>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</si>
  <si>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</si>
  <si>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</si>
  <si>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</si>
  <si>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</si>
  <si>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</si>
  <si>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</si>
  <si>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</si>
  <si>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</si>
  <si>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</si>
  <si>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</si>
  <si>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</si>
  <si>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</si>
  <si>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</si>
  <si>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</si>
  <si>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</si>
  <si>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</si>
  <si>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</si>
  <si>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</si>
  <si>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</si>
  <si>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</si>
  <si>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</si>
  <si>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</si>
  <si>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</si>
  <si>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</si>
  <si>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</si>
  <si>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</si>
  <si>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</si>
  <si>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</si>
  <si>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</si>
  <si>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</si>
  <si>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</si>
  <si>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</si>
  <si>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</si>
  <si>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</si>
  <si>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</si>
  <si>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</si>
  <si>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</si>
  <si>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</si>
  <si>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</si>
  <si>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</si>
  <si>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</si>
  <si>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</si>
  <si>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</si>
  <si>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</si>
  <si>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</si>
  <si>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</si>
  <si>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</si>
  <si>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</si>
  <si>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</si>
  <si>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</si>
  <si>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</si>
  <si>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</si>
  <si>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</si>
  <si>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</si>
  <si>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</si>
  <si>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</si>
  <si>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</si>
  <si>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</si>
  <si>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</si>
  <si>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</si>
  <si>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</si>
  <si>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</si>
  <si>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</si>
  <si>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</si>
  <si>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</si>
  <si>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</si>
  <si>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</si>
  <si>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</si>
  <si>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</si>
  <si>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</si>
  <si>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</si>
  <si>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</si>
  <si>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</si>
  <si>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</si>
  <si>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</si>
  <si>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</si>
  <si>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</si>
  <si>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</si>
  <si>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</si>
  <si>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</si>
  <si>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</si>
  <si>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</si>
  <si>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</si>
  <si>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</si>
  <si>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</si>
  <si>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</si>
  <si>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</si>
  <si>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</si>
  <si>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</si>
  <si>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</si>
  <si>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</si>
  <si>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</si>
  <si>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</si>
  <si>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</si>
  <si>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</si>
  <si>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</si>
  <si>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</si>
  <si>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</si>
  <si>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</si>
  <si>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</si>
  <si>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</si>
  <si>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</si>
  <si>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</si>
  <si>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</si>
  <si>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</si>
  <si>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</si>
  <si>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</si>
  <si>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</si>
  <si>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</si>
  <si>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</si>
  <si>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</si>
  <si>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</si>
  <si>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</si>
  <si>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</si>
  <si>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</si>
  <si>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</si>
  <si>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</si>
  <si>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</si>
  <si>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</si>
  <si>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</si>
  <si>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</si>
  <si>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 &amp; R CONTRACTING</t>
  </si>
  <si>
    <t>GS &amp; MP DICKEY TRUST</t>
  </si>
  <si>
    <t>20190605SRT01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</si>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</sst>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5" sqref="I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7.1</v>
      </c>
      <c r="G9" s="14">
        <v>7</v>
      </c>
      <c r="H9" s="14">
        <v>6.6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75</v>
      </c>
      <c r="F10" s="11">
        <v>65</v>
      </c>
      <c r="G10" s="11">
        <v>90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45</v>
      </c>
      <c r="F11" s="11">
        <v>55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11.899841368930305</v>
      </c>
      <c r="F12" s="15">
        <f t="shared" ref="F12" si="0">2*(F10-(5*10^(F9-10)))/(1+(0.94*10^(F9-10)))*10^(6-F9)</f>
        <v>10.313062677338415</v>
      </c>
      <c r="G12" s="15">
        <v>17.982096828980762</v>
      </c>
      <c r="H12" s="15">
        <v>20.086574639244656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-1.4000000000000004</v>
      </c>
      <c r="F13" s="14">
        <f>+F9+0.5+VLOOKUP(F10,LSI!$F$2:$G$25,2)+VLOOKUP(F11,LSI!$H$2:$I$25,2)-12.1</f>
        <v>-1.4000000000000004</v>
      </c>
      <c r="G13" s="14">
        <v>-2.4000000000000004</v>
      </c>
      <c r="H13" s="14">
        <v>-3.2000000000000011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1.78</v>
      </c>
      <c r="F14" s="11">
        <v>1.62</v>
      </c>
      <c r="G14" s="11">
        <v>0.12</v>
      </c>
      <c r="H14" s="11">
        <v>0.01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140</v>
      </c>
      <c r="F16" s="11">
        <v>140</v>
      </c>
      <c r="G16" s="11">
        <v>140</v>
      </c>
      <c r="H16" s="11">
        <v>160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</v>
      </c>
      <c r="F17" s="11">
        <v>11</v>
      </c>
      <c r="G17" s="11">
        <v>11</v>
      </c>
      <c r="H17" s="11">
        <v>54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0.193</v>
      </c>
      <c r="F18" s="14">
        <f t="shared" ref="F18:H18" si="1">F19/1000</f>
        <v>0.19500000000000001</v>
      </c>
      <c r="G18" s="14">
        <f t="shared" si="1"/>
        <v>0.19900000000000001</v>
      </c>
      <c r="H18" s="14">
        <f t="shared" si="1"/>
        <v>0.23100000000000001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193</v>
      </c>
      <c r="F19" s="15">
        <v>195</v>
      </c>
      <c r="G19" s="15">
        <v>199</v>
      </c>
      <c r="H19" s="15">
        <v>231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9.1300000000000008</v>
      </c>
      <c r="F20" s="14">
        <v>9.1300000000000008</v>
      </c>
      <c r="G20" s="14" t="s">
        <v>41</v>
      </c>
      <c r="H20" s="14">
        <v>0.56999999999999995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25</v>
      </c>
      <c r="F21" s="11">
        <v>5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74.2</v>
      </c>
      <c r="F22" s="14">
        <v>77.3</v>
      </c>
      <c r="G22" s="14">
        <v>79.900000000000006</v>
      </c>
      <c r="H22" s="14">
        <v>98.8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A1BB8B-1805-4E64-86AB-83E7263CF132}"/>
</file>

<file path=customXml/itemProps2.xml><?xml version="1.0" encoding="utf-8"?>
<ds:datastoreItem xmlns:ds="http://schemas.openxmlformats.org/officeDocument/2006/customXml" ds:itemID="{626FDF23-15B7-499B-8A5A-DC2AD114E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2019-06-06T03:34:02Z</cp:lastPrinted>
  <dcterms:created xsi:type="dcterms:W3CDTF">2017-07-10T05:27:40Z</dcterms:created>
  <dcterms:modified xsi:type="dcterms:W3CDTF">2019-06-06T03:34:12Z</dcterms:modified>
</cp:coreProperties>
</file>