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77C92D3F-2825-46C8-9E13-6DADB2EA5E42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G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I25" i="1"/>
  <c r="I26" i="1"/>
  <c r="H25" i="1"/>
  <c r="H26" i="1"/>
  <c r="G26" i="1"/>
  <c r="G25" i="1"/>
  <c r="K26" i="1"/>
  <c r="K25" i="1"/>
  <c r="D25" i="17"/>
  <c r="D24" i="17"/>
  <c r="F25" i="1"/>
  <c r="F26" i="1"/>
  <c r="E25" i="1"/>
  <c r="E26" i="1"/>
  <c r="D24" i="4"/>
  <c r="D25" i="4"/>
  <c r="J25" i="1"/>
  <c r="J26" i="1"/>
</calcChain>
</file>

<file path=xl/sharedStrings.xml><?xml version="1.0" encoding="utf-8"?>
<sst xmlns="http://schemas.openxmlformats.org/spreadsheetml/2006/main" count="1171" uniqueCount="208">
  <si>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</si>
  <si>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</si>
  <si>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</si>
  <si>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</si>
  <si>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</si>
  <si>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</si>
  <si>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</si>
  <si>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</si>
  <si>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</si>
  <si>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</si>
  <si>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</si>
  <si>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</si>
  <si>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</si>
  <si>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</si>
  <si>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</si>
  <si>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</si>
  <si>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</si>
  <si>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</si>
  <si>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</si>
  <si>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</si>
  <si>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</si>
  <si>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</si>
  <si>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</si>
  <si>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</si>
  <si>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</si>
  <si>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</si>
  <si>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</si>
  <si>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</si>
  <si>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</si>
  <si>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</si>
  <si>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</si>
  <si>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</si>
  <si>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</si>
  <si>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</si>
  <si>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</si>
  <si>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</si>
  <si>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</si>
  <si>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</si>
  <si>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</si>
  <si>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</si>
  <si>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</si>
  <si>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</si>
  <si>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</si>
  <si>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</si>
  <si>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</si>
  <si>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</si>
  <si>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</si>
  <si>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</si>
  <si>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</si>
  <si>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</si>
  <si>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</si>
  <si>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</si>
  <si>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</si>
  <si>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</si>
  <si>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</si>
  <si>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</si>
  <si>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</si>
  <si>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</si>
  <si>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</si>
  <si>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</si>
  <si>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</si>
  <si>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</si>
  <si>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</si>
  <si>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</si>
  <si>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</si>
  <si>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</si>
  <si>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</si>
  <si>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</si>
  <si>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</si>
  <si>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</si>
  <si>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</si>
  <si>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</si>
  <si>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</si>
  <si>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</si>
  <si>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</si>
  <si>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</si>
  <si>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</si>
  <si>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</si>
  <si>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</si>
  <si>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</si>
  <si>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</si>
  <si>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</si>
  <si>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</si>
  <si>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</si>
  <si>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</si>
  <si>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</si>
  <si>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</si>
  <si>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</si>
  <si>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</si>
  <si>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</si>
  <si>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</si>
  <si>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</si>
  <si>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</si>
  <si>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</si>
  <si>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</si>
  <si>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</si>
  <si>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</si>
  <si>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</si>
  <si>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</si>
  <si>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</si>
  <si>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</si>
  <si>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</si>
  <si>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</si>
  <si>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</si>
  <si>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</si>
  <si>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</si>
  <si>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</si>
  <si>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</si>
  <si>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</si>
  <si>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</si>
  <si>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</si>
  <si>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</si>
  <si>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</si>
  <si>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</si>
  <si>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</si>
  <si>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</si>
  <si>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</si>
  <si>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</si>
  <si>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</si>
  <si>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</si>
  <si>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</si>
  <si>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</si>
  <si>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</si>
  <si>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</si>
  <si>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</si>
  <si>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</si>
  <si>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</si>
  <si>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</si>
  <si>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</si>
  <si>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</si>
  <si>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</si>
  <si>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</si>
  <si>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</si>
  <si>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</si>
  <si>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</si>
  <si>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</si>
  <si>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</si>
  <si>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</si>
  <si>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</si>
  <si>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</si>
  <si>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</si>
  <si>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</si>
  <si>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</si>
  <si>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</si>
  <si>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</si>
  <si>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</si>
  <si>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</si>
  <si>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</si>
  <si>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</si>
  <si>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</si>
  <si>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</si>
  <si>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</si>
  <si>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</si>
  <si>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</si>
  <si>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</si>
  <si>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</si>
  <si>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</si>
  <si>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</si>
  <si>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</si>
  <si>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</si>
  <si>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</si>
  <si>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</si>
  <si>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</si>
  <si>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</si>
  <si>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</si>
  <si>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</si>
  <si>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</si>
  <si>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</si>
  <si>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</si>
  <si>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</si>
  <si>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</si>
  <si>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</si>
  <si>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</si>
  <si>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</si>
  <si>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</si>
  <si>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</si>
  <si>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</si>
  <si>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</si>
  <si>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</si>
  <si>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</si>
  <si>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</si>
  <si>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</si>
  <si>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</si>
  <si>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</si>
  <si>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</si>
  <si>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</si>
  <si>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</si>
  <si>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</si>
  <si>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</si>
  <si>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</si>
  <si>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</si>
  <si>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</si>
  <si>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</si>
  <si>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</si>
  <si>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</si>
  <si>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</si>
  <si>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</si>
  <si>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</si>
  <si>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</si>
  <si>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</si>
  <si>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</si>
  <si>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</si>
  <si>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</si>
  <si>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</si>
  <si>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ROGER TIMS</t>
  </si>
  <si>
    <t>20190610SRT02</t>
  </si>
  <si>
    <t>Raw Water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</si>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</sst>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2" zoomScale="130" zoomScaleNormal="110" zoomScalePageLayoutView="130" workbookViewId="0">
      <selection activeCell="H24" sqref="H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43626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6.5</v>
      </c>
      <c r="F9" s="14">
        <v>6.6</v>
      </c>
      <c r="G9" s="14">
        <v>6.2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45</v>
      </c>
      <c r="F10" s="11">
        <v>50</v>
      </c>
      <c r="G10" s="11">
        <v>20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50</v>
      </c>
      <c r="F11" s="11">
        <v>20</v>
      </c>
      <c r="G11" s="11">
        <v>15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28.451041752703564</v>
      </c>
      <c r="F12" s="15">
        <f t="shared" ref="F12:G12" si="0">2*(F10-(5*10^(F9-10)))/(1+(0.94*10^(F9-10)))*10^(6-F9)</f>
        <v>25.10846820553563</v>
      </c>
      <c r="G12" s="15">
        <f t="shared" si="0"/>
        <v>25.233534488246697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-2.2000000000000011</v>
      </c>
      <c r="F13" s="14">
        <f>+F9+0.5+VLOOKUP(F10,LSI!$F$2:$G$25,2)+VLOOKUP(F11,LSI!$H$2:$I$25,2)-12.1</f>
        <v>-2.5</v>
      </c>
      <c r="G13" s="14">
        <f>+G9+0.5+VLOOKUP(G10,LSI!$F$2:$G$25,2)+VLOOKUP(G11,LSI!$H$2:$I$25,2)-12.1</f>
        <v>-3.5999999999999996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14.6</v>
      </c>
      <c r="F14" s="11">
        <v>14</v>
      </c>
      <c r="G14" s="11">
        <v>11.8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80</v>
      </c>
      <c r="F16" s="11">
        <v>90</v>
      </c>
      <c r="G16" s="11">
        <v>120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</v>
      </c>
      <c r="F17" s="11">
        <v>12</v>
      </c>
      <c r="G17" s="11">
        <v>61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0.112</v>
      </c>
      <c r="F18" s="14">
        <f t="shared" ref="F18:G18" si="1">F19/1000</f>
        <v>0.12</v>
      </c>
      <c r="G18" s="14">
        <f t="shared" si="1"/>
        <v>0.16200000000000001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112</v>
      </c>
      <c r="F19" s="15">
        <v>120</v>
      </c>
      <c r="G19" s="15">
        <v>162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9.6199999999999992</v>
      </c>
      <c r="F20" s="14">
        <v>11.25</v>
      </c>
      <c r="G20" s="14">
        <v>9.11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260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8.6</v>
      </c>
      <c r="F22" s="14">
        <v>8.1999999999999993</v>
      </c>
      <c r="G22" s="14">
        <v>16.5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26043C-DD17-467F-A280-9CB5172414A6}"/>
</file>

<file path=customXml/itemProps2.xml><?xml version="1.0" encoding="utf-8"?>
<ds:datastoreItem xmlns:ds="http://schemas.openxmlformats.org/officeDocument/2006/customXml" ds:itemID="{ED84CBFA-6A89-438B-839D-E2EA93ABA2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2019-06-10T22:50:42Z</dcterms:modified>
</cp:coreProperties>
</file>