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B40FFEA8-6DD2-4ED1-BA7E-A5DC088FCFC1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G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25" i="1"/>
  <c r="H26" i="1"/>
  <c r="K25" i="1"/>
  <c r="K26" i="1"/>
  <c r="F25" i="1"/>
  <c r="F26" i="1"/>
  <c r="D24" i="4"/>
  <c r="D25" i="4"/>
  <c r="D24" i="17"/>
  <c r="D25" i="17"/>
  <c r="J25" i="1"/>
  <c r="J26" i="1"/>
  <c r="G26" i="1"/>
  <c r="G25" i="1"/>
  <c r="E25" i="1"/>
  <c r="E26" i="1"/>
  <c r="I26" i="1"/>
  <c r="I25" i="1"/>
</calcChain>
</file>

<file path=xl/sharedStrings.xml><?xml version="1.0" encoding="utf-8"?>
<sst xmlns="http://schemas.openxmlformats.org/spreadsheetml/2006/main" count="1172" uniqueCount="208">
  <si>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</si>
  <si>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</si>
  <si>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</si>
  <si>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</si>
  <si>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</si>
  <si>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</si>
  <si>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</si>
  <si>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</si>
  <si>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</si>
  <si>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</si>
  <si>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</si>
  <si>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</si>
  <si>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</si>
  <si>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</si>
  <si>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</si>
  <si>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</si>
  <si>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</si>
  <si>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</si>
  <si>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</si>
  <si>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</si>
  <si>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</si>
  <si>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</si>
  <si>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</si>
  <si>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</si>
  <si>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</si>
  <si>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</si>
  <si>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</si>
  <si>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</si>
  <si>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</si>
  <si>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</si>
  <si>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</si>
  <si>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</si>
  <si>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</si>
  <si>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</si>
  <si>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</si>
  <si>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</si>
  <si>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</si>
  <si>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</si>
  <si>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</si>
  <si>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</si>
  <si>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</si>
  <si>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</si>
  <si>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</si>
  <si>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</si>
  <si>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</si>
  <si>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</si>
  <si>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</si>
  <si>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</si>
  <si>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</si>
  <si>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</si>
  <si>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</si>
  <si>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</si>
  <si>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</si>
  <si>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</si>
  <si>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</si>
  <si>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</si>
  <si>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</si>
  <si>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</si>
  <si>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</si>
  <si>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</si>
  <si>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</si>
  <si>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</si>
  <si>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</si>
  <si>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</si>
  <si>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</si>
  <si>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</si>
  <si>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</si>
  <si>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</si>
  <si>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</si>
  <si>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</si>
  <si>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</si>
  <si>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</si>
  <si>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</si>
  <si>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</si>
  <si>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</si>
  <si>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</si>
  <si>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</si>
  <si>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</si>
  <si>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</si>
  <si>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</si>
  <si>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</si>
  <si>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</si>
  <si>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</si>
  <si>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</si>
  <si>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</si>
  <si>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</si>
  <si>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</si>
  <si>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</si>
  <si>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</si>
  <si>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</si>
  <si>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</si>
  <si>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</si>
  <si>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</si>
  <si>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</si>
  <si>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</si>
  <si>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</si>
  <si>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</si>
  <si>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</si>
  <si>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</si>
  <si>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</si>
  <si>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</si>
  <si>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</si>
  <si>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</si>
  <si>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</si>
  <si>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</si>
  <si>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</si>
  <si>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</si>
  <si>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</si>
  <si>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</si>
  <si>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</si>
  <si>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</si>
  <si>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</si>
  <si>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</si>
  <si>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</si>
  <si>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</si>
  <si>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</si>
  <si>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</si>
  <si>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</si>
  <si>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</si>
  <si>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</si>
  <si>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</si>
  <si>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</si>
  <si>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</si>
  <si>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</si>
  <si>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</si>
  <si>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</si>
  <si>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</si>
  <si>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</si>
  <si>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</si>
  <si>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</si>
  <si>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</si>
  <si>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</si>
  <si>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</si>
  <si>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</si>
  <si>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</si>
  <si>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</si>
  <si>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</si>
  <si>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</si>
  <si>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</si>
  <si>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</si>
  <si>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</si>
  <si>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</si>
  <si>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</si>
  <si>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</si>
  <si>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</si>
  <si>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</si>
  <si>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</si>
  <si>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</si>
  <si>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</si>
  <si>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</si>
  <si>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</si>
  <si>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</si>
  <si>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</si>
  <si>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</si>
  <si>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</si>
  <si>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</si>
  <si>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</si>
  <si>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</si>
  <si>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</si>
  <si>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</si>
  <si>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</si>
  <si>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</si>
  <si>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</si>
  <si>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</si>
  <si>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</si>
  <si>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</si>
  <si>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</si>
  <si>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</si>
  <si>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</si>
  <si>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</si>
  <si>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</si>
  <si>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</si>
  <si>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</si>
  <si>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</si>
  <si>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</si>
  <si>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</si>
  <si>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</si>
  <si>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</si>
  <si>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</si>
  <si>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</si>
  <si>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</si>
  <si>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</si>
  <si>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</si>
  <si>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</si>
  <si>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</si>
  <si>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</si>
  <si>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</si>
  <si>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</si>
  <si>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</si>
  <si>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</si>
  <si>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</si>
  <si>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</si>
  <si>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</si>
  <si>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</si>
  <si>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</si>
  <si>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</si>
  <si>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</si>
  <si>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</si>
  <si>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</si>
  <si>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</si>
  <si>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</si>
  <si>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</si>
  <si>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</si>
  <si>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</si>
  <si>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ANDREW DOBBE (COW SHED SUPPLY)</t>
  </si>
  <si>
    <t>20190610SRT05</t>
  </si>
  <si>
    <t>Raw Water</t>
  </si>
  <si>
    <t xml:space="preserve">The sample was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</si>
</sst>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2" zoomScale="130" zoomScaleNormal="110" zoomScalePageLayoutView="130" workbookViewId="0">
      <selection activeCell="H23" sqref="H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43626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7.1</v>
      </c>
      <c r="F9" s="14">
        <v>7.1</v>
      </c>
      <c r="G9" s="14">
        <v>6.8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65</v>
      </c>
      <c r="F10" s="11">
        <v>60</v>
      </c>
      <c r="G10" s="11">
        <v>20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>
        <v>5</v>
      </c>
      <c r="G11" s="11">
        <v>5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10.313062677338415</v>
      </c>
      <c r="F12" s="15">
        <f t="shared" ref="F12:G12" si="0">2*(F10-(5*10^(F9-10)))/(1+(0.94*10^(F9-10)))*10^(6-F9)</f>
        <v>9.5196733315424709</v>
      </c>
      <c r="G12" s="15">
        <f t="shared" si="0"/>
        <v>6.3348155913265778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-1.6999999999999993</v>
      </c>
      <c r="F13" s="14">
        <f>+F9+0.5+VLOOKUP(F10,LSI!$F$2:$G$25,2)+VLOOKUP(F11,LSI!$H$2:$I$25,2)-12.1</f>
        <v>-2.5</v>
      </c>
      <c r="G13" s="14">
        <f>+G9+0.5+VLOOKUP(G10,LSI!$F$2:$G$25,2)+VLOOKUP(G11,LSI!$H$2:$I$25,2)-12.1</f>
        <v>-3.3000000000000007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2.0499999999999998</v>
      </c>
      <c r="F14" s="11">
        <v>1.98</v>
      </c>
      <c r="G14" s="11">
        <v>1.5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100</v>
      </c>
      <c r="F16" s="11">
        <v>80</v>
      </c>
      <c r="G16" s="11">
        <v>100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24</v>
      </c>
      <c r="F17" s="11">
        <v>15</v>
      </c>
      <c r="G17" s="11">
        <v>41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0.13300000000000001</v>
      </c>
      <c r="F18" s="14">
        <f t="shared" ref="F18:G18" si="1">F19/1000</f>
        <v>0.11700000000000001</v>
      </c>
      <c r="G18" s="14">
        <f t="shared" si="1"/>
        <v>0.14699999999999999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133</v>
      </c>
      <c r="F19" s="15">
        <v>117</v>
      </c>
      <c r="G19" s="15">
        <v>147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26.95</v>
      </c>
      <c r="F20" s="14">
        <v>26.91</v>
      </c>
      <c r="G20" s="14">
        <v>20.76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130</v>
      </c>
      <c r="F21" s="11" t="s">
        <v>38</v>
      </c>
      <c r="G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74.599999999999994</v>
      </c>
      <c r="F22" s="14">
        <v>75.7</v>
      </c>
      <c r="G22" s="14">
        <v>82.9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43627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43627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6040F-66CD-4247-9190-83BAE041AA8C}"/>
</file>

<file path=customXml/itemProps2.xml><?xml version="1.0" encoding="utf-8"?>
<ds:datastoreItem xmlns:ds="http://schemas.openxmlformats.org/officeDocument/2006/customXml" ds:itemID="{2AEC16EA-A565-4BAF-B2B7-708A6D1550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2019-06-10T23:07:26Z</dcterms:modified>
</cp:coreProperties>
</file>