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9B4C3AF6-F202-4197-ABEA-0D1689B0E4F8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H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F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H25" i="1" l="1"/>
  <c r="H26" i="1"/>
  <c r="J26" i="1"/>
  <c r="J25" i="1"/>
  <c r="D24" i="17"/>
  <c r="D25" i="17"/>
  <c r="E26" i="1"/>
  <c r="E25" i="1"/>
  <c r="K26" i="1"/>
  <c r="K25" i="1"/>
  <c r="G25" i="1"/>
  <c r="G26" i="1"/>
  <c r="F26" i="1"/>
  <c r="F25" i="1"/>
  <c r="I25" i="1"/>
  <c r="I26" i="1"/>
  <c r="D24" i="4"/>
  <c r="D25" i="4"/>
</calcChain>
</file>

<file path=xl/sharedStrings.xml><?xml version="1.0" encoding="utf-8"?>
<sst xmlns="http://schemas.openxmlformats.org/spreadsheetml/2006/main" count="1181" uniqueCount="209">
  <si>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</si>
  <si>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</si>
  <si>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</si>
  <si>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</si>
  <si>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</si>
  <si>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</si>
  <si>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</si>
  <si>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</si>
  <si>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</si>
  <si>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</si>
  <si>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</si>
  <si>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</si>
  <si>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</si>
  <si>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</si>
  <si>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</si>
  <si>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</si>
  <si>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</si>
  <si>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</si>
  <si>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</si>
  <si>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</si>
  <si>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</si>
  <si>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</si>
  <si>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</si>
  <si>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</si>
  <si>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</si>
  <si>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</si>
  <si>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</si>
  <si>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</si>
  <si>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</si>
  <si>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</si>
  <si>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</si>
  <si>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</si>
  <si>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</si>
  <si>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</si>
  <si>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</si>
  <si>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</si>
  <si>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</si>
  <si>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</si>
  <si>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</si>
  <si>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</si>
  <si>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</si>
  <si>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</si>
  <si>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</si>
  <si>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</si>
  <si>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</si>
  <si>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</si>
  <si>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</si>
  <si>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</si>
  <si>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</si>
  <si>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</si>
  <si>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</si>
  <si>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</si>
  <si>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</si>
  <si>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</si>
  <si>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</si>
  <si>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</si>
  <si>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</si>
  <si>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</si>
  <si>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</si>
  <si>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</si>
  <si>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</si>
  <si>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</si>
  <si>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</si>
  <si>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</si>
  <si>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</si>
  <si>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</si>
  <si>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</si>
  <si>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</si>
  <si>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</si>
  <si>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</si>
  <si>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</si>
  <si>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</si>
  <si>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</si>
  <si>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</si>
  <si>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</si>
  <si>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</si>
  <si>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</si>
  <si>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</si>
  <si>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</si>
  <si>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</si>
  <si>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</si>
  <si>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</si>
  <si>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</si>
  <si>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</si>
  <si>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</si>
  <si>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</si>
  <si>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</si>
  <si>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</si>
  <si>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</si>
  <si>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</si>
  <si>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</si>
  <si>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</si>
  <si>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</si>
  <si>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</si>
  <si>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</si>
  <si>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</si>
  <si>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</si>
  <si>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</si>
  <si>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</si>
  <si>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</si>
  <si>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</si>
  <si>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</si>
  <si>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</si>
  <si>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</si>
  <si>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</si>
  <si>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</si>
  <si>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</si>
  <si>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</si>
  <si>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</si>
  <si>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</si>
  <si>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</si>
  <si>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</si>
  <si>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</si>
  <si>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</si>
  <si>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</si>
  <si>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</si>
  <si>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</si>
  <si>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</si>
  <si>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</si>
  <si>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</si>
  <si>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</si>
  <si>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</si>
  <si>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</si>
  <si>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</si>
  <si>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</si>
  <si>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</si>
  <si>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</si>
  <si>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</si>
  <si>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</si>
  <si>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</si>
  <si>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</si>
  <si>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</si>
  <si>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</si>
  <si>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</si>
  <si>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</si>
  <si>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</si>
  <si>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</si>
  <si>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</si>
  <si>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</si>
  <si>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</si>
  <si>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</si>
  <si>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</si>
  <si>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</si>
  <si>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</si>
  <si>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</si>
  <si>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</si>
  <si>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</si>
  <si>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</si>
  <si>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</si>
  <si>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</si>
  <si>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</si>
  <si>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</si>
  <si>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</si>
  <si>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</si>
  <si>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</si>
  <si>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</si>
  <si>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</si>
  <si>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</si>
  <si>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</si>
  <si>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</si>
  <si>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</si>
  <si>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</si>
  <si>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</si>
  <si>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</si>
  <si>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</si>
  <si>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</si>
  <si>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</si>
  <si>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</si>
  <si>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</si>
  <si>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</si>
  <si>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</si>
  <si>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</si>
  <si>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</si>
  <si>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</si>
  <si>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</si>
  <si>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</si>
  <si>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</si>
  <si>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</si>
  <si>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</si>
  <si>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</si>
  <si>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</si>
  <si>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</si>
  <si>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</si>
  <si>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</si>
  <si>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</si>
  <si>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</si>
  <si>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</si>
  <si>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</si>
  <si>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</si>
  <si>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</si>
  <si>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</si>
  <si>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</si>
  <si>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</si>
  <si>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</si>
  <si>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</si>
  <si>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</si>
  <si>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</si>
  <si>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</si>
  <si>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</si>
  <si>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</si>
  <si>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</si>
  <si>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</si>
  <si>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</si>
  <si>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MACNEIL JONES PUMPS</t>
  </si>
  <si>
    <t>WALLACE</t>
  </si>
  <si>
    <t>20190618SRT01</t>
  </si>
  <si>
    <t xml:space="preserve">The sample was discoloured with no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</si>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</sst>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76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3" zoomScale="130" zoomScaleNormal="110" zoomScalePageLayoutView="130" workbookViewId="0">
      <selection activeCell="C30" sqref="C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43634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</v>
      </c>
      <c r="F9" s="14">
        <v>6</v>
      </c>
      <c r="G9" s="14">
        <v>6</v>
      </c>
      <c r="H9" s="14">
        <v>5.8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 t="s">
        <v>38</v>
      </c>
      <c r="F10" s="11">
        <v>45</v>
      </c>
      <c r="G10" s="11">
        <v>50</v>
      </c>
      <c r="H10" s="11">
        <v>30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>
        <v>55</v>
      </c>
      <c r="G11" s="11" t="s">
        <v>38</v>
      </c>
      <c r="H11" s="11">
        <v>5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 t="s">
        <v>39</v>
      </c>
      <c r="F12" s="15">
        <f t="shared" ref="F12:H12" si="0">2*(F10-(5*10^(F9-10)))/(1+(0.94*10^(F9-10)))*10^(6-F9)</f>
        <v>89.990540889156406</v>
      </c>
      <c r="G12" s="15">
        <v>99.989600977508104</v>
      </c>
      <c r="H12" s="15">
        <f t="shared" si="0"/>
        <v>95.086951941461848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-4.5</v>
      </c>
      <c r="F13" s="14">
        <f>+F9+0.5+VLOOKUP(F10,LSI!$F$2:$G$25,2)+VLOOKUP(F11,LSI!$H$2:$I$25,2)-12.1</f>
        <v>-2.6999999999999993</v>
      </c>
      <c r="G13" s="14">
        <v>-3.5999999999999996</v>
      </c>
      <c r="H13" s="14">
        <f>+H9+0.5+VLOOKUP(H10,LSI!$F$2:$G$25,2)+VLOOKUP(H11,LSI!$H$2:$I$25,2)-12.1</f>
        <v>-4.0999999999999996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122</v>
      </c>
      <c r="F14" s="11">
        <v>1.18</v>
      </c>
      <c r="G14" s="11">
        <v>0.31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0.28000000000000003</v>
      </c>
      <c r="F15" s="11">
        <v>0.1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160</v>
      </c>
      <c r="G16" s="11">
        <v>160</v>
      </c>
      <c r="H16" s="11">
        <v>170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24</v>
      </c>
      <c r="F17" s="11">
        <v>44</v>
      </c>
      <c r="G17" s="11">
        <v>41</v>
      </c>
      <c r="H17" s="11">
        <v>66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0.20899999999999999</v>
      </c>
      <c r="F18" s="14">
        <f t="shared" ref="F18:H18" si="1">F19/1000</f>
        <v>0.222</v>
      </c>
      <c r="G18" s="14">
        <f t="shared" si="1"/>
        <v>0.224</v>
      </c>
      <c r="H18" s="14">
        <f t="shared" si="1"/>
        <v>0.24199999999999999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209</v>
      </c>
      <c r="F19" s="15">
        <v>222</v>
      </c>
      <c r="G19" s="15">
        <v>224</v>
      </c>
      <c r="H19" s="15">
        <v>242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5">
        <v>1000</v>
      </c>
      <c r="F20" s="14">
        <v>18.63</v>
      </c>
      <c r="G20" s="14">
        <v>5.66</v>
      </c>
      <c r="H20" s="14">
        <v>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1.9</v>
      </c>
      <c r="F22" s="14">
        <v>96.9</v>
      </c>
      <c r="G22" s="14">
        <v>86.9</v>
      </c>
      <c r="H22" s="14">
        <v>99.1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43636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DCACAC-0371-42B0-B123-2166481EED8A}"/>
</file>

<file path=customXml/itemProps2.xml><?xml version="1.0" encoding="utf-8"?>
<ds:datastoreItem xmlns:ds="http://schemas.openxmlformats.org/officeDocument/2006/customXml" ds:itemID="{31E2C2B7-B4F6-4521-B89D-1C10A96FDF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2019-06-20T02:45:25Z</cp:lastPrinted>
  <dcterms:created xsi:type="dcterms:W3CDTF">2017-07-10T05:27:40Z</dcterms:created>
  <dcterms:modified xsi:type="dcterms:W3CDTF">2019-06-20T02:47:55Z</dcterms:modified>
</cp:coreProperties>
</file>