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F9BC4B63-C910-4571-BC31-BF05777DD854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H26" i="1" l="1"/>
  <c r="H25" i="1"/>
  <c r="G25" i="1"/>
  <c r="G26" i="1"/>
  <c r="F25" i="1"/>
  <c r="F26" i="1"/>
  <c r="D24" i="4"/>
  <c r="D25" i="4"/>
  <c r="K25" i="1"/>
  <c r="K26" i="1"/>
  <c r="I25" i="1"/>
  <c r="I26" i="1"/>
  <c r="D24" i="17"/>
  <c r="D25" i="17"/>
  <c r="J25" i="1"/>
  <c r="J26" i="1"/>
  <c r="E26" i="1"/>
  <c r="E25" i="1"/>
</calcChain>
</file>

<file path=xl/sharedStrings.xml><?xml version="1.0" encoding="utf-8"?>
<sst xmlns="http://schemas.openxmlformats.org/spreadsheetml/2006/main" count="1179" uniqueCount="208">
  <si>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</si>
  <si>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</si>
  <si>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</si>
  <si>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</si>
  <si>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</si>
  <si>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</si>
  <si>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</si>
  <si>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</si>
  <si>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</si>
  <si>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</si>
  <si>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</si>
  <si>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</si>
  <si>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</si>
  <si>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</si>
  <si>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</si>
  <si>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</si>
  <si>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</si>
  <si>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</si>
  <si>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</si>
  <si>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</si>
  <si>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</si>
  <si>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</si>
  <si>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</si>
  <si>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</si>
  <si>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</si>
  <si>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</si>
  <si>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</si>
  <si>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</si>
  <si>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</si>
  <si>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</si>
  <si>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</si>
  <si>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</si>
  <si>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</si>
  <si>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</si>
  <si>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</si>
  <si>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</si>
  <si>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</si>
  <si>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</si>
  <si>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</si>
  <si>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</si>
  <si>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</si>
  <si>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</si>
  <si>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</si>
  <si>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</si>
  <si>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</si>
  <si>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</si>
  <si>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</si>
  <si>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</si>
  <si>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</si>
  <si>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</si>
  <si>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</si>
  <si>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</si>
  <si>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</si>
  <si>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</si>
  <si>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</si>
  <si>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</si>
  <si>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</si>
  <si>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</si>
  <si>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</si>
  <si>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</si>
  <si>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</si>
  <si>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</si>
  <si>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</si>
  <si>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</si>
  <si>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</si>
  <si>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</si>
  <si>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</si>
  <si>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</si>
  <si>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</si>
  <si>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</si>
  <si>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</si>
  <si>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</si>
  <si>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</si>
  <si>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</si>
  <si>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</si>
  <si>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</si>
  <si>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</si>
  <si>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</si>
  <si>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</si>
  <si>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</si>
  <si>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</si>
  <si>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</si>
  <si>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</si>
  <si>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</si>
  <si>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</si>
  <si>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</si>
  <si>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</si>
  <si>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</si>
  <si>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</si>
  <si>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</si>
  <si>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</si>
  <si>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</si>
  <si>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</si>
  <si>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</si>
  <si>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</si>
  <si>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</si>
  <si>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</si>
  <si>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</si>
  <si>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</si>
  <si>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</si>
  <si>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</si>
  <si>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</si>
  <si>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</si>
  <si>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</si>
  <si>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</si>
  <si>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</si>
  <si>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</si>
  <si>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</si>
  <si>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</si>
  <si>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</si>
  <si>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</si>
  <si>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</si>
  <si>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</si>
  <si>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</si>
  <si>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</si>
  <si>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</si>
  <si>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</si>
  <si>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</si>
  <si>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</si>
  <si>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</si>
  <si>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</si>
  <si>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</si>
  <si>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</si>
  <si>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</si>
  <si>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</si>
  <si>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</si>
  <si>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</si>
  <si>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</si>
  <si>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</si>
  <si>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</si>
  <si>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</si>
  <si>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</si>
  <si>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</si>
  <si>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</si>
  <si>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</si>
  <si>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</si>
  <si>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</si>
  <si>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</si>
  <si>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</si>
  <si>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</si>
  <si>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</si>
  <si>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</si>
  <si>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</si>
  <si>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</si>
  <si>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</si>
  <si>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</si>
  <si>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</si>
  <si>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</si>
  <si>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</si>
  <si>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</si>
  <si>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</si>
  <si>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</si>
  <si>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</si>
  <si>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</si>
  <si>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</si>
  <si>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</si>
  <si>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</si>
  <si>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</si>
  <si>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</si>
  <si>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</si>
  <si>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</si>
  <si>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</si>
  <si>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</si>
  <si>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</si>
  <si>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</si>
  <si>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</si>
  <si>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</si>
  <si>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</si>
  <si>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</si>
  <si>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</si>
  <si>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</si>
  <si>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</si>
  <si>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</si>
  <si>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</si>
  <si>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</si>
  <si>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</si>
  <si>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</si>
  <si>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</si>
  <si>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</si>
  <si>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</si>
  <si>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</si>
  <si>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</si>
  <si>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</si>
  <si>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</si>
  <si>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</si>
  <si>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</si>
  <si>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</si>
  <si>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</si>
  <si>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</si>
  <si>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</si>
  <si>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</si>
  <si>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</si>
  <si>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</si>
  <si>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</si>
  <si>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</si>
  <si>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</si>
  <si>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</si>
  <si>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</si>
  <si>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</si>
  <si>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</si>
  <si>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</si>
  <si>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</si>
  <si>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</si>
  <si>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THINK WATER PUKEKOHE </t>
  </si>
  <si>
    <t xml:space="preserve">A FALCONER </t>
  </si>
  <si>
    <t>20190621SRT02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</si>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</sst>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10" zoomScale="130" zoomScaleNormal="110" zoomScalePageLayoutView="130" workbookViewId="0">
      <selection activeCell="I21" sqref="I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43637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43637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7.5</v>
      </c>
      <c r="G9" s="14">
        <v>7.8</v>
      </c>
      <c r="H9" s="14">
        <v>7.1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145</v>
      </c>
      <c r="F10" s="11">
        <v>135</v>
      </c>
      <c r="G10" s="11">
        <v>155</v>
      </c>
      <c r="H10" s="11">
        <v>40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70</v>
      </c>
      <c r="F11" s="11">
        <v>55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11.516914515625029</v>
      </c>
      <c r="F12" s="15">
        <f t="shared" ref="F12" si="0">2*(F10-(5*10^(F9-10)))/(1+(0.94*10^(F9-10)))*10^(6-F9)</f>
        <v>8.5118478656833627</v>
      </c>
      <c r="G12" s="15">
        <v>4.8832066029643597</v>
      </c>
      <c r="H12" s="15">
        <v>6.3461159483586895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-0.69999999999999929</v>
      </c>
      <c r="F13" s="14">
        <f>+F9+0.5+VLOOKUP(F10,LSI!$F$2:$G$25,2)+VLOOKUP(F11,LSI!$H$2:$I$25,2)-12.1</f>
        <v>-0.70000000000000107</v>
      </c>
      <c r="G13" s="14">
        <v>-1.2999999999999989</v>
      </c>
      <c r="H13" s="14">
        <v>-2.7000000000000011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0.48</v>
      </c>
      <c r="F14" s="11">
        <v>0.69</v>
      </c>
      <c r="G14" s="11">
        <v>0.56999999999999995</v>
      </c>
      <c r="H14" s="11">
        <v>0.17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0.18</v>
      </c>
      <c r="F15" s="11">
        <v>0.2</v>
      </c>
      <c r="G15" s="11">
        <v>0.01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220</v>
      </c>
      <c r="F16" s="11">
        <v>220</v>
      </c>
      <c r="G16" s="11">
        <v>220</v>
      </c>
      <c r="H16" s="11">
        <v>260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18</v>
      </c>
      <c r="F17" s="11">
        <v>22</v>
      </c>
      <c r="G17" s="11">
        <v>18</v>
      </c>
      <c r="H17" s="11">
        <v>120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0.30399999999999999</v>
      </c>
      <c r="F18" s="14">
        <f t="shared" ref="F18:H18" si="1">F19/1000</f>
        <v>0.30399999999999999</v>
      </c>
      <c r="G18" s="14">
        <f t="shared" si="1"/>
        <v>0.30599999999999999</v>
      </c>
      <c r="H18" s="14">
        <f t="shared" si="1"/>
        <v>0.36699999999999999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304</v>
      </c>
      <c r="F19" s="15">
        <v>304</v>
      </c>
      <c r="G19" s="15">
        <v>306</v>
      </c>
      <c r="H19" s="15">
        <v>367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1.93</v>
      </c>
      <c r="F20" s="14">
        <v>1.71</v>
      </c>
      <c r="G20" s="14" t="s">
        <v>41</v>
      </c>
      <c r="H20" s="14" t="s">
        <v>41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90.6</v>
      </c>
      <c r="F22" s="14">
        <v>86.8</v>
      </c>
      <c r="G22" s="14">
        <v>84.2</v>
      </c>
      <c r="H22" s="14">
        <v>96.2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43637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43637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964745-FD96-4B79-96BC-0B903A512A39}"/>
</file>

<file path=customXml/itemProps2.xml><?xml version="1.0" encoding="utf-8"?>
<ds:datastoreItem xmlns:ds="http://schemas.openxmlformats.org/officeDocument/2006/customXml" ds:itemID="{7CEA3928-4BC4-4720-89D0-D4880A2187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2019-06-21T02:07:28Z</cp:lastPrinted>
  <dcterms:created xsi:type="dcterms:W3CDTF">2017-07-10T05:27:40Z</dcterms:created>
  <dcterms:modified xsi:type="dcterms:W3CDTF">2019-06-21T03:54:30Z</dcterms:modified>
</cp:coreProperties>
</file>