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2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6 June\"/>
    </mc:Choice>
  </mc:AlternateContent>
  <xr:revisionPtr revIDLastSave="0" documentId="13_ncr:1_{E3DDA8B8-4D76-40D6-995E-ABCCC01EA037}" xr6:coauthVersionLast="36" xr6:coauthVersionMax="36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" i="10" l="1"/>
  <c r="G10" i="10"/>
  <c r="F15" i="1"/>
  <c r="G15" i="1"/>
  <c r="H15" i="1"/>
  <c r="I15" i="1"/>
  <c r="J15" i="1"/>
  <c r="K15" i="1"/>
  <c r="E15" i="1"/>
  <c r="D14" i="17"/>
  <c r="J5" i="17" l="1"/>
  <c r="J4" i="17"/>
  <c r="D13" i="17"/>
  <c r="D12" i="17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1" i="1"/>
  <c r="J5" i="10" l="1"/>
  <c r="J5" i="9" l="1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8" i="9" l="1"/>
  <c r="F18" i="9"/>
  <c r="G18" i="9"/>
  <c r="I25" i="1"/>
  <c r="I26" i="1"/>
  <c r="G26" i="1"/>
  <c r="G25" i="1"/>
  <c r="D25" i="4"/>
  <c r="D24" i="4"/>
  <c r="E26" i="1"/>
  <c r="E25" i="1"/>
  <c r="F26" i="1"/>
  <c r="F25" i="1"/>
  <c r="D24" i="17"/>
  <c r="D25" i="17"/>
  <c r="J25" i="1"/>
  <c r="J26" i="1"/>
  <c r="K26" i="1"/>
  <c r="K25" i="1"/>
  <c r="H25" i="1"/>
  <c r="H26" i="1"/>
</calcChain>
</file>

<file path=xl/sharedStrings.xml><?xml version="1.0" encoding="utf-8"?>
<sst xmlns="http://schemas.openxmlformats.org/spreadsheetml/2006/main" count="1176" uniqueCount="210">
  <si>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</si>
  <si>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</si>
  <si>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</si>
  <si>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</si>
  <si>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</si>
  <si>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</si>
  <si>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</si>
  <si>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</si>
  <si>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</si>
  <si>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</si>
  <si>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</si>
  <si>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</si>
  <si>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</si>
  <si>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</si>
  <si>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</si>
  <si>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</si>
  <si>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</si>
  <si>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</si>
  <si>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</si>
  <si>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</si>
  <si>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</si>
  <si>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</si>
  <si>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</si>
  <si>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</si>
  <si>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</si>
  <si>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</si>
  <si>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</si>
  <si>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</si>
  <si>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</si>
  <si>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</si>
  <si>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</si>
  <si>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</si>
  <si>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</si>
  <si>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</si>
  <si>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</si>
  <si>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</si>
  <si>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</si>
  <si>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</si>
  <si>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</si>
  <si>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</si>
  <si>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</si>
  <si>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</si>
  <si>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</si>
  <si>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</si>
  <si>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</si>
  <si>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</si>
  <si>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</si>
  <si>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</si>
  <si>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</si>
  <si>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</si>
  <si>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</si>
  <si>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</si>
  <si>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</si>
  <si>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</si>
  <si>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</si>
  <si>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</si>
  <si>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</si>
  <si>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</si>
  <si>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</si>
  <si>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</si>
  <si>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</si>
  <si>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</si>
  <si>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</si>
  <si>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</si>
  <si>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</si>
  <si>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</si>
  <si>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</si>
  <si>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</si>
  <si>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</si>
  <si>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</si>
  <si>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</si>
  <si>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</si>
  <si>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</si>
  <si>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</si>
  <si>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</si>
  <si>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</si>
  <si>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</si>
  <si>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</si>
  <si>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</si>
  <si>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</si>
  <si>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</si>
  <si>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</si>
  <si>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</si>
  <si>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</si>
  <si>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</si>
  <si>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</si>
  <si>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</si>
  <si>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</si>
  <si>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</si>
  <si>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</si>
  <si>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</si>
  <si>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</si>
  <si>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</si>
  <si>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</si>
  <si>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</si>
  <si>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</si>
  <si>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</si>
  <si>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</si>
  <si>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</si>
  <si>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</si>
  <si>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</si>
  <si>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</si>
  <si>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</si>
  <si>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</si>
  <si>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</si>
  <si>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</si>
  <si>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</si>
  <si>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</si>
  <si>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</si>
  <si>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</si>
  <si>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</si>
  <si>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</si>
  <si>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</si>
  <si>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</si>
  <si>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</si>
  <si>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</si>
  <si>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</si>
  <si>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</si>
  <si>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</si>
  <si>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</si>
  <si>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</si>
  <si>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</si>
  <si>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</si>
  <si>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</si>
  <si>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</si>
  <si>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</si>
  <si>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</si>
  <si>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</si>
  <si>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</si>
  <si>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</si>
  <si>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</si>
  <si>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</si>
  <si>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</si>
  <si>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</si>
  <si>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</si>
  <si>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</si>
  <si>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</si>
  <si>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</si>
  <si>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</si>
  <si>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</si>
  <si>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</si>
  <si>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</si>
  <si>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</si>
  <si>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</si>
  <si>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</si>
  <si>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</si>
  <si>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</si>
  <si>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</si>
  <si>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</si>
  <si>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</si>
  <si>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</si>
  <si>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</si>
  <si>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</si>
  <si>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</si>
  <si>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</si>
  <si>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</si>
  <si>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</si>
  <si>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</si>
  <si>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</si>
  <si>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</si>
  <si>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</si>
  <si>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</si>
  <si>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</si>
  <si>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</si>
  <si>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</si>
  <si>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</si>
  <si>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</si>
  <si>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</si>
  <si>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</si>
  <si>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</si>
  <si>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</si>
  <si>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</si>
  <si>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</si>
  <si>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</si>
  <si>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</si>
  <si>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</si>
  <si>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</si>
  <si>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</si>
  <si>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</si>
  <si>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</si>
  <si>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</si>
  <si>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</si>
  <si>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</si>
  <si>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</si>
  <si>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</si>
  <si>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</si>
  <si>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</si>
  <si>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</si>
  <si>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</si>
  <si>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</si>
  <si>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</si>
  <si>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</si>
  <si>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</si>
  <si>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</si>
  <si>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</si>
  <si>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</si>
  <si>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</si>
  <si>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</si>
  <si>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</si>
  <si>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</si>
  <si>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</si>
  <si>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</si>
  <si>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</si>
  <si>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 xml:space="preserve">M FARM </t>
  </si>
  <si>
    <t xml:space="preserve">GAYLE BEBBINGTON </t>
  </si>
  <si>
    <t>20190621SRT03</t>
  </si>
  <si>
    <t>Raw SRT</t>
  </si>
  <si>
    <t>Treated SRT</t>
  </si>
  <si>
    <t>Treated TSRT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</si>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</sst>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30</xdr:row>
      <xdr:rowOff>153865</xdr:rowOff>
    </xdr:from>
    <xdr:to>
      <xdr:col>1</xdr:col>
      <xdr:colOff>1033096</xdr:colOff>
      <xdr:row>32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48</xdr:row>
      <xdr:rowOff>36635</xdr:rowOff>
    </xdr:from>
    <xdr:to>
      <xdr:col>1</xdr:col>
      <xdr:colOff>1033096</xdr:colOff>
      <xdr:row>50</xdr:row>
      <xdr:rowOff>29309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8594481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topLeftCell="A4" zoomScale="130" zoomScaleNormal="110" zoomScalePageLayoutView="130" workbookViewId="0">
      <selection activeCell="D24" sqref="D2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43637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43637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 ca="1">D25/1000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>
        <f ca="1">D24*1000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0" t="s">
        <v>131</v>
      </c>
      <c r="D37" s="100"/>
      <c r="E37" s="100"/>
      <c r="F37" s="100"/>
      <c r="G37" s="100"/>
      <c r="H37" s="100"/>
      <c r="I37" s="100"/>
      <c r="J37" s="100"/>
      <c r="K37" s="5"/>
    </row>
    <row r="38" spans="1:11">
      <c r="A38" s="4"/>
      <c r="B38" s="55" t="s">
        <v>24</v>
      </c>
      <c r="C38" s="101" t="s">
        <v>132</v>
      </c>
      <c r="D38" s="100"/>
      <c r="E38" s="100"/>
      <c r="F38" s="100"/>
      <c r="G38" s="100"/>
      <c r="H38" s="100"/>
      <c r="I38" s="100"/>
      <c r="J38" s="100"/>
      <c r="K38" s="5"/>
    </row>
    <row r="39" spans="1:11">
      <c r="A39" s="4"/>
      <c r="B39" s="55"/>
      <c r="C39" s="101"/>
      <c r="D39" s="100"/>
      <c r="E39" s="100"/>
      <c r="F39" s="100"/>
      <c r="G39" s="100"/>
      <c r="H39" s="100"/>
      <c r="I39" s="100"/>
      <c r="J39" s="100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F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4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E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F25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43637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43637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7" t="s">
        <v>156</v>
      </c>
      <c r="I11" s="98"/>
      <c r="J11" s="99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7"/>
      <c r="I13" s="98"/>
      <c r="J13" s="99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7"/>
      <c r="I14" s="98"/>
      <c r="J14" s="99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7" t="s">
        <v>68</v>
      </c>
      <c r="I15" s="98"/>
      <c r="J15" s="99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7" t="s">
        <v>156</v>
      </c>
      <c r="I16" s="98"/>
      <c r="J16" s="99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7"/>
      <c r="I17" s="98"/>
      <c r="J17" s="99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7"/>
      <c r="I18" s="98"/>
      <c r="J18" s="99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0" t="s">
        <v>131</v>
      </c>
      <c r="D28" s="100"/>
      <c r="E28" s="100"/>
      <c r="F28" s="100"/>
      <c r="G28" s="100"/>
      <c r="H28" s="100"/>
      <c r="I28" s="100"/>
      <c r="J28" s="100"/>
      <c r="K28" s="5"/>
    </row>
    <row r="29" spans="1:11">
      <c r="A29" s="4"/>
      <c r="B29" s="55" t="s">
        <v>24</v>
      </c>
      <c r="C29" s="101" t="s">
        <v>132</v>
      </c>
      <c r="D29" s="100"/>
      <c r="E29" s="100"/>
      <c r="F29" s="100"/>
      <c r="G29" s="100"/>
      <c r="H29" s="100"/>
      <c r="I29" s="100"/>
      <c r="J29" s="100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0"/>
  <sheetViews>
    <sheetView tabSelected="1" view="pageLayout" zoomScale="130" zoomScaleNormal="110" zoomScalePageLayoutView="130" workbookViewId="0">
      <selection activeCell="I16" sqref="I16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'[1]R-ALL'!J1</f>
        <v>Rev3.0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205</v>
      </c>
    </row>
    <row r="4" spans="1:10" ht="15.75">
      <c r="B4" s="3" t="s">
        <v>204</v>
      </c>
      <c r="F4" s="8"/>
      <c r="G4" s="8"/>
      <c r="H4" s="9" t="s">
        <v>56</v>
      </c>
      <c r="J4" s="70">
        <v>43637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43637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5"/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206</v>
      </c>
      <c r="F8" s="72" t="s">
        <v>207</v>
      </c>
      <c r="G8" s="72" t="s">
        <v>208</v>
      </c>
      <c r="H8" s="5"/>
    </row>
    <row r="9" spans="1:10">
      <c r="A9" s="4"/>
      <c r="B9" s="10" t="s">
        <v>3</v>
      </c>
      <c r="C9" s="11" t="s">
        <v>23</v>
      </c>
      <c r="D9" s="11" t="s">
        <v>64</v>
      </c>
      <c r="E9" s="14">
        <v>6.8</v>
      </c>
      <c r="F9" s="14">
        <v>7.2</v>
      </c>
      <c r="G9" s="14">
        <v>7</v>
      </c>
      <c r="H9" s="5"/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160</v>
      </c>
      <c r="F10" s="11">
        <v>190</v>
      </c>
      <c r="G10" s="11">
        <v>65</v>
      </c>
      <c r="H10" s="5"/>
    </row>
    <row r="11" spans="1:10">
      <c r="A11" s="4"/>
      <c r="B11" s="10" t="s">
        <v>6</v>
      </c>
      <c r="C11" s="10" t="s">
        <v>52</v>
      </c>
      <c r="D11" s="11" t="s">
        <v>65</v>
      </c>
      <c r="E11" s="11" t="s">
        <v>38</v>
      </c>
      <c r="F11" s="11" t="s">
        <v>38</v>
      </c>
      <c r="G11" s="11" t="s">
        <v>38</v>
      </c>
      <c r="H11" s="5"/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v>50.685520581374206</v>
      </c>
      <c r="F12" s="15">
        <v>23.939713714309768</v>
      </c>
      <c r="G12" s="15">
        <v>12.986792415129779</v>
      </c>
      <c r="H12" s="5"/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v>-2.3000000000000007</v>
      </c>
      <c r="F13" s="14">
        <v>-1.9000000000000004</v>
      </c>
      <c r="G13" s="14">
        <v>-2.5</v>
      </c>
      <c r="H13" s="5"/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3.15</v>
      </c>
      <c r="F14" s="11">
        <v>0.13</v>
      </c>
      <c r="G14" s="11">
        <v>0.12</v>
      </c>
      <c r="H14" s="5"/>
    </row>
    <row r="15" spans="1:10">
      <c r="A15" s="4"/>
      <c r="B15" s="10" t="s">
        <v>11</v>
      </c>
      <c r="C15" s="10" t="s">
        <v>24</v>
      </c>
      <c r="D15" s="11" t="s">
        <v>67</v>
      </c>
      <c r="E15" s="11">
        <v>0.01</v>
      </c>
      <c r="F15" s="11" t="s">
        <v>40</v>
      </c>
      <c r="G15" s="11" t="s">
        <v>40</v>
      </c>
      <c r="H15" s="5"/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230</v>
      </c>
      <c r="F16" s="11">
        <v>410</v>
      </c>
      <c r="G16" s="11">
        <v>440</v>
      </c>
      <c r="H16" s="5"/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6</v>
      </c>
      <c r="F17" s="11">
        <v>100</v>
      </c>
      <c r="G17" s="11">
        <v>175</v>
      </c>
      <c r="H17" s="5"/>
    </row>
    <row r="18" spans="1:11">
      <c r="A18" s="4"/>
      <c r="B18" s="10" t="s">
        <v>185</v>
      </c>
      <c r="C18" s="10" t="s">
        <v>186</v>
      </c>
      <c r="D18" s="11" t="s">
        <v>23</v>
      </c>
      <c r="E18" s="14">
        <f>E19/1000</f>
        <v>0.32700000000000001</v>
      </c>
      <c r="F18" s="14">
        <f t="shared" ref="F18:G18" si="0">F19/1000</f>
        <v>0.57799999999999996</v>
      </c>
      <c r="G18" s="14">
        <f t="shared" si="0"/>
        <v>0.61699999999999999</v>
      </c>
      <c r="H18" s="5"/>
    </row>
    <row r="19" spans="1:11">
      <c r="A19" s="4"/>
      <c r="B19" s="10" t="s">
        <v>185</v>
      </c>
      <c r="C19" s="10" t="s">
        <v>187</v>
      </c>
      <c r="D19" s="11" t="s">
        <v>23</v>
      </c>
      <c r="E19" s="15">
        <v>327</v>
      </c>
      <c r="F19" s="15">
        <v>578</v>
      </c>
      <c r="G19" s="15">
        <v>617</v>
      </c>
      <c r="H19" s="5"/>
    </row>
    <row r="20" spans="1:11">
      <c r="A20" s="4"/>
      <c r="B20" s="10" t="s">
        <v>18</v>
      </c>
      <c r="C20" s="10" t="s">
        <v>25</v>
      </c>
      <c r="D20" s="11" t="s">
        <v>71</v>
      </c>
      <c r="E20" s="14">
        <v>0.15</v>
      </c>
      <c r="F20" s="14">
        <v>0.25</v>
      </c>
      <c r="G20" s="14" t="s">
        <v>41</v>
      </c>
      <c r="H20" s="5"/>
    </row>
    <row r="21" spans="1:11">
      <c r="A21" s="4"/>
      <c r="B21" s="10" t="s">
        <v>165</v>
      </c>
      <c r="C21" s="10" t="s">
        <v>166</v>
      </c>
      <c r="D21" s="11" t="s">
        <v>23</v>
      </c>
      <c r="E21" s="11" t="s">
        <v>38</v>
      </c>
      <c r="F21" s="11" t="s">
        <v>38</v>
      </c>
      <c r="G21" s="11" t="s">
        <v>38</v>
      </c>
      <c r="H21" s="5"/>
    </row>
    <row r="22" spans="1:11">
      <c r="A22" s="4"/>
      <c r="B22" s="10" t="s">
        <v>19</v>
      </c>
      <c r="C22" s="10" t="s">
        <v>55</v>
      </c>
      <c r="D22" s="11" t="s">
        <v>23</v>
      </c>
      <c r="E22" s="14">
        <v>43.2</v>
      </c>
      <c r="F22" s="14">
        <v>87.8</v>
      </c>
      <c r="G22" s="14">
        <v>96.2</v>
      </c>
      <c r="H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209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209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209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61" t="s">
        <v>62</v>
      </c>
      <c r="C29" s="62" t="s">
        <v>130</v>
      </c>
      <c r="D29" s="63"/>
      <c r="E29" s="63"/>
      <c r="F29" s="63"/>
      <c r="G29" s="63"/>
      <c r="H29" s="63"/>
      <c r="I29" s="63"/>
      <c r="J29" s="63"/>
      <c r="K29" s="5"/>
    </row>
    <row r="30" spans="1:11">
      <c r="A30" s="4"/>
      <c r="B30" s="55" t="s">
        <v>24</v>
      </c>
      <c r="C30" s="101" t="s">
        <v>132</v>
      </c>
      <c r="D30" s="100"/>
      <c r="E30" s="100"/>
      <c r="F30" s="100"/>
      <c r="G30" s="100"/>
      <c r="H30" s="100"/>
      <c r="I30" s="100"/>
      <c r="J30" s="100"/>
      <c r="K30" s="5"/>
    </row>
    <row r="31" spans="1:11">
      <c r="A31" s="4"/>
      <c r="B31" s="55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199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">
    <mergeCell ref="C30:J30"/>
  </mergeCells>
  <conditionalFormatting sqref="D18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19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7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2" ht="23.25">
      <c r="B1" s="2" t="s">
        <v>0</v>
      </c>
      <c r="J1" s="13" t="str">
        <f>'[2]R-ALL'!J1</f>
        <v>Rev3.0</v>
      </c>
    </row>
    <row r="2" spans="1:12">
      <c r="J2" s="13"/>
    </row>
    <row r="3" spans="1:12">
      <c r="B3" s="1" t="s">
        <v>59</v>
      </c>
      <c r="F3" s="8"/>
      <c r="G3" s="8"/>
      <c r="H3" s="9" t="s">
        <v>154</v>
      </c>
      <c r="J3" s="69" t="s">
        <v>201</v>
      </c>
    </row>
    <row r="4" spans="1:12" ht="15.75">
      <c r="B4" s="3" t="s">
        <v>58</v>
      </c>
      <c r="F4" s="8"/>
      <c r="G4" s="8"/>
      <c r="H4" s="9" t="s">
        <v>56</v>
      </c>
      <c r="J4" s="70">
        <f ca="1">TODAY()</f>
        <v>43637</v>
      </c>
    </row>
    <row r="5" spans="1:12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43637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72" t="s">
        <v>162</v>
      </c>
      <c r="J8" s="72" t="s">
        <v>163</v>
      </c>
      <c r="K8" s="72" t="s">
        <v>164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5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>
      <c r="A25" s="4"/>
      <c r="B25" s="10" t="s">
        <v>185</v>
      </c>
      <c r="C25" s="10" t="s">
        <v>186</v>
      </c>
      <c r="D25" s="11" t="s">
        <v>23</v>
      </c>
      <c r="E25" s="14">
        <f ca="1">E26/1000</f>
        <v>0</v>
      </c>
      <c r="F25" s="14">
        <f t="shared" ref="F25:K25" ca="1" si="2">F26/1000</f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185</v>
      </c>
      <c r="C26" s="10" t="s">
        <v>187</v>
      </c>
      <c r="D26" s="11" t="s">
        <v>23</v>
      </c>
      <c r="E26" s="15">
        <f ca="1">E25*1000</f>
        <v>0</v>
      </c>
      <c r="F26" s="15">
        <f t="shared" ref="F26:K26" ca="1" si="3">F25*1000</f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165</v>
      </c>
      <c r="C28" s="10" t="s">
        <v>166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130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101" t="s">
        <v>132</v>
      </c>
      <c r="D48" s="100"/>
      <c r="E48" s="100"/>
      <c r="F48" s="100"/>
      <c r="G48" s="100"/>
      <c r="H48" s="100"/>
      <c r="I48" s="100"/>
      <c r="J48" s="100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196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D8" sqref="D8:D1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43637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7"/>
      <c r="I8" s="98"/>
      <c r="J8" s="99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7"/>
      <c r="I9" s="98"/>
      <c r="J9" s="99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7"/>
      <c r="I10" s="98"/>
      <c r="J10" s="99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7"/>
      <c r="I11" s="98"/>
      <c r="J11" s="99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202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0" t="s">
        <v>131</v>
      </c>
      <c r="D21" s="100"/>
      <c r="E21" s="100"/>
      <c r="F21" s="100"/>
      <c r="G21" s="100"/>
      <c r="H21" s="100"/>
      <c r="I21" s="100"/>
      <c r="J21" s="100"/>
      <c r="K21" s="5"/>
    </row>
    <row r="22" spans="1:11">
      <c r="A22" s="4"/>
      <c r="B22" s="55"/>
      <c r="C22" s="101"/>
      <c r="D22" s="100"/>
      <c r="E22" s="100"/>
      <c r="F22" s="100"/>
      <c r="G22" s="100"/>
      <c r="H22" s="100"/>
      <c r="I22" s="100"/>
      <c r="J22" s="100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43637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43637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 ca="1">D25/1000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>
        <f ca="1">D24*1000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7" t="s">
        <v>198</v>
      </c>
      <c r="I29" s="98"/>
      <c r="J29" s="99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7" t="s">
        <v>156</v>
      </c>
      <c r="I30" s="98"/>
      <c r="J30" s="99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7"/>
      <c r="I31" s="98"/>
      <c r="J31" s="99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7"/>
      <c r="I32" s="98"/>
      <c r="J32" s="99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7"/>
      <c r="I33" s="98"/>
      <c r="J33" s="99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7"/>
      <c r="I34" s="98"/>
      <c r="J34" s="99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7"/>
      <c r="I35" s="98"/>
      <c r="J35" s="99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0" t="s">
        <v>131</v>
      </c>
      <c r="D46" s="100"/>
      <c r="E46" s="100"/>
      <c r="F46" s="100"/>
      <c r="G46" s="100"/>
      <c r="H46" s="100"/>
      <c r="I46" s="100"/>
      <c r="J46" s="100"/>
      <c r="K46" s="5"/>
    </row>
    <row r="47" spans="1:11">
      <c r="A47" s="4"/>
      <c r="B47" s="55" t="s">
        <v>24</v>
      </c>
      <c r="C47" s="101" t="s">
        <v>132</v>
      </c>
      <c r="D47" s="100"/>
      <c r="E47" s="100"/>
      <c r="F47" s="100"/>
      <c r="G47" s="100"/>
      <c r="H47" s="100"/>
      <c r="I47" s="100"/>
      <c r="J47" s="100"/>
      <c r="K47" s="5"/>
    </row>
    <row r="48" spans="1:11">
      <c r="A48" s="4"/>
      <c r="B48" s="55"/>
      <c r="C48" s="101"/>
      <c r="D48" s="100"/>
      <c r="E48" s="100"/>
      <c r="F48" s="100"/>
      <c r="G48" s="100"/>
      <c r="H48" s="100"/>
      <c r="I48" s="100"/>
      <c r="J48" s="100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E3492A9-4CE5-4403-A220-DD6AC7E6A3BE}"/>
</file>

<file path=customXml/itemProps2.xml><?xml version="1.0" encoding="utf-8"?>
<ds:datastoreItem xmlns:ds="http://schemas.openxmlformats.org/officeDocument/2006/customXml" ds:itemID="{ACB6FB37-DABF-4CFC-A2CD-E1721461A84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2018-10-03T23:00:59Z</cp:lastPrinted>
  <dcterms:created xsi:type="dcterms:W3CDTF">2017-07-10T05:27:40Z</dcterms:created>
  <dcterms:modified xsi:type="dcterms:W3CDTF">2019-06-21T04:56:47Z</dcterms:modified>
</cp:coreProperties>
</file>