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C1FD967F-FF92-438E-B145-504D868009A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5" i="4"/>
  <c r="D24" i="4"/>
  <c r="K25" i="1"/>
  <c r="K26" i="1"/>
  <c r="E26" i="1"/>
  <c r="E25" i="1"/>
  <c r="G25" i="1"/>
  <c r="G26" i="1"/>
  <c r="J26" i="1"/>
  <c r="J25" i="1"/>
  <c r="D25" i="17"/>
  <c r="D24" i="17"/>
  <c r="F26" i="1"/>
  <c r="F25" i="1"/>
  <c r="H25" i="1"/>
  <c r="H26" i="1"/>
  <c r="I26" i="1"/>
  <c r="I25" i="1"/>
</calcChain>
</file>

<file path=xl/sharedStrings.xml><?xml version="1.0" encoding="utf-8"?>
<sst xmlns="http://schemas.openxmlformats.org/spreadsheetml/2006/main" count="1176" uniqueCount="212">
  <si>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</si>
  <si>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</si>
  <si>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</si>
  <si>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</si>
  <si>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</si>
  <si>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</si>
  <si>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</si>
  <si>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</si>
  <si>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</si>
  <si>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</si>
  <si>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</si>
  <si>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</si>
  <si>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</si>
  <si>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</si>
  <si>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</si>
  <si>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</si>
  <si>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</si>
  <si>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</si>
  <si>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</si>
  <si>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</si>
  <si>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</si>
  <si>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</si>
  <si>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</si>
  <si>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</si>
  <si>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</si>
  <si>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</si>
  <si>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</si>
  <si>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</si>
  <si>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</si>
  <si>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</si>
  <si>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</si>
  <si>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</si>
  <si>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</si>
  <si>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</si>
  <si>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</si>
  <si>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</si>
  <si>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</si>
  <si>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</si>
  <si>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</si>
  <si>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</si>
  <si>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</si>
  <si>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</si>
  <si>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</si>
  <si>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</si>
  <si>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</si>
  <si>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</si>
  <si>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</si>
  <si>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</si>
  <si>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</si>
  <si>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</si>
  <si>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</si>
  <si>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</si>
  <si>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</si>
  <si>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</si>
  <si>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</si>
  <si>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</si>
  <si>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</si>
  <si>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</si>
  <si>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</si>
  <si>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</si>
  <si>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</si>
  <si>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</si>
  <si>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</si>
  <si>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</si>
  <si>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</si>
  <si>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</si>
  <si>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</si>
  <si>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</si>
  <si>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</si>
  <si>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</si>
  <si>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</si>
  <si>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</si>
  <si>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</si>
  <si>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</si>
  <si>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</si>
  <si>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</si>
  <si>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</si>
  <si>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</si>
  <si>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</si>
  <si>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</si>
  <si>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</si>
  <si>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</si>
  <si>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</si>
  <si>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</si>
  <si>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</si>
  <si>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</si>
  <si>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</si>
  <si>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</si>
  <si>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</si>
  <si>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</si>
  <si>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</si>
  <si>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</si>
  <si>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</si>
  <si>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</si>
  <si>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</si>
  <si>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</si>
  <si>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</si>
  <si>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</si>
  <si>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</si>
  <si>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</si>
  <si>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</si>
  <si>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</si>
  <si>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</si>
  <si>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</si>
  <si>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</si>
  <si>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</si>
  <si>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</si>
  <si>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</si>
  <si>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</si>
  <si>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</si>
  <si>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</si>
  <si>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</si>
  <si>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</si>
  <si>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</si>
  <si>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</si>
  <si>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</si>
  <si>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</si>
  <si>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</si>
  <si>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</si>
  <si>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</si>
  <si>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</si>
  <si>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</si>
  <si>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</si>
  <si>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</si>
  <si>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</si>
  <si>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</si>
  <si>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</si>
  <si>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</si>
  <si>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</si>
  <si>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</si>
  <si>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</si>
  <si>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</si>
  <si>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</si>
  <si>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</si>
  <si>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</si>
  <si>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</si>
  <si>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</si>
  <si>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</si>
  <si>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</si>
  <si>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</si>
  <si>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</si>
  <si>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</si>
  <si>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</si>
  <si>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</si>
  <si>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</si>
  <si>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</si>
  <si>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</si>
  <si>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</si>
  <si>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</si>
  <si>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</si>
  <si>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</si>
  <si>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</si>
  <si>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</si>
  <si>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</si>
  <si>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</si>
  <si>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</si>
  <si>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</si>
  <si>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</si>
  <si>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</si>
  <si>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</si>
  <si>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</si>
  <si>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</si>
  <si>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</si>
  <si>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</si>
  <si>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</si>
  <si>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</si>
  <si>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</si>
  <si>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</si>
  <si>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</si>
  <si>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</si>
  <si>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</si>
  <si>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</si>
  <si>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</si>
  <si>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</si>
  <si>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</si>
  <si>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</si>
  <si>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</si>
  <si>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</si>
  <si>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</si>
  <si>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</si>
  <si>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</si>
  <si>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</si>
  <si>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</si>
  <si>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</si>
  <si>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</si>
  <si>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</si>
  <si>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</si>
  <si>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</si>
  <si>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</si>
  <si>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</si>
  <si>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</si>
  <si>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</si>
  <si>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</si>
  <si>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</si>
  <si>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</si>
  <si>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</si>
  <si>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</si>
  <si>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</si>
  <si>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</si>
  <si>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</si>
  <si>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</si>
  <si>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</si>
  <si>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</si>
  <si>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DAVEY</t>
  </si>
  <si>
    <t>GAYLE BEBBINGTON</t>
  </si>
  <si>
    <t>20190625SRT02</t>
  </si>
  <si>
    <t>10 LPM</t>
  </si>
  <si>
    <t>13 LPM</t>
  </si>
  <si>
    <t>MMF</t>
  </si>
  <si>
    <t>Settling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</si>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</sst>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zoomScale="130" zoomScaleNormal="110" zoomScalePageLayoutView="130" workbookViewId="0">
      <selection activeCell="J7" sqref="J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207</v>
      </c>
      <c r="G8" s="72" t="s">
        <v>208</v>
      </c>
      <c r="H8" s="72" t="s">
        <v>209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6.7</v>
      </c>
      <c r="G9" s="14">
        <v>6.5</v>
      </c>
      <c r="H9" s="14">
        <v>6.4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150</v>
      </c>
      <c r="F10" s="11">
        <v>160</v>
      </c>
      <c r="G10" s="11">
        <v>135</v>
      </c>
      <c r="H10" s="11">
        <v>145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45</v>
      </c>
      <c r="G11" s="11">
        <v>40</v>
      </c>
      <c r="H11" s="11">
        <v>35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47.517613082085091</v>
      </c>
      <c r="F12" s="15">
        <f t="shared" ref="F12:H12" si="0">2*(F10-(5*10^(F9-10)))/(1+(0.94*10^(F9-10)))*10^(6-F9)</f>
        <v>63.817328714394392</v>
      </c>
      <c r="G12" s="15">
        <f t="shared" si="0"/>
        <v>85.355124663779151</v>
      </c>
      <c r="H12" s="15">
        <f t="shared" si="0"/>
        <v>115.4228261316145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-1.5</v>
      </c>
      <c r="G13" s="14">
        <f>+G9+0.5+VLOOKUP(G10,LSI!$F$2:$G$25,2)+VLOOKUP(G11,LSI!$H$2:$I$25,2)-12.1</f>
        <v>-1.9000000000000004</v>
      </c>
      <c r="H13" s="14">
        <f>+H9+0.5+VLOOKUP(H10,LSI!$F$2:$G$25,2)+VLOOKUP(H11,LSI!$H$2:$I$25,2)-12.1</f>
        <v>-2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0.13</v>
      </c>
      <c r="F14" s="11">
        <v>0.06</v>
      </c>
      <c r="G14" s="11">
        <v>4.05</v>
      </c>
      <c r="H14" s="11">
        <v>6.2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0.28999999999999998</v>
      </c>
      <c r="F15" s="11">
        <v>0.1</v>
      </c>
      <c r="G15" s="11">
        <v>0.22</v>
      </c>
      <c r="H15" s="11">
        <v>0.26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290</v>
      </c>
      <c r="F16" s="11">
        <v>290</v>
      </c>
      <c r="G16" s="11">
        <v>290</v>
      </c>
      <c r="H16" s="11">
        <v>290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70</v>
      </c>
      <c r="F17" s="11">
        <v>61</v>
      </c>
      <c r="G17" s="11">
        <v>56</v>
      </c>
      <c r="H17" s="11">
        <v>54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0.41499999999999998</v>
      </c>
      <c r="F18" s="14">
        <f t="shared" ref="F18:H18" si="1">F19/1000</f>
        <v>0.40899999999999997</v>
      </c>
      <c r="G18" s="14">
        <f t="shared" si="1"/>
        <v>0.41</v>
      </c>
      <c r="H18" s="14">
        <f t="shared" si="1"/>
        <v>0.41299999999999998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415</v>
      </c>
      <c r="F19" s="15">
        <v>409</v>
      </c>
      <c r="G19" s="15">
        <v>410</v>
      </c>
      <c r="H19" s="15">
        <v>413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>
        <v>5.52</v>
      </c>
      <c r="H20" s="14">
        <v>6.28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85.3</v>
      </c>
      <c r="F22" s="14">
        <v>87.7</v>
      </c>
      <c r="G22" s="14">
        <v>54.8</v>
      </c>
      <c r="H22" s="14">
        <v>42.2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211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A9DF60-7A47-4195-8D89-3F4803036D58}"/>
</file>

<file path=customXml/itemProps2.xml><?xml version="1.0" encoding="utf-8"?>
<ds:datastoreItem xmlns:ds="http://schemas.openxmlformats.org/officeDocument/2006/customXml" ds:itemID="{50798E2C-EA16-4776-9F57-0D5D8EC105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2019-06-26T22:21:08Z</dcterms:modified>
</cp:coreProperties>
</file>