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7 July\"/>
    </mc:Choice>
  </mc:AlternateContent>
  <xr:revisionPtr revIDLastSave="0" documentId="13_ncr:1_{B0C80523-89CE-42E6-843C-F50132FFE7A7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" i="9" l="1"/>
  <c r="G11" i="10" l="1"/>
  <c r="G10" i="10"/>
  <c r="F15" i="1"/>
  <c r="G15" i="1"/>
  <c r="H15" i="1"/>
  <c r="I15" i="1"/>
  <c r="J15" i="1"/>
  <c r="K15" i="1"/>
  <c r="E15" i="1"/>
  <c r="F13" i="9"/>
  <c r="G13" i="9"/>
  <c r="E13" i="9"/>
  <c r="D14" i="17"/>
  <c r="J5" i="17" l="1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G12" i="9" l="1"/>
  <c r="F12" i="9"/>
  <c r="E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H26" i="1" l="1"/>
  <c r="H25" i="1"/>
  <c r="D24" i="17"/>
  <c r="D25" i="17"/>
  <c r="K25" i="1"/>
  <c r="K26" i="1"/>
  <c r="G26" i="1"/>
  <c r="G25" i="1"/>
  <c r="F26" i="1"/>
  <c r="F25" i="1"/>
  <c r="J26" i="1"/>
  <c r="J25" i="1"/>
  <c r="I25" i="1"/>
  <c r="I26" i="1"/>
  <c r="D24" i="4"/>
  <c r="D25" i="4"/>
  <c r="E26" i="1"/>
  <c r="E25" i="1"/>
</calcChain>
</file>

<file path=xl/sharedStrings.xml><?xml version="1.0" encoding="utf-8"?>
<sst xmlns="http://schemas.openxmlformats.org/spreadsheetml/2006/main" count="1169" uniqueCount="209">
  <si>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</si>
  <si>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</si>
  <si>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</si>
  <si>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</si>
  <si>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</si>
  <si>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</si>
  <si>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</si>
  <si>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</si>
  <si>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</si>
  <si>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</si>
  <si>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</si>
  <si>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</si>
  <si>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</si>
  <si>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</si>
  <si>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</si>
  <si>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</si>
  <si>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</si>
  <si>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</si>
  <si>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</si>
  <si>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</si>
  <si>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</si>
  <si>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</si>
  <si>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</si>
  <si>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</si>
  <si>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</si>
  <si>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</si>
  <si>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</si>
  <si>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</si>
  <si>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</si>
  <si>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</si>
  <si>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</si>
  <si>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</si>
  <si>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</si>
  <si>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</si>
  <si>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</si>
  <si>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</si>
  <si>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</si>
  <si>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</si>
  <si>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</si>
  <si>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</si>
  <si>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</si>
  <si>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</si>
  <si>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</si>
  <si>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</si>
  <si>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</si>
  <si>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</si>
  <si>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</si>
  <si>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</si>
  <si>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</si>
  <si>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</si>
  <si>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</si>
  <si>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</si>
  <si>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</si>
  <si>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</si>
  <si>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</si>
  <si>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</si>
  <si>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</si>
  <si>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</si>
  <si>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</si>
  <si>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</si>
  <si>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</si>
  <si>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</si>
  <si>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</si>
  <si>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</si>
  <si>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</si>
  <si>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</si>
  <si>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</si>
  <si>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</si>
  <si>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</si>
  <si>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</si>
  <si>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</si>
  <si>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</si>
  <si>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</si>
  <si>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</si>
  <si>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</si>
  <si>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</si>
  <si>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</si>
  <si>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</si>
  <si>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</si>
  <si>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</si>
  <si>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</si>
  <si>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</si>
  <si>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</si>
  <si>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</si>
  <si>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</si>
  <si>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</si>
  <si>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</si>
  <si>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</si>
  <si>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</si>
  <si>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</si>
  <si>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</si>
  <si>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</si>
  <si>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</si>
  <si>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</si>
  <si>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</si>
  <si>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</si>
  <si>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</si>
  <si>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</si>
  <si>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</si>
  <si>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</si>
  <si>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</si>
  <si>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</si>
  <si>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</si>
  <si>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</si>
  <si>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</si>
  <si>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</si>
  <si>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</si>
  <si>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</si>
  <si>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</si>
  <si>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</si>
  <si>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</si>
  <si>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</si>
  <si>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</si>
  <si>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</si>
  <si>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</si>
  <si>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</si>
  <si>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</si>
  <si>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</si>
  <si>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</si>
  <si>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</si>
  <si>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</si>
  <si>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</si>
  <si>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</si>
  <si>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</si>
  <si>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</si>
  <si>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</si>
  <si>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</si>
  <si>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</si>
  <si>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</si>
  <si>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</si>
  <si>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</si>
  <si>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</si>
  <si>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</si>
  <si>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</si>
  <si>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</si>
  <si>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</si>
  <si>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</si>
  <si>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</si>
  <si>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</si>
  <si>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</si>
  <si>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</si>
  <si>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</si>
  <si>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</si>
  <si>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</si>
  <si>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</si>
  <si>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</si>
  <si>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</si>
  <si>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</si>
  <si>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</si>
  <si>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</si>
  <si>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</si>
  <si>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</si>
  <si>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</si>
  <si>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</si>
  <si>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</si>
  <si>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</si>
  <si>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</si>
  <si>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</si>
  <si>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</si>
  <si>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</si>
  <si>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</si>
  <si>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</si>
  <si>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</si>
  <si>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</si>
  <si>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</si>
  <si>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</si>
  <si>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</si>
  <si>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</si>
  <si>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</si>
  <si>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</si>
  <si>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</si>
  <si>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</si>
  <si>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</si>
  <si>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</si>
  <si>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</si>
  <si>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</si>
  <si>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</si>
  <si>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</si>
  <si>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</si>
  <si>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</si>
  <si>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</si>
  <si>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</si>
  <si>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</si>
  <si>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</si>
  <si>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</si>
  <si>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</si>
  <si>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</si>
  <si>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</si>
  <si>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</si>
  <si>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</si>
  <si>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</si>
  <si>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</si>
  <si>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</si>
  <si>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</si>
  <si>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</si>
  <si>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</si>
  <si>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</si>
  <si>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</si>
  <si>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</si>
  <si>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</si>
  <si>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</si>
  <si>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</si>
  <si>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</si>
  <si>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 xml:space="preserve">M FARM </t>
  </si>
  <si>
    <t>ANDREW BELL (AB VENTURES)</t>
  </si>
  <si>
    <t>20190701SRT03</t>
  </si>
  <si>
    <t>Raw Water</t>
  </si>
  <si>
    <t xml:space="preserve">The sample was discoloured with some significant sediment </t>
  </si>
  <si>
    <t xml:space="preserve">The sample was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</si>
</sst>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48B1AB-86C3-4284-819A-0AF8C77BA9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7239000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30</xdr:row>
      <xdr:rowOff>117231</xdr:rowOff>
    </xdr:from>
    <xdr:to>
      <xdr:col>1</xdr:col>
      <xdr:colOff>1171878</xdr:colOff>
      <xdr:row>33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47</xdr:row>
      <xdr:rowOff>131885</xdr:rowOff>
    </xdr:from>
    <xdr:to>
      <xdr:col>1</xdr:col>
      <xdr:colOff>1171877</xdr:colOff>
      <xdr:row>50</xdr:row>
      <xdr:rowOff>43962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203</v>
      </c>
      <c r="F3" s="8"/>
      <c r="G3" s="8"/>
      <c r="H3" s="9" t="s">
        <v>154</v>
      </c>
      <c r="J3" s="69" t="s">
        <v>205</v>
      </c>
    </row>
    <row r="4" spans="1:11" ht="15.75">
      <c r="B4" s="3" t="s">
        <v>204</v>
      </c>
      <c r="F4" s="8"/>
      <c r="G4" s="8"/>
      <c r="H4" s="9" t="s">
        <v>56</v>
      </c>
      <c r="J4" s="70">
        <v>43647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43648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201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9" zoomScale="130" zoomScaleNormal="110" zoomScalePageLayoutView="130" workbookViewId="0">
      <selection activeCell="C32" sqref="C3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43648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43648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0"/>
  <sheetViews>
    <sheetView tabSelected="1" view="pageLayout" topLeftCell="A7" zoomScale="130" zoomScaleNormal="110" zoomScalePageLayoutView="130" workbookViewId="0">
      <selection activeCell="C24" sqref="C2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43647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43648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206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6.5</v>
      </c>
      <c r="F9" s="14">
        <v>6.7</v>
      </c>
      <c r="G9" s="14">
        <v>6.3</v>
      </c>
      <c r="H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125</v>
      </c>
      <c r="F10" s="11">
        <v>120</v>
      </c>
      <c r="G10" s="11">
        <v>70</v>
      </c>
      <c r="H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55</v>
      </c>
      <c r="F11" s="11">
        <v>15</v>
      </c>
      <c r="G11" s="11">
        <v>15</v>
      </c>
      <c r="H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79.03244878477075</v>
      </c>
      <c r="F12" s="15">
        <f t="shared" ref="F12:G12" si="0">2*(F10-(5*10^(F9-10)))/(1+(0.94*10^(F9-10)))*10^(6-F9)</f>
        <v>47.862746653519338</v>
      </c>
      <c r="G12" s="15">
        <f t="shared" si="0"/>
        <v>70.152055363094078</v>
      </c>
      <c r="H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-1.7000000000000011</v>
      </c>
      <c r="F13" s="14">
        <f>+F9+0.5+VLOOKUP(F10,LSI!$F$2:$G$25,2)+VLOOKUP(F11,LSI!$H$2:$I$25,2)-12.1</f>
        <v>-2.2999999999999989</v>
      </c>
      <c r="G13" s="14">
        <f>+G9+0.5+VLOOKUP(G10,LSI!$F$2:$G$25,2)+VLOOKUP(G11,LSI!$H$2:$I$25,2)-12.1</f>
        <v>-2.9000000000000004</v>
      </c>
      <c r="H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25</v>
      </c>
      <c r="F14" s="11">
        <v>23.5</v>
      </c>
      <c r="G14" s="11">
        <v>20</v>
      </c>
      <c r="H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0.05</v>
      </c>
      <c r="F15" s="11">
        <v>0.01</v>
      </c>
      <c r="G15" s="11">
        <v>0.01</v>
      </c>
      <c r="H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190</v>
      </c>
      <c r="F16" s="11">
        <v>190</v>
      </c>
      <c r="G16" s="11">
        <v>230</v>
      </c>
      <c r="H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 t="s">
        <v>39</v>
      </c>
      <c r="F17" s="11">
        <v>5</v>
      </c>
      <c r="G17" s="11">
        <v>79</v>
      </c>
      <c r="H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0.27200000000000002</v>
      </c>
      <c r="F18" s="14">
        <f t="shared" ref="F18:G18" si="1">F19/1000</f>
        <v>0.26400000000000001</v>
      </c>
      <c r="G18" s="14">
        <f t="shared" si="1"/>
        <v>0.32400000000000001</v>
      </c>
      <c r="H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272</v>
      </c>
      <c r="F19" s="15">
        <v>264</v>
      </c>
      <c r="G19" s="15">
        <v>324</v>
      </c>
      <c r="H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10.7</v>
      </c>
      <c r="F20" s="14">
        <v>14.56</v>
      </c>
      <c r="G20" s="14">
        <v>13.05</v>
      </c>
      <c r="H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>
        <v>390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0.4</v>
      </c>
      <c r="F22" s="14">
        <v>0.6</v>
      </c>
      <c r="G22" s="14">
        <v>2.2999999999999998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61" t="s">
        <v>62</v>
      </c>
      <c r="C29" s="62" t="s">
        <v>130</v>
      </c>
      <c r="D29" s="63"/>
      <c r="E29" s="63"/>
      <c r="F29" s="63"/>
      <c r="G29" s="63"/>
      <c r="H29" s="63"/>
      <c r="I29" s="63"/>
      <c r="J29" s="63"/>
      <c r="K29" s="5"/>
    </row>
    <row r="30" spans="1:11">
      <c r="A30" s="4"/>
      <c r="B30" s="55" t="s">
        <v>24</v>
      </c>
      <c r="C30" s="101" t="s">
        <v>132</v>
      </c>
      <c r="D30" s="100"/>
      <c r="E30" s="100"/>
      <c r="F30" s="100"/>
      <c r="G30" s="100"/>
      <c r="H30" s="100"/>
      <c r="I30" s="100"/>
      <c r="J30" s="100"/>
      <c r="K30" s="5"/>
    </row>
    <row r="31" spans="1:11">
      <c r="A31" s="4"/>
      <c r="B31" s="55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202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">
    <mergeCell ref="C30:J30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3A1F7BED-5FB8-4F8A-BD91-A296892DF136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07D50A-DCE3-4B5C-94BE-6AA4CD0F9BE6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34" zoomScale="130" zoomScaleNormal="110" zoomScalePageLayoutView="130" workbookViewId="0">
      <selection activeCell="E51" sqref="E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199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43648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43648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1" t="s">
        <v>132</v>
      </c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19" zoomScale="130" zoomScaleNormal="110" zoomScalePageLayoutView="130" workbookViewId="0">
      <selection activeCell="C25" sqref="C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43648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200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202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37" zoomScale="130" zoomScaleNormal="110" zoomScalePageLayoutView="130" workbookViewId="0">
      <selection activeCell="C51" sqref="C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43648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43648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94DA40-AF30-494D-AB37-39E4626AA65C}"/>
</file>

<file path=customXml/itemProps2.xml><?xml version="1.0" encoding="utf-8"?>
<ds:datastoreItem xmlns:ds="http://schemas.openxmlformats.org/officeDocument/2006/customXml" ds:itemID="{3CAE7C91-5EF9-44C4-92E2-110B867E3F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2019-07-02T00:38:17Z</dcterms:modified>
</cp:coreProperties>
</file>