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939951AD-2B2E-41F2-B750-00F620ED36CF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J25" i="1"/>
  <c r="J26" i="1"/>
  <c r="E25" i="1"/>
  <c r="E26" i="1"/>
  <c r="F26" i="1"/>
  <c r="F25" i="1"/>
  <c r="D25" i="17"/>
  <c r="D24" i="17"/>
  <c r="D24" i="4"/>
  <c r="D25" i="4"/>
  <c r="G25" i="1"/>
  <c r="G26" i="1"/>
  <c r="K26" i="1"/>
  <c r="K25" i="1"/>
  <c r="H26" i="1"/>
  <c r="H25" i="1"/>
  <c r="I26" i="1"/>
  <c r="I25" i="1"/>
</calcChain>
</file>

<file path=xl/sharedStrings.xml><?xml version="1.0" encoding="utf-8"?>
<sst xmlns="http://schemas.openxmlformats.org/spreadsheetml/2006/main" count="1180" uniqueCount="209">
  <si>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</si>
  <si>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</si>
  <si>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</si>
  <si>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</si>
  <si>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</si>
  <si>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</si>
  <si>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</si>
  <si>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</si>
  <si>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</si>
  <si>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</si>
  <si>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</si>
  <si>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</si>
  <si>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</si>
  <si>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</si>
  <si>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</si>
  <si>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</si>
  <si>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</si>
  <si>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</si>
  <si>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</si>
  <si>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</si>
  <si>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</si>
  <si>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</si>
  <si>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</si>
  <si>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</si>
  <si>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</si>
  <si>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</si>
  <si>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</si>
  <si>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</si>
  <si>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</si>
  <si>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</si>
  <si>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</si>
  <si>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</si>
  <si>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</si>
  <si>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</si>
  <si>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</si>
  <si>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</si>
  <si>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</si>
  <si>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</si>
  <si>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</si>
  <si>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</si>
  <si>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</si>
  <si>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</si>
  <si>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</si>
  <si>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</si>
  <si>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</si>
  <si>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</si>
  <si>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</si>
  <si>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</si>
  <si>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</si>
  <si>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</si>
  <si>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</si>
  <si>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</si>
  <si>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</si>
  <si>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</si>
  <si>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</si>
  <si>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</si>
  <si>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</si>
  <si>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</si>
  <si>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</si>
  <si>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</si>
  <si>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</si>
  <si>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</si>
  <si>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</si>
  <si>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</si>
  <si>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</si>
  <si>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</si>
  <si>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</si>
  <si>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</si>
  <si>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</si>
  <si>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</si>
  <si>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</si>
  <si>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</si>
  <si>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</si>
  <si>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</si>
  <si>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</si>
  <si>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</si>
  <si>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</si>
  <si>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</si>
  <si>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</si>
  <si>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</si>
  <si>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</si>
  <si>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</si>
  <si>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</si>
  <si>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</si>
  <si>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</si>
  <si>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</si>
  <si>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</si>
  <si>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</si>
  <si>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</si>
  <si>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</si>
  <si>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</si>
  <si>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</si>
  <si>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</si>
  <si>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</si>
  <si>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</si>
  <si>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</si>
  <si>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</si>
  <si>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</si>
  <si>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</si>
  <si>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</si>
  <si>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</si>
  <si>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</si>
  <si>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</si>
  <si>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</si>
  <si>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</si>
  <si>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</si>
  <si>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</si>
  <si>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</si>
  <si>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</si>
  <si>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</si>
  <si>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</si>
  <si>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</si>
  <si>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</si>
  <si>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</si>
  <si>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</si>
  <si>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</si>
  <si>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</si>
  <si>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</si>
  <si>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</si>
  <si>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</si>
  <si>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</si>
  <si>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</si>
  <si>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</si>
  <si>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</si>
  <si>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</si>
  <si>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</si>
  <si>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</si>
  <si>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</si>
  <si>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</si>
  <si>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</si>
  <si>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</si>
  <si>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</si>
  <si>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</si>
  <si>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</si>
  <si>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</si>
  <si>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</si>
  <si>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</si>
  <si>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</si>
  <si>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</si>
  <si>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</si>
  <si>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</si>
  <si>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</si>
  <si>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</si>
  <si>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</si>
  <si>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</si>
  <si>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</si>
  <si>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</si>
  <si>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</si>
  <si>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</si>
  <si>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</si>
  <si>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</si>
  <si>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</si>
  <si>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</si>
  <si>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</si>
  <si>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</si>
  <si>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</si>
  <si>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</si>
  <si>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</si>
  <si>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</si>
  <si>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</si>
  <si>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</si>
  <si>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</si>
  <si>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</si>
  <si>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</si>
  <si>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</si>
  <si>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</si>
  <si>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</si>
  <si>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</si>
  <si>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</si>
  <si>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</si>
  <si>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</si>
  <si>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</si>
  <si>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</si>
  <si>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</si>
  <si>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</si>
  <si>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</si>
  <si>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</si>
  <si>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</si>
  <si>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</si>
  <si>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</si>
  <si>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</si>
  <si>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</si>
  <si>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</si>
  <si>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</si>
  <si>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</si>
  <si>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</si>
  <si>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</si>
  <si>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</si>
  <si>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</si>
  <si>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</si>
  <si>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</si>
  <si>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</si>
  <si>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</si>
  <si>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</si>
  <si>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</si>
  <si>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</si>
  <si>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</si>
  <si>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</si>
  <si>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</si>
  <si>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</si>
  <si>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</si>
  <si>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</si>
  <si>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</si>
  <si>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WATERFORCE CHRISTCHURCH </t>
  </si>
  <si>
    <t xml:space="preserve">DONALD BEATON </t>
  </si>
  <si>
    <t>20190717SRT03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</si>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</sst>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I28" sqref="I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5.7</v>
      </c>
      <c r="F9" s="14">
        <v>5.9</v>
      </c>
      <c r="G9" s="14">
        <v>6</v>
      </c>
      <c r="H9" s="14">
        <v>5.6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20</v>
      </c>
      <c r="G10" s="11">
        <v>40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>
        <v>45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159.61246559888227</v>
      </c>
      <c r="F12" s="15">
        <f t="shared" ref="F12:H12" si="0">2*(F10-(5*10^(F9-10)))/(1+(0.94*10^(F9-10)))*10^(6-F9)</f>
        <v>50.352256827154335</v>
      </c>
      <c r="G12" s="15">
        <f t="shared" si="0"/>
        <v>79.991480800804723</v>
      </c>
      <c r="H12" s="15">
        <f t="shared" si="0"/>
        <v>200.94239483959072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-3.3999999999999986</v>
      </c>
      <c r="F13" s="14">
        <f>+F9+0.5+VLOOKUP(F10,LSI!$F$2:$G$25,2)+VLOOKUP(F11,LSI!$H$2:$I$25,2)-12.1</f>
        <v>-3.2999999999999989</v>
      </c>
      <c r="G13" s="14">
        <v>-3.8000000000000007</v>
      </c>
      <c r="H13" s="14">
        <v>-4.2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0.79</v>
      </c>
      <c r="F14" s="11">
        <v>0.6</v>
      </c>
      <c r="G14" s="11">
        <v>0.42</v>
      </c>
      <c r="H14" s="11">
        <v>0.02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110</v>
      </c>
      <c r="H16" s="11">
        <v>130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</v>
      </c>
      <c r="F17" s="11">
        <v>3</v>
      </c>
      <c r="G17" s="11">
        <v>6</v>
      </c>
      <c r="H17" s="11">
        <v>55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0.158</v>
      </c>
      <c r="F18" s="14">
        <f t="shared" ref="F18:H18" si="1">F19/1000</f>
        <v>0.157</v>
      </c>
      <c r="G18" s="14">
        <f t="shared" si="1"/>
        <v>0.156</v>
      </c>
      <c r="H18" s="14">
        <f t="shared" si="1"/>
        <v>0.17699999999999999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158</v>
      </c>
      <c r="F19" s="15">
        <v>157</v>
      </c>
      <c r="G19" s="15">
        <v>156</v>
      </c>
      <c r="H19" s="15">
        <v>177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16.260000000000002</v>
      </c>
      <c r="F20" s="14">
        <v>15.7</v>
      </c>
      <c r="G20" s="14">
        <v>10.34</v>
      </c>
      <c r="H20" s="14">
        <v>2.36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91.4</v>
      </c>
      <c r="F22" s="14">
        <v>91.2</v>
      </c>
      <c r="G22" s="14">
        <v>87.2</v>
      </c>
      <c r="H22" s="14">
        <v>98.6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43668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43668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43668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43668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215112-CE85-4FE3-B88E-A0E9E4549C92}"/>
</file>

<file path=customXml/itemProps2.xml><?xml version="1.0" encoding="utf-8"?>
<ds:datastoreItem xmlns:ds="http://schemas.openxmlformats.org/officeDocument/2006/customXml" ds:itemID="{C522F22C-E78B-41EF-A6F8-D299462C3E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2019-07-21T21:17:48Z</dcterms:modified>
</cp:coreProperties>
</file>