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3980431D-31D9-43B3-8C50-E7587F700982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G12" i="9" l="1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D25" i="17" l="1"/>
  <c r="D24" i="17"/>
  <c r="F26" i="1"/>
  <c r="F25" i="1"/>
  <c r="D25" i="4"/>
  <c r="D24" i="4"/>
  <c r="H25" i="1"/>
  <c r="H26" i="1"/>
  <c r="E25" i="1"/>
  <c r="E26" i="1"/>
  <c r="I25" i="1"/>
  <c r="I26" i="1"/>
  <c r="J25" i="1"/>
  <c r="J26" i="1"/>
  <c r="G25" i="1"/>
  <c r="G26" i="1"/>
  <c r="K26" i="1"/>
  <c r="K25" i="1"/>
</calcChain>
</file>

<file path=xl/sharedStrings.xml><?xml version="1.0" encoding="utf-8"?>
<sst xmlns="http://schemas.openxmlformats.org/spreadsheetml/2006/main" count="1174" uniqueCount="208">
  <si>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</si>
  <si>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</si>
  <si>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</si>
  <si>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</si>
  <si>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</si>
  <si>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</si>
  <si>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</si>
  <si>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</si>
  <si>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</si>
  <si>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</si>
  <si>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</si>
  <si>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</si>
  <si>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</si>
  <si>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</si>
  <si>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</si>
  <si>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</si>
  <si>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</si>
  <si>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</si>
  <si>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</si>
  <si>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</si>
  <si>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</si>
  <si>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</si>
  <si>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</si>
  <si>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</si>
  <si>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</si>
  <si>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</si>
  <si>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</si>
  <si>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</si>
  <si>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</si>
  <si>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</si>
  <si>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</si>
  <si>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</si>
  <si>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</si>
  <si>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</si>
  <si>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</si>
  <si>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</si>
  <si>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</si>
  <si>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</si>
  <si>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</si>
  <si>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</si>
  <si>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</si>
  <si>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</si>
  <si>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</si>
  <si>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</si>
  <si>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</si>
  <si>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</si>
  <si>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</si>
  <si>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</si>
  <si>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</si>
  <si>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</si>
  <si>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</si>
  <si>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</si>
  <si>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</si>
  <si>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</si>
  <si>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</si>
  <si>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</si>
  <si>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</si>
  <si>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</si>
  <si>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</si>
  <si>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</si>
  <si>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</si>
  <si>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</si>
  <si>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</si>
  <si>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</si>
  <si>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</si>
  <si>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</si>
  <si>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</si>
  <si>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</si>
  <si>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</si>
  <si>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</si>
  <si>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</si>
  <si>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</si>
  <si>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</si>
  <si>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</si>
  <si>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</si>
  <si>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</si>
  <si>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</si>
  <si>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</si>
  <si>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</si>
  <si>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</si>
  <si>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</si>
  <si>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</si>
  <si>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</si>
  <si>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</si>
  <si>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</si>
  <si>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</si>
  <si>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</si>
  <si>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</si>
  <si>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</si>
  <si>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</si>
  <si>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</si>
  <si>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</si>
  <si>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</si>
  <si>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</si>
  <si>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</si>
  <si>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</si>
  <si>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</si>
  <si>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</si>
  <si>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</si>
  <si>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</si>
  <si>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</si>
  <si>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</si>
  <si>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</si>
  <si>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</si>
  <si>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</si>
  <si>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</si>
  <si>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</si>
  <si>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</si>
  <si>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</si>
  <si>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</si>
  <si>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</si>
  <si>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</si>
  <si>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</si>
  <si>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</si>
  <si>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</si>
  <si>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</si>
  <si>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</si>
  <si>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</si>
  <si>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</si>
  <si>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</si>
  <si>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</si>
  <si>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</si>
  <si>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</si>
  <si>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</si>
  <si>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</si>
  <si>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</si>
  <si>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</si>
  <si>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</si>
  <si>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</si>
  <si>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</si>
  <si>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</si>
  <si>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</si>
  <si>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</si>
  <si>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</si>
  <si>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</si>
  <si>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</si>
  <si>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</si>
  <si>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</si>
  <si>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</si>
  <si>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</si>
  <si>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</si>
  <si>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</si>
  <si>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</si>
  <si>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</si>
  <si>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</si>
  <si>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</si>
  <si>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</si>
  <si>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</si>
  <si>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</si>
  <si>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</si>
  <si>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</si>
  <si>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</si>
  <si>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</si>
  <si>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</si>
  <si>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</si>
  <si>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</si>
  <si>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</si>
  <si>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</si>
  <si>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</si>
  <si>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</si>
  <si>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</si>
  <si>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</si>
  <si>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</si>
  <si>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</si>
  <si>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</si>
  <si>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</si>
  <si>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</si>
  <si>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</si>
  <si>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</si>
  <si>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</si>
  <si>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</si>
  <si>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</si>
  <si>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</si>
  <si>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</si>
  <si>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</si>
  <si>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</si>
  <si>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</si>
  <si>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</si>
  <si>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</si>
  <si>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</si>
  <si>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</si>
  <si>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</si>
  <si>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</si>
  <si>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</si>
  <si>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</si>
  <si>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</si>
  <si>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</si>
  <si>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</si>
  <si>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</si>
  <si>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</si>
  <si>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</si>
  <si>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</si>
  <si>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</si>
  <si>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</si>
  <si>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</si>
  <si>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</si>
  <si>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</si>
  <si>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</si>
  <si>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</si>
  <si>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</si>
  <si>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</si>
  <si>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</si>
  <si>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</si>
  <si>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 xml:space="preserve">M FARM </t>
  </si>
  <si>
    <t>20190731SRT02</t>
  </si>
  <si>
    <t>Raw Water</t>
  </si>
  <si>
    <t xml:space="preserve">The sample was slightly discoloured with no significant sediment </t>
  </si>
  <si>
    <t xml:space="preserve">RICHIE MARTINOVICH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</si>
</sst>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30</xdr:row>
      <xdr:rowOff>117231</xdr:rowOff>
    </xdr:from>
    <xdr:to>
      <xdr:col>1</xdr:col>
      <xdr:colOff>1171878</xdr:colOff>
      <xdr:row>33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9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43686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43686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A35" sqref="A35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43686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43686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zoomScale="130" zoomScaleNormal="110" zoomScalePageLayoutView="130" workbookViewId="0">
      <selection activeCell="I20" sqref="I2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204</v>
      </c>
    </row>
    <row r="4" spans="1:10" ht="15.75">
      <c r="B4" s="3" t="s">
        <v>207</v>
      </c>
      <c r="F4" s="8"/>
      <c r="G4" s="8"/>
      <c r="H4" s="9" t="s">
        <v>56</v>
      </c>
      <c r="J4" s="70">
        <v>43677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43686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205</v>
      </c>
      <c r="F8" s="72" t="s">
        <v>22</v>
      </c>
      <c r="G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6.1</v>
      </c>
      <c r="F9" s="14">
        <v>6.4</v>
      </c>
      <c r="G9" s="14">
        <v>6.2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70</v>
      </c>
      <c r="F10" s="11">
        <v>75</v>
      </c>
      <c r="G10" s="11">
        <v>20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90</v>
      </c>
      <c r="F11" s="11">
        <v>5</v>
      </c>
      <c r="G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111.19179453688129</v>
      </c>
      <c r="F12" s="15">
        <f t="shared" ref="F12:G12" si="0">2*(F10-(5*10^(F9-10)))/(1+(0.94*10^(F9-10)))*10^(6-F9)</f>
        <v>59.700979147554477</v>
      </c>
      <c r="G12" s="15">
        <f t="shared" si="0"/>
        <v>25.233534488246697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-2.1999999999999993</v>
      </c>
      <c r="F13" s="14">
        <f>+F9+0.5+VLOOKUP(F10,LSI!$F$2:$G$25,2)+VLOOKUP(F11,LSI!$H$2:$I$25,2)-12.1</f>
        <v>-3</v>
      </c>
      <c r="G13" s="14">
        <v>-3.9000000000000004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0.33</v>
      </c>
      <c r="F14" s="11">
        <v>0.24</v>
      </c>
      <c r="G14" s="11">
        <v>0.17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</v>
      </c>
      <c r="F15" s="11" t="s">
        <v>40</v>
      </c>
      <c r="G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220</v>
      </c>
      <c r="F16" s="11">
        <v>220</v>
      </c>
      <c r="G16" s="11">
        <v>240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26</v>
      </c>
      <c r="F17" s="11">
        <v>20</v>
      </c>
      <c r="G17" s="11">
        <v>110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0.308</v>
      </c>
      <c r="F18" s="14">
        <f t="shared" ref="F18:G18" si="1">F19/1000</f>
        <v>0.313</v>
      </c>
      <c r="G18" s="14">
        <f t="shared" si="1"/>
        <v>0.34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308</v>
      </c>
      <c r="F19" s="15">
        <v>313</v>
      </c>
      <c r="G19" s="15">
        <v>340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0.93</v>
      </c>
      <c r="F20" s="14">
        <v>12.12</v>
      </c>
      <c r="G20" s="14">
        <v>0.23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93.3</v>
      </c>
      <c r="F22" s="14">
        <v>87.8</v>
      </c>
      <c r="G22" s="14">
        <v>98.9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98" t="s">
        <v>132</v>
      </c>
      <c r="D30" s="97"/>
      <c r="E30" s="97"/>
      <c r="F30" s="97"/>
      <c r="G30" s="97"/>
      <c r="H30" s="97"/>
      <c r="I30" s="97"/>
      <c r="J30" s="97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43686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43686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43686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43686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43686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AA27A2-E118-44D3-9C41-E16C1878F001}"/>
</file>

<file path=customXml/itemProps2.xml><?xml version="1.0" encoding="utf-8"?>
<ds:datastoreItem xmlns:ds="http://schemas.openxmlformats.org/officeDocument/2006/customXml" ds:itemID="{24908B1B-89E8-47AB-AAC7-CEEF5C3EF3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2019-08-09T01:25:44Z</cp:lastPrinted>
  <dcterms:created xsi:type="dcterms:W3CDTF">2017-07-10T05:27:40Z</dcterms:created>
  <dcterms:modified xsi:type="dcterms:W3CDTF">2019-08-09T01:26:04Z</dcterms:modified>
</cp:coreProperties>
</file>