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8 August\"/>
    </mc:Choice>
  </mc:AlternateContent>
  <xr:revisionPtr revIDLastSave="0" documentId="13_ncr:1_{CA0F89F6-8A8D-4BF7-8631-A7F281CE5824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9" l="1"/>
  <c r="G11" i="10" l="1"/>
  <c r="G10" i="10"/>
  <c r="F15" i="1"/>
  <c r="G15" i="1"/>
  <c r="H15" i="1"/>
  <c r="I15" i="1"/>
  <c r="J15" i="1"/>
  <c r="K15" i="1"/>
  <c r="E15" i="1"/>
  <c r="F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G12" i="9" l="1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D24" i="4"/>
  <c r="D25" i="4"/>
  <c r="J26" i="1"/>
  <c r="J25" i="1"/>
  <c r="F25" i="1"/>
  <c r="F26" i="1"/>
  <c r="H25" i="1"/>
  <c r="H26" i="1"/>
  <c r="K25" i="1"/>
  <c r="K26" i="1"/>
  <c r="E26" i="1"/>
  <c r="E25" i="1"/>
  <c r="G26" i="1"/>
  <c r="G25" i="1"/>
  <c r="D24" i="17"/>
  <c r="D25" i="17"/>
  <c r="I26" i="1"/>
  <c r="I25" i="1"/>
</calcChain>
</file>

<file path=xl/sharedStrings.xml><?xml version="1.0" encoding="utf-8"?>
<sst xmlns="http://schemas.openxmlformats.org/spreadsheetml/2006/main" count="1182" uniqueCount="206">
  <si>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</si>
  <si>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</si>
  <si>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</si>
  <si>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</si>
  <si>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</si>
  <si>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</si>
  <si>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</si>
  <si>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</si>
  <si>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</si>
  <si>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</si>
  <si>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</si>
  <si>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</si>
  <si>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</si>
  <si>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</si>
  <si>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</si>
  <si>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</si>
  <si>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</si>
  <si>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</si>
  <si>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</si>
  <si>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</si>
  <si>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</si>
  <si>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</si>
  <si>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</si>
  <si>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</si>
  <si>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</si>
  <si>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</si>
  <si>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</si>
  <si>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</si>
  <si>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</si>
  <si>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</si>
  <si>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</si>
  <si>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</si>
  <si>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</si>
  <si>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</si>
  <si>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</si>
  <si>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</si>
  <si>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</si>
  <si>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</si>
  <si>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</si>
  <si>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</si>
  <si>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</si>
  <si>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</si>
  <si>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</si>
  <si>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</si>
  <si>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</si>
  <si>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</si>
  <si>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</si>
  <si>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</si>
  <si>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</si>
  <si>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</si>
  <si>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</si>
  <si>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</si>
  <si>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</si>
  <si>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</si>
  <si>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</si>
  <si>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</si>
  <si>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</si>
  <si>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</si>
  <si>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</si>
  <si>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</si>
  <si>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</si>
  <si>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</si>
  <si>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</si>
  <si>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</si>
  <si>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</si>
  <si>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</si>
  <si>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</si>
  <si>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</si>
  <si>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</si>
  <si>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</si>
  <si>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</si>
  <si>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</si>
  <si>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</si>
  <si>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</si>
  <si>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</si>
  <si>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</si>
  <si>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</si>
  <si>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</si>
  <si>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</si>
  <si>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</si>
  <si>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</si>
  <si>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</si>
  <si>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</si>
  <si>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</si>
  <si>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</si>
  <si>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</si>
  <si>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</si>
  <si>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</si>
  <si>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</si>
  <si>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</si>
  <si>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</si>
  <si>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</si>
  <si>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</si>
  <si>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</si>
  <si>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</si>
  <si>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</si>
  <si>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</si>
  <si>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</si>
  <si>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</si>
  <si>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</si>
  <si>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</si>
  <si>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</si>
  <si>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</si>
  <si>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</si>
  <si>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</si>
  <si>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</si>
  <si>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</si>
  <si>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</si>
  <si>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</si>
  <si>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</si>
  <si>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</si>
  <si>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</si>
  <si>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</si>
  <si>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</si>
  <si>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</si>
  <si>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</si>
  <si>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</si>
  <si>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</si>
  <si>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</si>
  <si>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</si>
  <si>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</si>
  <si>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</si>
  <si>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</si>
  <si>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</si>
  <si>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</si>
  <si>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</si>
  <si>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</si>
  <si>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</si>
  <si>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</si>
  <si>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</si>
  <si>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</si>
  <si>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</si>
  <si>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</si>
  <si>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</si>
  <si>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</si>
  <si>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</si>
  <si>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</si>
  <si>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</si>
  <si>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</si>
  <si>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</si>
  <si>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</si>
  <si>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</si>
  <si>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</si>
  <si>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</si>
  <si>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</si>
  <si>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</si>
  <si>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</si>
  <si>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</si>
  <si>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</si>
  <si>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</si>
  <si>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</si>
  <si>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</si>
  <si>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</si>
  <si>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</si>
  <si>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</si>
  <si>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</si>
  <si>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</si>
  <si>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</si>
  <si>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</si>
  <si>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</si>
  <si>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</si>
  <si>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</si>
  <si>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</si>
  <si>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</si>
  <si>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</si>
  <si>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</si>
  <si>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</si>
  <si>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</si>
  <si>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</si>
  <si>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</si>
  <si>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</si>
  <si>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</si>
  <si>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</si>
  <si>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</si>
  <si>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</si>
  <si>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</si>
  <si>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</si>
  <si>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</si>
  <si>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</si>
  <si>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</si>
  <si>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</si>
  <si>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</si>
  <si>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</si>
  <si>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</si>
  <si>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</si>
  <si>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</si>
  <si>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</si>
  <si>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</si>
  <si>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</si>
  <si>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</si>
  <si>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</si>
  <si>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</si>
  <si>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</si>
  <si>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</si>
  <si>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</si>
  <si>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</si>
  <si>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</si>
  <si>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</si>
  <si>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</si>
  <si>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</si>
  <si>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</si>
  <si>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</si>
  <si>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</si>
  <si>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 xml:space="preserve">FINDLATER CONTRUCTION </t>
  </si>
  <si>
    <t>20190806SRT01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</si>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</sst>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31</xdr:row>
      <xdr:rowOff>117231</xdr:rowOff>
    </xdr:from>
    <xdr:to>
      <xdr:col>1</xdr:col>
      <xdr:colOff>1171878</xdr:colOff>
      <xdr:row>34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19" zoomScale="130" zoomScaleNormal="110" zoomScalePageLayoutView="130" workbookViewId="0">
      <selection activeCell="D42" sqref="D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43686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43686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A35" sqref="A35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43686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43686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tabSelected="1" view="pageLayout" topLeftCell="A7" zoomScale="130" zoomScaleNormal="110" zoomScalePageLayoutView="130" workbookViewId="0">
      <selection activeCell="I22" sqref="I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F3" s="8"/>
      <c r="G3" s="8"/>
      <c r="H3" s="9" t="s">
        <v>154</v>
      </c>
      <c r="J3" s="69" t="s">
        <v>204</v>
      </c>
    </row>
    <row r="4" spans="1:10" ht="15.75">
      <c r="B4" s="3" t="s">
        <v>203</v>
      </c>
      <c r="F4" s="8"/>
      <c r="G4" s="8"/>
      <c r="H4" s="9" t="s">
        <v>56</v>
      </c>
      <c r="J4" s="70">
        <v>43683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43686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6.4</v>
      </c>
      <c r="F9" s="14">
        <v>6.5</v>
      </c>
      <c r="G9" s="14">
        <v>6.6</v>
      </c>
      <c r="H9" s="14">
        <v>6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55</v>
      </c>
      <c r="F10" s="11">
        <v>45</v>
      </c>
      <c r="G10" s="11">
        <v>40</v>
      </c>
      <c r="H10" s="11" t="s">
        <v>38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25</v>
      </c>
      <c r="F11" s="11">
        <v>30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43.780451437823039</v>
      </c>
      <c r="F12" s="15">
        <f t="shared" ref="F12:H12" si="0">2*(F10-(5*10^(F9-10)))/(1+(0.94*10^(F9-10)))*10^(6-F9)</f>
        <v>28.451041752703564</v>
      </c>
      <c r="G12" s="15">
        <f t="shared" si="0"/>
        <v>20.086574639244656</v>
      </c>
      <c r="H12" s="15">
        <v>9.9980601823428596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-2.4999999999999982</v>
      </c>
      <c r="F13" s="14">
        <f>+F9+0.5+VLOOKUP(F10,LSI!$F$2:$G$25,2)+VLOOKUP(F11,LSI!$H$2:$I$25,2)-12.1</f>
        <v>-2.5</v>
      </c>
      <c r="G13" s="14">
        <v>-3.2000000000000011</v>
      </c>
      <c r="H13" s="14">
        <v>-4.5999999999999996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0.06</v>
      </c>
      <c r="F14" s="11">
        <v>7.0000000000000007E-2</v>
      </c>
      <c r="G14" s="11">
        <v>0.03</v>
      </c>
      <c r="H14" s="11">
        <v>0.05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90</v>
      </c>
      <c r="F16" s="11">
        <v>90</v>
      </c>
      <c r="G16" s="11">
        <v>90</v>
      </c>
      <c r="H16" s="11">
        <v>110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6</v>
      </c>
      <c r="F17" s="11">
        <v>7</v>
      </c>
      <c r="G17" s="11" t="s">
        <v>39</v>
      </c>
      <c r="H17" s="11">
        <v>42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0.128</v>
      </c>
      <c r="F18" s="14">
        <f t="shared" ref="F18:H18" si="1">F19/1000</f>
        <v>0.126</v>
      </c>
      <c r="G18" s="14">
        <f t="shared" si="1"/>
        <v>0.124</v>
      </c>
      <c r="H18" s="14">
        <f t="shared" si="1"/>
        <v>0.152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128</v>
      </c>
      <c r="F19" s="15">
        <v>126</v>
      </c>
      <c r="G19" s="15">
        <v>124</v>
      </c>
      <c r="H19" s="15">
        <v>152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0.57999999999999996</v>
      </c>
      <c r="F20" s="14">
        <v>0.09</v>
      </c>
      <c r="G20" s="14">
        <v>0.2</v>
      </c>
      <c r="H20" s="14">
        <v>0.38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99.4</v>
      </c>
      <c r="F22" s="14">
        <v>99.5</v>
      </c>
      <c r="G22" s="14">
        <v>98.4</v>
      </c>
      <c r="H22" s="14">
        <f>100.2-0.5</f>
        <v>99.7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205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205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205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205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101" t="s">
        <v>132</v>
      </c>
      <c r="D31" s="100"/>
      <c r="E31" s="100"/>
      <c r="F31" s="100"/>
      <c r="G31" s="100"/>
      <c r="H31" s="100"/>
      <c r="I31" s="100"/>
      <c r="J31" s="100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201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196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mergeCells count="1">
    <mergeCell ref="C31:J31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43686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43686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1" t="s">
        <v>132</v>
      </c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43686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2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43686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43686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533507-75AC-4A77-8187-308D702AA021}"/>
</file>

<file path=customXml/itemProps2.xml><?xml version="1.0" encoding="utf-8"?>
<ds:datastoreItem xmlns:ds="http://schemas.openxmlformats.org/officeDocument/2006/customXml" ds:itemID="{2020E9A3-4A03-4700-B425-89C2BD5819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2019-08-09T04:58:16Z</dcterms:modified>
</cp:coreProperties>
</file>