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119" documentId="13_ncr:1_{5278E66E-FC31-41E4-952E-6FE393837506}" xr6:coauthVersionLast="41" xr6:coauthVersionMax="41" xr10:uidLastSave="{62490947-C97B-452C-8033-AF942C3FF285}"/>
  <bookViews>
    <workbookView xWindow="-120" yWindow="-120" windowWidth="29040" windowHeight="158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D14" i="18"/>
  <c r="D13" i="18" l="1"/>
  <c r="D12" i="18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I25" i="1"/>
  <c r="I26" i="1"/>
  <c r="H26" i="1"/>
  <c r="H25" i="1"/>
  <c r="F26" i="1"/>
  <c r="F25" i="1"/>
  <c r="E25" i="1"/>
  <c r="E26" i="1"/>
  <c r="G25" i="1"/>
  <c r="G26" i="1"/>
  <c r="D24" i="18"/>
  <c r="D25" i="18"/>
  <c r="J25" i="1"/>
  <c r="J26" i="1"/>
  <c r="K25" i="1"/>
  <c r="K26" i="1"/>
  <c r="D25" i="4"/>
  <c r="D24" i="4"/>
</calcChain>
</file>

<file path=xl/sharedStrings.xml><?xml version="1.0" encoding="utf-8"?>
<sst xmlns="http://schemas.openxmlformats.org/spreadsheetml/2006/main" count="1182" uniqueCount="208">
  <si>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</si>
  <si>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</si>
  <si>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</si>
  <si>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</si>
  <si>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</si>
  <si>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</si>
  <si>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</si>
  <si>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</si>
  <si>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</si>
  <si>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</si>
  <si>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</si>
  <si>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</si>
  <si>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</si>
  <si>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</si>
  <si>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</si>
  <si>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</si>
  <si>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</si>
  <si>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</si>
  <si>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</si>
  <si>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</si>
  <si>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</si>
  <si>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</si>
  <si>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</si>
  <si>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</si>
  <si>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</si>
  <si>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</si>
  <si>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</si>
  <si>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</si>
  <si>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</si>
  <si>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</si>
  <si>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</si>
  <si>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</si>
  <si>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</si>
  <si>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</si>
  <si>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</si>
  <si>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</si>
  <si>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</si>
  <si>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</si>
  <si>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</si>
  <si>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</si>
  <si>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</si>
  <si>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</si>
  <si>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</si>
  <si>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</si>
  <si>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</si>
  <si>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</si>
  <si>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</si>
  <si>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</si>
  <si>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</si>
  <si>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</si>
  <si>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</si>
  <si>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</si>
  <si>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</si>
  <si>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</si>
  <si>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</si>
  <si>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</si>
  <si>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</si>
  <si>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</si>
  <si>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</si>
  <si>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</si>
  <si>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</si>
  <si>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</si>
  <si>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</si>
  <si>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</si>
  <si>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</si>
  <si>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</si>
  <si>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</si>
  <si>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</si>
  <si>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</si>
  <si>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</si>
  <si>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</si>
  <si>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</si>
  <si>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</si>
  <si>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</si>
  <si>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</si>
  <si>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</si>
  <si>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</si>
  <si>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</si>
  <si>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</si>
  <si>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</si>
  <si>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</si>
  <si>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</si>
  <si>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</si>
  <si>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</si>
  <si>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</si>
  <si>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</si>
  <si>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</si>
  <si>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</si>
  <si>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</si>
  <si>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</si>
  <si>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</si>
  <si>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</si>
  <si>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</si>
  <si>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</si>
  <si>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</si>
  <si>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</si>
  <si>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</si>
  <si>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</si>
  <si>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</si>
  <si>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</si>
  <si>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</si>
  <si>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</si>
  <si>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</si>
  <si>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</si>
  <si>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</si>
  <si>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</si>
  <si>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</si>
  <si>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</si>
  <si>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</si>
  <si>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</si>
  <si>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</si>
  <si>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</si>
  <si>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</si>
  <si>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</si>
  <si>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</si>
  <si>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</si>
  <si>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</si>
  <si>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</si>
  <si>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</si>
  <si>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</si>
  <si>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</si>
  <si>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</si>
  <si>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</si>
  <si>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</si>
  <si>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</si>
  <si>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</si>
  <si>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</si>
  <si>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</si>
  <si>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</si>
  <si>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</si>
  <si>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</si>
  <si>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</si>
  <si>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</si>
  <si>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</si>
  <si>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</si>
  <si>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</si>
  <si>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</si>
  <si>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</si>
  <si>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</si>
  <si>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</si>
  <si>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</si>
  <si>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</si>
  <si>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</si>
  <si>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</si>
  <si>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</si>
  <si>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</si>
  <si>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</si>
  <si>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</si>
  <si>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</si>
  <si>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</si>
  <si>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</si>
  <si>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</si>
  <si>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</si>
  <si>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</si>
  <si>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</si>
  <si>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</si>
  <si>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</si>
  <si>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</si>
  <si>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</si>
  <si>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</si>
  <si>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</si>
  <si>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</si>
  <si>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</si>
  <si>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</si>
  <si>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</si>
  <si>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</si>
  <si>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</si>
  <si>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</si>
  <si>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</si>
  <si>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</si>
  <si>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</si>
  <si>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</si>
  <si>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</si>
  <si>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</si>
  <si>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</si>
  <si>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</si>
  <si>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</si>
  <si>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</si>
  <si>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</si>
  <si>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</si>
  <si>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</si>
  <si>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</si>
  <si>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</si>
  <si>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</si>
  <si>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</si>
  <si>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</si>
  <si>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</si>
  <si>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</si>
  <si>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</si>
  <si>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</si>
  <si>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</si>
  <si>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</si>
  <si>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</si>
  <si>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</si>
  <si>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</si>
  <si>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</si>
  <si>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</si>
  <si>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</si>
  <si>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</si>
  <si>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</si>
  <si>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</si>
  <si>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</si>
  <si>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</si>
  <si>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M-WORKSHOP</t>
  </si>
  <si>
    <t>EAGLE'S NEST</t>
  </si>
  <si>
    <t>20200108SRT02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</si>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</sst>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E5" sqref="E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2" workbookViewId="0">
      <selection activeCell="N53" sqref="N5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5" zoomScale="130" zoomScaleNormal="110" zoomScalePageLayoutView="130" workbookViewId="0">
      <selection activeCell="I30" sqref="I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43838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</v>
      </c>
      <c r="F9" s="14">
        <v>6.1</v>
      </c>
      <c r="G9" s="14">
        <v>6.5</v>
      </c>
      <c r="H9" s="14">
        <v>5.5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70</v>
      </c>
      <c r="F10" s="11">
        <v>50</v>
      </c>
      <c r="G10" s="11">
        <v>75</v>
      </c>
      <c r="H10" s="11">
        <v>10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25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139.98584133091489</v>
      </c>
      <c r="F12" s="15">
        <f t="shared" ref="F12:H12" si="0">2*(F10-(5*10^(F9-10)))/(1+(0.94*10^(F9-10)))*10^(6-F9)</f>
        <v>79.422424703008062</v>
      </c>
      <c r="G12" s="15">
        <f t="shared" si="0"/>
        <v>47.419069389728755</v>
      </c>
      <c r="H12" s="15">
        <f t="shared" si="0"/>
        <v>63.242673288974224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-2.7999999999999989</v>
      </c>
      <c r="F13" s="14">
        <f>+F9+0.5+VLOOKUP(F10,LSI!$F$2:$G$25,2)+VLOOKUP(F11,LSI!$H$2:$I$25,2)-12.1</f>
        <v>-2.8000000000000007</v>
      </c>
      <c r="G13" s="14">
        <v>-2.9000000000000004</v>
      </c>
      <c r="H13" s="14">
        <v>-4.9999999999999991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17.399999999999999</v>
      </c>
      <c r="F14" s="11">
        <v>12.6</v>
      </c>
      <c r="G14" s="11">
        <v>0.22</v>
      </c>
      <c r="H14" s="11">
        <v>0.04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1</v>
      </c>
      <c r="F15" s="11">
        <v>0.7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300</v>
      </c>
      <c r="F16" s="11">
        <v>290</v>
      </c>
      <c r="G16" s="11">
        <v>290</v>
      </c>
      <c r="H16" s="11">
        <v>350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67</v>
      </c>
      <c r="F17" s="11">
        <v>80</v>
      </c>
      <c r="G17" s="11">
        <v>70</v>
      </c>
      <c r="H17" s="11">
        <v>150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77</v>
      </c>
      <c r="F18" s="11">
        <v>78</v>
      </c>
      <c r="G18" s="11">
        <v>110</v>
      </c>
      <c r="H18" s="11">
        <v>120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0.41599999999999998</v>
      </c>
      <c r="F19" s="14">
        <f t="shared" ref="F19:H19" si="1">F20/1000</f>
        <v>0.41099999999999998</v>
      </c>
      <c r="G19" s="14">
        <f t="shared" si="1"/>
        <v>0.41099999999999998</v>
      </c>
      <c r="H19" s="14">
        <f t="shared" si="1"/>
        <v>0.498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416</v>
      </c>
      <c r="F20" s="15">
        <v>411</v>
      </c>
      <c r="G20" s="15">
        <v>411</v>
      </c>
      <c r="H20" s="15">
        <v>498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100</v>
      </c>
      <c r="F21" s="14">
        <v>82</v>
      </c>
      <c r="G21" s="14">
        <v>2.2599999999999998</v>
      </c>
      <c r="H21" s="14">
        <v>2.93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64.3</v>
      </c>
      <c r="F23" s="14">
        <v>71.400000000000006</v>
      </c>
      <c r="G23" s="14">
        <v>78.3</v>
      </c>
      <c r="H23" s="14">
        <v>97.8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43840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43840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BF177-241E-4917-9C2E-F5B109587C17}"/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2019-10-17T01:11:22Z</cp:lastPrinted>
  <dcterms:created xsi:type="dcterms:W3CDTF">2017-07-10T05:27:40Z</dcterms:created>
  <dcterms:modified xsi:type="dcterms:W3CDTF">2020-01-10T00:56:10Z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