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22" documentId="13_ncr:1_{5278E66E-FC31-41E4-952E-6FE393837506}" xr6:coauthVersionLast="41" xr6:coauthVersionMax="41" xr10:uidLastSave="{BF932354-6841-4ED8-902B-1D5995961998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D14" i="18"/>
  <c r="D13" i="18" l="1"/>
  <c r="D12" i="18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F26" i="1" l="1"/>
  <c r="F25" i="1"/>
  <c r="K26" i="1"/>
  <c r="K25" i="1"/>
  <c r="I25" i="1"/>
  <c r="I26" i="1"/>
  <c r="H26" i="1"/>
  <c r="H25" i="1"/>
  <c r="G26" i="1"/>
  <c r="G25" i="1"/>
  <c r="E26" i="1"/>
  <c r="E25" i="1"/>
  <c r="D24" i="4"/>
  <c r="D25" i="4"/>
  <c r="D25" i="18"/>
  <c r="D24" i="18"/>
  <c r="J26" i="1"/>
  <c r="J25" i="1"/>
</calcChain>
</file>

<file path=xl/sharedStrings.xml><?xml version="1.0" encoding="utf-8"?>
<sst xmlns="http://schemas.openxmlformats.org/spreadsheetml/2006/main" count="1181" uniqueCount="208">
  <si>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</si>
  <si>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</si>
  <si>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</si>
  <si>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</si>
  <si>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</si>
  <si>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</si>
  <si>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</si>
  <si>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</si>
  <si>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</si>
  <si>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</si>
  <si>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</si>
  <si>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</si>
  <si>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</si>
  <si>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</si>
  <si>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</si>
  <si>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</si>
  <si>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</si>
  <si>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</si>
  <si>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</si>
  <si>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</si>
  <si>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</si>
  <si>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</si>
  <si>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</si>
  <si>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</si>
  <si>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</si>
  <si>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</si>
  <si>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</si>
  <si>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</si>
  <si>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</si>
  <si>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</si>
  <si>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</si>
  <si>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</si>
  <si>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</si>
  <si>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</si>
  <si>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</si>
  <si>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</si>
  <si>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</si>
  <si>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</si>
  <si>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</si>
  <si>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</si>
  <si>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</si>
  <si>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</si>
  <si>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</si>
  <si>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</si>
  <si>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</si>
  <si>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</si>
  <si>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</si>
  <si>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</si>
  <si>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</si>
  <si>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</si>
  <si>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</si>
  <si>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</si>
  <si>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</si>
  <si>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</si>
  <si>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</si>
  <si>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</si>
  <si>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</si>
  <si>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</si>
  <si>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</si>
  <si>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</si>
  <si>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</si>
  <si>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</si>
  <si>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</si>
  <si>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</si>
  <si>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</si>
  <si>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</si>
  <si>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</si>
  <si>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</si>
  <si>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</si>
  <si>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</si>
  <si>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</si>
  <si>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</si>
  <si>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</si>
  <si>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</si>
  <si>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</si>
  <si>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</si>
  <si>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</si>
  <si>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</si>
  <si>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</si>
  <si>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</si>
  <si>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</si>
  <si>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</si>
  <si>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</si>
  <si>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</si>
  <si>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</si>
  <si>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</si>
  <si>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</si>
  <si>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</si>
  <si>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</si>
  <si>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</si>
  <si>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</si>
  <si>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</si>
  <si>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</si>
  <si>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</si>
  <si>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</si>
  <si>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</si>
  <si>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</si>
  <si>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</si>
  <si>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</si>
  <si>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</si>
  <si>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</si>
  <si>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</si>
  <si>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</si>
  <si>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</si>
  <si>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</si>
  <si>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</si>
  <si>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</si>
  <si>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</si>
  <si>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</si>
  <si>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</si>
  <si>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</si>
  <si>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</si>
  <si>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</si>
  <si>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</si>
  <si>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</si>
  <si>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</si>
  <si>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</si>
  <si>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</si>
  <si>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</si>
  <si>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</si>
  <si>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</si>
  <si>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</si>
  <si>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</si>
  <si>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</si>
  <si>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</si>
  <si>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</si>
  <si>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</si>
  <si>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</si>
  <si>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</si>
  <si>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</si>
  <si>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</si>
  <si>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</si>
  <si>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</si>
  <si>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</si>
  <si>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</si>
  <si>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</si>
  <si>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</si>
  <si>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</si>
  <si>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</si>
  <si>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</si>
  <si>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</si>
  <si>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</si>
  <si>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</si>
  <si>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</si>
  <si>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</si>
  <si>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</si>
  <si>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</si>
  <si>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</si>
  <si>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</si>
  <si>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</si>
  <si>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</si>
  <si>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</si>
  <si>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</si>
  <si>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</si>
  <si>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</si>
  <si>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</si>
  <si>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</si>
  <si>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</si>
  <si>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</si>
  <si>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</si>
  <si>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</si>
  <si>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</si>
  <si>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</si>
  <si>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</si>
  <si>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</si>
  <si>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</si>
  <si>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</si>
  <si>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</si>
  <si>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</si>
  <si>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</si>
  <si>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</si>
  <si>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</si>
  <si>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</si>
  <si>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</si>
  <si>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</si>
  <si>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</si>
  <si>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</si>
  <si>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</si>
  <si>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</si>
  <si>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</si>
  <si>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</si>
  <si>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</si>
  <si>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</si>
  <si>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</si>
  <si>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</si>
  <si>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</si>
  <si>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</si>
  <si>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</si>
  <si>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</si>
  <si>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</si>
  <si>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</si>
  <si>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</si>
  <si>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</si>
  <si>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</si>
  <si>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</si>
  <si>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</si>
  <si>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</si>
  <si>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</si>
  <si>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</si>
  <si>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</si>
  <si>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</si>
  <si>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</si>
  <si>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</si>
  <si>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COOPER FARM SERVICES</t>
  </si>
  <si>
    <t>HENERGY EGG</t>
  </si>
  <si>
    <t>20200110SRT01</t>
  </si>
  <si>
    <t xml:space="preserve">The sample was discoloured with some significant sediment; iron precipitates </t>
  </si>
  <si>
    <t xml:space="preserve">The sample was slightly discoloured with some significant sediment; iron precipitates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</si>
</sst>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E41" sqref="E4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2" workbookViewId="0">
      <selection activeCell="N53" sqref="N5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6" zoomScale="130" zoomScaleNormal="110" zoomScalePageLayoutView="130" workbookViewId="0">
      <selection activeCell="G34" sqref="G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43840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6.7</v>
      </c>
      <c r="G9" s="14">
        <v>6.6</v>
      </c>
      <c r="H9" s="14">
        <v>6.4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170</v>
      </c>
      <c r="F10" s="11">
        <v>170</v>
      </c>
      <c r="G10" s="11">
        <v>165</v>
      </c>
      <c r="H10" s="11">
        <v>60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125</v>
      </c>
      <c r="F11" s="11">
        <v>130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67.80597422961317</v>
      </c>
      <c r="F12" s="15">
        <f t="shared" ref="F12:H12" si="0">2*(F10-(5*10^(F9-10)))/(1+(0.94*10^(F9-10)))*10^(6-F9)</f>
        <v>67.80597422961317</v>
      </c>
      <c r="G12" s="15">
        <f t="shared" si="0"/>
        <v>82.860244217881856</v>
      </c>
      <c r="H12" s="15">
        <f t="shared" si="0"/>
        <v>47.760583365255904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</v>
      </c>
      <c r="F13" s="14">
        <f>+F9+0.5+VLOOKUP(F10,LSI!$F$2:$G$25,2)+VLOOKUP(F11,LSI!$H$2:$I$25,2)-12.1</f>
        <v>-1</v>
      </c>
      <c r="G13" s="14">
        <v>-2.5</v>
      </c>
      <c r="H13" s="14">
        <v>-3.1999999999999993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8.9</v>
      </c>
      <c r="F14" s="11">
        <v>4.7</v>
      </c>
      <c r="G14" s="11">
        <v>3.7</v>
      </c>
      <c r="H14" s="11">
        <v>0.97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0.31</v>
      </c>
      <c r="F15" s="11">
        <v>0.8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410</v>
      </c>
      <c r="F16" s="11">
        <v>410</v>
      </c>
      <c r="G16" s="11">
        <v>430</v>
      </c>
      <c r="H16" s="11">
        <v>490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130</v>
      </c>
      <c r="F17" s="11">
        <v>79</v>
      </c>
      <c r="G17" s="11">
        <v>61</v>
      </c>
      <c r="H17" s="11">
        <v>160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42</v>
      </c>
      <c r="F18" s="11">
        <v>46</v>
      </c>
      <c r="G18" s="11">
        <v>150</v>
      </c>
      <c r="H18" s="11">
        <v>170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0.58499999999999996</v>
      </c>
      <c r="F19" s="14">
        <f t="shared" ref="F19:H19" si="1">F20/1000</f>
        <v>0.56899999999999995</v>
      </c>
      <c r="G19" s="14">
        <f t="shared" si="1"/>
        <v>0.60299999999999998</v>
      </c>
      <c r="H19" s="14">
        <f t="shared" si="1"/>
        <v>0.69099999999999995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585</v>
      </c>
      <c r="F20" s="15">
        <v>569</v>
      </c>
      <c r="G20" s="15">
        <v>603</v>
      </c>
      <c r="H20" s="15">
        <v>691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80</v>
      </c>
      <c r="F21" s="14">
        <v>51</v>
      </c>
      <c r="G21" s="14">
        <v>56</v>
      </c>
      <c r="H21" s="14">
        <v>50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>
        <v>5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68.2</v>
      </c>
      <c r="F23" s="14">
        <v>72.599999999999994</v>
      </c>
      <c r="G23" s="14">
        <v>41.9</v>
      </c>
      <c r="H23" s="14">
        <v>89.5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132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43843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197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58FF91-A659-420F-8718-744B52B7B27D}"/>
</file>

<file path=customXml/itemProps2.xml><?xml version="1.0" encoding="utf-8"?>
<ds:datastoreItem xmlns:ds="http://schemas.openxmlformats.org/officeDocument/2006/customXml" ds:itemID="{7937E302-8FE3-4C46-8473-472DDED1C0F0}">
  <ds:schemaRefs>
    <ds:schemaRef ds:uri="a485ba0b-8b54-4b26-a1c0-8a4bc31186fb"/>
    <ds:schemaRef ds:uri="http://purl.org/dc/elements/1.1/"/>
    <ds:schemaRef ds:uri="http://schemas.microsoft.com/office/2006/metadata/properties"/>
    <ds:schemaRef ds:uri="9e3d8395-3b78-4cee-bcbb-a4d4a59b9b21"/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2020-01-12T21:25:36Z</cp:lastPrinted>
  <dcterms:created xsi:type="dcterms:W3CDTF">2017-07-10T05:27:40Z</dcterms:created>
  <dcterms:modified xsi:type="dcterms:W3CDTF">2020-01-12T21:26:35Z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