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18" documentId="13_ncr:1_{5278E66E-FC31-41E4-952E-6FE393837506}" xr6:coauthVersionLast="41" xr6:coauthVersionMax="41" xr10:uidLastSave="{5AEE5058-EB1F-44BB-BB6C-737A4C341AA5}"/>
  <bookViews>
    <workbookView xWindow="270" yWindow="135" windowWidth="18690" windowHeight="1510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D14" i="18"/>
  <c r="D13" i="18" l="1"/>
  <c r="D12" i="18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D25" i="4"/>
  <c r="D24" i="4"/>
  <c r="K26" i="1"/>
  <c r="K25" i="1"/>
  <c r="J25" i="1"/>
  <c r="J26" i="1"/>
  <c r="F25" i="1"/>
  <c r="F26" i="1"/>
  <c r="I25" i="1"/>
  <c r="I26" i="1"/>
  <c r="G25" i="1"/>
  <c r="G26" i="1"/>
  <c r="H25" i="1"/>
  <c r="H26" i="1"/>
  <c r="E26" i="1"/>
  <c r="E25" i="1"/>
  <c r="D24" i="18"/>
  <c r="D25" i="18"/>
</calcChain>
</file>

<file path=xl/sharedStrings.xml><?xml version="1.0" encoding="utf-8"?>
<sst xmlns="http://schemas.openxmlformats.org/spreadsheetml/2006/main" count="1183" uniqueCount="207">
  <si>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</si>
  <si>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</si>
  <si>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</si>
  <si>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</si>
  <si>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</si>
  <si>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</si>
  <si>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</si>
  <si>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</si>
  <si>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</si>
  <si>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</si>
  <si>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</si>
  <si>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</si>
  <si>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</si>
  <si>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</si>
  <si>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</si>
  <si>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</si>
  <si>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</si>
  <si>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</si>
  <si>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</si>
  <si>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</si>
  <si>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</si>
  <si>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</si>
  <si>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</si>
  <si>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</si>
  <si>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</si>
  <si>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</si>
  <si>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</si>
  <si>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</si>
  <si>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</si>
  <si>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</si>
  <si>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</si>
  <si>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</si>
  <si>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</si>
  <si>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</si>
  <si>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</si>
  <si>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</si>
  <si>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</si>
  <si>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</si>
  <si>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</si>
  <si>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</si>
  <si>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</si>
  <si>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</si>
  <si>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</si>
  <si>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</si>
  <si>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</si>
  <si>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</si>
  <si>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</si>
  <si>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</si>
  <si>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</si>
  <si>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</si>
  <si>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</si>
  <si>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</si>
  <si>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</si>
  <si>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</si>
  <si>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</si>
  <si>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</si>
  <si>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</si>
  <si>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</si>
  <si>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</si>
  <si>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</si>
  <si>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</si>
  <si>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</si>
  <si>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</si>
  <si>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</si>
  <si>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</si>
  <si>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</si>
  <si>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</si>
  <si>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</si>
  <si>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</si>
  <si>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</si>
  <si>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</si>
  <si>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</si>
  <si>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</si>
  <si>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</si>
  <si>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</si>
  <si>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</si>
  <si>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</si>
  <si>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</si>
  <si>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</si>
  <si>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</si>
  <si>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</si>
  <si>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</si>
  <si>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</si>
  <si>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</si>
  <si>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</si>
  <si>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</si>
  <si>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</si>
  <si>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</si>
  <si>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</si>
  <si>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</si>
  <si>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</si>
  <si>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</si>
  <si>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</si>
  <si>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</si>
  <si>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</si>
  <si>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</si>
  <si>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</si>
  <si>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</si>
  <si>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</si>
  <si>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</si>
  <si>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</si>
  <si>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</si>
  <si>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</si>
  <si>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</si>
  <si>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</si>
  <si>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</si>
  <si>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</si>
  <si>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</si>
  <si>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</si>
  <si>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</si>
  <si>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</si>
  <si>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</si>
  <si>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</si>
  <si>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</si>
  <si>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</si>
  <si>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</si>
  <si>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</si>
  <si>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</si>
  <si>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</si>
  <si>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</si>
  <si>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</si>
  <si>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</si>
  <si>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</si>
  <si>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</si>
  <si>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</si>
  <si>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</si>
  <si>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</si>
  <si>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</si>
  <si>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</si>
  <si>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</si>
  <si>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</si>
  <si>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</si>
  <si>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</si>
  <si>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</si>
  <si>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</si>
  <si>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</si>
  <si>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</si>
  <si>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</si>
  <si>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</si>
  <si>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</si>
  <si>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</si>
  <si>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</si>
  <si>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</si>
  <si>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</si>
  <si>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</si>
  <si>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</si>
  <si>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</si>
  <si>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</si>
  <si>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</si>
  <si>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</si>
  <si>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</si>
  <si>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</si>
  <si>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</si>
  <si>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</si>
  <si>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</si>
  <si>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</si>
  <si>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</si>
  <si>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</si>
  <si>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</si>
  <si>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</si>
  <si>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</si>
  <si>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</si>
  <si>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</si>
  <si>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</si>
  <si>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</si>
  <si>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</si>
  <si>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</si>
  <si>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</si>
  <si>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</si>
  <si>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</si>
  <si>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</si>
  <si>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</si>
  <si>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</si>
  <si>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</si>
  <si>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</si>
  <si>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</si>
  <si>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</si>
  <si>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</si>
  <si>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</si>
  <si>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</si>
  <si>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</si>
  <si>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</si>
  <si>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</si>
  <si>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</si>
  <si>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</si>
  <si>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</si>
  <si>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</si>
  <si>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</si>
  <si>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</si>
  <si>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</si>
  <si>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</si>
  <si>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</si>
  <si>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</si>
  <si>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</si>
  <si>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</si>
  <si>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</si>
  <si>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</si>
  <si>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</si>
  <si>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</si>
  <si>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</si>
  <si>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</si>
  <si>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</si>
  <si>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</si>
  <si>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AUCKLAND ELECTRICAL &amp; PUMP SERVICES</t>
  </si>
  <si>
    <t xml:space="preserve">CUILAM </t>
  </si>
  <si>
    <t>20200117SRT02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</si>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</sst>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E41" sqref="E4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2" workbookViewId="0">
      <selection activeCell="N53" sqref="N5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43850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I24" sqref="I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43847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7.5</v>
      </c>
      <c r="F9" s="14">
        <v>7.2</v>
      </c>
      <c r="G9" s="14">
        <v>7.5</v>
      </c>
      <c r="H9" s="14">
        <v>6.8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190</v>
      </c>
      <c r="F10" s="11">
        <v>205</v>
      </c>
      <c r="G10" s="11">
        <v>195</v>
      </c>
      <c r="H10" s="11">
        <v>85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145</v>
      </c>
      <c r="F11" s="11">
        <v>115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11.980043936849064</v>
      </c>
      <c r="F12" s="15">
        <f t="shared" ref="F12:H12" si="0">2*(F10-(5*10^(F9-10)))/(1+(0.94*10^(F9-10)))*10^(6-F9)</f>
        <v>25.829769942735535</v>
      </c>
      <c r="G12" s="15">
        <f t="shared" si="0"/>
        <v>12.295334488773218</v>
      </c>
      <c r="H12" s="15">
        <f t="shared" si="0"/>
        <v>26.926214336705836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-0.19999999999999929</v>
      </c>
      <c r="F13" s="14">
        <f>+F9+0.5+VLOOKUP(F10,LSI!$F$2:$G$25,2)+VLOOKUP(F11,LSI!$H$2:$I$25,2)-12.1</f>
        <v>-0.5</v>
      </c>
      <c r="G13" s="14">
        <v>-1.5999999999999996</v>
      </c>
      <c r="H13" s="14">
        <v>-2.5999999999999996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0.03</v>
      </c>
      <c r="F14" s="11">
        <v>0.06</v>
      </c>
      <c r="G14" s="11">
        <v>0.04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0.04</v>
      </c>
      <c r="F15" s="11">
        <v>0.03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370</v>
      </c>
      <c r="F16" s="11">
        <v>360</v>
      </c>
      <c r="G16" s="11">
        <v>380</v>
      </c>
      <c r="H16" s="11">
        <v>420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67</v>
      </c>
      <c r="F17" s="11">
        <v>68</v>
      </c>
      <c r="G17" s="11">
        <v>79</v>
      </c>
      <c r="H17" s="11">
        <v>155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78</v>
      </c>
      <c r="F18" s="11">
        <v>91</v>
      </c>
      <c r="G18" s="11">
        <v>160</v>
      </c>
      <c r="H18" s="11">
        <v>160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0.52400000000000002</v>
      </c>
      <c r="F19" s="14">
        <f t="shared" ref="F19:H19" si="1">F20/1000</f>
        <v>0.51200000000000001</v>
      </c>
      <c r="G19" s="14">
        <f t="shared" si="1"/>
        <v>0.53700000000000003</v>
      </c>
      <c r="H19" s="14">
        <f t="shared" si="1"/>
        <v>0.58399999999999996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524</v>
      </c>
      <c r="F20" s="15">
        <v>512</v>
      </c>
      <c r="G20" s="15">
        <v>537</v>
      </c>
      <c r="H20" s="15">
        <v>584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0.55000000000000004</v>
      </c>
      <c r="F21" s="14">
        <v>0.48</v>
      </c>
      <c r="G21" s="14">
        <v>2.37</v>
      </c>
      <c r="H21" s="14">
        <v>0.43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97.9</v>
      </c>
      <c r="F23" s="14">
        <v>97.7</v>
      </c>
      <c r="G23" s="14">
        <v>73.900000000000006</v>
      </c>
      <c r="H23" s="14">
        <v>97.3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43850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43850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6666CE-D3D5-4A28-B140-B00FACE20E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2020-01-09T02:58:28Z</cp:lastPrinted>
  <dcterms:created xsi:type="dcterms:W3CDTF">2017-07-10T05:27:40Z</dcterms:created>
  <dcterms:modified xsi:type="dcterms:W3CDTF">2020-01-20T03:20:38Z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