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26" documentId="13_ncr:1_{5278E66E-FC31-41E4-952E-6FE393837506}" xr6:coauthVersionLast="41" xr6:coauthVersionMax="41" xr10:uidLastSave="{4A25F6F7-BC48-4CE5-A457-8F7AC9F0EC0C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D25" i="4"/>
  <c r="D24" i="4"/>
  <c r="I26" i="1"/>
  <c r="I25" i="1"/>
  <c r="D24" i="18"/>
  <c r="D25" i="18"/>
  <c r="J26" i="1"/>
  <c r="J25" i="1"/>
  <c r="G26" i="1"/>
  <c r="G25" i="1"/>
  <c r="K26" i="1"/>
  <c r="K25" i="1"/>
  <c r="F26" i="1"/>
  <c r="F25" i="1"/>
  <c r="H26" i="1"/>
  <c r="H25" i="1"/>
  <c r="E25" i="1"/>
  <c r="E26" i="1"/>
</calcChain>
</file>

<file path=xl/sharedStrings.xml><?xml version="1.0" encoding="utf-8"?>
<sst xmlns="http://schemas.openxmlformats.org/spreadsheetml/2006/main" count="1183" uniqueCount="210">
  <si>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</si>
  <si>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</si>
  <si>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</si>
  <si>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</si>
  <si>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</si>
  <si>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</si>
  <si>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</si>
  <si>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</si>
  <si>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</si>
  <si>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</si>
  <si>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</si>
  <si>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</si>
  <si>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</si>
  <si>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</si>
  <si>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</si>
  <si>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</si>
  <si>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</si>
  <si>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</si>
  <si>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</si>
  <si>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</si>
  <si>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</si>
  <si>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</si>
  <si>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</si>
  <si>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</si>
  <si>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</si>
  <si>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</si>
  <si>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</si>
  <si>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</si>
  <si>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</si>
  <si>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</si>
  <si>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</si>
  <si>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</si>
  <si>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</si>
  <si>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</si>
  <si>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</si>
  <si>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</si>
  <si>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</si>
  <si>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</si>
  <si>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</si>
  <si>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</si>
  <si>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</si>
  <si>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</si>
  <si>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</si>
  <si>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</si>
  <si>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</si>
  <si>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</si>
  <si>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</si>
  <si>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</si>
  <si>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</si>
  <si>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</si>
  <si>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</si>
  <si>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</si>
  <si>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</si>
  <si>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</si>
  <si>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</si>
  <si>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</si>
  <si>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</si>
  <si>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</si>
  <si>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</si>
  <si>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</si>
  <si>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</si>
  <si>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</si>
  <si>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</si>
  <si>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</si>
  <si>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</si>
  <si>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</si>
  <si>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</si>
  <si>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</si>
  <si>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</si>
  <si>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</si>
  <si>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</si>
  <si>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</si>
  <si>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</si>
  <si>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</si>
  <si>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</si>
  <si>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</si>
  <si>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</si>
  <si>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</si>
  <si>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</si>
  <si>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</si>
  <si>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</si>
  <si>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</si>
  <si>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</si>
  <si>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</si>
  <si>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</si>
  <si>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</si>
  <si>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</si>
  <si>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</si>
  <si>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</si>
  <si>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</si>
  <si>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</si>
  <si>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</si>
  <si>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</si>
  <si>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</si>
  <si>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</si>
  <si>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</si>
  <si>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</si>
  <si>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</si>
  <si>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</si>
  <si>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</si>
  <si>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</si>
  <si>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</si>
  <si>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</si>
  <si>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</si>
  <si>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</si>
  <si>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</si>
  <si>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</si>
  <si>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</si>
  <si>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</si>
  <si>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</si>
  <si>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</si>
  <si>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</si>
  <si>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</si>
  <si>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</si>
  <si>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</si>
  <si>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</si>
  <si>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</si>
  <si>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</si>
  <si>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</si>
  <si>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</si>
  <si>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</si>
  <si>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</si>
  <si>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</si>
  <si>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</si>
  <si>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</si>
  <si>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</si>
  <si>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</si>
  <si>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</si>
  <si>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</si>
  <si>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</si>
  <si>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</si>
  <si>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</si>
  <si>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</si>
  <si>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</si>
  <si>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</si>
  <si>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</si>
  <si>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</si>
  <si>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</si>
  <si>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</si>
  <si>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</si>
  <si>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</si>
  <si>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</si>
  <si>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</si>
  <si>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</si>
  <si>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</si>
  <si>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</si>
  <si>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</si>
  <si>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</si>
  <si>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</si>
  <si>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</si>
  <si>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</si>
  <si>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</si>
  <si>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</si>
  <si>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</si>
  <si>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</si>
  <si>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</si>
  <si>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</si>
  <si>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</si>
  <si>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</si>
  <si>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</si>
  <si>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</si>
  <si>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</si>
  <si>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</si>
  <si>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</si>
  <si>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</si>
  <si>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</si>
  <si>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</si>
  <si>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</si>
  <si>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</si>
  <si>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</si>
  <si>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</si>
  <si>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</si>
  <si>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</si>
  <si>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</si>
  <si>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</si>
  <si>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</si>
  <si>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</si>
  <si>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</si>
  <si>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</si>
  <si>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</si>
  <si>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</si>
  <si>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</si>
  <si>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</si>
  <si>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</si>
  <si>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</si>
  <si>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</si>
  <si>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</si>
  <si>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</si>
  <si>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</si>
  <si>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</si>
  <si>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</si>
  <si>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</si>
  <si>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</si>
  <si>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</si>
  <si>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</si>
  <si>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</si>
  <si>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</si>
  <si>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</si>
  <si>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</si>
  <si>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</si>
  <si>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</si>
  <si>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</si>
  <si>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</si>
  <si>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DAIRYPRO 2010 LTD</t>
  </si>
  <si>
    <t>GRANT ALLEN</t>
  </si>
  <si>
    <t>20200121SRT01</t>
  </si>
  <si>
    <t xml:space="preserve">The sample was discoloured with some significant sediment </t>
  </si>
  <si>
    <t xml:space="preserve">The sample was discoloured with no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</si>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</sst>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H11" sqref="H11:J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2" workbookViewId="0">
      <selection activeCell="N53" sqref="N5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6.5</v>
      </c>
      <c r="F9" s="14">
        <v>6.4</v>
      </c>
      <c r="G9" s="14">
        <v>6.6</v>
      </c>
      <c r="H9" s="14">
        <v>6.1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75</v>
      </c>
      <c r="F10" s="11">
        <v>95</v>
      </c>
      <c r="G10" s="11">
        <v>95</v>
      </c>
      <c r="H10" s="11">
        <v>15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65</v>
      </c>
      <c r="F11" s="11">
        <v>70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47.419069389728755</v>
      </c>
      <c r="F12" s="15">
        <f t="shared" ref="F12:H12" si="0">2*(F10-(5*10^(F9-10)))/(1+(0.94*10^(F9-10)))*10^(6-F9)</f>
        <v>75.621506857285922</v>
      </c>
      <c r="G12" s="15">
        <f t="shared" si="0"/>
        <v>47.706989253845023</v>
      </c>
      <c r="H12" s="15">
        <f t="shared" si="0"/>
        <v>23.82602749372991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-1.7999999999999989</v>
      </c>
      <c r="F13" s="14">
        <f>+F9+0.5+VLOOKUP(F10,LSI!$F$2:$G$25,2)+VLOOKUP(F11,LSI!$H$2:$I$25,2)-12.1</f>
        <v>-1.8999999999999986</v>
      </c>
      <c r="G13" s="14">
        <v>-2.8000000000000007</v>
      </c>
      <c r="H13" s="14">
        <v>-4.2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6.1</v>
      </c>
      <c r="F14" s="11">
        <v>6.6</v>
      </c>
      <c r="G14" s="11">
        <v>1.88</v>
      </c>
      <c r="H14" s="11">
        <v>0.17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>
        <v>7.0000000000000007E-2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160</v>
      </c>
      <c r="G16" s="11">
        <v>160</v>
      </c>
      <c r="H16" s="11">
        <v>200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16</v>
      </c>
      <c r="F17" s="11">
        <v>13</v>
      </c>
      <c r="G17" s="11">
        <v>11</v>
      </c>
      <c r="H17" s="11">
        <v>82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20</v>
      </c>
      <c r="F18" s="11">
        <v>21</v>
      </c>
      <c r="G18" s="11">
        <v>64</v>
      </c>
      <c r="H18" s="11">
        <v>67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0.22</v>
      </c>
      <c r="F19" s="14">
        <f t="shared" ref="F19:H19" si="1">F20/1000</f>
        <v>0.219</v>
      </c>
      <c r="G19" s="14">
        <f t="shared" si="1"/>
        <v>0.221</v>
      </c>
      <c r="H19" s="14">
        <f t="shared" si="1"/>
        <v>0.27500000000000002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220</v>
      </c>
      <c r="F20" s="15">
        <v>219</v>
      </c>
      <c r="G20" s="15">
        <v>221</v>
      </c>
      <c r="H20" s="15">
        <v>275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15.07</v>
      </c>
      <c r="F21" s="14">
        <v>17.690000000000001</v>
      </c>
      <c r="G21" s="14" t="s">
        <v>41</v>
      </c>
      <c r="H21" s="14" t="s">
        <v>41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>
        <v>180</v>
      </c>
      <c r="F22" s="11">
        <v>155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27.5</v>
      </c>
      <c r="F23" s="14">
        <v>24.9</v>
      </c>
      <c r="G23" s="14">
        <v>48.5</v>
      </c>
      <c r="H23" s="14">
        <v>96.8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132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43853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197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89EB0A-E008-4ECA-BE2D-0F11C967092F}"/>
</file>

<file path=customXml/itemProps2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2020-01-09T02:58:28Z</cp:lastPrinted>
  <dcterms:created xsi:type="dcterms:W3CDTF">2017-07-10T05:27:40Z</dcterms:created>
  <dcterms:modified xsi:type="dcterms:W3CDTF">2020-01-22T22:46:10Z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