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30" documentId="13_ncr:1_{5278E66E-FC31-41E4-952E-6FE393837506}" xr6:coauthVersionLast="41" xr6:coauthVersionMax="41" xr10:uidLastSave="{B29AA22E-3A51-4915-BCB2-941A5378C757}"/>
  <bookViews>
    <workbookView xWindow="2610" yWindow="0" windowWidth="20760" windowHeight="14415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K25" i="1" l="1"/>
  <c r="K26" i="1"/>
  <c r="H26" i="1"/>
  <c r="H25" i="1"/>
  <c r="E26" i="1"/>
  <c r="E25" i="1"/>
  <c r="D25" i="18"/>
  <c r="D24" i="18"/>
  <c r="D25" i="4"/>
  <c r="D24" i="4"/>
  <c r="J26" i="1"/>
  <c r="J25" i="1"/>
  <c r="I25" i="1"/>
  <c r="I26" i="1"/>
  <c r="G25" i="1"/>
  <c r="G26" i="1"/>
  <c r="F26" i="1"/>
  <c r="F25" i="1"/>
</calcChain>
</file>

<file path=xl/sharedStrings.xml><?xml version="1.0" encoding="utf-8"?>
<sst xmlns="http://schemas.openxmlformats.org/spreadsheetml/2006/main" count="1190" uniqueCount="208">
  <si>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</si>
  <si>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</si>
  <si>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</si>
  <si>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</si>
  <si>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</si>
  <si>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</si>
  <si>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</si>
  <si>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</si>
  <si>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</si>
  <si>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</si>
  <si>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</si>
  <si>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</si>
  <si>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</si>
  <si>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</si>
  <si>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</si>
  <si>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</si>
  <si>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</si>
  <si>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</si>
  <si>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</si>
  <si>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</si>
  <si>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</si>
  <si>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</si>
  <si>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</si>
  <si>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</si>
  <si>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</si>
  <si>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</si>
  <si>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</si>
  <si>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</si>
  <si>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</si>
  <si>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</si>
  <si>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</si>
  <si>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</si>
  <si>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</si>
  <si>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</si>
  <si>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</si>
  <si>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</si>
  <si>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</si>
  <si>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</si>
  <si>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</si>
  <si>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</si>
  <si>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</si>
  <si>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</si>
  <si>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</si>
  <si>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</si>
  <si>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</si>
  <si>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</si>
  <si>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</si>
  <si>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</si>
  <si>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</si>
  <si>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</si>
  <si>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</si>
  <si>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</si>
  <si>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</si>
  <si>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</si>
  <si>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</si>
  <si>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</si>
  <si>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</si>
  <si>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</si>
  <si>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</si>
  <si>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</si>
  <si>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</si>
  <si>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</si>
  <si>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</si>
  <si>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</si>
  <si>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</si>
  <si>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</si>
  <si>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</si>
  <si>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</si>
  <si>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</si>
  <si>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</si>
  <si>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</si>
  <si>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</si>
  <si>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</si>
  <si>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</si>
  <si>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</si>
  <si>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</si>
  <si>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</si>
  <si>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</si>
  <si>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</si>
  <si>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</si>
  <si>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</si>
  <si>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</si>
  <si>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</si>
  <si>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</si>
  <si>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</si>
  <si>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</si>
  <si>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</si>
  <si>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</si>
  <si>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</si>
  <si>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</si>
  <si>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</si>
  <si>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</si>
  <si>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</si>
  <si>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</si>
  <si>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</si>
  <si>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</si>
  <si>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</si>
  <si>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</si>
  <si>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</si>
  <si>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</si>
  <si>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</si>
  <si>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</si>
  <si>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</si>
  <si>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</si>
  <si>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</si>
  <si>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</si>
  <si>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</si>
  <si>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</si>
  <si>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</si>
  <si>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</si>
  <si>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</si>
  <si>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</si>
  <si>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</si>
  <si>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</si>
  <si>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</si>
  <si>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</si>
  <si>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</si>
  <si>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</si>
  <si>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</si>
  <si>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</si>
  <si>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</si>
  <si>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</si>
  <si>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</si>
  <si>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</si>
  <si>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</si>
  <si>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</si>
  <si>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</si>
  <si>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</si>
  <si>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</si>
  <si>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</si>
  <si>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</si>
  <si>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</si>
  <si>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</si>
  <si>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</si>
  <si>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</si>
  <si>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</si>
  <si>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</si>
  <si>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</si>
  <si>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</si>
  <si>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</si>
  <si>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</si>
  <si>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</si>
  <si>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</si>
  <si>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</si>
  <si>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</si>
  <si>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</si>
  <si>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</si>
  <si>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</si>
  <si>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</si>
  <si>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</si>
  <si>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</si>
  <si>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</si>
  <si>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</si>
  <si>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</si>
  <si>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</si>
  <si>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</si>
  <si>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</si>
  <si>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</si>
  <si>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</si>
  <si>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</si>
  <si>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</si>
  <si>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</si>
  <si>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</si>
  <si>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</si>
  <si>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</si>
  <si>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</si>
  <si>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</si>
  <si>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</si>
  <si>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</si>
  <si>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</si>
  <si>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</si>
  <si>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</si>
  <si>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</si>
  <si>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</si>
  <si>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</si>
  <si>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</si>
  <si>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</si>
  <si>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</si>
  <si>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</si>
  <si>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</si>
  <si>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</si>
  <si>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</si>
  <si>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</si>
  <si>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</si>
  <si>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</si>
  <si>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</si>
  <si>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</si>
  <si>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</si>
  <si>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</si>
  <si>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</si>
  <si>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</si>
  <si>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</si>
  <si>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</si>
  <si>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</si>
  <si>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</si>
  <si>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</si>
  <si>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</si>
  <si>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</si>
  <si>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</si>
  <si>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</si>
  <si>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</si>
  <si>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</si>
  <si>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</si>
  <si>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ARNOLD FRANKS</t>
  </si>
  <si>
    <t xml:space="preserve">DOUG FERGUSSON </t>
  </si>
  <si>
    <t>20200123SRT02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</si>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</sst>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6" sqref="I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43853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7</v>
      </c>
      <c r="G9" s="14">
        <v>6.8</v>
      </c>
      <c r="H9" s="14">
        <v>6.3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190</v>
      </c>
      <c r="F10" s="11">
        <v>200</v>
      </c>
      <c r="G10" s="11">
        <v>165</v>
      </c>
      <c r="H10" s="11">
        <v>70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165</v>
      </c>
      <c r="F11" s="11">
        <v>246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47.802473045390471</v>
      </c>
      <c r="F12" s="15">
        <f t="shared" ref="F12:H12" si="0">2*(F10-(5*10^(F9-10)))/(1+(0.94*10^(F9-10)))*10^(6-F9)</f>
        <v>39.961436249925072</v>
      </c>
      <c r="G12" s="15">
        <f t="shared" si="0"/>
        <v>52.269474331018763</v>
      </c>
      <c r="H12" s="15">
        <f t="shared" si="0"/>
        <v>70.152055363094078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-0.69999999999999751</v>
      </c>
      <c r="F13" s="14">
        <f>+F9+0.5+VLOOKUP(F10,LSI!$F$2:$G$25,2)+VLOOKUP(F11,LSI!$H$2:$I$25,2)-12.1</f>
        <v>-0.40000000000000036</v>
      </c>
      <c r="G13" s="14">
        <v>-2.3000000000000007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 t="s">
        <v>40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340</v>
      </c>
      <c r="F16" s="11">
        <v>430</v>
      </c>
      <c r="G16" s="11">
        <v>480</v>
      </c>
      <c r="H16" s="11">
        <v>540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41</v>
      </c>
      <c r="F17" s="11">
        <v>64</v>
      </c>
      <c r="G17" s="11">
        <v>35</v>
      </c>
      <c r="H17" s="11">
        <v>215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28</v>
      </c>
      <c r="F18" s="11">
        <v>34</v>
      </c>
      <c r="G18" s="11">
        <v>190</v>
      </c>
      <c r="H18" s="11">
        <v>200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0.47699999999999998</v>
      </c>
      <c r="F19" s="14">
        <f t="shared" ref="F19:H19" si="1">F20/1000</f>
        <v>0.60699999999999998</v>
      </c>
      <c r="G19" s="14">
        <f t="shared" si="1"/>
        <v>0.66800000000000004</v>
      </c>
      <c r="H19" s="14">
        <f t="shared" si="1"/>
        <v>0.76200000000000001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477</v>
      </c>
      <c r="F20" s="15">
        <v>607</v>
      </c>
      <c r="G20" s="15">
        <v>668</v>
      </c>
      <c r="H20" s="15">
        <v>762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0.95</v>
      </c>
      <c r="F21" s="14" t="s">
        <v>41</v>
      </c>
      <c r="G21" s="14" t="s">
        <v>41</v>
      </c>
      <c r="H21" s="14" t="s">
        <v>41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97.4</v>
      </c>
      <c r="F23" s="14">
        <v>96.5</v>
      </c>
      <c r="G23" s="14">
        <v>0</v>
      </c>
      <c r="H23" s="14">
        <v>55.9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82CF70-9D42-4E5A-BEEA-448AB8DF95E5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2020-01-24T02:55:41Z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