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36" documentId="13_ncr:1_{5278E66E-FC31-41E4-952E-6FE393837506}" xr6:coauthVersionLast="44" xr6:coauthVersionMax="44" xr10:uidLastSave="{8897CE38-0983-4A5E-BB2B-D2AE72F53E85}"/>
  <bookViews>
    <workbookView xWindow="1785" yWindow="315" windowWidth="20340" windowHeight="1530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E26" i="1"/>
  <c r="E25" i="1"/>
  <c r="H25" i="1"/>
  <c r="H26" i="1"/>
  <c r="J25" i="1"/>
  <c r="J26" i="1"/>
  <c r="K26" i="1"/>
  <c r="K25" i="1"/>
  <c r="F26" i="1"/>
  <c r="F25" i="1"/>
  <c r="D25" i="18"/>
  <c r="D24" i="18"/>
  <c r="I26" i="1"/>
  <c r="I25" i="1"/>
  <c r="D24" i="4"/>
  <c r="D25" i="4"/>
  <c r="G25" i="1"/>
  <c r="G26" i="1"/>
</calcChain>
</file>

<file path=xl/sharedStrings.xml><?xml version="1.0" encoding="utf-8"?>
<sst xmlns="http://schemas.openxmlformats.org/spreadsheetml/2006/main" count="1179" uniqueCount="208">
  <si>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</si>
  <si>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</si>
  <si>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</si>
  <si>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</si>
  <si>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</si>
  <si>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</si>
  <si>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</si>
  <si>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</si>
  <si>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</si>
  <si>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</si>
  <si>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</si>
  <si>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</si>
  <si>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</si>
  <si>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</si>
  <si>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</si>
  <si>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</si>
  <si>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</si>
  <si>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</si>
  <si>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</si>
  <si>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</si>
  <si>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</si>
  <si>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</si>
  <si>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</si>
  <si>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</si>
  <si>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</si>
  <si>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</si>
  <si>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</si>
  <si>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</si>
  <si>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</si>
  <si>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</si>
  <si>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</si>
  <si>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</si>
  <si>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</si>
  <si>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</si>
  <si>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</si>
  <si>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</si>
  <si>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</si>
  <si>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</si>
  <si>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</si>
  <si>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</si>
  <si>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</si>
  <si>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</si>
  <si>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</si>
  <si>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</si>
  <si>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</si>
  <si>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</si>
  <si>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</si>
  <si>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</si>
  <si>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</si>
  <si>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</si>
  <si>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</si>
  <si>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</si>
  <si>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</si>
  <si>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</si>
  <si>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</si>
  <si>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</si>
  <si>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</si>
  <si>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</si>
  <si>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</si>
  <si>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</si>
  <si>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</si>
  <si>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</si>
  <si>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</si>
  <si>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</si>
  <si>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</si>
  <si>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</si>
  <si>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</si>
  <si>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</si>
  <si>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</si>
  <si>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</si>
  <si>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</si>
  <si>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</si>
  <si>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</si>
  <si>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</si>
  <si>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</si>
  <si>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</si>
  <si>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</si>
  <si>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</si>
  <si>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</si>
  <si>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</si>
  <si>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</si>
  <si>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</si>
  <si>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</si>
  <si>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</si>
  <si>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</si>
  <si>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</si>
  <si>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</si>
  <si>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</si>
  <si>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</si>
  <si>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</si>
  <si>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</si>
  <si>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</si>
  <si>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</si>
  <si>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</si>
  <si>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</si>
  <si>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</si>
  <si>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</si>
  <si>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</si>
  <si>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</si>
  <si>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</si>
  <si>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</si>
  <si>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</si>
  <si>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</si>
  <si>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</si>
  <si>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</si>
  <si>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</si>
  <si>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</si>
  <si>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</si>
  <si>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</si>
  <si>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</si>
  <si>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</si>
  <si>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</si>
  <si>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</si>
  <si>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</si>
  <si>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</si>
  <si>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</si>
  <si>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</si>
  <si>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</si>
  <si>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</si>
  <si>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</si>
  <si>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</si>
  <si>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</si>
  <si>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</si>
  <si>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</si>
  <si>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</si>
  <si>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</si>
  <si>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</si>
  <si>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</si>
  <si>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</si>
  <si>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</si>
  <si>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</si>
  <si>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</si>
  <si>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</si>
  <si>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</si>
  <si>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</si>
  <si>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</si>
  <si>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</si>
  <si>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</si>
  <si>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</si>
  <si>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</si>
  <si>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</si>
  <si>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</si>
  <si>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</si>
  <si>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</si>
  <si>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</si>
  <si>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</si>
  <si>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</si>
  <si>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</si>
  <si>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</si>
  <si>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</si>
  <si>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</si>
  <si>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</si>
  <si>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</si>
  <si>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</si>
  <si>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</si>
  <si>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</si>
  <si>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</si>
  <si>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</si>
  <si>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</si>
  <si>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</si>
  <si>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</si>
  <si>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</si>
  <si>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</si>
  <si>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</si>
  <si>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</si>
  <si>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</si>
  <si>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</si>
  <si>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</si>
  <si>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</si>
  <si>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</si>
  <si>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</si>
  <si>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</si>
  <si>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</si>
  <si>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</si>
  <si>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</si>
  <si>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</si>
  <si>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</si>
  <si>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</si>
  <si>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</si>
  <si>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</si>
  <si>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</si>
  <si>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</si>
  <si>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</si>
  <si>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</si>
  <si>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</si>
  <si>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</si>
  <si>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</si>
  <si>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</si>
  <si>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</si>
  <si>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</si>
  <si>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</si>
  <si>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</si>
  <si>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</si>
  <si>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</si>
  <si>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</si>
  <si>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</si>
  <si>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</si>
  <si>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</si>
  <si>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</si>
  <si>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</si>
  <si>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</si>
  <si>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</si>
  <si>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</si>
  <si>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PES 2015 LTD</t>
  </si>
  <si>
    <t>DYSON NEW BORE</t>
  </si>
  <si>
    <t>20200217SRT03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</si>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</sst>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5.9</v>
      </c>
      <c r="G9" s="14">
        <v>6.3</v>
      </c>
      <c r="H9" s="14">
        <v>5.6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40</v>
      </c>
      <c r="G10" s="11">
        <v>60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30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129.98678124256318</v>
      </c>
      <c r="F12" s="15">
        <f t="shared" ref="F12:H12" si="0">2*(F10-(5*10^(F9-10)))/(1+(0.94*10^(F9-10)))*10^(6-F9)</f>
        <v>100.7055135796474</v>
      </c>
      <c r="G12" s="15">
        <f t="shared" si="0"/>
        <v>60.130190338012007</v>
      </c>
      <c r="H12" s="15">
        <f t="shared" si="0"/>
        <v>125.58862178877695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f>+F9+0.5+VLOOKUP(F10,LSI!$F$2:$G$25,2)+VLOOKUP(F11,LSI!$H$2:$I$25,2)-12.1</f>
        <v>-3.1999999999999993</v>
      </c>
      <c r="G13" s="14">
        <v>-3.3000000000000007</v>
      </c>
      <c r="H13" s="14">
        <v>-4.3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20.5</v>
      </c>
      <c r="F14" s="11">
        <v>20.5</v>
      </c>
      <c r="G14" s="11">
        <v>0.51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0.16</v>
      </c>
      <c r="F15" s="11">
        <v>0.12</v>
      </c>
      <c r="G15" s="11" t="s">
        <v>40</v>
      </c>
      <c r="H15" s="11">
        <v>0.01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160</v>
      </c>
      <c r="G16" s="11">
        <v>170</v>
      </c>
      <c r="H16" s="11">
        <v>230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48</v>
      </c>
      <c r="F17" s="11">
        <v>45</v>
      </c>
      <c r="G17" s="11">
        <v>47</v>
      </c>
      <c r="H17" s="11">
        <v>105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26</v>
      </c>
      <c r="F18" s="11">
        <v>24</v>
      </c>
      <c r="G18" s="11">
        <v>61</v>
      </c>
      <c r="H18" s="11">
        <v>73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0.21</v>
      </c>
      <c r="F19" s="14">
        <f t="shared" ref="F19:H19" si="1">F20/1000</f>
        <v>0.23</v>
      </c>
      <c r="G19" s="14">
        <f t="shared" si="1"/>
        <v>0.23200000000000001</v>
      </c>
      <c r="H19" s="14">
        <f t="shared" si="1"/>
        <v>0.32100000000000001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210</v>
      </c>
      <c r="F20" s="15">
        <v>230</v>
      </c>
      <c r="G20" s="15">
        <v>232</v>
      </c>
      <c r="H20" s="15">
        <v>321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0.99</v>
      </c>
      <c r="F21" s="14">
        <v>1.34</v>
      </c>
      <c r="G21" s="14">
        <v>0.49</v>
      </c>
      <c r="H21" s="14">
        <v>0.56999999999999995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>
        <v>200</v>
      </c>
      <c r="F22" s="11">
        <v>220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6.6</v>
      </c>
      <c r="F23" s="14">
        <v>5.9</v>
      </c>
      <c r="G23" s="14">
        <v>32.200000000000003</v>
      </c>
      <c r="H23" s="14">
        <v>95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56F90C-A632-424D-992C-C2C4B7057C75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2020-02-18T00:12:29Z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