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1 January/"/>
    </mc:Choice>
  </mc:AlternateContent>
  <xr:revisionPtr revIDLastSave="63" documentId="6_{ABB9D3E0-2956-4B4A-8827-2A11F85587CA}" xr6:coauthVersionLast="46" xr6:coauthVersionMax="46" xr10:uidLastSave="{72036970-A87D-4A2E-A0D0-7C422721323E}"/>
  <bookViews>
    <workbookView xWindow="24780" yWindow="-2010" windowWidth="22575" windowHeight="1492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K25" i="1" l="1"/>
  <c r="K26" i="1"/>
  <c r="E25" i="1"/>
  <c r="E26" i="1"/>
  <c r="J25" i="1"/>
  <c r="J26" i="1"/>
  <c r="H26" i="1"/>
  <c r="H25" i="1"/>
  <c r="D25" i="4"/>
  <c r="D24" i="4"/>
  <c r="F26" i="1"/>
  <c r="F25" i="1"/>
  <c r="G26" i="1"/>
  <c r="G25" i="1"/>
  <c r="I26" i="1"/>
  <c r="I25" i="1"/>
</calcChain>
</file>

<file path=xl/sharedStrings.xml><?xml version="1.0" encoding="utf-8"?>
<sst xmlns="http://schemas.openxmlformats.org/spreadsheetml/2006/main" count="1186" uniqueCount="209">
  <si>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</si>
  <si>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</si>
  <si>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</si>
  <si>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</si>
  <si>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</si>
  <si>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</si>
  <si>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</si>
  <si>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</si>
  <si>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</si>
  <si>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</si>
  <si>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</si>
  <si>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</si>
  <si>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</si>
  <si>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</si>
  <si>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</si>
  <si>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</si>
  <si>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</si>
  <si>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</si>
  <si>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</si>
  <si>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</si>
  <si>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</si>
  <si>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</si>
  <si>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</si>
  <si>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</si>
  <si>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</si>
  <si>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</si>
  <si>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</si>
  <si>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</si>
  <si>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</si>
  <si>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</si>
  <si>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</si>
  <si>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</si>
  <si>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</si>
  <si>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</si>
  <si>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</si>
  <si>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</si>
  <si>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</si>
  <si>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</si>
  <si>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</si>
  <si>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</si>
  <si>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</si>
  <si>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</si>
  <si>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</si>
  <si>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</si>
  <si>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</si>
  <si>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</si>
  <si>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</si>
  <si>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</si>
  <si>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</si>
  <si>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</si>
  <si>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</si>
  <si>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</si>
  <si>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</si>
  <si>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</si>
  <si>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</si>
  <si>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</si>
  <si>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</si>
  <si>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</si>
  <si>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</si>
  <si>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</si>
  <si>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</si>
  <si>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</si>
  <si>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</si>
  <si>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</si>
  <si>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</si>
  <si>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</si>
  <si>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</si>
  <si>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</si>
  <si>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</si>
  <si>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</si>
  <si>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</si>
  <si>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</si>
  <si>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</si>
  <si>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</si>
  <si>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</si>
  <si>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</si>
  <si>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</si>
  <si>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</si>
  <si>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</si>
  <si>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</si>
  <si>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</si>
  <si>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</si>
  <si>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</si>
  <si>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</si>
  <si>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</si>
  <si>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</si>
  <si>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</si>
  <si>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</si>
  <si>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</si>
  <si>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</si>
  <si>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</si>
  <si>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</si>
  <si>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</si>
  <si>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</si>
  <si>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</si>
  <si>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</si>
  <si>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</si>
  <si>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</si>
  <si>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</si>
  <si>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</si>
  <si>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</si>
  <si>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</si>
  <si>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</si>
  <si>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</si>
  <si>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</si>
  <si>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</si>
  <si>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</si>
  <si>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</si>
  <si>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</si>
  <si>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</si>
  <si>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</si>
  <si>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</si>
  <si>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</si>
  <si>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</si>
  <si>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</si>
  <si>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</si>
  <si>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</si>
  <si>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</si>
  <si>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</si>
  <si>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</si>
  <si>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</si>
  <si>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</si>
  <si>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</si>
  <si>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</si>
  <si>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</si>
  <si>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</si>
  <si>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</si>
  <si>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</si>
  <si>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</si>
  <si>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</si>
  <si>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</si>
  <si>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</si>
  <si>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</si>
  <si>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</si>
  <si>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</si>
  <si>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</si>
  <si>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</si>
  <si>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</si>
  <si>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</si>
  <si>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</si>
  <si>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</si>
  <si>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</si>
  <si>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</si>
  <si>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</si>
  <si>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</si>
  <si>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</si>
  <si>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</si>
  <si>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</si>
  <si>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</si>
  <si>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</si>
  <si>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</si>
  <si>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</si>
  <si>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</si>
  <si>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</si>
  <si>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</si>
  <si>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</si>
  <si>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</si>
  <si>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</si>
  <si>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</si>
  <si>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</si>
  <si>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</si>
  <si>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</si>
  <si>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</si>
  <si>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</si>
  <si>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</si>
  <si>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</si>
  <si>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</si>
  <si>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</si>
  <si>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</si>
  <si>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</si>
  <si>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</si>
  <si>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</si>
  <si>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</si>
  <si>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</si>
  <si>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</si>
  <si>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</si>
  <si>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</si>
  <si>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</si>
  <si>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</si>
  <si>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</si>
  <si>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</si>
  <si>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</si>
  <si>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</si>
  <si>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</si>
  <si>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</si>
  <si>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</si>
  <si>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</si>
  <si>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</si>
  <si>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</si>
  <si>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</si>
  <si>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</si>
  <si>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</si>
  <si>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</si>
  <si>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</si>
  <si>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</si>
  <si>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</si>
  <si>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</si>
  <si>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</si>
  <si>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</si>
  <si>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</si>
  <si>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</si>
  <si>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</si>
  <si>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</si>
  <si>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THINK WATER MARLBOROUGH </t>
  </si>
  <si>
    <t>BRYAN PARSONS</t>
  </si>
  <si>
    <t>20210113SRT02</t>
  </si>
  <si>
    <t xml:space="preserve">The sample was slightly discoloured with some significant sediment </t>
  </si>
  <si>
    <t xml:space="preserve">The sample was discoloured with some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</si>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</sst>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zoomScaleNormal="100" workbookViewId="0">
      <selection activeCell="Q72" sqref="Q7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G14" sqref="G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44209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v>44211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7.8</v>
      </c>
      <c r="F9" s="14">
        <v>7.7</v>
      </c>
      <c r="G9" s="14">
        <v>7.7</v>
      </c>
      <c r="H9" s="14">
        <v>8.1999999999999993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40</v>
      </c>
      <c r="F10" s="11">
        <v>55</v>
      </c>
      <c r="G10" s="11">
        <v>50</v>
      </c>
      <c r="H10" s="11">
        <v>20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>
        <v>10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1.2594447881418642</v>
      </c>
      <c r="F12" s="15">
        <f t="shared" ref="F12:H12" si="0">2*(F10-(5*10^(F9-10)))/(1+(0.94*10^(F9-10)))*10^(6-F9)</f>
        <v>2.1835017205086982</v>
      </c>
      <c r="G12" s="15">
        <f t="shared" si="0"/>
        <v>1.9849110812869113</v>
      </c>
      <c r="H12" s="15">
        <f t="shared" si="0"/>
        <v>0.24769281127816434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-1.8999999999999986</v>
      </c>
      <c r="F13" s="14">
        <f>+F9+0.5+VLOOKUP(F10,LSI!$F$2:$G$25,2)+VLOOKUP(F11,LSI!$H$2:$I$25,2)-12.1</f>
        <v>-1.7999999999999989</v>
      </c>
      <c r="G13" s="14">
        <v>-1.9000000000000004</v>
      </c>
      <c r="H13" s="14">
        <v>-1.9000000000000004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0.48</v>
      </c>
      <c r="F14" s="11">
        <v>0.42</v>
      </c>
      <c r="G14" s="11">
        <v>1.34</v>
      </c>
      <c r="H14" s="11">
        <v>0.2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90</v>
      </c>
      <c r="F16" s="11">
        <v>80</v>
      </c>
      <c r="G16" s="11">
        <v>120</v>
      </c>
      <c r="H16" s="11">
        <v>150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23</v>
      </c>
      <c r="F17" s="11">
        <v>16</v>
      </c>
      <c r="G17" s="11">
        <v>28</v>
      </c>
      <c r="H17" s="11">
        <v>76</v>
      </c>
      <c r="I17" s="5"/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10</v>
      </c>
      <c r="F18" s="11">
        <v>10</v>
      </c>
      <c r="G18" s="11">
        <v>45</v>
      </c>
      <c r="H18" s="11">
        <v>45</v>
      </c>
      <c r="I18" s="5"/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12.3</v>
      </c>
      <c r="F19" s="14">
        <f t="shared" ref="F19:H19" si="1">F20/10</f>
        <v>11.2</v>
      </c>
      <c r="G19" s="14">
        <f t="shared" si="1"/>
        <v>17</v>
      </c>
      <c r="H19" s="14">
        <f t="shared" si="1"/>
        <v>20.9</v>
      </c>
      <c r="I19" s="5"/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123</v>
      </c>
      <c r="F20" s="15">
        <v>112</v>
      </c>
      <c r="G20" s="15">
        <v>170</v>
      </c>
      <c r="H20" s="15">
        <v>209</v>
      </c>
      <c r="I20" s="5"/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10.57</v>
      </c>
      <c r="F21" s="14">
        <v>9.01</v>
      </c>
      <c r="G21" s="14">
        <v>24.06</v>
      </c>
      <c r="H21" s="14">
        <v>2.8</v>
      </c>
      <c r="I21" s="5"/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  <c r="I22" s="5"/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95</v>
      </c>
      <c r="F23" s="14">
        <v>94.2</v>
      </c>
      <c r="G23" s="14">
        <v>38.6</v>
      </c>
      <c r="H23" s="14">
        <v>95.5</v>
      </c>
      <c r="I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a485ba0b-8b54-4b26-a1c0-8a4bc31186fb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9e3d8395-3b78-4cee-bcbb-a4d4a59b9b21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82C56D3-A7BC-4AC0-A8F9-20961222C083}"/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2021-01-15T00:56:28Z</cp:lastPrinted>
  <dcterms:created xsi:type="dcterms:W3CDTF">2017-07-10T05:27:40Z</dcterms:created>
  <dcterms:modified xsi:type="dcterms:W3CDTF">2021-01-15T00:57:34Z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