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MWTBusinessUnit/Shared Documents/Acqua OneDrive/Acqua by Davey/1. NZ Team File/Analysis/2021/01 January/"/>
    </mc:Choice>
  </mc:AlternateContent>
  <xr:revisionPtr revIDLastSave="71" documentId="6_{ABB9D3E0-2956-4B4A-8827-2A11F85587CA}" xr6:coauthVersionLast="46" xr6:coauthVersionMax="46" xr10:uidLastSave="{7952C517-2AD2-4D77-A50A-49247E42CA99}"/>
  <bookViews>
    <workbookView xWindow="25575" yWindow="-1230" windowWidth="22995" windowHeight="1308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 l="1"/>
  <c r="F19" i="9"/>
  <c r="G19" i="9"/>
  <c r="H19" i="9"/>
  <c r="K26" i="1"/>
  <c r="K25" i="1"/>
  <c r="G25" i="1"/>
  <c r="G26" i="1"/>
  <c r="D25" i="4"/>
  <c r="D24" i="4"/>
  <c r="I25" i="1"/>
  <c r="I26" i="1"/>
  <c r="H26" i="1"/>
  <c r="H25" i="1"/>
  <c r="J26" i="1"/>
  <c r="J25" i="1"/>
  <c r="F25" i="1"/>
  <c r="F26" i="1"/>
  <c r="E26" i="1"/>
  <c r="E25" i="1"/>
</calcChain>
</file>

<file path=xl/sharedStrings.xml><?xml version="1.0" encoding="utf-8"?>
<sst xmlns="http://schemas.openxmlformats.org/spreadsheetml/2006/main" count="1192" uniqueCount="208">
  <si>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</si>
  <si>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</si>
  <si>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</si>
  <si>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</si>
  <si>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</si>
  <si>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</si>
  <si>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</si>
  <si>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</si>
  <si>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</si>
  <si>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</si>
  <si>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</si>
  <si>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</si>
  <si>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</si>
  <si>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</si>
  <si>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</si>
  <si>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</si>
  <si>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</si>
  <si>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</si>
  <si>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</si>
  <si>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</si>
  <si>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</si>
  <si>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</si>
  <si>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</si>
  <si>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</si>
  <si>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</si>
  <si>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</si>
  <si>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</si>
  <si>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</si>
  <si>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</si>
  <si>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</si>
  <si>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</si>
  <si>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</si>
  <si>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</si>
  <si>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</si>
  <si>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</si>
  <si>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</si>
  <si>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</si>
  <si>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</si>
  <si>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</si>
  <si>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</si>
  <si>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</si>
  <si>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</si>
  <si>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</si>
  <si>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</si>
  <si>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</si>
  <si>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</si>
  <si>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</si>
  <si>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</si>
  <si>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</si>
  <si>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</si>
  <si>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</si>
  <si>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</si>
  <si>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</si>
  <si>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</si>
  <si>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</si>
  <si>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</si>
  <si>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</si>
  <si>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</si>
  <si>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</si>
  <si>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</si>
  <si>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</si>
  <si>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</si>
  <si>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</si>
  <si>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</si>
  <si>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</si>
  <si>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</si>
  <si>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</si>
  <si>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</si>
  <si>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</si>
  <si>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</si>
  <si>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</si>
  <si>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</si>
  <si>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</si>
  <si>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</si>
  <si>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</si>
  <si>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</si>
  <si>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</si>
  <si>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</si>
  <si>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</si>
  <si>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</si>
  <si>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</si>
  <si>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</si>
  <si>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</si>
  <si>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</si>
  <si>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</si>
  <si>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</si>
  <si>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</si>
  <si>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</si>
  <si>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</si>
  <si>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</si>
  <si>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</si>
  <si>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</si>
  <si>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</si>
  <si>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</si>
  <si>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</si>
  <si>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</si>
  <si>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</si>
  <si>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</si>
  <si>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</si>
  <si>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</si>
  <si>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</si>
  <si>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</si>
  <si>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</si>
  <si>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</si>
  <si>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</si>
  <si>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</si>
  <si>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</si>
  <si>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</si>
  <si>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</si>
  <si>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</si>
  <si>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</si>
  <si>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</si>
  <si>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</si>
  <si>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</si>
  <si>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</si>
  <si>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</si>
  <si>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</si>
  <si>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</si>
  <si>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</si>
  <si>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</si>
  <si>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</si>
  <si>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</si>
  <si>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</si>
  <si>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</si>
  <si>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</si>
  <si>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</si>
  <si>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</si>
  <si>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</si>
  <si>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</si>
  <si>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</si>
  <si>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</si>
  <si>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</si>
  <si>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</si>
  <si>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</si>
  <si>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</si>
  <si>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</si>
  <si>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</si>
  <si>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</si>
  <si>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</si>
  <si>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</si>
  <si>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</si>
  <si>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</si>
  <si>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</si>
  <si>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</si>
  <si>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</si>
  <si>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</si>
  <si>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</si>
  <si>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</si>
  <si>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</si>
  <si>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</si>
  <si>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</si>
  <si>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</si>
  <si>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</si>
  <si>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</si>
  <si>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</si>
  <si>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</si>
  <si>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</si>
  <si>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</si>
  <si>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</si>
  <si>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</si>
  <si>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</si>
  <si>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</si>
  <si>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</si>
  <si>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</si>
  <si>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</si>
  <si>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</si>
  <si>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</si>
  <si>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</si>
  <si>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</si>
  <si>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</si>
  <si>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</si>
  <si>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</si>
  <si>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</si>
  <si>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</si>
  <si>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</si>
  <si>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</si>
  <si>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</si>
  <si>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</si>
  <si>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</si>
  <si>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</si>
  <si>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</si>
  <si>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</si>
  <si>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</si>
  <si>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</si>
  <si>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</si>
  <si>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</si>
  <si>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</si>
  <si>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</si>
  <si>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</si>
  <si>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</si>
  <si>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</si>
  <si>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</si>
  <si>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</si>
  <si>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</si>
  <si>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</si>
  <si>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</si>
  <si>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</si>
  <si>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</si>
  <si>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</si>
  <si>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</si>
  <si>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</si>
  <si>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</si>
  <si>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</si>
  <si>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MACHINERY MAINTENANCE</t>
  </si>
  <si>
    <t>ESSENTIAL 11 HEAD #647</t>
  </si>
  <si>
    <t>20210122SRT01</t>
  </si>
  <si>
    <t>WS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</si>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</sst>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4" zoomScale="130" zoomScaleNormal="110" zoomScalePageLayoutView="130" workbookViewId="0">
      <selection activeCell="D8" sqref="D8:D1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44225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44225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202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49" zoomScaleNormal="100" workbookViewId="0">
      <selection activeCell="Q72" sqref="Q72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0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44225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44225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6" zoomScale="115" zoomScaleNormal="110" zoomScalePageLayoutView="115" workbookViewId="0">
      <selection activeCell="H23" sqref="H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44218</v>
      </c>
    </row>
    <row r="5" spans="1:10">
      <c r="B5" s="9" t="s">
        <v>134</v>
      </c>
      <c r="C5" s="78" t="s">
        <v>135</v>
      </c>
      <c r="F5" s="8"/>
      <c r="G5" s="8"/>
      <c r="H5" s="9" t="s">
        <v>57</v>
      </c>
      <c r="J5" s="70" t="s">
        <v>206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7.5</v>
      </c>
      <c r="F9" s="14">
        <v>7.6</v>
      </c>
      <c r="G9" s="14">
        <v>7.8</v>
      </c>
      <c r="H9" s="14">
        <v>7.8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170</v>
      </c>
      <c r="F10" s="11">
        <v>155</v>
      </c>
      <c r="G10" s="11">
        <v>160</v>
      </c>
      <c r="H10" s="11">
        <v>50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130</v>
      </c>
      <c r="F11" s="11">
        <v>130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10.718881729152447</v>
      </c>
      <c r="F12" s="15">
        <f t="shared" ref="F12:H12" si="0">2*(F10-(5*10^(F9-10)))/(1+(0.94*10^(F9-10)))*10^(6-F9)</f>
        <v>7.7568203073004094</v>
      </c>
      <c r="G12" s="15">
        <f t="shared" si="0"/>
        <v>5.0407614644783818</v>
      </c>
      <c r="H12" s="15">
        <f t="shared" si="0"/>
        <v>1.5745545111699073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-0.19999999999999929</v>
      </c>
      <c r="F13" s="14">
        <f>+F9+0.5+VLOOKUP(F10,LSI!$F$2:$G$25,2)+VLOOKUP(F11,LSI!$H$2:$I$25,2)-12.1</f>
        <v>-9.9999999999999645E-2</v>
      </c>
      <c r="G13" s="14">
        <v>-1.2999999999999989</v>
      </c>
      <c r="H13" s="14">
        <v>-1.7999999999999989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 t="s">
        <v>40</v>
      </c>
      <c r="F14" s="11">
        <v>0.03</v>
      </c>
      <c r="G14" s="11" t="s">
        <v>40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230</v>
      </c>
      <c r="F16" s="11">
        <v>230</v>
      </c>
      <c r="G16" s="11">
        <v>230</v>
      </c>
      <c r="H16" s="11">
        <v>260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46</v>
      </c>
      <c r="F17" s="11">
        <v>61</v>
      </c>
      <c r="G17" s="11">
        <v>39</v>
      </c>
      <c r="H17" s="11">
        <v>140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16</v>
      </c>
      <c r="F18" s="11">
        <v>17</v>
      </c>
      <c r="G18" s="11">
        <v>90</v>
      </c>
      <c r="H18" s="11">
        <v>90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33.1</v>
      </c>
      <c r="F19" s="14">
        <f t="shared" ref="F19:H19" si="1">F20/10</f>
        <v>32.799999999999997</v>
      </c>
      <c r="G19" s="14">
        <f t="shared" si="1"/>
        <v>32.299999999999997</v>
      </c>
      <c r="H19" s="14">
        <f t="shared" si="1"/>
        <v>37.700000000000003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331</v>
      </c>
      <c r="F20" s="15">
        <v>328</v>
      </c>
      <c r="G20" s="15">
        <v>323</v>
      </c>
      <c r="H20" s="15">
        <v>377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0.04</v>
      </c>
      <c r="F21" s="14">
        <v>1.03</v>
      </c>
      <c r="G21" s="14" t="s">
        <v>41</v>
      </c>
      <c r="H21" s="14" t="s">
        <v>41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99.7</v>
      </c>
      <c r="F23" s="14">
        <v>99.6</v>
      </c>
      <c r="G23" s="14">
        <v>51.3</v>
      </c>
      <c r="H23" s="14">
        <v>97.8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207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207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44225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44225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44225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A24" sqref="A24:XF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44225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44225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2006/documentManagement/types"/>
    <ds:schemaRef ds:uri="http://purl.org/dc/elements/1.1/"/>
    <ds:schemaRef ds:uri="http://purl.org/dc/dcmitype/"/>
    <ds:schemaRef ds:uri="9e3d8395-3b78-4cee-bcbb-a4d4a59b9b21"/>
    <ds:schemaRef ds:uri="http://www.w3.org/XML/1998/namespace"/>
    <ds:schemaRef ds:uri="http://purl.org/dc/terms/"/>
    <ds:schemaRef ds:uri="a485ba0b-8b54-4b26-a1c0-8a4bc31186fb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E5B4C5E-CFFB-430F-BC95-F5E205FB9B81}"/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2021-01-28T23:06:31Z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