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4917BFC1-9454-4913-B9AF-FBA25A6A65B9}" xr6:coauthVersionLast="47" xr6:coauthVersionMax="47" xr10:uidLastSave="{00000000-0000-0000-0000-000000000000}"/>
  <bookViews>
    <workbookView xWindow="1152" yWindow="1152" windowWidth="20148" windowHeight="11664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K26" i="1"/>
  <c r="K25" i="1"/>
  <c r="F25" i="1"/>
  <c r="F26" i="1"/>
  <c r="D24" i="4"/>
  <c r="D25" i="4"/>
  <c r="G25" i="1"/>
  <c r="G26" i="1"/>
  <c r="E25" i="1"/>
  <c r="E26" i="1"/>
  <c r="I25" i="1"/>
  <c r="I26" i="1"/>
  <c r="J25" i="1"/>
  <c r="J26" i="1"/>
  <c r="H26" i="1"/>
  <c r="H25" i="1"/>
</calcChain>
</file>

<file path=xl/sharedStrings.xml><?xml version="1.0" encoding="utf-8"?>
<sst xmlns="http://schemas.openxmlformats.org/spreadsheetml/2006/main" count="1183" uniqueCount="210">
  <si>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</si>
  <si>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</si>
  <si>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</si>
  <si>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</si>
  <si>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</si>
  <si>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</si>
  <si>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</si>
  <si>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</si>
  <si>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</si>
  <si>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</si>
  <si>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</si>
  <si>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</si>
  <si>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</si>
  <si>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</si>
  <si>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</si>
  <si>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</si>
  <si>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</si>
  <si>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</si>
  <si>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</si>
  <si>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</si>
  <si>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</si>
  <si>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</si>
  <si>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</si>
  <si>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</si>
  <si>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</si>
  <si>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</si>
  <si>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</si>
  <si>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</si>
  <si>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</si>
  <si>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</si>
  <si>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</si>
  <si>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</si>
  <si>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</si>
  <si>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</si>
  <si>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</si>
  <si>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</si>
  <si>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</si>
  <si>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</si>
  <si>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</si>
  <si>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</si>
  <si>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</si>
  <si>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</si>
  <si>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</si>
  <si>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</si>
  <si>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</si>
  <si>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</si>
  <si>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</si>
  <si>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</si>
  <si>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</si>
  <si>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</si>
  <si>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</si>
  <si>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</si>
  <si>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</si>
  <si>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</si>
  <si>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</si>
  <si>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</si>
  <si>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</si>
  <si>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</si>
  <si>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</si>
  <si>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</si>
  <si>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</si>
  <si>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</si>
  <si>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</si>
  <si>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</si>
  <si>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</si>
  <si>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</si>
  <si>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</si>
  <si>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</si>
  <si>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</si>
  <si>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</si>
  <si>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</si>
  <si>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</si>
  <si>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</si>
  <si>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</si>
  <si>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</si>
  <si>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</si>
  <si>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</si>
  <si>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</si>
  <si>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</si>
  <si>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</si>
  <si>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</si>
  <si>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</si>
  <si>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</si>
  <si>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</si>
  <si>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</si>
  <si>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</si>
  <si>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</si>
  <si>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</si>
  <si>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</si>
  <si>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</si>
  <si>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</si>
  <si>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</si>
  <si>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</si>
  <si>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</si>
  <si>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</si>
  <si>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</si>
  <si>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</si>
  <si>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</si>
  <si>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</si>
  <si>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</si>
  <si>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</si>
  <si>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</si>
  <si>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</si>
  <si>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</si>
  <si>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</si>
  <si>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</si>
  <si>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</si>
  <si>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</si>
  <si>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</si>
  <si>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</si>
  <si>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</si>
  <si>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</si>
  <si>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</si>
  <si>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</si>
  <si>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</si>
  <si>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</si>
  <si>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</si>
  <si>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</si>
  <si>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</si>
  <si>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</si>
  <si>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</si>
  <si>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</si>
  <si>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</si>
  <si>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</si>
  <si>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</si>
  <si>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</si>
  <si>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</si>
  <si>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</si>
  <si>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</si>
  <si>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</si>
  <si>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</si>
  <si>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</si>
  <si>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</si>
  <si>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</si>
  <si>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</si>
  <si>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</si>
  <si>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</si>
  <si>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</si>
  <si>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</si>
  <si>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</si>
  <si>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</si>
  <si>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</si>
  <si>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</si>
  <si>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</si>
  <si>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</si>
  <si>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</si>
  <si>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</si>
  <si>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</si>
  <si>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</si>
  <si>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</si>
  <si>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</si>
  <si>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</si>
  <si>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</si>
  <si>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</si>
  <si>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</si>
  <si>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</si>
  <si>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</si>
  <si>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</si>
  <si>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</si>
  <si>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</si>
  <si>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</si>
  <si>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</si>
  <si>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</si>
  <si>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</si>
  <si>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</si>
  <si>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</si>
  <si>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</si>
  <si>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</si>
  <si>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</si>
  <si>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</si>
  <si>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</si>
  <si>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</si>
  <si>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</si>
  <si>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</si>
  <si>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</si>
  <si>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</si>
  <si>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</si>
  <si>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</si>
  <si>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</si>
  <si>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</si>
  <si>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</si>
  <si>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</si>
  <si>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</si>
  <si>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</si>
  <si>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</si>
  <si>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</si>
  <si>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</si>
  <si>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</si>
  <si>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</si>
  <si>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</si>
  <si>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</si>
  <si>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</si>
  <si>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</si>
  <si>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</si>
  <si>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</si>
  <si>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</si>
  <si>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</si>
  <si>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</si>
  <si>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</si>
  <si>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</si>
  <si>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</si>
  <si>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</si>
  <si>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</si>
  <si>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</si>
  <si>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</si>
  <si>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</si>
  <si>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</si>
  <si>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Nevill Webb &amp; Sons Ltd</t>
  </si>
  <si>
    <t>Stewart McPherson</t>
  </si>
  <si>
    <t>20210630SRT01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</si>
</sst>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35</xdr:row>
      <xdr:rowOff>21686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44379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3" zoomScale="130" zoomScaleNormal="110" zoomScalePageLayoutView="130" workbookViewId="0">
      <selection activeCell="J22" sqref="J2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152</v>
      </c>
      <c r="J3" s="69" t="s">
        <v>209</v>
      </c>
    </row>
    <row r="4" spans="1:10" ht="15.6">
      <c r="B4" s="3" t="s">
        <v>208</v>
      </c>
      <c r="F4" s="8"/>
      <c r="G4" s="8"/>
      <c r="H4" s="9" t="s">
        <v>56</v>
      </c>
      <c r="J4" s="70">
        <v>44377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7.5</v>
      </c>
      <c r="F9" s="14">
        <v>7.5</v>
      </c>
      <c r="G9" s="14">
        <v>7.6</v>
      </c>
      <c r="H9" s="14">
        <v>7.4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85</v>
      </c>
      <c r="G10" s="11">
        <v>85</v>
      </c>
      <c r="H10" s="11">
        <v>20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60</v>
      </c>
      <c r="F11" s="11">
        <v>55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4.4130706906693531</v>
      </c>
      <c r="F12" s="15">
        <f t="shared" ref="F12:H12" si="0">2*(F10-(5*10^(F9-10)))/(1+(0.94*10^(F9-10)))*10^(6-F9)</f>
        <v>5.3589423464418164</v>
      </c>
      <c r="G12" s="15">
        <f t="shared" si="0"/>
        <v>4.2532902393446426</v>
      </c>
      <c r="H12" s="15">
        <f t="shared" si="0"/>
        <v>1.5876798949234863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</v>
      </c>
      <c r="F13" s="14">
        <f>+F9+0.5+VLOOKUP(F10,LSI!$F$2:$G$25,2)+VLOOKUP(F11,LSI!$H$2:$I$25,2)-12.1</f>
        <v>-0.90000000000000036</v>
      </c>
      <c r="G13" s="14">
        <v>-1.8000000000000007</v>
      </c>
      <c r="H13" s="14">
        <v>-2.6999999999999993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1.64</v>
      </c>
      <c r="F14" s="11">
        <v>0.48</v>
      </c>
      <c r="G14" s="11">
        <v>0.22</v>
      </c>
      <c r="H14" s="11">
        <v>0.02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0.12</v>
      </c>
      <c r="F15" s="11">
        <v>0.14000000000000001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210</v>
      </c>
      <c r="G16" s="11">
        <v>230</v>
      </c>
      <c r="H16" s="11">
        <v>230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49</v>
      </c>
      <c r="F17" s="11">
        <v>34</v>
      </c>
      <c r="G17" s="11">
        <v>32</v>
      </c>
      <c r="H17" s="11">
        <v>100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29</v>
      </c>
      <c r="F18" s="11">
        <v>31</v>
      </c>
      <c r="G18" s="11">
        <v>73</v>
      </c>
      <c r="H18" s="11">
        <v>76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32.9</v>
      </c>
      <c r="F19" s="14">
        <f t="shared" ref="F19:H19" si="1">F20/10</f>
        <v>29.9</v>
      </c>
      <c r="G19" s="14">
        <f t="shared" si="1"/>
        <v>32.4</v>
      </c>
      <c r="H19" s="14">
        <f t="shared" si="1"/>
        <v>32.799999999999997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329</v>
      </c>
      <c r="F20" s="15">
        <v>299</v>
      </c>
      <c r="G20" s="15">
        <v>324</v>
      </c>
      <c r="H20" s="15">
        <v>328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15.96</v>
      </c>
      <c r="F21" s="14">
        <v>8.7799999999999994</v>
      </c>
      <c r="G21" s="14">
        <v>5.44</v>
      </c>
      <c r="H21" s="14">
        <v>0.53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85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78.599999999999994</v>
      </c>
      <c r="F23" s="14">
        <v>92.7</v>
      </c>
      <c r="G23" s="14">
        <v>77.900000000000006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203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44379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44379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41470B-41CC-47CE-92EF-C2A589AFD6FF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9e3d8395-3b78-4cee-bcbb-a4d4a59b9b21"/>
    <ds:schemaRef ds:uri="a485ba0b-8b54-4b26-a1c0-8a4bc31186fb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2021-07-02T02:54:12Z</cp:lastPrinted>
  <dcterms:created xsi:type="dcterms:W3CDTF">2017-07-10T05:27:40Z</dcterms:created>
  <dcterms:modified xsi:type="dcterms:W3CDTF">2021-07-02T02:54:17Z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