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8 August\"/>
    </mc:Choice>
  </mc:AlternateContent>
  <xr:revisionPtr revIDLastSave="0" documentId="13_ncr:1_{ADA4AD02-7EA4-4CB1-AE29-081FC999D8B9}" xr6:coauthVersionLast="47" xr6:coauthVersionMax="47" xr10:uidLastSave="{00000000-0000-0000-0000-000000000000}"/>
  <bookViews>
    <workbookView xWindow="768" yWindow="768" windowWidth="17280" windowHeight="1098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D24" i="4"/>
  <c r="D25" i="4"/>
  <c r="I25" i="1"/>
  <c r="I26" i="1"/>
  <c r="F25" i="1"/>
  <c r="F26" i="1"/>
  <c r="G25" i="1"/>
  <c r="G26" i="1"/>
  <c r="H25" i="1"/>
  <c r="H26" i="1"/>
  <c r="J25" i="1"/>
  <c r="J26" i="1"/>
  <c r="E26" i="1"/>
  <c r="E25" i="1"/>
  <c r="K25" i="1"/>
  <c r="K26" i="1"/>
</calcChain>
</file>

<file path=xl/sharedStrings.xml><?xml version="1.0" encoding="utf-8"?>
<sst xmlns="http://schemas.openxmlformats.org/spreadsheetml/2006/main" count="1191" uniqueCount="208">
  <si>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</si>
  <si>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</si>
  <si>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</si>
  <si>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</si>
  <si>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</si>
  <si>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</si>
  <si>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</si>
  <si>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</si>
  <si>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</si>
  <si>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</si>
  <si>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</si>
  <si>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</si>
  <si>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</si>
  <si>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</si>
  <si>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</si>
  <si>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</si>
  <si>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</si>
  <si>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</si>
  <si>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</si>
  <si>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</si>
  <si>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</si>
  <si>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</si>
  <si>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</si>
  <si>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</si>
  <si>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</si>
  <si>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</si>
  <si>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</si>
  <si>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</si>
  <si>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</si>
  <si>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</si>
  <si>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</si>
  <si>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</si>
  <si>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</si>
  <si>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</si>
  <si>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</si>
  <si>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</si>
  <si>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</si>
  <si>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</si>
  <si>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</si>
  <si>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</si>
  <si>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</si>
  <si>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</si>
  <si>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</si>
  <si>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</si>
  <si>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</si>
  <si>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</si>
  <si>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</si>
  <si>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</si>
  <si>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</si>
  <si>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</si>
  <si>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</si>
  <si>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</si>
  <si>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</si>
  <si>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</si>
  <si>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</si>
  <si>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</si>
  <si>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</si>
  <si>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</si>
  <si>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</si>
  <si>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</si>
  <si>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</si>
  <si>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</si>
  <si>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</si>
  <si>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</si>
  <si>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</si>
  <si>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</si>
  <si>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</si>
  <si>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</si>
  <si>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</si>
  <si>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</si>
  <si>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</si>
  <si>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</si>
  <si>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</si>
  <si>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</si>
  <si>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</si>
  <si>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</si>
  <si>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</si>
  <si>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</si>
  <si>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</si>
  <si>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</si>
  <si>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</si>
  <si>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</si>
  <si>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</si>
  <si>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</si>
  <si>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</si>
  <si>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</si>
  <si>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</si>
  <si>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</si>
  <si>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</si>
  <si>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</si>
  <si>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</si>
  <si>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</si>
  <si>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</si>
  <si>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</si>
  <si>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</si>
  <si>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</si>
  <si>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</si>
  <si>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</si>
  <si>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</si>
  <si>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</si>
  <si>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</si>
  <si>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</si>
  <si>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</si>
  <si>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</si>
  <si>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</si>
  <si>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</si>
  <si>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</si>
  <si>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</si>
  <si>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</si>
  <si>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</si>
  <si>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</si>
  <si>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</si>
  <si>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</si>
  <si>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</si>
  <si>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</si>
  <si>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</si>
  <si>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</si>
  <si>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</si>
  <si>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</si>
  <si>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</si>
  <si>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</si>
  <si>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</si>
  <si>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</si>
  <si>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</si>
  <si>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</si>
  <si>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</si>
  <si>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</si>
  <si>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</si>
  <si>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</si>
  <si>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</si>
  <si>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</si>
  <si>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</si>
  <si>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</si>
  <si>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</si>
  <si>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</si>
  <si>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</si>
  <si>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</si>
  <si>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</si>
  <si>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</si>
  <si>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</si>
  <si>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</si>
  <si>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</si>
  <si>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</si>
  <si>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</si>
  <si>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</si>
  <si>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</si>
  <si>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</si>
  <si>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</si>
  <si>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</si>
  <si>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</si>
  <si>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</si>
  <si>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</si>
  <si>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</si>
  <si>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</si>
  <si>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</si>
  <si>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</si>
  <si>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</si>
  <si>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</si>
  <si>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</si>
  <si>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</si>
  <si>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</si>
  <si>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</si>
  <si>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</si>
  <si>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</si>
  <si>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</si>
  <si>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</si>
  <si>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</si>
  <si>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</si>
  <si>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</si>
  <si>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</si>
  <si>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</si>
  <si>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</si>
  <si>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</si>
  <si>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</si>
  <si>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</si>
  <si>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</si>
  <si>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</si>
  <si>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</si>
  <si>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</si>
  <si>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</si>
  <si>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</si>
  <si>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</si>
  <si>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</si>
  <si>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</si>
  <si>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</si>
  <si>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</si>
  <si>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</si>
  <si>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</si>
  <si>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</si>
  <si>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</si>
  <si>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</si>
  <si>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</si>
  <si>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</si>
  <si>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</si>
  <si>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</si>
  <si>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</si>
  <si>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</si>
  <si>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</si>
  <si>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</si>
  <si>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</si>
  <si>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</si>
  <si>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</si>
  <si>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</si>
  <si>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Steve Miller Rural Services Ltd</t>
  </si>
  <si>
    <t>20210811SRT01</t>
  </si>
  <si>
    <t xml:space="preserve">The sample was clear with no significant sediment </t>
  </si>
  <si>
    <t xml:space="preserve">The sample was clear with some significant sediment </t>
  </si>
  <si>
    <t>Bore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</si>
</sst>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44424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44424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44424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44424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B5" sqref="B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204</v>
      </c>
    </row>
    <row r="4" spans="1:10" ht="15.6">
      <c r="B4" s="3" t="s">
        <v>207</v>
      </c>
      <c r="F4" s="8"/>
      <c r="G4" s="8"/>
      <c r="H4" s="9" t="s">
        <v>56</v>
      </c>
      <c r="J4" s="70">
        <v>44419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44424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7.7</v>
      </c>
      <c r="F9" s="14">
        <v>7.8</v>
      </c>
      <c r="G9" s="14">
        <v>8.1</v>
      </c>
      <c r="H9" s="14">
        <v>7.3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80</v>
      </c>
      <c r="F10" s="11">
        <v>60</v>
      </c>
      <c r="G10" s="11">
        <v>75</v>
      </c>
      <c r="H10" s="11">
        <v>20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>
        <v>10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3.1764549166176335</v>
      </c>
      <c r="F12" s="15">
        <f t="shared" ref="F12:H12" si="0">2*(F10-(5*10^(F9-10)))/(1+(0.94*10^(F9-10)))*10^(6-F9)</f>
        <v>1.8896642341979506</v>
      </c>
      <c r="G12" s="15">
        <f t="shared" si="0"/>
        <v>1.1765689540693665</v>
      </c>
      <c r="H12" s="15">
        <f t="shared" si="0"/>
        <v>1.9999978453980041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-1.5999999999999996</v>
      </c>
      <c r="F13" s="14">
        <f>+F9+0.5+VLOOKUP(F10,LSI!$F$2:$G$25,2)+VLOOKUP(F11,LSI!$H$2:$I$25,2)-12.1</f>
        <v>-1.6999999999999975</v>
      </c>
      <c r="G13" s="14">
        <v>-1.3000000000000007</v>
      </c>
      <c r="H13" s="14">
        <v>-2.8000000000000007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 t="s">
        <v>40</v>
      </c>
      <c r="G14" s="11" t="s">
        <v>40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140</v>
      </c>
      <c r="G16" s="11">
        <v>140</v>
      </c>
      <c r="H16" s="11">
        <v>170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23</v>
      </c>
      <c r="F17" s="11">
        <v>17</v>
      </c>
      <c r="G17" s="11">
        <v>16</v>
      </c>
      <c r="H17" s="11">
        <v>48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26</v>
      </c>
      <c r="F18" s="11">
        <v>29</v>
      </c>
      <c r="G18" s="11">
        <v>49</v>
      </c>
      <c r="H18" s="11">
        <v>55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20.6</v>
      </c>
      <c r="F19" s="14">
        <f t="shared" ref="F19:H19" si="1">F20/10</f>
        <v>20.2</v>
      </c>
      <c r="G19" s="14">
        <f t="shared" si="1"/>
        <v>20.5</v>
      </c>
      <c r="H19" s="14">
        <f t="shared" si="1"/>
        <v>24.3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206</v>
      </c>
      <c r="F20" s="15">
        <v>202</v>
      </c>
      <c r="G20" s="15">
        <v>205</v>
      </c>
      <c r="H20" s="15">
        <v>243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0.28000000000000003</v>
      </c>
      <c r="F21" s="14">
        <v>0.41</v>
      </c>
      <c r="G21" s="14">
        <v>0.38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99.8</v>
      </c>
      <c r="F23" s="14">
        <v>99.6</v>
      </c>
      <c r="G23" s="14">
        <v>89.4</v>
      </c>
      <c r="H23" s="14">
        <v>99.3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44424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44424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44424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44424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44424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2DEE1A-0338-45A6-BC30-FC6642642261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a485ba0b-8b54-4b26-a1c0-8a4bc31186fb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9e3d8395-3b78-4cee-bcbb-a4d4a59b9b2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2021-08-15T22:07:58Z</cp:lastPrinted>
  <dcterms:created xsi:type="dcterms:W3CDTF">2017-07-10T05:27:40Z</dcterms:created>
  <dcterms:modified xsi:type="dcterms:W3CDTF">2021-08-15T22:08:06Z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