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96149255-3C13-42FF-B225-D124EAE1518C}" xr6:coauthVersionLast="47" xr6:coauthVersionMax="47" xr10:uidLastSave="{00000000-0000-0000-0000-000000000000}"/>
  <bookViews>
    <workbookView xWindow="516" yWindow="48" windowWidth="19788" windowHeight="1209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F12" i="9" l="1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D24" i="4"/>
  <c r="D25" i="4"/>
  <c r="H25" i="1"/>
  <c r="H26" i="1"/>
  <c r="G25" i="1"/>
  <c r="G26" i="1"/>
  <c r="K26" i="1"/>
  <c r="K25" i="1"/>
  <c r="F25" i="1"/>
  <c r="F26" i="1"/>
  <c r="E25" i="1"/>
  <c r="E26" i="1"/>
  <c r="J26" i="1"/>
  <c r="J25" i="1"/>
  <c r="I26" i="1"/>
  <c r="I25" i="1"/>
</calcChain>
</file>

<file path=xl/sharedStrings.xml><?xml version="1.0" encoding="utf-8"?>
<sst xmlns="http://schemas.openxmlformats.org/spreadsheetml/2006/main" count="1173" uniqueCount="210">
  <si>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</si>
  <si>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</si>
  <si>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</si>
  <si>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</si>
  <si>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</si>
  <si>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</si>
  <si>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</si>
  <si>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</si>
  <si>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</si>
  <si>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</si>
  <si>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</si>
  <si>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</si>
  <si>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</si>
  <si>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</si>
  <si>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</si>
  <si>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</si>
  <si>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</si>
  <si>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</si>
  <si>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</si>
  <si>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</si>
  <si>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</si>
  <si>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</si>
  <si>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</si>
  <si>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</si>
  <si>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</si>
  <si>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</si>
  <si>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</si>
  <si>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</si>
  <si>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</si>
  <si>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</si>
  <si>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</si>
  <si>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</si>
  <si>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</si>
  <si>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</si>
  <si>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</si>
  <si>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</si>
  <si>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</si>
  <si>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</si>
  <si>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</si>
  <si>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</si>
  <si>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</si>
  <si>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</si>
  <si>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</si>
  <si>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</si>
  <si>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</si>
  <si>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</si>
  <si>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</si>
  <si>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</si>
  <si>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</si>
  <si>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</si>
  <si>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</si>
  <si>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</si>
  <si>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</si>
  <si>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</si>
  <si>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</si>
  <si>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</si>
  <si>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</si>
  <si>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</si>
  <si>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</si>
  <si>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</si>
  <si>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</si>
  <si>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</si>
  <si>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</si>
  <si>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</si>
  <si>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</si>
  <si>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</si>
  <si>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</si>
  <si>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</si>
  <si>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</si>
  <si>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</si>
  <si>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</si>
  <si>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</si>
  <si>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</si>
  <si>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</si>
  <si>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</si>
  <si>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</si>
  <si>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</si>
  <si>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</si>
  <si>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</si>
  <si>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</si>
  <si>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</si>
  <si>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</si>
  <si>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</si>
  <si>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</si>
  <si>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</si>
  <si>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</si>
  <si>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</si>
  <si>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</si>
  <si>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</si>
  <si>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</si>
  <si>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</si>
  <si>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</si>
  <si>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</si>
  <si>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</si>
  <si>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</si>
  <si>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</si>
  <si>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</si>
  <si>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</si>
  <si>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</si>
  <si>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</si>
  <si>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</si>
  <si>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</si>
  <si>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</si>
  <si>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</si>
  <si>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</si>
  <si>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</si>
  <si>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</si>
  <si>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</si>
  <si>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</si>
  <si>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</si>
  <si>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</si>
  <si>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</si>
  <si>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</si>
  <si>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</si>
  <si>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</si>
  <si>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</si>
  <si>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</si>
  <si>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</si>
  <si>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</si>
  <si>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</si>
  <si>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</si>
  <si>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</si>
  <si>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</si>
  <si>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</si>
  <si>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</si>
  <si>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</si>
  <si>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</si>
  <si>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</si>
  <si>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</si>
  <si>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</si>
  <si>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</si>
  <si>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</si>
  <si>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</si>
  <si>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</si>
  <si>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</si>
  <si>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</si>
  <si>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</si>
  <si>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</si>
  <si>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</si>
  <si>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</si>
  <si>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</si>
  <si>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</si>
  <si>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</si>
  <si>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</si>
  <si>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</si>
  <si>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</si>
  <si>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</si>
  <si>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</si>
  <si>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</si>
  <si>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</si>
  <si>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</si>
  <si>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</si>
  <si>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</si>
  <si>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</si>
  <si>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</si>
  <si>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</si>
  <si>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</si>
  <si>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</si>
  <si>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</si>
  <si>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</si>
  <si>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</si>
  <si>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</si>
  <si>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</si>
  <si>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</si>
  <si>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</si>
  <si>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</si>
  <si>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</si>
  <si>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</si>
  <si>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</si>
  <si>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</si>
  <si>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</si>
  <si>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</si>
  <si>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</si>
  <si>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</si>
  <si>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</si>
  <si>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</si>
  <si>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</si>
  <si>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</si>
  <si>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</si>
  <si>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</si>
  <si>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</si>
  <si>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</si>
  <si>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</si>
  <si>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</si>
  <si>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</si>
  <si>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</si>
  <si>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</si>
  <si>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</si>
  <si>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</si>
  <si>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</si>
  <si>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</si>
  <si>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</si>
  <si>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</si>
  <si>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</si>
  <si>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</si>
  <si>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</si>
  <si>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</si>
  <si>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</si>
  <si>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</si>
  <si>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</si>
  <si>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</si>
  <si>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</si>
  <si>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</si>
  <si>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Nick Palmer</t>
  </si>
  <si>
    <t>20210811SRT02</t>
  </si>
  <si>
    <t xml:space="preserve">The sample was slightly discoloured with some significant sediment </t>
  </si>
  <si>
    <t xml:space="preserve">The sample was slightly discoloured with no significant sediment </t>
  </si>
  <si>
    <t>Before Softener</t>
  </si>
  <si>
    <t>After Softener</t>
  </si>
  <si>
    <t xml:space="preserve">Think Water Marlborough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</si>
</sst>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44421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45" zoomScaleNormal="110" zoomScalePageLayoutView="14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209</v>
      </c>
      <c r="F3" s="8"/>
      <c r="G3" s="8"/>
      <c r="H3" s="9" t="s">
        <v>152</v>
      </c>
      <c r="J3" s="69" t="s">
        <v>204</v>
      </c>
    </row>
    <row r="4" spans="1:10" ht="15.6">
      <c r="B4" s="3" t="s">
        <v>203</v>
      </c>
      <c r="F4" s="8"/>
      <c r="G4" s="8"/>
      <c r="H4" s="9" t="s">
        <v>56</v>
      </c>
      <c r="J4" s="70">
        <v>44419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</row>
    <row r="8" spans="1:10">
      <c r="A8" s="4"/>
      <c r="B8" s="71" t="s">
        <v>1</v>
      </c>
      <c r="C8" s="72" t="s">
        <v>2</v>
      </c>
      <c r="D8" s="72" t="s">
        <v>62</v>
      </c>
      <c r="E8" s="106" t="s">
        <v>207</v>
      </c>
      <c r="F8" s="106" t="s">
        <v>208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7.6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125</v>
      </c>
      <c r="F10" s="11">
        <v>115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85</v>
      </c>
      <c r="F11" s="11">
        <v>70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6.2553074210336517</v>
      </c>
      <c r="F12" s="15">
        <f t="shared" ref="F12" si="0">2*(F10-(5*10^(F9-10)))/(1+(0.94*10^(F9-10)))*10^(6-F9)</f>
        <v>5.7548031256113994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-0.40000000000000036</v>
      </c>
      <c r="F13" s="14">
        <f>+F9+0.5+VLOOKUP(F10,LSI!$F$2:$G$25,2)+VLOOKUP(F11,LSI!$H$2:$I$25,2)-12.1</f>
        <v>-0.59999999999999964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0.43</v>
      </c>
      <c r="F14" s="11">
        <v>0.34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0.03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250</v>
      </c>
      <c r="F16" s="11">
        <v>250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23</v>
      </c>
      <c r="F17" s="11">
        <v>32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15</v>
      </c>
      <c r="F18" s="11">
        <v>16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35.4</v>
      </c>
      <c r="F19" s="14">
        <f t="shared" ref="F19" si="1">F20/10</f>
        <v>35.200000000000003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354</v>
      </c>
      <c r="F20" s="15">
        <v>352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1.02</v>
      </c>
      <c r="F21" s="14">
        <v>0.36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60</v>
      </c>
      <c r="F23" s="14">
        <v>69.400000000000006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201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6" t="s">
        <v>130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198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193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44421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44421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44421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3d8395-3b78-4cee-bcbb-a4d4a59b9b21"/>
    <ds:schemaRef ds:uri="http://purl.org/dc/terms/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EA6F4F-8232-462A-A8A3-ED639F13B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2021-08-13T05:24:49Z</cp:lastPrinted>
  <dcterms:created xsi:type="dcterms:W3CDTF">2017-07-10T05:27:40Z</dcterms:created>
  <dcterms:modified xsi:type="dcterms:W3CDTF">2021-08-13T05:45:55Z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