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C3D92C21-6323-468A-A538-07BD0E7F75D5}" xr6:coauthVersionLast="47" xr6:coauthVersionMax="47" xr10:uidLastSave="{00000000-0000-0000-0000-000000000000}"/>
  <bookViews>
    <workbookView xWindow="30855" yWindow="135" windowWidth="19815" windowHeight="148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I26" i="1" l="1"/>
  <c r="I25" i="1"/>
  <c r="F25" i="1"/>
  <c r="F26" i="1"/>
  <c r="K26" i="1"/>
  <c r="K25" i="1"/>
  <c r="D24" i="4"/>
  <c r="D25" i="4"/>
  <c r="H25" i="1"/>
  <c r="H26" i="1"/>
  <c r="G26" i="1"/>
  <c r="G25" i="1"/>
  <c r="J25" i="1"/>
  <c r="J26" i="1"/>
  <c r="E26" i="1"/>
  <c r="E25" i="1"/>
</calcChain>
</file>

<file path=xl/sharedStrings.xml><?xml version="1.0" encoding="utf-8"?>
<sst xmlns="http://schemas.openxmlformats.org/spreadsheetml/2006/main" count="1183" uniqueCount="208">
  <si>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</si>
  <si>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</si>
  <si>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</si>
  <si>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</si>
  <si>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</si>
  <si>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</si>
  <si>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</si>
  <si>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</si>
  <si>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</si>
  <si>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</si>
  <si>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</si>
  <si>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</si>
  <si>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</si>
  <si>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</si>
  <si>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</si>
  <si>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</si>
  <si>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</si>
  <si>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</si>
  <si>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</si>
  <si>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</si>
  <si>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</si>
  <si>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</si>
  <si>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</si>
  <si>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</si>
  <si>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</si>
  <si>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</si>
  <si>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</si>
  <si>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</si>
  <si>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</si>
  <si>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</si>
  <si>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</si>
  <si>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</si>
  <si>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</si>
  <si>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</si>
  <si>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</si>
  <si>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</si>
  <si>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</si>
  <si>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</si>
  <si>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</si>
  <si>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</si>
  <si>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</si>
  <si>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</si>
  <si>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</si>
  <si>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</si>
  <si>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</si>
  <si>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</si>
  <si>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</si>
  <si>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</si>
  <si>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</si>
  <si>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</si>
  <si>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</si>
  <si>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</si>
  <si>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</si>
  <si>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</si>
  <si>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</si>
  <si>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</si>
  <si>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</si>
  <si>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</si>
  <si>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</si>
  <si>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</si>
  <si>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</si>
  <si>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</si>
  <si>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</si>
  <si>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</si>
  <si>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</si>
  <si>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</si>
  <si>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</si>
  <si>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</si>
  <si>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</si>
  <si>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</si>
  <si>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</si>
  <si>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</si>
  <si>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</si>
  <si>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</si>
  <si>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</si>
  <si>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</si>
  <si>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</si>
  <si>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</si>
  <si>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</si>
  <si>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</si>
  <si>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</si>
  <si>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</si>
  <si>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</si>
  <si>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</si>
  <si>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</si>
  <si>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</si>
  <si>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</si>
  <si>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</si>
  <si>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</si>
  <si>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</si>
  <si>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</si>
  <si>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</si>
  <si>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</si>
  <si>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</si>
  <si>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</si>
  <si>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</si>
  <si>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</si>
  <si>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</si>
  <si>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</si>
  <si>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</si>
  <si>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</si>
  <si>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</si>
  <si>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</si>
  <si>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</si>
  <si>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</si>
  <si>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</si>
  <si>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</si>
  <si>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</si>
  <si>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</si>
  <si>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</si>
  <si>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</si>
  <si>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</si>
  <si>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</si>
  <si>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</si>
  <si>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</si>
  <si>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</si>
  <si>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</si>
  <si>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</si>
  <si>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</si>
  <si>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</si>
  <si>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</si>
  <si>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</si>
  <si>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</si>
  <si>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</si>
  <si>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</si>
  <si>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</si>
  <si>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</si>
  <si>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</si>
  <si>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</si>
  <si>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</si>
  <si>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</si>
  <si>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</si>
  <si>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</si>
  <si>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</si>
  <si>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</si>
  <si>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</si>
  <si>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</si>
  <si>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</si>
  <si>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</si>
  <si>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</si>
  <si>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</si>
  <si>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</si>
  <si>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</si>
  <si>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</si>
  <si>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</si>
  <si>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</si>
  <si>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</si>
  <si>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</si>
  <si>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</si>
  <si>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</si>
  <si>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</si>
  <si>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</si>
  <si>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</si>
  <si>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</si>
  <si>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</si>
  <si>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</si>
  <si>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</si>
  <si>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</si>
  <si>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</si>
  <si>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</si>
  <si>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</si>
  <si>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</si>
  <si>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</si>
  <si>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</si>
  <si>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</si>
  <si>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</si>
  <si>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</si>
  <si>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</si>
  <si>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</si>
  <si>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</si>
  <si>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</si>
  <si>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</si>
  <si>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</si>
  <si>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</si>
  <si>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</si>
  <si>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</si>
  <si>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</si>
  <si>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</si>
  <si>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</si>
  <si>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</si>
  <si>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</si>
  <si>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</si>
  <si>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</si>
  <si>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</si>
  <si>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</si>
  <si>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</si>
  <si>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</si>
  <si>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</si>
  <si>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</si>
  <si>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</si>
  <si>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</si>
  <si>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</si>
  <si>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</si>
  <si>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</si>
  <si>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</si>
  <si>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</si>
  <si>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</si>
  <si>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</si>
  <si>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</si>
  <si>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</si>
  <si>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</si>
  <si>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</si>
  <si>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</si>
  <si>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Taumarunui Plumbing</t>
  </si>
  <si>
    <t>Borck</t>
  </si>
  <si>
    <t>20210813SRT02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</si>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</sst>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30" zoomScaleNormal="110" zoomScalePageLayoutView="130" workbookViewId="0">
      <selection activeCell="H15" sqref="H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44421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44424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7</v>
      </c>
      <c r="G9" s="14">
        <v>7.1</v>
      </c>
      <c r="H9" s="14">
        <v>6.9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30</v>
      </c>
      <c r="F10" s="11">
        <v>45</v>
      </c>
      <c r="G10" s="11">
        <v>40</v>
      </c>
      <c r="H10" s="11">
        <v>35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15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9.5027230906156941</v>
      </c>
      <c r="F12" s="15">
        <f t="shared" ref="F12:H12" si="0">2*(F10-(5*10^(F9-10)))/(1+(0.94*10^(F9-10)))*10^(6-F9)</f>
        <v>8.9905488840489944</v>
      </c>
      <c r="G12" s="15">
        <f t="shared" si="0"/>
        <v>6.3461159483586895</v>
      </c>
      <c r="H12" s="15">
        <f t="shared" si="0"/>
        <v>8.8049035380838951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-2.9999999999999982</v>
      </c>
      <c r="F13" s="14">
        <f>+F9+0.5+VLOOKUP(F10,LSI!$F$2:$G$25,2)+VLOOKUP(F11,LSI!$H$2:$I$25,2)-12.1</f>
        <v>-2.4000000000000004</v>
      </c>
      <c r="G13" s="14">
        <v>-2.7000000000000011</v>
      </c>
      <c r="H13" s="14">
        <v>-2.9000000000000004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2.1</v>
      </c>
      <c r="F14" s="11">
        <v>2.7</v>
      </c>
      <c r="G14" s="11">
        <v>0.18</v>
      </c>
      <c r="H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>
        <v>0.3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80</v>
      </c>
      <c r="F16" s="11">
        <v>100</v>
      </c>
      <c r="G16" s="11">
        <v>90</v>
      </c>
      <c r="H16" s="11">
        <v>120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10</v>
      </c>
      <c r="F17" s="11">
        <v>13</v>
      </c>
      <c r="G17" s="11">
        <v>11</v>
      </c>
      <c r="H17" s="11">
        <v>39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15</v>
      </c>
      <c r="F18" s="11">
        <v>15</v>
      </c>
      <c r="G18" s="11">
        <v>34</v>
      </c>
      <c r="H18" s="11">
        <v>34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11.6</v>
      </c>
      <c r="F19" s="14">
        <f t="shared" ref="F19:H19" si="1">F20/10</f>
        <v>13.6</v>
      </c>
      <c r="G19" s="14">
        <f t="shared" si="1"/>
        <v>13.2</v>
      </c>
      <c r="H19" s="14">
        <f t="shared" si="1"/>
        <v>16.5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116</v>
      </c>
      <c r="F20" s="15">
        <v>136</v>
      </c>
      <c r="G20" s="15">
        <v>132</v>
      </c>
      <c r="H20" s="15">
        <v>165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26.45</v>
      </c>
      <c r="F21" s="14">
        <v>1.56</v>
      </c>
      <c r="G21" s="14">
        <v>0.55000000000000004</v>
      </c>
      <c r="H21" s="14">
        <v>2.77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20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75</v>
      </c>
      <c r="F23" s="14">
        <v>72.8</v>
      </c>
      <c r="G23" s="14">
        <v>60.4</v>
      </c>
      <c r="H23" s="14">
        <v>94.9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44424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8239A7-48F8-4E96-96F8-2FE005FD2E41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9e3d8395-3b78-4cee-bcbb-a4d4a59b9b21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2021-08-15T22:11:55Z</cp:lastPrinted>
  <dcterms:created xsi:type="dcterms:W3CDTF">2017-07-10T05:27:40Z</dcterms:created>
  <dcterms:modified xsi:type="dcterms:W3CDTF">2021-08-16T03:29:51Z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