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0 October\"/>
    </mc:Choice>
  </mc:AlternateContent>
  <xr:revisionPtr revIDLastSave="0" documentId="13_ncr:1_{A685D851-867A-4685-A0BD-8B0F65B5F268}" xr6:coauthVersionLast="47" xr6:coauthVersionMax="47" xr10:uidLastSave="{00000000-0000-0000-0000-000000000000}"/>
  <bookViews>
    <workbookView xWindow="420" yWindow="132" windowWidth="20448" windowHeight="1188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G26" i="1"/>
  <c r="G25" i="1"/>
  <c r="H26" i="1"/>
  <c r="H25" i="1"/>
  <c r="F26" i="1"/>
  <c r="F25" i="1"/>
  <c r="I26" i="1"/>
  <c r="I25" i="1"/>
  <c r="E25" i="1"/>
  <c r="E26" i="1"/>
  <c r="J26" i="1"/>
  <c r="J25" i="1"/>
  <c r="K26" i="1"/>
  <c r="K25" i="1"/>
  <c r="D24" i="4"/>
  <c r="D25" i="4"/>
</calcChain>
</file>

<file path=xl/sharedStrings.xml><?xml version="1.0" encoding="utf-8"?>
<sst xmlns="http://schemas.openxmlformats.org/spreadsheetml/2006/main" count="1182" uniqueCount="209">
  <si>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</si>
  <si>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</si>
  <si>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</si>
  <si>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</si>
  <si>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</si>
  <si>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</si>
  <si>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</si>
  <si>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</si>
  <si>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</si>
  <si>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</si>
  <si>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</si>
  <si>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</si>
  <si>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</si>
  <si>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</si>
  <si>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</si>
  <si>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</si>
  <si>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</si>
  <si>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</si>
  <si>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</si>
  <si>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</si>
  <si>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</si>
  <si>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</si>
  <si>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</si>
  <si>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</si>
  <si>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</si>
  <si>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</si>
  <si>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</si>
  <si>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</si>
  <si>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</si>
  <si>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</si>
  <si>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</si>
  <si>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</si>
  <si>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</si>
  <si>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</si>
  <si>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</si>
  <si>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</si>
  <si>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</si>
  <si>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</si>
  <si>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</si>
  <si>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</si>
  <si>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</si>
  <si>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</si>
  <si>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</si>
  <si>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</si>
  <si>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</si>
  <si>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</si>
  <si>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</si>
  <si>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</si>
  <si>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</si>
  <si>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</si>
  <si>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</si>
  <si>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</si>
  <si>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</si>
  <si>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</si>
  <si>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</si>
  <si>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</si>
  <si>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</si>
  <si>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</si>
  <si>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</si>
  <si>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</si>
  <si>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</si>
  <si>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</si>
  <si>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</si>
  <si>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</si>
  <si>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</si>
  <si>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</si>
  <si>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</si>
  <si>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</si>
  <si>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</si>
  <si>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</si>
  <si>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</si>
  <si>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</si>
  <si>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</si>
  <si>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</si>
  <si>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</si>
  <si>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</si>
  <si>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</si>
  <si>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</si>
  <si>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</si>
  <si>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</si>
  <si>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</si>
  <si>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</si>
  <si>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</si>
  <si>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</si>
  <si>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</si>
  <si>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</si>
  <si>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</si>
  <si>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</si>
  <si>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</si>
  <si>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</si>
  <si>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</si>
  <si>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</si>
  <si>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</si>
  <si>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</si>
  <si>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</si>
  <si>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</si>
  <si>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</si>
  <si>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</si>
  <si>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</si>
  <si>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</si>
  <si>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</si>
  <si>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</si>
  <si>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</si>
  <si>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</si>
  <si>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</si>
  <si>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</si>
  <si>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</si>
  <si>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</si>
  <si>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</si>
  <si>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</si>
  <si>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</si>
  <si>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</si>
  <si>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</si>
  <si>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</si>
  <si>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</si>
  <si>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</si>
  <si>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</si>
  <si>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</si>
  <si>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</si>
  <si>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</si>
  <si>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</si>
  <si>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</si>
  <si>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</si>
  <si>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</si>
  <si>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</si>
  <si>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</si>
  <si>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</si>
  <si>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</si>
  <si>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</si>
  <si>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</si>
  <si>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</si>
  <si>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</si>
  <si>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</si>
  <si>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</si>
  <si>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</si>
  <si>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</si>
  <si>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</si>
  <si>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</si>
  <si>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</si>
  <si>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</si>
  <si>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</si>
  <si>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</si>
  <si>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</si>
  <si>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</si>
  <si>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</si>
  <si>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</si>
  <si>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</si>
  <si>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</si>
  <si>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</si>
  <si>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</si>
  <si>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</si>
  <si>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</si>
  <si>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</si>
  <si>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</si>
  <si>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</si>
  <si>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</si>
  <si>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</si>
  <si>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</si>
  <si>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</si>
  <si>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</si>
  <si>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</si>
  <si>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</si>
  <si>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</si>
  <si>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</si>
  <si>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</si>
  <si>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</si>
  <si>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</si>
  <si>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</si>
  <si>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</si>
  <si>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</si>
  <si>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</si>
  <si>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</si>
  <si>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</si>
  <si>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</si>
  <si>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</si>
  <si>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</si>
  <si>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</si>
  <si>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</si>
  <si>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</si>
  <si>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</si>
  <si>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</si>
  <si>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</si>
  <si>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</si>
  <si>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</si>
  <si>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</si>
  <si>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</si>
  <si>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</si>
  <si>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</si>
  <si>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</si>
  <si>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</si>
  <si>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</si>
  <si>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</si>
  <si>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</si>
  <si>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</si>
  <si>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</si>
  <si>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</si>
  <si>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</si>
  <si>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</si>
  <si>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</si>
  <si>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</si>
  <si>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</si>
  <si>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</si>
  <si>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</si>
  <si>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Think Water Cambridge</t>
  </si>
  <si>
    <t>20211008SRT02</t>
  </si>
  <si>
    <t xml:space="preserve">The sample was discoloured with no significant sediment </t>
  </si>
  <si>
    <t xml:space="preserve">The sample was slightly discoloured with no significant sediment </t>
  </si>
  <si>
    <t>Southern Fresh Group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</si>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</sst>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44480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44480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44480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F3" sqref="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204</v>
      </c>
    </row>
    <row r="4" spans="1:10" ht="15.6">
      <c r="B4" s="3" t="s">
        <v>207</v>
      </c>
      <c r="F4" s="8"/>
      <c r="G4" s="8"/>
      <c r="H4" s="9" t="s">
        <v>56</v>
      </c>
      <c r="J4" s="70">
        <v>44508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44480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</v>
      </c>
      <c r="F9" s="14">
        <v>6.8</v>
      </c>
      <c r="G9" s="14">
        <v>7.2</v>
      </c>
      <c r="H9" s="14">
        <v>6.9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65</v>
      </c>
      <c r="F10" s="11">
        <v>40</v>
      </c>
      <c r="G10" s="11">
        <v>45</v>
      </c>
      <c r="H10" s="11">
        <v>20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>
        <v>20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12.986792415129779</v>
      </c>
      <c r="F12" s="15">
        <f t="shared" ref="F12:H12" si="0">2*(F10-(5*10^(F9-10)))/(1+(0.94*10^(F9-10)))*10^(6-F9)</f>
        <v>12.67063058990481</v>
      </c>
      <c r="G12" s="15">
        <f t="shared" si="0"/>
        <v>5.6691701728606976</v>
      </c>
      <c r="H12" s="15">
        <f t="shared" si="0"/>
        <v>5.0309451986671299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-1.7999999999999989</v>
      </c>
      <c r="F13" s="14">
        <f>+F9+0.5+VLOOKUP(F10,LSI!$F$2:$G$25,2)+VLOOKUP(F11,LSI!$H$2:$I$25,2)-12.1</f>
        <v>-2.5</v>
      </c>
      <c r="G13" s="14">
        <v>-2.5</v>
      </c>
      <c r="H13" s="14">
        <v>-3.1999999999999993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14.2</v>
      </c>
      <c r="F14" s="11">
        <v>11.4</v>
      </c>
      <c r="G14" s="11">
        <v>0.68</v>
      </c>
      <c r="H14" s="11">
        <v>0.22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0.8</v>
      </c>
      <c r="F15" s="11">
        <v>0.6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110</v>
      </c>
      <c r="F16" s="11">
        <v>110</v>
      </c>
      <c r="G16" s="11">
        <v>110</v>
      </c>
      <c r="H16" s="11">
        <v>130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44</v>
      </c>
      <c r="F17" s="11">
        <v>13</v>
      </c>
      <c r="G17" s="11">
        <v>9</v>
      </c>
      <c r="H17" s="11">
        <v>66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21</v>
      </c>
      <c r="F18" s="11">
        <v>22</v>
      </c>
      <c r="G18" s="11">
        <v>52</v>
      </c>
      <c r="H18" s="11">
        <v>51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16.399999999999999</v>
      </c>
      <c r="F19" s="14">
        <f t="shared" ref="F19:H19" si="1">F20/10</f>
        <v>15.5</v>
      </c>
      <c r="G19" s="14">
        <f t="shared" si="1"/>
        <v>15.9</v>
      </c>
      <c r="H19" s="14">
        <f t="shared" si="1"/>
        <v>17.899999999999999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164</v>
      </c>
      <c r="F20" s="15">
        <v>155</v>
      </c>
      <c r="G20" s="15">
        <v>159</v>
      </c>
      <c r="H20" s="15">
        <v>179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58</v>
      </c>
      <c r="F21" s="14">
        <v>25.97</v>
      </c>
      <c r="G21" s="14">
        <v>0.99</v>
      </c>
      <c r="H21" s="14">
        <v>0.51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>
        <v>380</v>
      </c>
      <c r="F22" s="11">
        <v>200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17</v>
      </c>
      <c r="F23" s="14">
        <v>36.4</v>
      </c>
      <c r="G23" s="14">
        <v>60.2</v>
      </c>
      <c r="H23" s="14">
        <v>86.9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44480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44480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44480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CB3AE2-0A9E-4B49-9DE9-E9082B7A6D5A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schemas.microsoft.com/sharepoint/v3"/>
    <ds:schemaRef ds:uri="http://schemas.microsoft.com/office/infopath/2007/PartnerControls"/>
    <ds:schemaRef ds:uri="http://purl.org/dc/terms/"/>
    <ds:schemaRef ds:uri="9e3d8395-3b78-4cee-bcbb-a4d4a59b9b21"/>
    <ds:schemaRef ds:uri="http://purl.org/dc/elements/1.1/"/>
    <ds:schemaRef ds:uri="a485ba0b-8b54-4b26-a1c0-8a4bc31186fb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2021-10-11T00:29:46Z</cp:lastPrinted>
  <dcterms:created xsi:type="dcterms:W3CDTF">2017-07-10T05:27:40Z</dcterms:created>
  <dcterms:modified xsi:type="dcterms:W3CDTF">2021-10-11T00:29:56Z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