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DD4D3D99-F6C1-44FA-82E7-745EBCE026D2}" xr6:coauthVersionLast="47" xr6:coauthVersionMax="47" xr10:uidLastSave="{00000000-0000-0000-0000-000000000000}"/>
  <bookViews>
    <workbookView xWindow="34380" yWindow="0" windowWidth="22020" windowHeight="150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9" l="1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5" i="1"/>
  <c r="J26" i="1"/>
  <c r="G25" i="1"/>
  <c r="G26" i="1"/>
  <c r="E26" i="1"/>
  <c r="E25" i="1"/>
  <c r="H25" i="1"/>
  <c r="H26" i="1"/>
  <c r="D25" i="4"/>
  <c r="D24" i="4"/>
  <c r="I25" i="1"/>
  <c r="I26" i="1"/>
  <c r="K26" i="1"/>
  <c r="K25" i="1"/>
  <c r="F26" i="1"/>
  <c r="F25" i="1"/>
  <c r="J1" i="16"/>
  <c r="J1" i="9"/>
  <c r="J1" i="15"/>
  <c r="J1" i="7"/>
  <c r="J1" i="14"/>
  <c r="J1" i="11"/>
  <c r="J1" i="10"/>
  <c r="J1" i="13"/>
  <c r="J1" i="1"/>
  <c r="J1" i="12"/>
  <c r="J1" i="4"/>
  <c r="J1" i="18"/>
</calcChain>
</file>

<file path=xl/sharedStrings.xml><?xml version="1.0" encoding="utf-8"?>
<sst xmlns="http://schemas.openxmlformats.org/spreadsheetml/2006/main" count="1191" uniqueCount="211">
  <si>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</si>
  <si>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</si>
  <si>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</si>
  <si>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</si>
  <si>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</si>
  <si>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</si>
  <si>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</si>
  <si>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</si>
  <si>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</si>
  <si>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</si>
  <si>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</si>
  <si>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</si>
  <si>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</si>
  <si>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</si>
  <si>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</si>
  <si>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</si>
  <si>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</si>
  <si>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</si>
  <si>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</si>
  <si>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</si>
  <si>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</si>
  <si>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</si>
  <si>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</si>
  <si>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</si>
  <si>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</si>
  <si>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</si>
  <si>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</si>
  <si>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</si>
  <si>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</si>
  <si>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</si>
  <si>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</si>
  <si>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</si>
  <si>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</si>
  <si>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</si>
  <si>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</si>
  <si>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</si>
  <si>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</si>
  <si>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</si>
  <si>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</si>
  <si>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</si>
  <si>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</si>
  <si>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</si>
  <si>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</si>
  <si>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</si>
  <si>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</si>
  <si>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</si>
  <si>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</si>
  <si>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</si>
  <si>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</si>
  <si>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</si>
  <si>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</si>
  <si>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</si>
  <si>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</si>
  <si>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</si>
  <si>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</si>
  <si>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</si>
  <si>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</si>
  <si>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</si>
  <si>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</si>
  <si>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</si>
  <si>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</si>
  <si>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</si>
  <si>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</si>
  <si>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</si>
  <si>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</si>
  <si>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</si>
  <si>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</si>
  <si>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</si>
  <si>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</si>
  <si>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</si>
  <si>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</si>
  <si>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</si>
  <si>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</si>
  <si>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</si>
  <si>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</si>
  <si>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</si>
  <si>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</si>
  <si>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</si>
  <si>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</si>
  <si>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</si>
  <si>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</si>
  <si>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</si>
  <si>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</si>
  <si>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</si>
  <si>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</si>
  <si>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</si>
  <si>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</si>
  <si>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</si>
  <si>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</si>
  <si>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</si>
  <si>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</si>
  <si>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</si>
  <si>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</si>
  <si>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</si>
  <si>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</si>
  <si>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</si>
  <si>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</si>
  <si>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</si>
  <si>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</si>
  <si>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</si>
  <si>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</si>
  <si>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</si>
  <si>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</si>
  <si>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</si>
  <si>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</si>
  <si>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</si>
  <si>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</si>
  <si>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</si>
  <si>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</si>
  <si>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</si>
  <si>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</si>
  <si>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</si>
  <si>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</si>
  <si>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</si>
  <si>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</si>
  <si>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</si>
  <si>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</si>
  <si>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</si>
  <si>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</si>
  <si>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</si>
  <si>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</si>
  <si>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</si>
  <si>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</si>
  <si>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</si>
  <si>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</si>
  <si>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</si>
  <si>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</si>
  <si>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</si>
  <si>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</si>
  <si>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</si>
  <si>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</si>
  <si>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</si>
  <si>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</si>
  <si>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</si>
  <si>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</si>
  <si>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</si>
  <si>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</si>
  <si>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</si>
  <si>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</si>
  <si>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</si>
  <si>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</si>
  <si>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</si>
  <si>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</si>
  <si>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</si>
  <si>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</si>
  <si>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</si>
  <si>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</si>
  <si>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</si>
  <si>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</si>
  <si>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</si>
  <si>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</si>
  <si>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</si>
  <si>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</si>
  <si>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</si>
  <si>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</si>
  <si>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</si>
  <si>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</si>
  <si>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</si>
  <si>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</si>
  <si>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</si>
  <si>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</si>
  <si>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</si>
  <si>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</si>
  <si>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</si>
  <si>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</si>
  <si>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</si>
  <si>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</si>
  <si>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</si>
  <si>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</si>
  <si>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</si>
  <si>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</si>
  <si>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</si>
  <si>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</si>
  <si>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</si>
  <si>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</si>
  <si>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</si>
  <si>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</si>
  <si>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</si>
  <si>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</si>
  <si>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</si>
  <si>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</si>
  <si>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</si>
  <si>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</si>
  <si>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</si>
  <si>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</si>
  <si>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</si>
  <si>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</si>
  <si>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</si>
  <si>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</si>
  <si>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</si>
  <si>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</si>
  <si>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</si>
  <si>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</si>
  <si>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</si>
  <si>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</si>
  <si>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</si>
  <si>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</si>
  <si>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</si>
  <si>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</si>
  <si>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</si>
  <si>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</si>
  <si>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</si>
  <si>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</si>
  <si>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</si>
  <si>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</si>
  <si>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</si>
  <si>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Pump &amp; Filtration Services</t>
  </si>
  <si>
    <t>Edmonds</t>
  </si>
  <si>
    <t>20211104SRT01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</si>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</sst>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34</xdr:row>
      <xdr:rowOff>171596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" zoomScale="115" zoomScaleNormal="110" zoomScalePageLayoutView="115" workbookViewId="0">
      <selection activeCell="J17" sqref="J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44504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7.6</v>
      </c>
      <c r="F9" s="92">
        <v>7.7</v>
      </c>
      <c r="G9" s="92">
        <v>7.8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185</v>
      </c>
      <c r="F10" s="91">
        <v>150</v>
      </c>
      <c r="G10" s="91">
        <v>150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65</v>
      </c>
      <c r="F11" s="91">
        <v>65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9.2583331935671662</v>
      </c>
      <c r="F12" s="93">
        <f t="shared" ref="F12:H12" si="0">2*(F10-(5*10^(F9-10)))/(1+(0.94*10^(F9-10)))*10^(6-F9)</f>
        <v>5.9567238657226502</v>
      </c>
      <c r="G12" s="93">
        <f t="shared" si="0"/>
        <v>4.7256517414503385</v>
      </c>
      <c r="H12" s="93">
        <f t="shared" si="0"/>
        <v>2.5213273791244255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-0.39999999999999858</v>
      </c>
      <c r="F13" s="92">
        <f>+F9+0.5+VLOOKUP(F10,LSI!$F$2:$G$25,2)+VLOOKUP(F11,LSI!$H$2:$I$25,2)-12.1</f>
        <v>-0.29999999999999893</v>
      </c>
      <c r="G13" s="92">
        <v>-1.2999999999999989</v>
      </c>
      <c r="H13" s="92">
        <v>-2.3000000000000007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0.11</v>
      </c>
      <c r="F14" s="91">
        <v>0.16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240</v>
      </c>
      <c r="F16" s="91">
        <v>210</v>
      </c>
      <c r="G16" s="91">
        <v>230</v>
      </c>
      <c r="H16" s="91">
        <v>270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33</v>
      </c>
      <c r="F17" s="91">
        <v>38</v>
      </c>
      <c r="G17" s="91">
        <v>26</v>
      </c>
      <c r="H17" s="91">
        <v>125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52</v>
      </c>
      <c r="F18" s="91">
        <v>51</v>
      </c>
      <c r="G18" s="91">
        <v>130</v>
      </c>
      <c r="H18" s="91">
        <v>130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34.1</v>
      </c>
      <c r="F19" s="92">
        <f t="shared" ref="F19:H19" si="1">F20/10</f>
        <v>29.9</v>
      </c>
      <c r="G19" s="92">
        <f t="shared" si="1"/>
        <v>32</v>
      </c>
      <c r="H19" s="92">
        <f t="shared" si="1"/>
        <v>39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341</v>
      </c>
      <c r="F20" s="93">
        <v>299</v>
      </c>
      <c r="G20" s="93">
        <v>320</v>
      </c>
      <c r="H20" s="93">
        <v>390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99.2</v>
      </c>
      <c r="F23" s="92">
        <v>98.7</v>
      </c>
      <c r="G23" s="92">
        <v>92.2</v>
      </c>
      <c r="H23" s="92">
        <f>100.2-0.5</f>
        <v>99.7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AFFFE7-6691-4674-B424-80FC4B7D83C9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a485ba0b-8b54-4b26-a1c0-8a4bc31186fb"/>
    <ds:schemaRef ds:uri="http://schemas.microsoft.com/sharepoint/v3"/>
    <ds:schemaRef ds:uri="http://purl.org/dc/elements/1.1/"/>
    <ds:schemaRef ds:uri="http://schemas.openxmlformats.org/package/2006/metadata/core-properties"/>
    <ds:schemaRef ds:uri="9e3d8395-3b78-4cee-bcbb-a4d4a59b9b2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2021-11-05T03:26:47Z</cp:lastPrinted>
  <dcterms:created xsi:type="dcterms:W3CDTF">2017-07-10T05:27:40Z</dcterms:created>
  <dcterms:modified xsi:type="dcterms:W3CDTF">2021-11-05T03:33:02Z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