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38B9E17E-0A7C-46A1-9E27-AAAF28F0783F}" xr6:coauthVersionLast="47" xr6:coauthVersionMax="47" xr10:uidLastSave="{00000000-0000-0000-0000-000000000000}"/>
  <bookViews>
    <workbookView xWindow="31680" yWindow="1140" windowWidth="22020" windowHeight="1506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5" i="1" l="1"/>
  <c r="E26" i="1"/>
  <c r="K25" i="1"/>
  <c r="K26" i="1"/>
  <c r="H26" i="1"/>
  <c r="H25" i="1"/>
  <c r="D25" i="4"/>
  <c r="D24" i="4"/>
  <c r="I25" i="1"/>
  <c r="I26" i="1"/>
  <c r="G26" i="1"/>
  <c r="G25" i="1"/>
  <c r="J26" i="1"/>
  <c r="J25" i="1"/>
  <c r="F26" i="1"/>
  <c r="F25" i="1"/>
  <c r="J1" i="14"/>
  <c r="J1" i="18"/>
  <c r="J1" i="15"/>
  <c r="J1" i="11"/>
  <c r="J1" i="9"/>
  <c r="J1" i="7"/>
  <c r="J1" i="10"/>
  <c r="J1" i="12"/>
  <c r="J1" i="13"/>
  <c r="J1" i="16"/>
  <c r="J1" i="4"/>
  <c r="J1" i="1"/>
</calcChain>
</file>

<file path=xl/sharedStrings.xml><?xml version="1.0" encoding="utf-8"?>
<sst xmlns="http://schemas.openxmlformats.org/spreadsheetml/2006/main" count="1182" uniqueCount="212">
  <si>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</si>
  <si>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</si>
  <si>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</si>
  <si>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</si>
  <si>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</si>
  <si>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</si>
  <si>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</si>
  <si>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</si>
  <si>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</si>
  <si>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</si>
  <si>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</si>
  <si>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</si>
  <si>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</si>
  <si>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</si>
  <si>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</si>
  <si>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</si>
  <si>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</si>
  <si>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</si>
  <si>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</si>
  <si>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</si>
  <si>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</si>
  <si>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</si>
  <si>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</si>
  <si>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</si>
  <si>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</si>
  <si>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</si>
  <si>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</si>
  <si>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</si>
  <si>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</si>
  <si>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</si>
  <si>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</si>
  <si>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</si>
  <si>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</si>
  <si>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</si>
  <si>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</si>
  <si>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</si>
  <si>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</si>
  <si>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</si>
  <si>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</si>
  <si>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</si>
  <si>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</si>
  <si>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</si>
  <si>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</si>
  <si>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</si>
  <si>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</si>
  <si>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</si>
  <si>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</si>
  <si>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</si>
  <si>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</si>
  <si>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</si>
  <si>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</si>
  <si>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</si>
  <si>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</si>
  <si>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</si>
  <si>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</si>
  <si>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</si>
  <si>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</si>
  <si>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</si>
  <si>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</si>
  <si>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</si>
  <si>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</si>
  <si>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</si>
  <si>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</si>
  <si>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</si>
  <si>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</si>
  <si>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</si>
  <si>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</si>
  <si>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</si>
  <si>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</si>
  <si>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</si>
  <si>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</si>
  <si>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</si>
  <si>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</si>
  <si>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</si>
  <si>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</si>
  <si>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</si>
  <si>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</si>
  <si>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</si>
  <si>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</si>
  <si>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</si>
  <si>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</si>
  <si>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</si>
  <si>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</si>
  <si>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</si>
  <si>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</si>
  <si>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</si>
  <si>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</si>
  <si>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</si>
  <si>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</si>
  <si>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</si>
  <si>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</si>
  <si>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</si>
  <si>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</si>
  <si>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</si>
  <si>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</si>
  <si>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</si>
  <si>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</si>
  <si>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</si>
  <si>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</si>
  <si>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</si>
  <si>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</si>
  <si>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</si>
  <si>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</si>
  <si>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</si>
  <si>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</si>
  <si>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</si>
  <si>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</si>
  <si>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</si>
  <si>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</si>
  <si>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</si>
  <si>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</si>
  <si>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</si>
  <si>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</si>
  <si>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</si>
  <si>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</si>
  <si>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</si>
  <si>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</si>
  <si>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</si>
  <si>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</si>
  <si>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</si>
  <si>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</si>
  <si>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</si>
  <si>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</si>
  <si>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</si>
  <si>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</si>
  <si>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</si>
  <si>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</si>
  <si>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</si>
  <si>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</si>
  <si>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</si>
  <si>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</si>
  <si>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</si>
  <si>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</si>
  <si>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</si>
  <si>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</si>
  <si>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</si>
  <si>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</si>
  <si>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</si>
  <si>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</si>
  <si>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</si>
  <si>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</si>
  <si>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</si>
  <si>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</si>
  <si>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</si>
  <si>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</si>
  <si>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</si>
  <si>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</si>
  <si>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</si>
  <si>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</si>
  <si>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</si>
  <si>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</si>
  <si>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</si>
  <si>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</si>
  <si>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</si>
  <si>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</si>
  <si>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</si>
  <si>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</si>
  <si>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</si>
  <si>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</si>
  <si>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</si>
  <si>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</si>
  <si>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</si>
  <si>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</si>
  <si>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</si>
  <si>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</si>
  <si>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</si>
  <si>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</si>
  <si>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</si>
  <si>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</si>
  <si>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</si>
  <si>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</si>
  <si>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</si>
  <si>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</si>
  <si>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</si>
  <si>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</si>
  <si>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</si>
  <si>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</si>
  <si>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</si>
  <si>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</si>
  <si>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</si>
  <si>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</si>
  <si>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</si>
  <si>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</si>
  <si>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</si>
  <si>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</si>
  <si>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</si>
  <si>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</si>
  <si>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</si>
  <si>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</si>
  <si>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</si>
  <si>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</si>
  <si>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</si>
  <si>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</si>
  <si>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</si>
  <si>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</si>
  <si>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</si>
  <si>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</si>
  <si>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</si>
  <si>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</si>
  <si>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</si>
  <si>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</si>
  <si>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</si>
  <si>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</si>
  <si>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</si>
  <si>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</si>
  <si>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</si>
  <si>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New Zealand &amp; Electrical &amp; Pumps</t>
  </si>
  <si>
    <t>Howard</t>
  </si>
  <si>
    <t>20211104SRT02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</si>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</sst>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34</xdr:row>
      <xdr:rowOff>171596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5" zoomScale="115" zoomScaleNormal="110" zoomScalePageLayoutView="115" workbookViewId="0">
      <selection activeCell="H23" sqref="H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44504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6.6</v>
      </c>
      <c r="F9" s="92">
        <v>6.7</v>
      </c>
      <c r="G9" s="92">
        <v>7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45</v>
      </c>
      <c r="F10" s="91">
        <v>50</v>
      </c>
      <c r="G10" s="91">
        <v>55</v>
      </c>
      <c r="H10" s="91">
        <v>25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50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22.597521422390145</v>
      </c>
      <c r="F12" s="93">
        <f t="shared" ref="F12:H12" si="0">2*(F10-(5*10^(F9-10)))/(1+(0.94*10^(F9-10)))*10^(6-F9)</f>
        <v>19.942228046987982</v>
      </c>
      <c r="G12" s="93">
        <f t="shared" si="0"/>
        <v>10.988670649589388</v>
      </c>
      <c r="H12" s="93">
        <f t="shared" si="0"/>
        <v>12.553734289808192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-2.1000000000000014</v>
      </c>
      <c r="F13" s="92">
        <f>+F9+0.5+VLOOKUP(F10,LSI!$F$2:$G$25,2)+VLOOKUP(F11,LSI!$H$2:$I$25,2)-12.1</f>
        <v>-2.1999999999999993</v>
      </c>
      <c r="G13" s="92">
        <v>-2.5999999999999996</v>
      </c>
      <c r="H13" s="92">
        <v>-3.3000000000000007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4.8</v>
      </c>
      <c r="F14" s="91">
        <v>4.5</v>
      </c>
      <c r="G14" s="91">
        <v>0.72</v>
      </c>
      <c r="H14" s="91">
        <v>0.13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2</v>
      </c>
      <c r="F15" s="91">
        <v>18</v>
      </c>
      <c r="G15" s="91">
        <v>0.01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90</v>
      </c>
      <c r="F16" s="91">
        <v>100</v>
      </c>
      <c r="G16" s="91">
        <v>90</v>
      </c>
      <c r="H16" s="91">
        <v>130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11</v>
      </c>
      <c r="F17" s="91">
        <v>16</v>
      </c>
      <c r="G17" s="91">
        <v>11</v>
      </c>
      <c r="H17" s="91">
        <v>66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11</v>
      </c>
      <c r="F18" s="91">
        <v>9</v>
      </c>
      <c r="G18" s="91">
        <v>44</v>
      </c>
      <c r="H18" s="91">
        <v>50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13</v>
      </c>
      <c r="F19" s="92">
        <f t="shared" ref="F19:H19" si="1">F20/10</f>
        <v>13.4</v>
      </c>
      <c r="G19" s="92">
        <f t="shared" si="1"/>
        <v>12.9</v>
      </c>
      <c r="H19" s="92">
        <f t="shared" si="1"/>
        <v>17.8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130</v>
      </c>
      <c r="F20" s="93">
        <v>134</v>
      </c>
      <c r="G20" s="93">
        <v>129</v>
      </c>
      <c r="H20" s="93">
        <v>178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29.17</v>
      </c>
      <c r="F21" s="92">
        <v>14.73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200</v>
      </c>
      <c r="F22" s="91">
        <v>120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42.1</v>
      </c>
      <c r="F23" s="92">
        <v>47.4</v>
      </c>
      <c r="G23" s="92">
        <v>48.3</v>
      </c>
      <c r="H23" s="92">
        <v>97.3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44505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44505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0DED7C-5641-4377-8408-20E93FE1D620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sharepoint/v3"/>
    <ds:schemaRef ds:uri="9e3d8395-3b78-4cee-bcbb-a4d4a59b9b21"/>
    <ds:schemaRef ds:uri="a485ba0b-8b54-4b26-a1c0-8a4bc31186fb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2021-11-05T03:16:12Z</cp:lastPrinted>
  <dcterms:created xsi:type="dcterms:W3CDTF">2017-07-10T05:27:40Z</dcterms:created>
  <dcterms:modified xsi:type="dcterms:W3CDTF">2021-11-05T03:16:37Z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