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1 November\"/>
    </mc:Choice>
  </mc:AlternateContent>
  <xr:revisionPtr revIDLastSave="0" documentId="13_ncr:1_{25B986CD-AA0D-43AE-AB5A-FC7761D8CAB2}" xr6:coauthVersionLast="47" xr6:coauthVersionMax="47" xr10:uidLastSave="{00000000-0000-0000-0000-000000000000}"/>
  <bookViews>
    <workbookView xWindow="30000" yWindow="930" windowWidth="15645" windowHeight="1248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9" l="1"/>
  <c r="F23" i="9"/>
  <c r="E23" i="9"/>
  <c r="J5" i="4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E25" i="1" l="1"/>
  <c r="E26" i="1"/>
  <c r="H25" i="1"/>
  <c r="H26" i="1"/>
  <c r="D25" i="4"/>
  <c r="D24" i="4"/>
  <c r="K26" i="1"/>
  <c r="K25" i="1"/>
  <c r="G25" i="1"/>
  <c r="G26" i="1"/>
  <c r="F25" i="1"/>
  <c r="F26" i="1"/>
  <c r="J26" i="1"/>
  <c r="J25" i="1"/>
  <c r="I26" i="1"/>
  <c r="I25" i="1"/>
  <c r="J1" i="15"/>
  <c r="J1" i="18"/>
  <c r="J1" i="12"/>
  <c r="J1" i="16"/>
  <c r="J1" i="9"/>
  <c r="J1" i="11"/>
  <c r="J1" i="1"/>
  <c r="J1" i="13"/>
  <c r="J1" i="7"/>
  <c r="J1" i="14"/>
  <c r="J1" i="4"/>
  <c r="J1" i="10"/>
</calcChain>
</file>

<file path=xl/sharedStrings.xml><?xml version="1.0" encoding="utf-8"?>
<sst xmlns="http://schemas.openxmlformats.org/spreadsheetml/2006/main" count="1185" uniqueCount="210">
  <si>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</si>
  <si>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</si>
  <si>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</si>
  <si>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</si>
  <si>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</si>
  <si>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</si>
  <si>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</si>
  <si>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</si>
  <si>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</si>
  <si>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</si>
  <si>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</si>
  <si>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</si>
  <si>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</si>
  <si>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</si>
  <si>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</si>
  <si>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</si>
  <si>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</si>
  <si>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</si>
  <si>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</si>
  <si>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</si>
  <si>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</si>
  <si>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</si>
  <si>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</si>
  <si>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</si>
  <si>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</si>
  <si>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</si>
  <si>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</si>
  <si>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</si>
  <si>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</si>
  <si>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</si>
  <si>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</si>
  <si>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</si>
  <si>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</si>
  <si>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</si>
  <si>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</si>
  <si>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</si>
  <si>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</si>
  <si>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</si>
  <si>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</si>
  <si>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</si>
  <si>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</si>
  <si>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</si>
  <si>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</si>
  <si>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</si>
  <si>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</si>
  <si>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</si>
  <si>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</si>
  <si>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</si>
  <si>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</si>
  <si>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</si>
  <si>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</si>
  <si>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</si>
  <si>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</si>
  <si>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</si>
  <si>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</si>
  <si>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</si>
  <si>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</si>
  <si>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</si>
  <si>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</si>
  <si>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</si>
  <si>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</si>
  <si>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</si>
  <si>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</si>
  <si>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</si>
  <si>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</si>
  <si>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</si>
  <si>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</si>
  <si>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</si>
  <si>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</si>
  <si>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</si>
  <si>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</si>
  <si>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</si>
  <si>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</si>
  <si>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</si>
  <si>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</si>
  <si>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</si>
  <si>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</si>
  <si>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</si>
  <si>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</si>
  <si>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</si>
  <si>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</si>
  <si>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</si>
  <si>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</si>
  <si>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</si>
  <si>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</si>
  <si>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</si>
  <si>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</si>
  <si>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</si>
  <si>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</si>
  <si>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</si>
  <si>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</si>
  <si>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</si>
  <si>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</si>
  <si>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</si>
  <si>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</si>
  <si>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</si>
  <si>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</si>
  <si>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</si>
  <si>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</si>
  <si>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</si>
  <si>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</si>
  <si>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</si>
  <si>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</si>
  <si>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</si>
  <si>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</si>
  <si>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</si>
  <si>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</si>
  <si>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</si>
  <si>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</si>
  <si>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</si>
  <si>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</si>
  <si>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</si>
  <si>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</si>
  <si>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</si>
  <si>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</si>
  <si>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</si>
  <si>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</si>
  <si>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</si>
  <si>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</si>
  <si>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</si>
  <si>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</si>
  <si>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</si>
  <si>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</si>
  <si>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</si>
  <si>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</si>
  <si>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</si>
  <si>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</si>
  <si>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</si>
  <si>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</si>
  <si>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</si>
  <si>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</si>
  <si>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</si>
  <si>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</si>
  <si>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</si>
  <si>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</si>
  <si>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</si>
  <si>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</si>
  <si>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</si>
  <si>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</si>
  <si>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</si>
  <si>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</si>
  <si>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</si>
  <si>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</si>
  <si>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</si>
  <si>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</si>
  <si>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</si>
  <si>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</si>
  <si>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</si>
  <si>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</si>
  <si>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</si>
  <si>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</si>
  <si>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</si>
  <si>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</si>
  <si>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</si>
  <si>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</si>
  <si>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</si>
  <si>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</si>
  <si>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</si>
  <si>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</si>
  <si>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</si>
  <si>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</si>
  <si>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</si>
  <si>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</si>
  <si>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</si>
  <si>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</si>
  <si>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</si>
  <si>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</si>
  <si>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</si>
  <si>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</si>
  <si>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</si>
  <si>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</si>
  <si>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</si>
  <si>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</si>
  <si>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</si>
  <si>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</si>
  <si>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</si>
  <si>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</si>
  <si>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</si>
  <si>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</si>
  <si>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</si>
  <si>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</si>
  <si>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</si>
  <si>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</si>
  <si>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</si>
  <si>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</si>
  <si>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</si>
  <si>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</si>
  <si>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</si>
  <si>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</si>
  <si>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</si>
  <si>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</si>
  <si>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</si>
  <si>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</si>
  <si>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</si>
  <si>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</si>
  <si>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</si>
  <si>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</si>
  <si>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</si>
  <si>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</si>
  <si>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</si>
  <si>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</si>
  <si>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</si>
  <si>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</si>
  <si>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</si>
  <si>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</si>
  <si>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</si>
  <si>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Cuddon Limited</t>
  </si>
  <si>
    <t>Kevin Higgs</t>
  </si>
  <si>
    <t>20211115SRT01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</si>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</sst>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34</xdr:row>
      <xdr:rowOff>171596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44515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3" zoomScale="115" zoomScaleNormal="110" zoomScalePageLayoutView="115" workbookViewId="0">
      <selection activeCell="H26" sqref="H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44515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44515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6.7</v>
      </c>
      <c r="F9" s="92">
        <v>6.7</v>
      </c>
      <c r="G9" s="92">
        <v>6.7</v>
      </c>
      <c r="H9" s="92">
        <v>6.5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50</v>
      </c>
      <c r="F10" s="91">
        <v>45</v>
      </c>
      <c r="G10" s="91">
        <v>55</v>
      </c>
      <c r="H10" s="91">
        <v>15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30</v>
      </c>
      <c r="F11" s="91">
        <v>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19.942228046987982</v>
      </c>
      <c r="F12" s="93">
        <f t="shared" ref="F12:H12" si="0">2*(F10-(5*10^(F9-10)))/(1+(0.94*10^(F9-10)))*10^(6-F9)</f>
        <v>17.9479052893786</v>
      </c>
      <c r="G12" s="93">
        <f t="shared" si="0"/>
        <v>21.936550804597363</v>
      </c>
      <c r="H12" s="93">
        <f t="shared" si="0"/>
        <v>9.4830141156783654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-2.1999999999999993</v>
      </c>
      <c r="F13" s="92">
        <f>+F9+0.5+VLOOKUP(F10,LSI!$F$2:$G$25,2)+VLOOKUP(F11,LSI!$H$2:$I$25,2)-12.1</f>
        <v>-2.2999999999999989</v>
      </c>
      <c r="G13" s="92">
        <v>-2.9000000000000004</v>
      </c>
      <c r="H13" s="92">
        <v>-3.8000000000000007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0.14000000000000001</v>
      </c>
      <c r="F14" s="91">
        <v>0.04</v>
      </c>
      <c r="G14" s="91">
        <v>0.11</v>
      </c>
      <c r="H14" s="91">
        <v>0.03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90</v>
      </c>
      <c r="F16" s="91">
        <v>110</v>
      </c>
      <c r="G16" s="91">
        <v>100</v>
      </c>
      <c r="H16" s="91">
        <v>120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15</v>
      </c>
      <c r="F17" s="91">
        <v>20</v>
      </c>
      <c r="G17" s="91">
        <v>19</v>
      </c>
      <c r="H17" s="91">
        <v>53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11</v>
      </c>
      <c r="F18" s="91">
        <v>10</v>
      </c>
      <c r="G18" s="91">
        <v>41</v>
      </c>
      <c r="H18" s="91">
        <v>45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13.4</v>
      </c>
      <c r="F19" s="92">
        <f t="shared" ref="F19:H19" si="1">F20/10</f>
        <v>15.4</v>
      </c>
      <c r="G19" s="92">
        <f t="shared" si="1"/>
        <v>13.4</v>
      </c>
      <c r="H19" s="92">
        <f t="shared" si="1"/>
        <v>16.2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134</v>
      </c>
      <c r="F20" s="93">
        <v>154</v>
      </c>
      <c r="G20" s="93">
        <v>134</v>
      </c>
      <c r="H20" s="93">
        <v>162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3.17</v>
      </c>
      <c r="F21" s="92">
        <v>1.0900000000000001</v>
      </c>
      <c r="G21" s="92">
        <v>2.16</v>
      </c>
      <c r="H21" s="92">
        <v>0.45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f>100.3-5</f>
        <v>95.3</v>
      </c>
      <c r="F23" s="92">
        <f>100.4-5</f>
        <v>95.4</v>
      </c>
      <c r="G23" s="92">
        <v>79.2</v>
      </c>
      <c r="H23" s="92">
        <f>103.4-5</f>
        <v>98.4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44515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44515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EC129B5-73C2-4CC5-B8B4-2821BA9DB6B0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purl.org/dc/elements/1.1/"/>
    <ds:schemaRef ds:uri="9e3d8395-3b78-4cee-bcbb-a4d4a59b9b21"/>
    <ds:schemaRef ds:uri="http://purl.org/dc/dcmitype/"/>
    <ds:schemaRef ds:uri="http://schemas.openxmlformats.org/package/2006/metadata/core-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a485ba0b-8b54-4b26-a1c0-8a4bc31186fb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2021-11-15T04:26:57Z</cp:lastPrinted>
  <dcterms:created xsi:type="dcterms:W3CDTF">2017-07-10T05:27:40Z</dcterms:created>
  <dcterms:modified xsi:type="dcterms:W3CDTF">2021-11-15T04:39:07Z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