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1 November\"/>
    </mc:Choice>
  </mc:AlternateContent>
  <xr:revisionPtr revIDLastSave="0" documentId="13_ncr:1_{E5DCE04B-CFEA-4332-B8E3-A333E9A67D94}" xr6:coauthVersionLast="47" xr6:coauthVersionMax="47" xr10:uidLastSave="{00000000-0000-0000-0000-000000000000}"/>
  <bookViews>
    <workbookView xWindow="1872" yWindow="132" windowWidth="19524" windowHeight="12252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G26" i="1" l="1"/>
  <c r="G25" i="1"/>
  <c r="F25" i="1"/>
  <c r="F26" i="1"/>
  <c r="E26" i="1"/>
  <c r="E25" i="1"/>
  <c r="I25" i="1"/>
  <c r="I26" i="1"/>
  <c r="D25" i="4"/>
  <c r="D24" i="4"/>
  <c r="H25" i="1"/>
  <c r="H26" i="1"/>
  <c r="K26" i="1"/>
  <c r="K25" i="1"/>
  <c r="J25" i="1"/>
  <c r="J26" i="1"/>
  <c r="J1" i="15"/>
  <c r="J1" i="11"/>
  <c r="J1" i="7"/>
  <c r="J1" i="12"/>
  <c r="J1" i="10"/>
  <c r="J1" i="16"/>
  <c r="J1" i="18"/>
  <c r="J1" i="13"/>
  <c r="J1" i="1"/>
  <c r="J1" i="9"/>
  <c r="J1" i="4"/>
  <c r="J1" i="14"/>
</calcChain>
</file>

<file path=xl/sharedStrings.xml><?xml version="1.0" encoding="utf-8"?>
<sst xmlns="http://schemas.openxmlformats.org/spreadsheetml/2006/main" count="1185" uniqueCount="211">
  <si>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</si>
  <si>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</si>
  <si>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</si>
  <si>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</si>
  <si>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</si>
  <si>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</si>
  <si>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</si>
  <si>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</si>
  <si>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</si>
  <si>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</si>
  <si>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</si>
  <si>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</si>
  <si>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</si>
  <si>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</si>
  <si>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</si>
  <si>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</si>
  <si>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</si>
  <si>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</si>
  <si>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</si>
  <si>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</si>
  <si>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</si>
  <si>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</si>
  <si>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</si>
  <si>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</si>
  <si>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</si>
  <si>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</si>
  <si>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</si>
  <si>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</si>
  <si>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</si>
  <si>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</si>
  <si>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</si>
  <si>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</si>
  <si>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</si>
  <si>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</si>
  <si>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</si>
  <si>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</si>
  <si>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</si>
  <si>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</si>
  <si>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</si>
  <si>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</si>
  <si>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</si>
  <si>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</si>
  <si>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</si>
  <si>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</si>
  <si>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</si>
  <si>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</si>
  <si>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</si>
  <si>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</si>
  <si>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</si>
  <si>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</si>
  <si>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</si>
  <si>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</si>
  <si>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</si>
  <si>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</si>
  <si>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</si>
  <si>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</si>
  <si>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</si>
  <si>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</si>
  <si>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</si>
  <si>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</si>
  <si>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</si>
  <si>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</si>
  <si>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</si>
  <si>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</si>
  <si>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</si>
  <si>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</si>
  <si>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</si>
  <si>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</si>
  <si>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</si>
  <si>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</si>
  <si>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</si>
  <si>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</si>
  <si>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</si>
  <si>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</si>
  <si>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</si>
  <si>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</si>
  <si>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</si>
  <si>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</si>
  <si>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</si>
  <si>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</si>
  <si>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</si>
  <si>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</si>
  <si>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</si>
  <si>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</si>
  <si>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</si>
  <si>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</si>
  <si>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</si>
  <si>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</si>
  <si>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</si>
  <si>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</si>
  <si>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</si>
  <si>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</si>
  <si>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</si>
  <si>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</si>
  <si>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</si>
  <si>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</si>
  <si>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</si>
  <si>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</si>
  <si>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</si>
  <si>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</si>
  <si>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</si>
  <si>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</si>
  <si>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</si>
  <si>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</si>
  <si>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</si>
  <si>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</si>
  <si>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</si>
  <si>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</si>
  <si>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</si>
  <si>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</si>
  <si>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</si>
  <si>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</si>
  <si>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</si>
  <si>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</si>
  <si>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</si>
  <si>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</si>
  <si>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</si>
  <si>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</si>
  <si>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</si>
  <si>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</si>
  <si>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</si>
  <si>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</si>
  <si>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</si>
  <si>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</si>
  <si>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</si>
  <si>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</si>
  <si>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</si>
  <si>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</si>
  <si>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</si>
  <si>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</si>
  <si>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</si>
  <si>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</si>
  <si>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</si>
  <si>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</si>
  <si>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</si>
  <si>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</si>
  <si>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</si>
  <si>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</si>
  <si>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</si>
  <si>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</si>
  <si>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</si>
  <si>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</si>
  <si>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</si>
  <si>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</si>
  <si>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</si>
  <si>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</si>
  <si>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</si>
  <si>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</si>
  <si>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</si>
  <si>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</si>
  <si>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</si>
  <si>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</si>
  <si>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</si>
  <si>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</si>
  <si>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</si>
  <si>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</si>
  <si>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</si>
  <si>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</si>
  <si>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</si>
  <si>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</si>
  <si>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</si>
  <si>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</si>
  <si>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</si>
  <si>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</si>
  <si>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</si>
  <si>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</si>
  <si>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</si>
  <si>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</si>
  <si>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</si>
  <si>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</si>
  <si>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</si>
  <si>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</si>
  <si>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</si>
  <si>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</si>
  <si>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</si>
  <si>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</si>
  <si>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</si>
  <si>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</si>
  <si>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</si>
  <si>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</si>
  <si>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</si>
  <si>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</si>
  <si>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</si>
  <si>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</si>
  <si>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</si>
  <si>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</si>
  <si>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</si>
  <si>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</si>
  <si>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</si>
  <si>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</si>
  <si>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</si>
  <si>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</si>
  <si>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</si>
  <si>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</si>
  <si>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</si>
  <si>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</si>
  <si>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</si>
  <si>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</si>
  <si>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</si>
  <si>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</si>
  <si>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</si>
  <si>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</si>
  <si>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</si>
  <si>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</si>
  <si>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</si>
  <si>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</si>
  <si>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JJ Clarke</t>
  </si>
  <si>
    <t>20211118SRT01</t>
  </si>
  <si>
    <t xml:space="preserve">The sample was slightly discoloured with no significant sediment </t>
  </si>
  <si>
    <t xml:space="preserve">The sample was clear with no significant sediment </t>
  </si>
  <si>
    <t>Lifestyle &amp; Dairy Pump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</si>
</sst>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32" zoomScale="115" zoomScaleNormal="110" zoomScalePageLayoutView="115" workbookViewId="0">
      <selection activeCell="E35" sqref="E3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210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44518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8.5</v>
      </c>
      <c r="F9" s="92">
        <v>8.5</v>
      </c>
      <c r="G9" s="92">
        <v>8.9</v>
      </c>
      <c r="H9" s="92">
        <v>8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140</v>
      </c>
      <c r="F10" s="91">
        <v>150</v>
      </c>
      <c r="G10" s="91">
        <v>155</v>
      </c>
      <c r="H10" s="91">
        <v>55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90</v>
      </c>
      <c r="F11" s="91">
        <v>85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0.85890639995214857</v>
      </c>
      <c r="F12" s="93">
        <f t="shared" ref="F12:H12" si="0">2*(F10-(5*10^(F9-10)))/(1+(0.94*10^(F9-10)))*10^(6-F9)</f>
        <v>0.92032622371179029</v>
      </c>
      <c r="G12" s="93" t="s">
        <v>39</v>
      </c>
      <c r="H12" s="93">
        <f t="shared" si="0"/>
        <v>1.0887656033287101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0.5</v>
      </c>
      <c r="F13" s="92">
        <f>+F9+0.5+VLOOKUP(F10,LSI!$F$2:$G$25,2)+VLOOKUP(F11,LSI!$H$2:$I$25,2)-12.1</f>
        <v>0.60000000000000142</v>
      </c>
      <c r="G13" s="92">
        <v>-0.19999999999999929</v>
      </c>
      <c r="H13" s="92">
        <v>-1.5999999999999996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1.58</v>
      </c>
      <c r="F14" s="91">
        <v>1.6</v>
      </c>
      <c r="G14" s="91">
        <v>1.34</v>
      </c>
      <c r="H14" s="91">
        <v>0.28000000000000003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0.01</v>
      </c>
      <c r="F15" s="91">
        <v>0.02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470</v>
      </c>
      <c r="F16" s="91">
        <v>460</v>
      </c>
      <c r="G16" s="91">
        <v>460</v>
      </c>
      <c r="H16" s="91">
        <v>490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200</v>
      </c>
      <c r="F17" s="91">
        <v>185</v>
      </c>
      <c r="G17" s="91">
        <v>180</v>
      </c>
      <c r="H17" s="91">
        <v>255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150</v>
      </c>
      <c r="F18" s="91">
        <v>140</v>
      </c>
      <c r="G18" s="91">
        <v>230</v>
      </c>
      <c r="H18" s="91">
        <v>210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65.599999999999994</v>
      </c>
      <c r="F19" s="92">
        <f t="shared" ref="F19:H19" si="1">F20/10</f>
        <v>64.900000000000006</v>
      </c>
      <c r="G19" s="92">
        <f t="shared" si="1"/>
        <v>64.2</v>
      </c>
      <c r="H19" s="92">
        <f t="shared" si="1"/>
        <v>69.099999999999994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656</v>
      </c>
      <c r="F20" s="93">
        <v>649</v>
      </c>
      <c r="G20" s="93">
        <v>642</v>
      </c>
      <c r="H20" s="93">
        <v>691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2.2200000000000002</v>
      </c>
      <c r="F21" s="92">
        <v>2.78</v>
      </c>
      <c r="G21" s="92">
        <v>1.18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85.3</v>
      </c>
      <c r="F23" s="92">
        <v>86.5</v>
      </c>
      <c r="G23" s="92">
        <v>60.9</v>
      </c>
      <c r="H23" s="92">
        <v>95.2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208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2913043478260871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44522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2FC8DF7-E53A-4C2F-A1B3-467A10D568FD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a485ba0b-8b54-4b26-a1c0-8a4bc31186fb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9e3d8395-3b78-4cee-bcbb-a4d4a59b9b21"/>
    <ds:schemaRef ds:uri="http://schemas.microsoft.com/sharepoint/v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2021-11-21T22:06:31Z</cp:lastPrinted>
  <dcterms:created xsi:type="dcterms:W3CDTF">2017-07-10T05:27:40Z</dcterms:created>
  <dcterms:modified xsi:type="dcterms:W3CDTF">2021-11-21T22:25:30Z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