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52BEB24E-C00D-4466-A530-42389F2359DD}" xr6:coauthVersionLast="47" xr6:coauthVersionMax="47" xr10:uidLastSave="{00000000-0000-0000-0000-000000000000}"/>
  <bookViews>
    <workbookView xWindow="2748" yWindow="96" windowWidth="13620" windowHeight="118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5" i="1"/>
  <c r="H26" i="1"/>
  <c r="D24" i="4"/>
  <c r="D25" i="4"/>
  <c r="F26" i="1"/>
  <c r="F25" i="1"/>
  <c r="K26" i="1"/>
  <c r="K25" i="1"/>
  <c r="G26" i="1"/>
  <c r="G25" i="1"/>
  <c r="I25" i="1"/>
  <c r="I26" i="1"/>
  <c r="J25" i="1"/>
  <c r="J26" i="1"/>
  <c r="E26" i="1"/>
  <c r="E25" i="1"/>
  <c r="J1" i="13"/>
  <c r="J1" i="10"/>
  <c r="J1" i="1"/>
  <c r="J1" i="11"/>
  <c r="J1" i="18"/>
  <c r="J1" i="7"/>
  <c r="J1" i="15"/>
  <c r="J1" i="14"/>
  <c r="J1" i="16"/>
  <c r="J1" i="12"/>
  <c r="J1" i="4"/>
  <c r="J1" i="9"/>
</calcChain>
</file>

<file path=xl/sharedStrings.xml><?xml version="1.0" encoding="utf-8"?>
<sst xmlns="http://schemas.openxmlformats.org/spreadsheetml/2006/main" count="1186" uniqueCount="210">
  <si>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</si>
  <si>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</si>
  <si>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</si>
  <si>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</si>
  <si>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</si>
  <si>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</si>
  <si>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</si>
  <si>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</si>
  <si>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</si>
  <si>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</si>
  <si>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</si>
  <si>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</si>
  <si>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</si>
  <si>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</si>
  <si>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</si>
  <si>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</si>
  <si>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</si>
  <si>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</si>
  <si>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</si>
  <si>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</si>
  <si>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</si>
  <si>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</si>
  <si>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</si>
  <si>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</si>
  <si>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</si>
  <si>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</si>
  <si>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</si>
  <si>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</si>
  <si>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</si>
  <si>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</si>
  <si>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</si>
  <si>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</si>
  <si>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</si>
  <si>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</si>
  <si>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</si>
  <si>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</si>
  <si>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</si>
  <si>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</si>
  <si>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</si>
  <si>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</si>
  <si>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</si>
  <si>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</si>
  <si>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</si>
  <si>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</si>
  <si>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</si>
  <si>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</si>
  <si>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</si>
  <si>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</si>
  <si>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</si>
  <si>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</si>
  <si>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</si>
  <si>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</si>
  <si>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</si>
  <si>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</si>
  <si>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</si>
  <si>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</si>
  <si>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</si>
  <si>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</si>
  <si>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</si>
  <si>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</si>
  <si>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</si>
  <si>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</si>
  <si>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</si>
  <si>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</si>
  <si>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</si>
  <si>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</si>
  <si>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</si>
  <si>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</si>
  <si>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</si>
  <si>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</si>
  <si>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</si>
  <si>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</si>
  <si>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</si>
  <si>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</si>
  <si>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</si>
  <si>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</si>
  <si>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</si>
  <si>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</si>
  <si>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</si>
  <si>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</si>
  <si>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</si>
  <si>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</si>
  <si>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</si>
  <si>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</si>
  <si>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</si>
  <si>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</si>
  <si>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</si>
  <si>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</si>
  <si>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</si>
  <si>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</si>
  <si>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</si>
  <si>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</si>
  <si>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</si>
  <si>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</si>
  <si>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</si>
  <si>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</si>
  <si>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</si>
  <si>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</si>
  <si>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</si>
  <si>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</si>
  <si>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</si>
  <si>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</si>
  <si>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</si>
  <si>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</si>
  <si>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</si>
  <si>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</si>
  <si>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</si>
  <si>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</si>
  <si>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</si>
  <si>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</si>
  <si>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</si>
  <si>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</si>
  <si>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</si>
  <si>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</si>
  <si>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</si>
  <si>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</si>
  <si>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</si>
  <si>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</si>
  <si>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</si>
  <si>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</si>
  <si>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</si>
  <si>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</si>
  <si>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</si>
  <si>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</si>
  <si>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</si>
  <si>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</si>
  <si>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</si>
  <si>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</si>
  <si>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</si>
  <si>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</si>
  <si>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</si>
  <si>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</si>
  <si>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</si>
  <si>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</si>
  <si>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</si>
  <si>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</si>
  <si>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</si>
  <si>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</si>
  <si>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</si>
  <si>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</si>
  <si>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</si>
  <si>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</si>
  <si>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</si>
  <si>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</si>
  <si>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</si>
  <si>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</si>
  <si>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</si>
  <si>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</si>
  <si>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</si>
  <si>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</si>
  <si>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</si>
  <si>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</si>
  <si>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</si>
  <si>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</si>
  <si>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</si>
  <si>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</si>
  <si>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</si>
  <si>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</si>
  <si>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</si>
  <si>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</si>
  <si>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</si>
  <si>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</si>
  <si>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</si>
  <si>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</si>
  <si>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</si>
  <si>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</si>
  <si>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</si>
  <si>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</si>
  <si>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</si>
  <si>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</si>
  <si>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</si>
  <si>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</si>
  <si>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</si>
  <si>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</si>
  <si>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</si>
  <si>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</si>
  <si>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</si>
  <si>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</si>
  <si>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</si>
  <si>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</si>
  <si>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</si>
  <si>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</si>
  <si>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</si>
  <si>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</si>
  <si>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</si>
  <si>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</si>
  <si>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</si>
  <si>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</si>
  <si>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</si>
  <si>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</si>
  <si>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</si>
  <si>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</si>
  <si>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</si>
  <si>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</si>
  <si>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</si>
  <si>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</si>
  <si>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</si>
  <si>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</si>
  <si>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</si>
  <si>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</si>
  <si>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</si>
  <si>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</si>
  <si>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</si>
  <si>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</si>
  <si>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</si>
  <si>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</si>
  <si>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Great Barrier</t>
  </si>
  <si>
    <t>20211223SRT01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</si>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</sst>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44553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44553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2" zoomScale="85" zoomScaleNormal="110" zoomScalePageLayoutView="85" workbookViewId="0">
      <selection activeCell="H24" sqref="H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44551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7.3</v>
      </c>
      <c r="G9" s="92">
        <v>7.5</v>
      </c>
      <c r="H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125</v>
      </c>
      <c r="F10" s="91">
        <v>130</v>
      </c>
      <c r="G10" s="91">
        <v>120</v>
      </c>
      <c r="H10" s="91">
        <v>65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>
        <v>50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15.749470057798115</v>
      </c>
      <c r="F12" s="93">
        <f t="shared" ref="F12:H12" si="0">2*(F10-(5*10^(F9-10)))/(1+(0.94*10^(F9-10)))*10^(6-F9)</f>
        <v>13.005475698891853</v>
      </c>
      <c r="G12" s="93">
        <f t="shared" si="0"/>
        <v>7.5659762099108994</v>
      </c>
      <c r="H12" s="93">
        <f t="shared" si="0"/>
        <v>6.5022387854636685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-1.2999999999999989</v>
      </c>
      <c r="F13" s="92">
        <f>+F9+0.5+VLOOKUP(F10,LSI!$F$2:$G$25,2)+VLOOKUP(F11,LSI!$H$2:$I$25,2)-12.1</f>
        <v>-0.90000000000000036</v>
      </c>
      <c r="G13" s="92">
        <v>-1.8000000000000007</v>
      </c>
      <c r="H13" s="92">
        <v>-2.2000000000000011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0.22</v>
      </c>
      <c r="F14" s="91">
        <v>0.56999999999999995</v>
      </c>
      <c r="G14" s="91">
        <v>0.1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0.16</v>
      </c>
      <c r="F15" s="91">
        <v>0.19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470</v>
      </c>
      <c r="F16" s="91">
        <v>480</v>
      </c>
      <c r="G16" s="91">
        <v>470</v>
      </c>
      <c r="H16" s="91">
        <v>490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200</v>
      </c>
      <c r="F17" s="91">
        <v>200</v>
      </c>
      <c r="G17" s="91">
        <v>200</v>
      </c>
      <c r="H17" s="91">
        <v>275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200</v>
      </c>
      <c r="F18" s="91">
        <v>200</v>
      </c>
      <c r="G18" s="91">
        <v>230</v>
      </c>
      <c r="H18" s="91">
        <v>220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65.599999999999994</v>
      </c>
      <c r="F19" s="92">
        <f t="shared" ref="F19:H19" si="1">F20/10</f>
        <v>67</v>
      </c>
      <c r="G19" s="92">
        <f t="shared" si="1"/>
        <v>66.8</v>
      </c>
      <c r="H19" s="92">
        <f t="shared" si="1"/>
        <v>69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656</v>
      </c>
      <c r="F20" s="93">
        <v>670</v>
      </c>
      <c r="G20" s="93">
        <v>668</v>
      </c>
      <c r="H20" s="93">
        <v>690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0.09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90.3</v>
      </c>
      <c r="F23" s="92">
        <v>85</v>
      </c>
      <c r="G23" s="92">
        <v>78</v>
      </c>
      <c r="H23" s="92">
        <v>96.4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44553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44553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44553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44553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228247-E681-420D-A520-E4C8A6740CF6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9e3d8395-3b78-4cee-bcbb-a4d4a59b9b21"/>
    <ds:schemaRef ds:uri="http://purl.org/dc/dcmitype/"/>
    <ds:schemaRef ds:uri="http://purl.org/dc/terms/"/>
    <ds:schemaRef ds:uri="a485ba0b-8b54-4b26-a1c0-8a4bc31186fb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2021-12-22T22:48:36Z</cp:lastPrinted>
  <dcterms:created xsi:type="dcterms:W3CDTF">2017-07-10T05:27:40Z</dcterms:created>
  <dcterms:modified xsi:type="dcterms:W3CDTF">2021-12-23T00:04:56Z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