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1 January\"/>
    </mc:Choice>
  </mc:AlternateContent>
  <xr:revisionPtr revIDLastSave="0" documentId="13_ncr:1_{36C32986-D3C5-4C5B-A064-E80F355F693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E26" i="1"/>
  <c r="E25" i="1"/>
  <c r="F26" i="1"/>
  <c r="F25" i="1"/>
  <c r="G26" i="1"/>
  <c r="G25" i="1"/>
  <c r="D25" i="4"/>
  <c r="D24" i="4"/>
  <c r="H26" i="1"/>
  <c r="H25" i="1"/>
  <c r="K25" i="1"/>
  <c r="K26" i="1"/>
  <c r="J25" i="1"/>
  <c r="J26" i="1"/>
  <c r="I25" i="1"/>
  <c r="I26" i="1"/>
  <c r="J1" i="14"/>
  <c r="J1" i="12"/>
  <c r="J1" i="16"/>
  <c r="J1" i="18"/>
  <c r="J1" i="15"/>
  <c r="J1" i="10"/>
  <c r="J1" i="7"/>
  <c r="J1" i="11"/>
  <c r="J1" i="1"/>
  <c r="J1" i="13"/>
  <c r="J1" i="4"/>
  <c r="J1" i="9"/>
</calcChain>
</file>

<file path=xl/sharedStrings.xml><?xml version="1.0" encoding="utf-8"?>
<sst xmlns="http://schemas.openxmlformats.org/spreadsheetml/2006/main" count="1186" uniqueCount="212">
  <si>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</si>
  <si>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</si>
  <si>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</si>
  <si>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</si>
  <si>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</si>
  <si>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</si>
  <si>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</si>
  <si>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</si>
  <si>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</si>
  <si>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</si>
  <si>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</si>
  <si>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</si>
  <si>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</si>
  <si>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</si>
  <si>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</si>
  <si>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</si>
  <si>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</si>
  <si>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</si>
  <si>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</si>
  <si>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</si>
  <si>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</si>
  <si>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</si>
  <si>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</si>
  <si>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</si>
  <si>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</si>
  <si>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</si>
  <si>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</si>
  <si>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</si>
  <si>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</si>
  <si>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</si>
  <si>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</si>
  <si>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</si>
  <si>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</si>
  <si>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</si>
  <si>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</si>
  <si>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</si>
  <si>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</si>
  <si>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</si>
  <si>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</si>
  <si>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</si>
  <si>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</si>
  <si>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</si>
  <si>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</si>
  <si>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</si>
  <si>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</si>
  <si>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</si>
  <si>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</si>
  <si>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</si>
  <si>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</si>
  <si>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</si>
  <si>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</si>
  <si>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</si>
  <si>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</si>
  <si>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</si>
  <si>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</si>
  <si>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</si>
  <si>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</si>
  <si>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</si>
  <si>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</si>
  <si>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</si>
  <si>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</si>
  <si>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</si>
  <si>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</si>
  <si>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</si>
  <si>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</si>
  <si>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</si>
  <si>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</si>
  <si>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</si>
  <si>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</si>
  <si>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</si>
  <si>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</si>
  <si>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</si>
  <si>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</si>
  <si>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</si>
  <si>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</si>
  <si>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</si>
  <si>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</si>
  <si>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</si>
  <si>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</si>
  <si>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</si>
  <si>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</si>
  <si>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</si>
  <si>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</si>
  <si>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</si>
  <si>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</si>
  <si>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</si>
  <si>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</si>
  <si>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</si>
  <si>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</si>
  <si>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</si>
  <si>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</si>
  <si>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</si>
  <si>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</si>
  <si>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</si>
  <si>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</si>
  <si>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</si>
  <si>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</si>
  <si>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</si>
  <si>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</si>
  <si>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</si>
  <si>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</si>
  <si>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</si>
  <si>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</si>
  <si>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</si>
  <si>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</si>
  <si>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</si>
  <si>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</si>
  <si>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</si>
  <si>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</si>
  <si>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</si>
  <si>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</si>
  <si>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</si>
  <si>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</si>
  <si>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</si>
  <si>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</si>
  <si>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</si>
  <si>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</si>
  <si>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</si>
  <si>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</si>
  <si>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</si>
  <si>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</si>
  <si>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</si>
  <si>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</si>
  <si>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</si>
  <si>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</si>
  <si>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</si>
  <si>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</si>
  <si>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</si>
  <si>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</si>
  <si>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</si>
  <si>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</si>
  <si>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</si>
  <si>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</si>
  <si>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</si>
  <si>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</si>
  <si>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</si>
  <si>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</si>
  <si>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</si>
  <si>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</si>
  <si>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</si>
  <si>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</si>
  <si>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</si>
  <si>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</si>
  <si>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</si>
  <si>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</si>
  <si>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</si>
  <si>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</si>
  <si>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</si>
  <si>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</si>
  <si>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</si>
  <si>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</si>
  <si>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</si>
  <si>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</si>
  <si>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</si>
  <si>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</si>
  <si>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</si>
  <si>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</si>
  <si>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</si>
  <si>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</si>
  <si>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</si>
  <si>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</si>
  <si>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</si>
  <si>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</si>
  <si>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</si>
  <si>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</si>
  <si>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</si>
  <si>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</si>
  <si>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</si>
  <si>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</si>
  <si>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</si>
  <si>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</si>
  <si>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</si>
  <si>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</si>
  <si>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</si>
  <si>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</si>
  <si>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</si>
  <si>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</si>
  <si>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</si>
  <si>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</si>
  <si>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</si>
  <si>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</si>
  <si>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</si>
  <si>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</si>
  <si>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</si>
  <si>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</si>
  <si>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</si>
  <si>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</si>
  <si>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</si>
  <si>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</si>
  <si>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</si>
  <si>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</si>
  <si>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</si>
  <si>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</si>
  <si>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</si>
  <si>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</si>
  <si>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</si>
  <si>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</si>
  <si>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</si>
  <si>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</si>
  <si>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</si>
  <si>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</si>
  <si>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</si>
  <si>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</si>
  <si>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</si>
  <si>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</si>
  <si>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</si>
  <si>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Marlborough</t>
  </si>
  <si>
    <t>Lyon</t>
  </si>
  <si>
    <t>20220117SRT02</t>
  </si>
  <si>
    <t xml:space="preserve">The sample was slightly discoloured with no significant sediment </t>
  </si>
  <si>
    <t xml:space="preserve">The sample was clear with no significant sediment </t>
  </si>
  <si>
    <t>Lyon (Post-tank)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</si>
</sst>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1188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4" zoomScale="115" zoomScaleNormal="110" zoomScalePageLayoutView="115" workbookViewId="0">
      <selection activeCell="G7" sqref="G7:J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1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44578</v>
      </c>
    </row>
    <row r="5" spans="1:11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7" zoomScale="115" zoomScaleNormal="110" zoomScalePageLayoutView="115" workbookViewId="0">
      <selection activeCell="I18" sqref="I1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211</v>
      </c>
      <c r="C4" s="85"/>
      <c r="D4" s="85"/>
      <c r="E4" s="85"/>
      <c r="F4" s="86"/>
      <c r="G4" s="86"/>
      <c r="H4" s="79" t="s">
        <v>56</v>
      </c>
      <c r="I4" s="85"/>
      <c r="J4" s="81">
        <v>44578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8</v>
      </c>
      <c r="F9" s="92">
        <v>7.8</v>
      </c>
      <c r="G9" s="92">
        <v>7.9</v>
      </c>
      <c r="H9" s="92">
        <v>7.5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55</v>
      </c>
      <c r="F10" s="91">
        <v>60</v>
      </c>
      <c r="G10" s="91">
        <v>60</v>
      </c>
      <c r="H10" s="91">
        <v>20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 t="s">
        <v>38</v>
      </c>
      <c r="F11" s="91" t="s">
        <v>38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1.0887656033287101</v>
      </c>
      <c r="F12" s="93">
        <f t="shared" ref="F12:H12" si="0">2*(F10-(5*10^(F9-10)))/(1+(0.94*10^(F9-10)))*10^(6-F9)</f>
        <v>1.8896642341979506</v>
      </c>
      <c r="G12" s="93">
        <f t="shared" si="0"/>
        <v>1.4985215054967174</v>
      </c>
      <c r="H12" s="93">
        <f t="shared" si="0"/>
        <v>1.2601651714278064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v>-1.5999999999999996</v>
      </c>
      <c r="F13" s="92">
        <v>-1.7999999999999989</v>
      </c>
      <c r="G13" s="92">
        <v>-1.6999999999999993</v>
      </c>
      <c r="H13" s="92">
        <v>-2.5999999999999996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7.0000000000000007E-2</v>
      </c>
      <c r="F14" s="91">
        <v>0.13</v>
      </c>
      <c r="G14" s="91">
        <v>0.1</v>
      </c>
      <c r="H14" s="91">
        <v>0.02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>
        <v>0.02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120</v>
      </c>
      <c r="F16" s="91">
        <v>110</v>
      </c>
      <c r="G16" s="91">
        <v>130</v>
      </c>
      <c r="H16" s="91">
        <v>140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35</v>
      </c>
      <c r="F17" s="91">
        <v>31</v>
      </c>
      <c r="G17" s="91">
        <v>32</v>
      </c>
      <c r="H17" s="91">
        <v>68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56</v>
      </c>
      <c r="F18" s="91">
        <v>44</v>
      </c>
      <c r="G18" s="91">
        <v>57</v>
      </c>
      <c r="H18" s="91">
        <v>67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16.5</v>
      </c>
      <c r="F19" s="92">
        <f t="shared" ref="F19:H19" si="1">F20/10</f>
        <v>15.5</v>
      </c>
      <c r="G19" s="92">
        <f t="shared" si="1"/>
        <v>17.7</v>
      </c>
      <c r="H19" s="92">
        <f t="shared" si="1"/>
        <v>19.399999999999999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165</v>
      </c>
      <c r="F20" s="93">
        <v>155</v>
      </c>
      <c r="G20" s="93">
        <v>177</v>
      </c>
      <c r="H20" s="93">
        <v>194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8.2200000000000006</v>
      </c>
      <c r="F21" s="92">
        <v>8.36</v>
      </c>
      <c r="G21" s="92">
        <v>7.03</v>
      </c>
      <c r="H21" s="92">
        <v>2.27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76.8</v>
      </c>
      <c r="F23" s="92">
        <v>78.900000000000006</v>
      </c>
      <c r="G23" s="92">
        <v>55.1</v>
      </c>
      <c r="H23" s="92">
        <v>93.3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43830D0-2EEE-4175-8DCF-BA9B1571F33B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2022-01-21T02:56:08Z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