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DWPNZFP2\Public\AAA Credits - October\AA Territory Activity\AA - Team File\Analysis\2022\01 January\"/>
    </mc:Choice>
  </mc:AlternateContent>
  <xr:revisionPtr revIDLastSave="0" documentId="13_ncr:1_{CE831684-AB7E-43F9-81D0-9B630DDF9306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R-CHE" sheetId="18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externalReferences>
    <externalReference r:id="rId16"/>
    <externalReference r:id="rId17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5" i="4" l="1"/>
  <c r="J4" i="4"/>
  <c r="J5" i="10"/>
  <c r="J4" i="10"/>
  <c r="J5" i="1"/>
  <c r="J4" i="1"/>
  <c r="J5" i="9"/>
  <c r="J5" i="7"/>
  <c r="J4" i="7"/>
  <c r="D25" i="18"/>
  <c r="G28" i="18" l="1"/>
  <c r="G27" i="18"/>
  <c r="G26" i="18"/>
  <c r="G23" i="18"/>
  <c r="G22" i="18"/>
  <c r="G21" i="18"/>
  <c r="G20" i="18"/>
  <c r="G19" i="18"/>
  <c r="G18" i="18"/>
  <c r="G17" i="18"/>
  <c r="G16" i="18"/>
  <c r="G15" i="18"/>
  <c r="G11" i="18"/>
  <c r="G10" i="18"/>
  <c r="G9" i="18"/>
  <c r="G8" i="18"/>
  <c r="D14" i="18"/>
  <c r="G14" i="18" s="1"/>
  <c r="D13" i="18" l="1"/>
  <c r="G13" i="18" s="1"/>
  <c r="D12" i="18"/>
  <c r="G12" i="18" s="1"/>
  <c r="J5" i="18"/>
  <c r="J4" i="18"/>
  <c r="G11" i="10" l="1"/>
  <c r="G10" i="10"/>
  <c r="F15" i="1"/>
  <c r="G15" i="1"/>
  <c r="H15" i="1"/>
  <c r="I15" i="1"/>
  <c r="J15" i="1"/>
  <c r="K15" i="1"/>
  <c r="E15" i="1"/>
  <c r="F13" i="9"/>
  <c r="E13" i="9"/>
  <c r="K14" i="1" l="1"/>
  <c r="J14" i="1"/>
  <c r="I14" i="1"/>
  <c r="H14" i="1"/>
  <c r="G14" i="1"/>
  <c r="F14" i="1"/>
  <c r="E14" i="1"/>
  <c r="K13" i="1"/>
  <c r="J13" i="1"/>
  <c r="I13" i="1"/>
  <c r="H13" i="1"/>
  <c r="G13" i="1"/>
  <c r="F13" i="1"/>
  <c r="E13" i="1"/>
  <c r="H12" i="9" l="1"/>
  <c r="G12" i="9"/>
  <c r="F12" i="9"/>
  <c r="E12" i="9"/>
  <c r="G27" i="4" l="1"/>
  <c r="D14" i="4" l="1"/>
  <c r="G9" i="10" l="1"/>
  <c r="G8" i="10"/>
  <c r="D12" i="7" l="1"/>
  <c r="G12" i="7" s="1"/>
  <c r="D11" i="7"/>
  <c r="G11" i="7" s="1"/>
  <c r="G9" i="7"/>
  <c r="G18" i="7" l="1"/>
  <c r="G17" i="7"/>
  <c r="G16" i="7"/>
  <c r="G15" i="7"/>
  <c r="G14" i="7"/>
  <c r="G13" i="7"/>
  <c r="G10" i="7"/>
  <c r="G8" i="7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G12" i="4" l="1"/>
  <c r="G14" i="4"/>
  <c r="B7" i="6"/>
  <c r="D24" i="18" l="1"/>
  <c r="E19" i="9"/>
  <c r="F19" i="9"/>
  <c r="G19" i="9"/>
  <c r="H19" i="9"/>
  <c r="D25" i="4"/>
  <c r="D24" i="4"/>
  <c r="E26" i="1"/>
  <c r="E25" i="1"/>
  <c r="H25" i="1"/>
  <c r="H26" i="1"/>
  <c r="J26" i="1"/>
  <c r="J25" i="1"/>
  <c r="G25" i="1"/>
  <c r="G26" i="1"/>
  <c r="K25" i="1"/>
  <c r="K26" i="1"/>
  <c r="F26" i="1"/>
  <c r="F25" i="1"/>
  <c r="I26" i="1"/>
  <c r="I25" i="1"/>
  <c r="J1" i="15"/>
  <c r="J1" i="14"/>
  <c r="J1" i="16"/>
  <c r="J1" i="10"/>
  <c r="J1" i="1"/>
  <c r="J1" i="9"/>
  <c r="J1" i="13"/>
  <c r="J1" i="12"/>
  <c r="J1" i="11"/>
  <c r="J1" i="7"/>
  <c r="J1" i="4"/>
  <c r="J1" i="18"/>
</calcChain>
</file>

<file path=xl/sharedStrings.xml><?xml version="1.0" encoding="utf-8"?>
<sst xmlns="http://schemas.openxmlformats.org/spreadsheetml/2006/main" count="1183" uniqueCount="211">
  <si>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</si>
  <si>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</si>
  <si>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</si>
  <si>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</si>
  <si>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</si>
  <si>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</si>
  <si>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</si>
  <si>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</si>
  <si>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</si>
  <si>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</si>
  <si>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</si>
  <si>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</si>
  <si>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</si>
  <si>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</si>
  <si>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</si>
  <si>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</si>
  <si>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</si>
  <si>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</si>
  <si>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</si>
  <si>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</si>
  <si>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</si>
  <si>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</si>
  <si>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</si>
  <si>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</si>
  <si>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</si>
  <si>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</si>
  <si>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</si>
  <si>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</si>
  <si>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</si>
  <si>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</si>
  <si>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</si>
  <si>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</si>
  <si>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</si>
  <si>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</si>
  <si>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</si>
  <si>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</si>
  <si>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</si>
  <si>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</si>
  <si>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</si>
  <si>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</si>
  <si>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</si>
  <si>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</si>
  <si>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</si>
  <si>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</si>
  <si>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</si>
  <si>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</si>
  <si>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</si>
  <si>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</si>
  <si>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</si>
  <si>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</si>
  <si>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</si>
  <si>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</si>
  <si>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</si>
  <si>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</si>
  <si>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</si>
  <si>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</si>
  <si>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</si>
  <si>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</si>
  <si>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</si>
  <si>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</si>
  <si>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</si>
  <si>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</si>
  <si>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</si>
  <si>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</si>
  <si>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</si>
  <si>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</si>
  <si>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</si>
  <si>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</si>
  <si>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</si>
  <si>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</si>
  <si>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</si>
  <si>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</si>
  <si>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</si>
  <si>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</si>
  <si>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</si>
  <si>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</si>
  <si>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</si>
  <si>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</si>
  <si>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</si>
  <si>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</si>
  <si>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</si>
  <si>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</si>
  <si>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</si>
  <si>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</si>
  <si>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</si>
  <si>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</si>
  <si>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</si>
  <si>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</si>
  <si>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</si>
  <si>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</si>
  <si>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</si>
  <si>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</si>
  <si>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</si>
  <si>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</si>
  <si>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</si>
  <si>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</si>
  <si>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</si>
  <si>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</si>
  <si>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</si>
  <si>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</si>
  <si>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</si>
  <si>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</si>
  <si>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</si>
  <si>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</si>
  <si>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</si>
  <si>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</si>
  <si>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</si>
  <si>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</si>
  <si>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</si>
  <si>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</si>
  <si>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</si>
  <si>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</si>
  <si>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</si>
  <si>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</si>
  <si>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</si>
  <si>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</si>
  <si>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</si>
  <si>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</si>
  <si>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</si>
  <si>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</si>
  <si>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</si>
  <si>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</si>
  <si>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</si>
  <si>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</si>
  <si>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</si>
  <si>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</si>
  <si>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</si>
  <si>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</si>
  <si>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</si>
  <si>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</si>
  <si>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</si>
  <si>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</si>
  <si>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</si>
  <si>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</si>
  <si>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</si>
  <si>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</si>
  <si>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</si>
  <si>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</si>
  <si>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</si>
  <si>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</si>
  <si>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</si>
  <si>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</si>
  <si>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</si>
  <si>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</si>
  <si>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</si>
  <si>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</si>
  <si>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</si>
  <si>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</si>
  <si>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</si>
  <si>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</si>
  <si>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</si>
  <si>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</si>
  <si>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</si>
  <si>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</si>
  <si>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</si>
  <si>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</si>
  <si>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</si>
  <si>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</si>
  <si>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</si>
  <si>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</si>
  <si>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</si>
  <si>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</si>
  <si>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</si>
  <si>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</si>
  <si>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</si>
  <si>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</si>
  <si>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</si>
  <si>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</si>
  <si>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</si>
  <si>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</si>
  <si>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</si>
  <si>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</si>
  <si>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</si>
  <si>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</si>
  <si>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</si>
  <si>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</si>
  <si>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</si>
  <si>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</si>
  <si>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</si>
  <si>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</si>
  <si>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</si>
  <si>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</si>
  <si>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mS/m     µS/cm</t>
  </si>
  <si>
    <t>Slightly Hard</t>
  </si>
  <si>
    <t>XXXXXX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</si>
  <si>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</si>
  <si>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</si>
  <si>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</si>
  <si>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</si>
  <si>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</si>
  <si>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</si>
  <si>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 xml:space="preserve">The Most Probable Number (MPN) count uses reference method APHA 9221 C, Table 9221:III </t>
  </si>
  <si>
    <t>Jewella Sepulveda</t>
  </si>
  <si>
    <t>Water Treatment Specialist</t>
  </si>
  <si>
    <t>Guideline Value - Drinking Water Standards for New Zealand 2005 (Revised 2018)</t>
  </si>
  <si>
    <t>Maximum Acceptable Value - Drinking Water Standards for New Zealand 2005 (Revised 2018)</t>
  </si>
  <si>
    <r>
      <t>GV</t>
    </r>
    <r>
      <rPr>
        <b/>
        <vertAlign val="superscript"/>
        <sz val="8"/>
        <color theme="1"/>
        <rFont val="Noto Sans Light"/>
        <family val="2"/>
        <charset val="1"/>
      </rPr>
      <t>1</t>
    </r>
  </si>
  <si>
    <r>
      <t>MAV</t>
    </r>
    <r>
      <rPr>
        <b/>
        <vertAlign val="superscript"/>
        <sz val="8"/>
        <color theme="1"/>
        <rFont val="Noto Sans Light"/>
        <family val="2"/>
        <charset val="1"/>
      </rPr>
      <t>2</t>
    </r>
  </si>
  <si>
    <r>
      <t>mg/L CaCO</t>
    </r>
    <r>
      <rPr>
        <vertAlign val="subscript"/>
        <sz val="8"/>
        <color theme="1"/>
        <rFont val="Noto Sans Light"/>
        <family val="2"/>
        <charset val="1"/>
      </rPr>
      <t>3</t>
    </r>
  </si>
  <si>
    <r>
      <t>mg/L CO</t>
    </r>
    <r>
      <rPr>
        <vertAlign val="subscript"/>
        <sz val="8"/>
        <color theme="1"/>
        <rFont val="Noto Sans Light"/>
        <family val="2"/>
        <charset val="1"/>
      </rPr>
      <t>2</t>
    </r>
  </si>
  <si>
    <r>
      <t>mg/L SiO</t>
    </r>
    <r>
      <rPr>
        <vertAlign val="subscript"/>
        <sz val="8"/>
        <color theme="1"/>
        <rFont val="Noto Sans Light"/>
        <family val="2"/>
        <charset val="1"/>
      </rPr>
      <t>2</t>
    </r>
  </si>
  <si>
    <r>
      <t>mg/L NO</t>
    </r>
    <r>
      <rPr>
        <vertAlign val="subscript"/>
        <sz val="8"/>
        <color theme="1"/>
        <rFont val="Noto Sans Light"/>
        <family val="2"/>
        <charset val="1"/>
      </rPr>
      <t>3</t>
    </r>
    <r>
      <rPr>
        <sz val="11"/>
        <color theme="1"/>
        <rFont val="Calibri"/>
        <family val="2"/>
        <scheme val="minor"/>
      </rPr>
      <t/>
    </r>
  </si>
  <si>
    <t>°H</t>
  </si>
  <si>
    <r>
      <t>% T</t>
    </r>
    <r>
      <rPr>
        <vertAlign val="subscript"/>
        <sz val="8"/>
        <color theme="1"/>
        <rFont val="Noto Sans Light"/>
        <family val="2"/>
        <charset val="1"/>
      </rPr>
      <t>10</t>
    </r>
  </si>
  <si>
    <r>
      <t xml:space="preserve">Comments: </t>
    </r>
    <r>
      <rPr>
        <sz val="8"/>
        <color theme="1"/>
        <rFont val="Noto Sans Light"/>
        <family val="2"/>
        <charset val="1"/>
      </rPr>
      <t xml:space="preserve">The sample was clear/slightly discoloured with no/some significant sediment </t>
    </r>
  </si>
  <si>
    <r>
      <t>= ppm, = g/m</t>
    </r>
    <r>
      <rPr>
        <vertAlign val="superscript"/>
        <sz val="8"/>
        <color theme="1"/>
        <rFont val="Noto Sans Light"/>
        <family val="2"/>
        <charset val="1"/>
      </rPr>
      <t>3</t>
    </r>
  </si>
  <si>
    <t>Cooper Farm Services</t>
  </si>
  <si>
    <t xml:space="preserve">Alex Gibb </t>
  </si>
  <si>
    <t>20220119SRT01</t>
  </si>
  <si>
    <t xml:space="preserve">The sample was slightly discoloured with some significant sediment </t>
  </si>
  <si>
    <t xml:space="preserve">The sample was clear with no significant sediment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</si>
</sst>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36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  <family val="2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  <font>
      <sz val="11"/>
      <color theme="1"/>
      <name val="Noto Sans Light"/>
      <family val="2"/>
      <charset val="1"/>
    </font>
    <font>
      <sz val="8"/>
      <color theme="1"/>
      <name val="Noto Sans Light"/>
      <family val="2"/>
      <charset val="1"/>
    </font>
    <font>
      <sz val="10"/>
      <color theme="1"/>
      <name val="Noto Sans Light"/>
      <family val="2"/>
      <charset val="1"/>
    </font>
    <font>
      <b/>
      <sz val="10"/>
      <color theme="1"/>
      <name val="Noto Sans Light"/>
      <family val="2"/>
      <charset val="1"/>
    </font>
    <font>
      <sz val="9"/>
      <color theme="1"/>
      <name val="Noto Sans Light"/>
      <family val="2"/>
      <charset val="1"/>
    </font>
    <font>
      <b/>
      <sz val="8"/>
      <color theme="1"/>
      <name val="Noto Sans Light"/>
      <family val="2"/>
      <charset val="1"/>
    </font>
    <font>
      <b/>
      <vertAlign val="superscript"/>
      <sz val="8"/>
      <color theme="1"/>
      <name val="Noto Sans Light"/>
      <family val="2"/>
      <charset val="1"/>
    </font>
    <font>
      <vertAlign val="subscript"/>
      <sz val="8"/>
      <color theme="1"/>
      <name val="Noto Sans Light"/>
      <family val="2"/>
      <charset val="1"/>
    </font>
    <font>
      <vertAlign val="superscript"/>
      <sz val="8"/>
      <color theme="1"/>
      <name val="Noto Sans Light"/>
      <family val="2"/>
      <charset val="1"/>
    </font>
    <font>
      <sz val="7"/>
      <color theme="1"/>
      <name val="Noto Sans Light"/>
      <family val="2"/>
      <charset val="1"/>
    </font>
    <font>
      <b/>
      <sz val="18"/>
      <color theme="1"/>
      <name val="Noto Sans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12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Alignment="1">
      <alignment horizontal="center"/>
    </xf>
    <xf numFmtId="0" fontId="6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8" fillId="0" borderId="0" xfId="0" applyFont="1"/>
    <xf numFmtId="0" fontId="9" fillId="0" borderId="0" xfId="0" applyFont="1" applyAlignment="1">
      <alignment horizontal="right"/>
    </xf>
    <xf numFmtId="164" fontId="3" fillId="0" borderId="1" xfId="0" applyNumberFormat="1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2" fontId="0" fillId="0" borderId="0" xfId="0" applyNumberFormat="1"/>
    <xf numFmtId="0" fontId="12" fillId="0" borderId="0" xfId="0" applyFont="1" applyFill="1" applyBorder="1" applyAlignment="1">
      <alignment horizontal="left" vertical="center"/>
    </xf>
    <xf numFmtId="0" fontId="14" fillId="0" borderId="0" xfId="0" applyFont="1" applyFill="1" applyBorder="1" applyAlignment="1">
      <alignment horizontal="left" vertical="center"/>
    </xf>
    <xf numFmtId="0" fontId="11" fillId="0" borderId="0" xfId="0" applyFont="1" applyFill="1" applyBorder="1" applyAlignment="1">
      <alignment horizontal="right" vertical="center"/>
    </xf>
    <xf numFmtId="0" fontId="13" fillId="0" borderId="0" xfId="0" applyFont="1" applyFill="1" applyBorder="1" applyAlignment="1">
      <alignment horizontal="right" vertical="center"/>
    </xf>
    <xf numFmtId="164" fontId="13" fillId="0" borderId="0" xfId="0" applyNumberFormat="1" applyFont="1" applyFill="1" applyBorder="1" applyAlignment="1" applyProtection="1">
      <alignment horizontal="right" vertical="center"/>
    </xf>
    <xf numFmtId="0" fontId="10" fillId="0" borderId="0" xfId="0" applyFont="1" applyFill="1" applyBorder="1" applyAlignment="1" applyProtection="1">
      <alignment horizontal="right" vertical="center"/>
    </xf>
    <xf numFmtId="0" fontId="11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left" vertical="center"/>
    </xf>
    <xf numFmtId="1" fontId="13" fillId="0" borderId="0" xfId="0" applyNumberFormat="1" applyFont="1" applyFill="1" applyBorder="1" applyAlignment="1" applyProtection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0" fontId="11" fillId="0" borderId="0" xfId="0" applyFont="1" applyBorder="1" applyAlignment="1">
      <alignment horizontal="right" vertical="center"/>
    </xf>
    <xf numFmtId="0" fontId="10" fillId="0" borderId="0" xfId="0" applyFont="1" applyFill="1" applyBorder="1" applyAlignment="1">
      <alignment horizontal="right" vertical="center"/>
    </xf>
    <xf numFmtId="0" fontId="14" fillId="0" borderId="0" xfId="0" applyFont="1" applyFill="1" applyBorder="1" applyAlignment="1" applyProtection="1">
      <alignment horizontal="left" vertical="center"/>
    </xf>
    <xf numFmtId="0" fontId="15" fillId="0" borderId="0" xfId="0" applyFont="1" applyBorder="1" applyAlignment="1">
      <alignment horizontal="right" vertical="center"/>
    </xf>
    <xf numFmtId="0" fontId="11" fillId="0" borderId="0" xfId="0" applyFont="1" applyBorder="1" applyAlignment="1">
      <alignment vertical="center"/>
    </xf>
    <xf numFmtId="0" fontId="13" fillId="0" borderId="0" xfId="0" applyFont="1" applyFill="1" applyBorder="1" applyAlignment="1">
      <alignment vertical="center"/>
    </xf>
    <xf numFmtId="0" fontId="13" fillId="0" borderId="0" xfId="0" quotePrefix="1" applyFont="1" applyFill="1" applyBorder="1" applyAlignment="1">
      <alignment horizontal="right" vertical="center"/>
    </xf>
    <xf numFmtId="0" fontId="17" fillId="0" borderId="0" xfId="0" applyFont="1" applyFill="1" applyBorder="1" applyAlignment="1" applyProtection="1">
      <alignment horizontal="left" vertical="center"/>
      <protection locked="0"/>
    </xf>
    <xf numFmtId="0" fontId="18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6" fillId="0" borderId="0" xfId="0" applyFont="1" applyFill="1" applyBorder="1" applyAlignment="1">
      <alignment horizontal="left" vertical="center"/>
    </xf>
    <xf numFmtId="0" fontId="10" fillId="0" borderId="0" xfId="0" applyFont="1" applyFill="1" applyBorder="1" applyAlignment="1" applyProtection="1">
      <alignment horizontal="right" vertical="center"/>
      <protection locked="0"/>
    </xf>
    <xf numFmtId="164" fontId="11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19" fillId="0" borderId="8" xfId="0" applyFont="1" applyBorder="1" applyAlignment="1">
      <alignment horizontal="center"/>
    </xf>
    <xf numFmtId="0" fontId="0" fillId="3" borderId="9" xfId="0" applyFill="1" applyBorder="1"/>
    <xf numFmtId="0" fontId="20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3" fillId="0" borderId="0" xfId="0" applyFont="1" applyBorder="1" applyAlignment="1">
      <alignment horizontal="left"/>
    </xf>
    <xf numFmtId="0" fontId="3" fillId="0" borderId="2" xfId="0" applyFont="1" applyBorder="1" applyAlignment="1"/>
    <xf numFmtId="0" fontId="3" fillId="0" borderId="3" xfId="0" applyFont="1" applyBorder="1" applyAlignment="1"/>
    <xf numFmtId="0" fontId="3" fillId="0" borderId="4" xfId="0" applyFont="1" applyBorder="1" applyAlignment="1"/>
    <xf numFmtId="0" fontId="3" fillId="0" borderId="11" xfId="0" applyFont="1" applyBorder="1" applyAlignment="1"/>
    <xf numFmtId="0" fontId="21" fillId="0" borderId="0" xfId="0" applyFont="1" applyBorder="1" applyAlignment="1">
      <alignment horizontal="left"/>
    </xf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0" fontId="6" fillId="0" borderId="0" xfId="0" applyFont="1" applyFill="1"/>
    <xf numFmtId="0" fontId="6" fillId="0" borderId="0" xfId="0" applyFont="1" applyFill="1" applyAlignment="1">
      <alignment horizontal="center"/>
    </xf>
    <xf numFmtId="0" fontId="6" fillId="0" borderId="0" xfId="0" applyFont="1" applyFill="1" applyAlignment="1">
      <alignment horizontal="right"/>
    </xf>
    <xf numFmtId="0" fontId="3" fillId="0" borderId="0" xfId="0" applyFont="1" applyFill="1" applyAlignment="1">
      <alignment horizontal="left"/>
    </xf>
    <xf numFmtId="0" fontId="1" fillId="0" borderId="0" xfId="0" applyFont="1" applyFill="1"/>
    <xf numFmtId="0" fontId="22" fillId="3" borderId="0" xfId="0" applyFont="1" applyFill="1" applyAlignment="1">
      <alignment horizontal="center"/>
    </xf>
    <xf numFmtId="0" fontId="3" fillId="0" borderId="0" xfId="0" applyFont="1" applyBorder="1" applyAlignment="1"/>
    <xf numFmtId="2" fontId="3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3" fillId="0" borderId="1" xfId="0" applyFont="1" applyBorder="1" applyAlignment="1">
      <alignment horizontal="left"/>
    </xf>
    <xf numFmtId="0" fontId="6" fillId="0" borderId="1" xfId="0" applyFont="1" applyFill="1" applyBorder="1" applyAlignment="1">
      <alignment horizontal="left"/>
    </xf>
    <xf numFmtId="0" fontId="6" fillId="0" borderId="1" xfId="0" applyFont="1" applyFill="1" applyBorder="1" applyAlignment="1">
      <alignment horizontal="center"/>
    </xf>
    <xf numFmtId="0" fontId="6" fillId="0" borderId="1" xfId="0" applyFont="1" applyBorder="1"/>
    <xf numFmtId="0" fontId="24" fillId="0" borderId="0" xfId="0" applyFont="1"/>
    <xf numFmtId="0" fontId="3" fillId="0" borderId="0" xfId="0" applyFont="1" applyBorder="1" applyAlignment="1">
      <alignment horizontal="left"/>
    </xf>
    <xf numFmtId="0" fontId="25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>
      <alignment horizontal="left"/>
    </xf>
    <xf numFmtId="0" fontId="26" fillId="0" borderId="0" xfId="0" applyFont="1" applyAlignment="1">
      <alignment horizontal="right"/>
    </xf>
    <xf numFmtId="14" fontId="26" fillId="0" borderId="0" xfId="0" applyNumberFormat="1" applyFont="1" applyAlignment="1">
      <alignment horizontal="right"/>
    </xf>
    <xf numFmtId="0" fontId="26" fillId="0" borderId="0" xfId="0" applyFont="1" applyFill="1" applyAlignment="1">
      <alignment horizontal="right"/>
    </xf>
    <xf numFmtId="0" fontId="27" fillId="0" borderId="0" xfId="0" applyFont="1"/>
    <xf numFmtId="0" fontId="28" fillId="0" borderId="0" xfId="0" applyFont="1"/>
    <xf numFmtId="0" fontId="29" fillId="0" borderId="0" xfId="0" applyFont="1"/>
    <xf numFmtId="0" fontId="29" fillId="0" borderId="0" xfId="0" applyFont="1" applyAlignment="1">
      <alignment horizontal="center"/>
    </xf>
    <xf numFmtId="0" fontId="26" fillId="0" borderId="0" xfId="0" applyFont="1"/>
    <xf numFmtId="0" fontId="30" fillId="2" borderId="1" xfId="0" applyFont="1" applyFill="1" applyBorder="1" applyAlignment="1">
      <alignment horizontal="left"/>
    </xf>
    <xf numFmtId="0" fontId="30" fillId="2" borderId="1" xfId="0" applyFont="1" applyFill="1" applyBorder="1" applyAlignment="1">
      <alignment horizontal="center"/>
    </xf>
    <xf numFmtId="0" fontId="26" fillId="0" borderId="1" xfId="0" applyFont="1" applyBorder="1"/>
    <xf numFmtId="0" fontId="26" fillId="0" borderId="1" xfId="0" applyFont="1" applyBorder="1" applyAlignment="1">
      <alignment horizontal="center"/>
    </xf>
    <xf numFmtId="164" fontId="26" fillId="0" borderId="1" xfId="0" applyNumberFormat="1" applyFont="1" applyBorder="1" applyAlignment="1">
      <alignment horizontal="center"/>
    </xf>
    <xf numFmtId="1" fontId="26" fillId="0" borderId="1" xfId="0" applyNumberFormat="1" applyFont="1" applyBorder="1" applyAlignment="1">
      <alignment horizontal="center"/>
    </xf>
    <xf numFmtId="0" fontId="30" fillId="0" borderId="0" xfId="0" applyFont="1" applyBorder="1" applyAlignment="1">
      <alignment horizontal="left"/>
    </xf>
    <xf numFmtId="0" fontId="26" fillId="0" borderId="0" xfId="0" applyFont="1" applyBorder="1" applyAlignment="1">
      <alignment horizontal="left"/>
    </xf>
    <xf numFmtId="0" fontId="30" fillId="0" borderId="10" xfId="0" applyFont="1" applyBorder="1" applyAlignment="1">
      <alignment horizontal="left"/>
    </xf>
    <xf numFmtId="0" fontId="26" fillId="0" borderId="10" xfId="0" applyFont="1" applyBorder="1" applyAlignment="1">
      <alignment horizontal="left"/>
    </xf>
    <xf numFmtId="0" fontId="26" fillId="0" borderId="10" xfId="0" applyFont="1" applyBorder="1" applyAlignment="1">
      <alignment horizontal="center"/>
    </xf>
    <xf numFmtId="0" fontId="34" fillId="0" borderId="0" xfId="0" applyFont="1"/>
    <xf numFmtId="2" fontId="26" fillId="0" borderId="1" xfId="0" applyNumberFormat="1" applyFont="1" applyBorder="1" applyAlignment="1">
      <alignment horizontal="center"/>
    </xf>
    <xf numFmtId="0" fontId="26" fillId="0" borderId="0" xfId="0" applyFont="1" applyBorder="1"/>
    <xf numFmtId="0" fontId="26" fillId="0" borderId="0" xfId="0" applyFont="1" applyBorder="1" applyAlignment="1">
      <alignment horizontal="center"/>
    </xf>
    <xf numFmtId="1" fontId="26" fillId="0" borderId="0" xfId="0" applyNumberFormat="1" applyFont="1" applyBorder="1" applyAlignment="1">
      <alignment horizontal="center"/>
    </xf>
    <xf numFmtId="0" fontId="26" fillId="0" borderId="0" xfId="0" quotePrefix="1" applyFont="1" applyBorder="1" applyAlignment="1">
      <alignment horizontal="left"/>
    </xf>
    <xf numFmtId="0" fontId="30" fillId="0" borderId="0" xfId="0" applyFont="1"/>
    <xf numFmtId="0" fontId="26" fillId="0" borderId="2" xfId="0" applyFont="1" applyBorder="1" applyAlignment="1"/>
    <xf numFmtId="0" fontId="26" fillId="0" borderId="3" xfId="0" applyFont="1" applyBorder="1" applyAlignment="1"/>
    <xf numFmtId="0" fontId="26" fillId="0" borderId="4" xfId="0" applyFont="1" applyBorder="1" applyAlignment="1"/>
    <xf numFmtId="0" fontId="26" fillId="0" borderId="11" xfId="0" applyFont="1" applyBorder="1" applyAlignment="1"/>
    <xf numFmtId="0" fontId="26" fillId="0" borderId="0" xfId="0" applyFont="1" applyBorder="1" applyAlignment="1"/>
    <xf numFmtId="0" fontId="35" fillId="0" borderId="0" xfId="0" applyFont="1"/>
    <xf numFmtId="0" fontId="26" fillId="0" borderId="2" xfId="0" applyFont="1" applyBorder="1" applyAlignment="1">
      <alignment horizontal="left"/>
    </xf>
    <xf numFmtId="0" fontId="26" fillId="0" borderId="3" xfId="0" applyFont="1" applyBorder="1" applyAlignment="1">
      <alignment horizontal="left"/>
    </xf>
    <xf numFmtId="0" fontId="26" fillId="0" borderId="4" xfId="0" applyFont="1" applyBorder="1" applyAlignment="1">
      <alignment horizontal="left"/>
    </xf>
    <xf numFmtId="0" fontId="30" fillId="2" borderId="2" xfId="0" applyFont="1" applyFill="1" applyBorder="1" applyAlignment="1">
      <alignment horizontal="center"/>
    </xf>
    <xf numFmtId="0" fontId="30" fillId="2" borderId="3" xfId="0" applyFont="1" applyFill="1" applyBorder="1" applyAlignment="1">
      <alignment horizontal="center"/>
    </xf>
    <xf numFmtId="0" fontId="30" fillId="2" borderId="4" xfId="0" applyFont="1" applyFill="1" applyBorder="1" applyAlignment="1">
      <alignment horizontal="center"/>
    </xf>
    <xf numFmtId="0" fontId="26" fillId="0" borderId="0" xfId="0" quotePrefix="1" applyFont="1" applyBorder="1" applyAlignment="1">
      <alignment horizontal="left"/>
    </xf>
    <xf numFmtId="0" fontId="26" fillId="0" borderId="0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40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2.wdp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07/relationships/hdphoto" Target="../media/hdphoto3.wdp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07/relationships/hdphoto" Target="../media/hdphoto4.wdp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07/relationships/hdphoto" Target="../media/hdphoto5.wdp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microsoft.com/office/2007/relationships/hdphoto" Target="../media/hdphoto6.wdp"/><Relationship Id="rId1" Type="http://schemas.openxmlformats.org/officeDocument/2006/relationships/image" Target="../media/image7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38</xdr:row>
      <xdr:rowOff>146538</xdr:rowOff>
    </xdr:from>
    <xdr:to>
      <xdr:col>1</xdr:col>
      <xdr:colOff>1164550</xdr:colOff>
      <xdr:row>40</xdr:row>
      <xdr:rowOff>177884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BE1BF2C-0E40-47A6-82BE-86D08E9B36A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79510" y="7166463"/>
          <a:ext cx="1127915" cy="45500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36634</xdr:colOff>
      <xdr:row>29</xdr:row>
      <xdr:rowOff>139211</xdr:rowOff>
    </xdr:from>
    <xdr:to>
      <xdr:col>1</xdr:col>
      <xdr:colOff>1164549</xdr:colOff>
      <xdr:row>31</xdr:row>
      <xdr:rowOff>181916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0931BC6-733A-4626-85AF-5F9768ABDFC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83172" y="5575788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43963</xdr:colOff>
      <xdr:row>32</xdr:row>
      <xdr:rowOff>117231</xdr:rowOff>
    </xdr:from>
    <xdr:to>
      <xdr:col>1</xdr:col>
      <xdr:colOff>1171878</xdr:colOff>
      <xdr:row>34</xdr:row>
      <xdr:rowOff>158260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7E3B9F8-BBFE-44EA-9EAF-26B0590DE6D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90501" y="6469673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43962</xdr:colOff>
      <xdr:row>48</xdr:row>
      <xdr:rowOff>5506</xdr:rowOff>
    </xdr:from>
    <xdr:to>
      <xdr:col>1</xdr:col>
      <xdr:colOff>1033097</xdr:colOff>
      <xdr:row>49</xdr:row>
      <xdr:rowOff>196361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9D35CF8-51BB-489C-AA3D-213F7761892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90500" y="8929698"/>
          <a:ext cx="989135" cy="404801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21</xdr:row>
      <xdr:rowOff>109904</xdr:rowOff>
    </xdr:from>
    <xdr:to>
      <xdr:col>1</xdr:col>
      <xdr:colOff>1164550</xdr:colOff>
      <xdr:row>23</xdr:row>
      <xdr:rowOff>150933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52EBA3C-E45B-4C3D-BC39-94F4DC6E4C4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83173" y="4081096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29307</xdr:colOff>
      <xdr:row>47</xdr:row>
      <xdr:rowOff>131885</xdr:rowOff>
    </xdr:from>
    <xdr:to>
      <xdr:col>1</xdr:col>
      <xdr:colOff>1157222</xdr:colOff>
      <xdr:row>49</xdr:row>
      <xdr:rowOff>172916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6646B76-B340-42B0-8C07-D61E2727657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75845" y="8872904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A%20-%20Team%20File\Analysis\2017\10%20October\R20171009CHM01%20STEVE%20MILLER%20SERVICES%20LTD%20-%20MARSDE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A%20-%20Team%20File\Analysis\2018\08%20August\R20180823ECO01%20KUMEU%20PLUMBING%20-%20BARFOOT%20&amp;%20THOMPS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C461C-3C8E-4155-8058-0B6EF5262DDF}">
  <sheetPr>
    <pageSetUpPr fitToPage="1"/>
  </sheetPr>
  <dimension ref="A1:K126"/>
  <sheetViews>
    <sheetView view="pageLayout" zoomScale="115" zoomScaleNormal="110" zoomScalePageLayoutView="115" workbookViewId="0">
      <selection activeCell="G42" sqref="G42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9" width="10" style="1" customWidth="1"/>
    <col min="10" max="10" width="12.6640625" style="1" bestFit="1" customWidth="1"/>
    <col min="11" max="11" width="0.5546875" style="1" customWidth="1"/>
    <col min="12" max="16384" width="9.109375" style="1"/>
  </cols>
  <sheetData>
    <row r="1" spans="1:11" ht="26.4">
      <c r="B1" s="111" t="s">
        <v>0</v>
      </c>
      <c r="J1" s="12" t="str">
        <f ca="1">'R-ALL'!J1</f>
        <v>Rev4.0</v>
      </c>
    </row>
    <row r="2" spans="1:11">
      <c r="J2" s="12"/>
    </row>
    <row r="3" spans="1:11" ht="15">
      <c r="B3" s="83" t="s">
        <v>59</v>
      </c>
      <c r="C3" s="85"/>
      <c r="D3" s="85"/>
      <c r="E3" s="85"/>
      <c r="F3" s="86"/>
      <c r="G3" s="86"/>
      <c r="H3" s="79" t="s">
        <v>148</v>
      </c>
      <c r="I3" s="85"/>
      <c r="J3" s="80" t="s">
        <v>149</v>
      </c>
    </row>
    <row r="4" spans="1:11" ht="15">
      <c r="B4" s="84" t="s">
        <v>58</v>
      </c>
      <c r="C4" s="85"/>
      <c r="D4" s="85"/>
      <c r="E4" s="85"/>
      <c r="F4" s="86"/>
      <c r="G4" s="86"/>
      <c r="H4" s="79" t="s">
        <v>56</v>
      </c>
      <c r="I4" s="85"/>
      <c r="J4" s="81">
        <f ca="1">TODAY()</f>
        <v>44582</v>
      </c>
    </row>
    <row r="5" spans="1:11" ht="14.4">
      <c r="B5" s="79" t="s">
        <v>131</v>
      </c>
      <c r="C5" s="82" t="s">
        <v>134</v>
      </c>
      <c r="D5" s="85"/>
      <c r="E5" s="85"/>
      <c r="F5" s="86"/>
      <c r="G5" s="86"/>
      <c r="H5" s="79" t="s">
        <v>57</v>
      </c>
      <c r="I5" s="85"/>
      <c r="J5" s="81">
        <f ca="1">TODAY()</f>
        <v>44582</v>
      </c>
    </row>
    <row r="6" spans="1:11">
      <c r="A6" s="66"/>
      <c r="B6" s="62"/>
      <c r="C6" s="63"/>
      <c r="D6" s="64"/>
      <c r="E6" s="63"/>
      <c r="F6" s="63"/>
      <c r="G6" s="63"/>
      <c r="I6" s="63"/>
    </row>
    <row r="7" spans="1:11" s="77" customFormat="1" ht="15.6">
      <c r="A7" s="87"/>
      <c r="B7" s="88" t="s">
        <v>1</v>
      </c>
      <c r="C7" s="89" t="s">
        <v>2</v>
      </c>
      <c r="D7" s="89" t="s">
        <v>61</v>
      </c>
      <c r="E7" s="89" t="s">
        <v>196</v>
      </c>
      <c r="F7" s="89" t="s">
        <v>197</v>
      </c>
      <c r="G7" s="115" t="s">
        <v>44</v>
      </c>
      <c r="H7" s="116"/>
      <c r="I7" s="116"/>
      <c r="J7" s="117"/>
      <c r="K7" s="85"/>
    </row>
    <row r="8" spans="1:11" s="77" customFormat="1" ht="15.6">
      <c r="A8" s="87"/>
      <c r="B8" s="90" t="s">
        <v>3</v>
      </c>
      <c r="C8" s="91" t="s">
        <v>23</v>
      </c>
      <c r="D8" s="92"/>
      <c r="E8" s="91" t="s">
        <v>62</v>
      </c>
      <c r="F8" s="91" t="s">
        <v>23</v>
      </c>
      <c r="G8" s="91" t="e">
        <f>VLOOKUP(D8,Lookup!C3:D7,2)</f>
        <v>#N/A</v>
      </c>
      <c r="H8" s="112"/>
      <c r="I8" s="113"/>
      <c r="J8" s="114"/>
      <c r="K8" s="85"/>
    </row>
    <row r="9" spans="1:11" s="77" customFormat="1" ht="15.6">
      <c r="A9" s="87"/>
      <c r="B9" s="90" t="s">
        <v>5</v>
      </c>
      <c r="C9" s="90" t="s">
        <v>198</v>
      </c>
      <c r="D9" s="93"/>
      <c r="E9" s="91" t="s">
        <v>23</v>
      </c>
      <c r="F9" s="91" t="s">
        <v>23</v>
      </c>
      <c r="G9" s="91" t="e">
        <f>VLOOKUP(D9,Lookup!C18:D25,2)</f>
        <v>#N/A</v>
      </c>
      <c r="H9" s="112"/>
      <c r="I9" s="113"/>
      <c r="J9" s="114"/>
      <c r="K9" s="85"/>
    </row>
    <row r="10" spans="1:11" s="77" customFormat="1" ht="15.6">
      <c r="A10" s="87"/>
      <c r="B10" s="90" t="s">
        <v>6</v>
      </c>
      <c r="C10" s="90" t="s">
        <v>198</v>
      </c>
      <c r="D10" s="93"/>
      <c r="E10" s="91" t="s">
        <v>63</v>
      </c>
      <c r="F10" s="91" t="s">
        <v>23</v>
      </c>
      <c r="G10" s="91" t="e">
        <f>VLOOKUP(D10,Lookup!C27:D33,2)</f>
        <v>#N/A</v>
      </c>
      <c r="H10" s="112"/>
      <c r="I10" s="113"/>
      <c r="J10" s="114"/>
      <c r="K10" s="85"/>
    </row>
    <row r="11" spans="1:11" s="77" customFormat="1" ht="15.6">
      <c r="A11" s="87"/>
      <c r="B11" s="90" t="s">
        <v>7</v>
      </c>
      <c r="C11" s="90" t="s">
        <v>198</v>
      </c>
      <c r="D11" s="93"/>
      <c r="E11" s="91" t="s">
        <v>23</v>
      </c>
      <c r="F11" s="91" t="s">
        <v>23</v>
      </c>
      <c r="G11" s="91" t="e">
        <f>VLOOKUP(D11,Lookup!C35:D41,2)</f>
        <v>#N/A</v>
      </c>
      <c r="H11" s="112"/>
      <c r="I11" s="113"/>
      <c r="J11" s="114"/>
      <c r="K11" s="85"/>
    </row>
    <row r="12" spans="1:11" s="77" customFormat="1" ht="15.6">
      <c r="A12" s="87"/>
      <c r="B12" s="90" t="s">
        <v>8</v>
      </c>
      <c r="C12" s="90" t="s">
        <v>198</v>
      </c>
      <c r="D12" s="93">
        <f>D10-D11</f>
        <v>0</v>
      </c>
      <c r="E12" s="91" t="s">
        <v>23</v>
      </c>
      <c r="F12" s="91" t="s">
        <v>23</v>
      </c>
      <c r="G12" s="91" t="e">
        <f>VLOOKUP(D12,Lookup!C35:D41,2)</f>
        <v>#N/A</v>
      </c>
      <c r="H12" s="112" t="s">
        <v>150</v>
      </c>
      <c r="I12" s="113"/>
      <c r="J12" s="114"/>
      <c r="K12" s="85"/>
    </row>
    <row r="13" spans="1:11" s="77" customFormat="1" ht="15.6">
      <c r="A13" s="87"/>
      <c r="B13" s="90" t="s">
        <v>14</v>
      </c>
      <c r="C13" s="90" t="s">
        <v>199</v>
      </c>
      <c r="D13" s="93">
        <f>2*(D9-(5*10^(D8-10)))/(1+(0.94*10^(D8-10)))*10^(6-D8)</f>
        <v>-9.9999999990600013E-4</v>
      </c>
      <c r="E13" s="91" t="s">
        <v>23</v>
      </c>
      <c r="F13" s="91" t="s">
        <v>23</v>
      </c>
      <c r="G13" s="91" t="e">
        <f>VLOOKUP(D13,Lookup!C98:D103,2)</f>
        <v>#N/A</v>
      </c>
      <c r="H13" s="112" t="s">
        <v>150</v>
      </c>
      <c r="I13" s="113"/>
      <c r="J13" s="114"/>
      <c r="K13" s="85"/>
    </row>
    <row r="14" spans="1:11" s="77" customFormat="1" ht="15.6">
      <c r="A14" s="87"/>
      <c r="B14" s="90" t="s">
        <v>116</v>
      </c>
      <c r="C14" s="91" t="s">
        <v>23</v>
      </c>
      <c r="D14" s="92" t="e">
        <f>+D8+0.5+VLOOKUP(D9,LSI!$F$2:$G$25,2)+VLOOKUP(D10,LSI!$H$2:$I$25,2)-12.1</f>
        <v>#N/A</v>
      </c>
      <c r="E14" s="91" t="s">
        <v>23</v>
      </c>
      <c r="F14" s="91" t="s">
        <v>23</v>
      </c>
      <c r="G14" s="91" t="e">
        <f>VLOOKUP(D14,Lookup!C105:D109,2)</f>
        <v>#N/A</v>
      </c>
      <c r="H14" s="112" t="s">
        <v>150</v>
      </c>
      <c r="I14" s="113"/>
      <c r="J14" s="114"/>
      <c r="K14" s="85"/>
    </row>
    <row r="15" spans="1:11" s="77" customFormat="1" ht="15.6">
      <c r="A15" s="87"/>
      <c r="B15" s="90" t="s">
        <v>9</v>
      </c>
      <c r="C15" s="90" t="s">
        <v>200</v>
      </c>
      <c r="D15" s="93"/>
      <c r="E15" s="91" t="s">
        <v>23</v>
      </c>
      <c r="F15" s="91" t="s">
        <v>23</v>
      </c>
      <c r="G15" s="91" t="e">
        <f>VLOOKUP(D15,Lookup!C43:D50,2)</f>
        <v>#N/A</v>
      </c>
      <c r="H15" s="112"/>
      <c r="I15" s="113"/>
      <c r="J15" s="114"/>
      <c r="K15" s="85"/>
    </row>
    <row r="16" spans="1:11" s="77" customFormat="1" ht="15.6">
      <c r="A16" s="87"/>
      <c r="B16" s="90" t="s">
        <v>107</v>
      </c>
      <c r="C16" s="90" t="s">
        <v>201</v>
      </c>
      <c r="D16" s="93"/>
      <c r="E16" s="91" t="s">
        <v>23</v>
      </c>
      <c r="F16" s="91">
        <v>50</v>
      </c>
      <c r="G16" s="91" t="e">
        <f>VLOOKUP(D16,Lookup!C89:D96,2)</f>
        <v>#N/A</v>
      </c>
      <c r="H16" s="112"/>
      <c r="I16" s="113"/>
      <c r="J16" s="114"/>
      <c r="K16" s="85"/>
    </row>
    <row r="17" spans="1:11" s="77" customFormat="1" ht="15.6">
      <c r="A17" s="87"/>
      <c r="B17" s="90" t="s">
        <v>10</v>
      </c>
      <c r="C17" s="90" t="s">
        <v>24</v>
      </c>
      <c r="D17" s="91"/>
      <c r="E17" s="91" t="s">
        <v>64</v>
      </c>
      <c r="F17" s="91" t="s">
        <v>23</v>
      </c>
      <c r="G17" s="91" t="e">
        <f>VLOOKUP(D17,Lookup!C52:D59,2)</f>
        <v>#N/A</v>
      </c>
      <c r="H17" s="112"/>
      <c r="I17" s="113"/>
      <c r="J17" s="114"/>
      <c r="K17" s="85"/>
    </row>
    <row r="18" spans="1:11" s="77" customFormat="1" ht="15.6">
      <c r="A18" s="87"/>
      <c r="B18" s="90" t="s">
        <v>11</v>
      </c>
      <c r="C18" s="90" t="s">
        <v>24</v>
      </c>
      <c r="D18" s="91"/>
      <c r="E18" s="91" t="s">
        <v>65</v>
      </c>
      <c r="F18" s="91">
        <v>0.4</v>
      </c>
      <c r="G18" s="91" t="e">
        <f>VLOOKUP(D18,Lookup!C61:D65,2)</f>
        <v>#N/A</v>
      </c>
      <c r="H18" s="112" t="s">
        <v>66</v>
      </c>
      <c r="I18" s="113"/>
      <c r="J18" s="114"/>
      <c r="K18" s="85"/>
    </row>
    <row r="19" spans="1:11" s="77" customFormat="1" ht="15.6">
      <c r="A19" s="87"/>
      <c r="B19" s="90" t="s">
        <v>12</v>
      </c>
      <c r="C19" s="90" t="s">
        <v>24</v>
      </c>
      <c r="D19" s="91"/>
      <c r="E19" s="91" t="s">
        <v>42</v>
      </c>
      <c r="F19" s="91" t="s">
        <v>23</v>
      </c>
      <c r="G19" s="91" t="e">
        <f>VLOOKUP(D19,Lookup!C67:D72,2)</f>
        <v>#N/A</v>
      </c>
      <c r="H19" s="112"/>
      <c r="I19" s="113"/>
      <c r="J19" s="114"/>
      <c r="K19" s="85"/>
    </row>
    <row r="20" spans="1:11" s="77" customFormat="1" ht="15.6">
      <c r="A20" s="87"/>
      <c r="B20" s="90" t="s">
        <v>13</v>
      </c>
      <c r="C20" s="90" t="s">
        <v>24</v>
      </c>
      <c r="D20" s="91"/>
      <c r="E20" s="91" t="s">
        <v>39</v>
      </c>
      <c r="F20" s="93">
        <v>2</v>
      </c>
      <c r="G20" s="91" t="e">
        <f>VLOOKUP(D20,Lookup!C74:D78,2)</f>
        <v>#N/A</v>
      </c>
      <c r="H20" s="112"/>
      <c r="I20" s="113"/>
      <c r="J20" s="114"/>
      <c r="K20" s="85"/>
    </row>
    <row r="21" spans="1:11" s="77" customFormat="1" ht="15.6">
      <c r="A21" s="87"/>
      <c r="B21" s="90" t="s">
        <v>4</v>
      </c>
      <c r="C21" s="90" t="s">
        <v>24</v>
      </c>
      <c r="D21" s="91"/>
      <c r="E21" s="91" t="s">
        <v>67</v>
      </c>
      <c r="F21" s="91" t="s">
        <v>23</v>
      </c>
      <c r="G21" s="91" t="e">
        <f>VLOOKUP(D21,Lookup!C9:D16,2)</f>
        <v>#N/A</v>
      </c>
      <c r="H21" s="112" t="s">
        <v>150</v>
      </c>
      <c r="I21" s="113"/>
      <c r="J21" s="114"/>
      <c r="K21" s="85"/>
    </row>
    <row r="22" spans="1:11" s="77" customFormat="1" ht="15.6">
      <c r="A22" s="87"/>
      <c r="B22" s="90" t="s">
        <v>15</v>
      </c>
      <c r="C22" s="90" t="s">
        <v>24</v>
      </c>
      <c r="D22" s="93"/>
      <c r="E22" s="91" t="s">
        <v>68</v>
      </c>
      <c r="F22" s="91" t="s">
        <v>23</v>
      </c>
      <c r="G22" s="91" t="e">
        <f>VLOOKUP(D22,Lookup!C80:D87,2)</f>
        <v>#N/A</v>
      </c>
      <c r="H22" s="112"/>
      <c r="I22" s="113"/>
      <c r="J22" s="114"/>
      <c r="K22" s="85"/>
    </row>
    <row r="23" spans="1:11" s="77" customFormat="1" ht="15.6">
      <c r="A23" s="87"/>
      <c r="B23" s="90" t="s">
        <v>16</v>
      </c>
      <c r="C23" s="90" t="s">
        <v>24</v>
      </c>
      <c r="D23" s="93"/>
      <c r="E23" s="91" t="s">
        <v>63</v>
      </c>
      <c r="F23" s="91" t="s">
        <v>23</v>
      </c>
      <c r="G23" s="91" t="e">
        <f>VLOOKUP(D23,Lookup!C80:D87,2)</f>
        <v>#N/A</v>
      </c>
      <c r="H23" s="112"/>
      <c r="I23" s="113"/>
      <c r="J23" s="114"/>
      <c r="K23" s="85"/>
    </row>
    <row r="24" spans="1:11" s="77" customFormat="1" ht="15.6" hidden="1">
      <c r="A24" s="87"/>
      <c r="B24" s="90" t="s">
        <v>179</v>
      </c>
      <c r="C24" s="90" t="s">
        <v>180</v>
      </c>
      <c r="D24" s="92">
        <f>D25/10</f>
        <v>0</v>
      </c>
      <c r="E24" s="91" t="s">
        <v>23</v>
      </c>
      <c r="F24" s="91" t="s">
        <v>23</v>
      </c>
      <c r="G24" s="91" t="s">
        <v>23</v>
      </c>
      <c r="H24" s="112"/>
      <c r="I24" s="113"/>
      <c r="J24" s="114"/>
      <c r="K24" s="85"/>
    </row>
    <row r="25" spans="1:11" s="77" customFormat="1" ht="15.6">
      <c r="A25" s="87"/>
      <c r="B25" s="90" t="s">
        <v>179</v>
      </c>
      <c r="C25" s="90" t="s">
        <v>181</v>
      </c>
      <c r="D25" s="92">
        <f>D26/10</f>
        <v>0</v>
      </c>
      <c r="E25" s="91" t="s">
        <v>23</v>
      </c>
      <c r="F25" s="91" t="s">
        <v>23</v>
      </c>
      <c r="G25" s="91" t="s">
        <v>23</v>
      </c>
      <c r="H25" s="112"/>
      <c r="I25" s="113"/>
      <c r="J25" s="114"/>
      <c r="K25" s="85"/>
    </row>
    <row r="26" spans="1:11" s="77" customFormat="1" ht="15.6">
      <c r="A26" s="87"/>
      <c r="B26" s="90" t="s">
        <v>18</v>
      </c>
      <c r="C26" s="90" t="s">
        <v>25</v>
      </c>
      <c r="D26" s="92"/>
      <c r="E26" s="91" t="s">
        <v>69</v>
      </c>
      <c r="F26" s="91" t="s">
        <v>23</v>
      </c>
      <c r="G26" s="91" t="e">
        <f>VLOOKUP(D26,Lookup!C124:D131,2)</f>
        <v>#N/A</v>
      </c>
      <c r="H26" s="112"/>
      <c r="I26" s="113"/>
      <c r="J26" s="114"/>
      <c r="K26" s="85"/>
    </row>
    <row r="27" spans="1:11" s="77" customFormat="1" ht="15.6">
      <c r="A27" s="87"/>
      <c r="B27" s="90" t="s">
        <v>159</v>
      </c>
      <c r="C27" s="90" t="s">
        <v>202</v>
      </c>
      <c r="D27" s="93"/>
      <c r="E27" s="91" t="s">
        <v>23</v>
      </c>
      <c r="F27" s="91" t="s">
        <v>23</v>
      </c>
      <c r="G27" s="91" t="e">
        <f>VLOOKUP(D27,Lookup!C149:D152,2)</f>
        <v>#N/A</v>
      </c>
      <c r="H27" s="112"/>
      <c r="I27" s="113"/>
      <c r="J27" s="114"/>
      <c r="K27" s="85"/>
    </row>
    <row r="28" spans="1:11" s="77" customFormat="1" ht="15.6">
      <c r="A28" s="87"/>
      <c r="B28" s="90" t="s">
        <v>19</v>
      </c>
      <c r="C28" s="90" t="s">
        <v>203</v>
      </c>
      <c r="D28" s="92"/>
      <c r="E28" s="91" t="s">
        <v>23</v>
      </c>
      <c r="F28" s="91" t="s">
        <v>23</v>
      </c>
      <c r="G28" s="91" t="e">
        <f>VLOOKUP(D28,Lookup!C133:D139,2)</f>
        <v>#N/A</v>
      </c>
      <c r="H28" s="112"/>
      <c r="I28" s="113"/>
      <c r="J28" s="114"/>
      <c r="K28" s="85"/>
    </row>
    <row r="29" spans="1:11">
      <c r="A29" s="3"/>
      <c r="B29" s="60"/>
      <c r="C29" s="60"/>
      <c r="D29" s="61"/>
      <c r="E29" s="61"/>
      <c r="F29" s="61"/>
      <c r="G29" s="61"/>
      <c r="H29" s="76"/>
      <c r="I29" s="76"/>
      <c r="J29" s="76"/>
      <c r="K29" s="4"/>
    </row>
    <row r="30" spans="1:11" s="77" customFormat="1" ht="15.6">
      <c r="A30" s="87"/>
      <c r="B30" s="94" t="s">
        <v>204</v>
      </c>
      <c r="C30" s="87"/>
      <c r="D30" s="87"/>
      <c r="E30" s="87"/>
      <c r="F30" s="87"/>
      <c r="G30" s="87"/>
      <c r="H30" s="87"/>
      <c r="I30" s="87"/>
      <c r="J30" s="87"/>
      <c r="K30" s="85"/>
    </row>
    <row r="31" spans="1:11" s="77" customFormat="1" ht="15.6">
      <c r="A31" s="87"/>
      <c r="B31" s="95" t="s">
        <v>161</v>
      </c>
      <c r="C31" s="95"/>
      <c r="K31" s="85"/>
    </row>
    <row r="32" spans="1:11" s="77" customFormat="1" ht="15.6">
      <c r="A32" s="87"/>
      <c r="B32" s="95" t="s">
        <v>140</v>
      </c>
      <c r="K32" s="85"/>
    </row>
    <row r="33" spans="1:11" s="77" customFormat="1" ht="15.6">
      <c r="A33" s="87"/>
      <c r="B33" s="95" t="s">
        <v>187</v>
      </c>
      <c r="K33" s="85"/>
    </row>
    <row r="34" spans="1:11" s="77" customFormat="1" ht="15.6">
      <c r="A34" s="87"/>
      <c r="B34" s="95" t="s">
        <v>145</v>
      </c>
      <c r="C34" s="95"/>
      <c r="K34" s="85"/>
    </row>
    <row r="35" spans="1:11" s="77" customFormat="1" ht="15.6">
      <c r="A35" s="87"/>
      <c r="B35" s="95"/>
      <c r="C35" s="95"/>
      <c r="K35" s="85"/>
    </row>
    <row r="36" spans="1:11" s="77" customFormat="1" ht="15.6">
      <c r="A36" s="87"/>
      <c r="B36" s="96" t="s">
        <v>196</v>
      </c>
      <c r="C36" s="97" t="s">
        <v>194</v>
      </c>
      <c r="D36" s="98"/>
      <c r="E36" s="98"/>
      <c r="F36" s="98"/>
      <c r="G36" s="98"/>
      <c r="H36" s="98"/>
      <c r="I36" s="98"/>
      <c r="J36" s="98"/>
      <c r="K36" s="85"/>
    </row>
    <row r="37" spans="1:11" s="77" customFormat="1" ht="15.6">
      <c r="A37" s="87"/>
      <c r="B37" s="94" t="s">
        <v>197</v>
      </c>
      <c r="C37" s="119" t="s">
        <v>195</v>
      </c>
      <c r="D37" s="119"/>
      <c r="E37" s="119"/>
      <c r="F37" s="119"/>
      <c r="G37" s="119"/>
      <c r="H37" s="119"/>
      <c r="I37" s="119"/>
      <c r="J37" s="119"/>
      <c r="K37" s="85"/>
    </row>
    <row r="38" spans="1:11" s="77" customFormat="1" ht="15.6">
      <c r="A38" s="87"/>
      <c r="B38" s="94" t="s">
        <v>24</v>
      </c>
      <c r="C38" s="118" t="s">
        <v>205</v>
      </c>
      <c r="D38" s="119"/>
      <c r="E38" s="119"/>
      <c r="F38" s="119"/>
      <c r="G38" s="119"/>
      <c r="H38" s="119"/>
      <c r="I38" s="119"/>
      <c r="J38" s="119"/>
      <c r="K38" s="85"/>
    </row>
    <row r="39" spans="1:11" s="77" customFormat="1" ht="15.6">
      <c r="A39" s="87"/>
      <c r="B39" s="94"/>
      <c r="C39" s="118"/>
      <c r="D39" s="119"/>
      <c r="E39" s="119"/>
      <c r="F39" s="119"/>
      <c r="G39" s="119"/>
      <c r="H39" s="119"/>
      <c r="I39" s="119"/>
      <c r="J39" s="119"/>
      <c r="K39" s="85"/>
    </row>
    <row r="40" spans="1:11" s="77" customFormat="1" ht="15.6">
      <c r="A40" s="87"/>
      <c r="B40" s="87"/>
      <c r="C40" s="78"/>
      <c r="D40" s="78"/>
      <c r="E40" s="78"/>
      <c r="F40" s="78"/>
      <c r="G40" s="78"/>
      <c r="H40" s="78"/>
      <c r="I40" s="78"/>
      <c r="J40" s="78"/>
      <c r="K40" s="85"/>
    </row>
    <row r="41" spans="1:11" s="77" customFormat="1" ht="15.6">
      <c r="A41" s="87"/>
      <c r="B41" s="87"/>
      <c r="C41" s="78"/>
      <c r="D41" s="78"/>
      <c r="E41" s="78"/>
      <c r="F41" s="78"/>
      <c r="G41" s="78"/>
      <c r="H41" s="78"/>
      <c r="I41" s="78"/>
      <c r="J41" s="78"/>
      <c r="K41" s="85"/>
    </row>
    <row r="42" spans="1:11" s="77" customFormat="1" ht="15.6">
      <c r="A42" s="87"/>
      <c r="B42" s="87" t="s">
        <v>192</v>
      </c>
      <c r="C42" s="78"/>
      <c r="D42" s="78"/>
      <c r="E42" s="78"/>
      <c r="F42" s="78"/>
      <c r="G42" s="78"/>
      <c r="H42" s="78"/>
      <c r="I42" s="78"/>
      <c r="J42" s="78"/>
      <c r="K42" s="85"/>
    </row>
    <row r="43" spans="1:11" s="77" customFormat="1" ht="15.6">
      <c r="A43" s="87"/>
      <c r="B43" s="87" t="s">
        <v>193</v>
      </c>
      <c r="C43" s="78"/>
      <c r="D43" s="78"/>
      <c r="E43" s="78"/>
      <c r="F43" s="78"/>
      <c r="G43" s="78"/>
      <c r="H43" s="78"/>
      <c r="I43" s="78"/>
      <c r="J43" s="78"/>
      <c r="K43" s="85"/>
    </row>
    <row r="44" spans="1:11" s="77" customFormat="1" ht="15.6">
      <c r="A44" s="87"/>
      <c r="B44" s="87" t="s">
        <v>146</v>
      </c>
      <c r="C44" s="78"/>
      <c r="D44" s="78"/>
      <c r="E44" s="78"/>
      <c r="F44" s="78"/>
      <c r="G44" s="78"/>
      <c r="H44" s="78"/>
      <c r="I44" s="78"/>
      <c r="J44" s="78"/>
      <c r="K44" s="85"/>
    </row>
    <row r="45" spans="1:11" s="77" customFormat="1" ht="15.6">
      <c r="A45" s="87"/>
      <c r="B45" s="99" t="s">
        <v>186</v>
      </c>
      <c r="C45" s="78"/>
      <c r="D45" s="78"/>
      <c r="E45" s="78"/>
      <c r="F45" s="78"/>
      <c r="G45" s="78"/>
      <c r="H45" s="78"/>
      <c r="I45" s="78"/>
      <c r="J45" s="78"/>
      <c r="K45" s="85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</sheetData>
  <mergeCells count="25">
    <mergeCell ref="C39:J39"/>
    <mergeCell ref="H25:J25"/>
    <mergeCell ref="H26:J26"/>
    <mergeCell ref="H27:J27"/>
    <mergeCell ref="H28:J28"/>
    <mergeCell ref="C37:J37"/>
    <mergeCell ref="C38:J38"/>
    <mergeCell ref="H24:J24"/>
    <mergeCell ref="H13:J13"/>
    <mergeCell ref="H14:J14"/>
    <mergeCell ref="H15:J15"/>
    <mergeCell ref="H16:J16"/>
    <mergeCell ref="H17:J17"/>
    <mergeCell ref="H18:J18"/>
    <mergeCell ref="H19:J19"/>
    <mergeCell ref="H20:J20"/>
    <mergeCell ref="H21:J21"/>
    <mergeCell ref="H22:J22"/>
    <mergeCell ref="H23:J23"/>
    <mergeCell ref="H12:J12"/>
    <mergeCell ref="G7:J7"/>
    <mergeCell ref="H8:J8"/>
    <mergeCell ref="H9:J9"/>
    <mergeCell ref="H10:J10"/>
    <mergeCell ref="H11:J11"/>
  </mergeCells>
  <conditionalFormatting sqref="G29">
    <cfRule type="cellIs" dxfId="39" priority="11" operator="equal">
      <formula>"Above MAV"</formula>
    </cfRule>
    <cfRule type="cellIs" dxfId="38" priority="12" operator="equal">
      <formula>"ALERT"</formula>
    </cfRule>
  </conditionalFormatting>
  <conditionalFormatting sqref="F24">
    <cfRule type="cellIs" dxfId="37" priority="9" operator="equal">
      <formula>"Above MAV"</formula>
    </cfRule>
    <cfRule type="cellIs" dxfId="36" priority="10" operator="equal">
      <formula>"ALERT"</formula>
    </cfRule>
  </conditionalFormatting>
  <conditionalFormatting sqref="E24">
    <cfRule type="cellIs" dxfId="35" priority="7" operator="equal">
      <formula>"Above MAV"</formula>
    </cfRule>
    <cfRule type="cellIs" dxfId="34" priority="8" operator="equal">
      <formula>"ALERT"</formula>
    </cfRule>
  </conditionalFormatting>
  <conditionalFormatting sqref="E25">
    <cfRule type="cellIs" dxfId="33" priority="5" operator="equal">
      <formula>"Above MAV"</formula>
    </cfRule>
    <cfRule type="cellIs" dxfId="32" priority="6" operator="equal">
      <formula>"ALERT"</formula>
    </cfRule>
  </conditionalFormatting>
  <conditionalFormatting sqref="F25">
    <cfRule type="cellIs" dxfId="31" priority="3" operator="equal">
      <formula>"Above MAV"</formula>
    </cfRule>
    <cfRule type="cellIs" dxfId="30" priority="4" operator="equal">
      <formula>"ALERT"</formula>
    </cfRule>
  </conditionalFormatting>
  <conditionalFormatting sqref="G8:G28">
    <cfRule type="cellIs" dxfId="29" priority="1" operator="equal">
      <formula>"Above MAV"</formula>
    </cfRule>
    <cfRule type="cellIs" dxfId="28" priority="2" operator="equal">
      <formula>"ALERT"</formula>
    </cfRule>
  </conditionalFormatting>
  <dataValidations disablePrompts="1" count="1">
    <dataValidation type="whole" allowBlank="1" showInputMessage="1" showErrorMessage="1" sqref="I3:I5" xr:uid="{03CD31B8-95DC-4F74-85FC-491E73BE90CE}">
      <formula1>0</formula1>
      <formula2>2</formula2>
    </dataValidation>
  </dataValidations>
  <pageMargins left="0" right="0" top="1.1599999999999999" bottom="1.3779527559055118" header="3.937007874015748E-2" footer="0"/>
  <pageSetup paperSize="9" scale="95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E806C3A6-CE7E-432C-849E-4A50D0191DC2}">
          <x14:formula1>
            <xm:f>Data!$A$39:$A$47</xm:f>
          </x14:formula1>
          <xm:sqref>C5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75" t="s">
        <v>168</v>
      </c>
      <c r="J1" s="12" t="str">
        <f ca="1">'R-ALL'!J1</f>
        <v>Rev4.0</v>
      </c>
    </row>
    <row r="2" spans="1:11" ht="22.8">
      <c r="B2" s="2" t="s">
        <v>175</v>
      </c>
      <c r="J2" s="12"/>
    </row>
    <row r="3" spans="1:11">
      <c r="J3" s="12"/>
    </row>
    <row r="4" spans="1:11" ht="22.5" customHeight="1">
      <c r="B4" s="71" t="s">
        <v>171</v>
      </c>
      <c r="C4" s="120"/>
      <c r="D4" s="120"/>
      <c r="E4" s="120"/>
      <c r="F4" s="120"/>
      <c r="G4" s="7"/>
      <c r="H4" s="71" t="s">
        <v>148</v>
      </c>
      <c r="I4" s="120"/>
      <c r="J4" s="120"/>
    </row>
    <row r="5" spans="1:11" ht="22.5" customHeight="1">
      <c r="B5" s="71" t="s">
        <v>172</v>
      </c>
      <c r="C5" s="120"/>
      <c r="D5" s="120"/>
      <c r="E5" s="120"/>
      <c r="F5" s="120"/>
      <c r="G5" s="7"/>
      <c r="H5" s="71" t="s">
        <v>56</v>
      </c>
      <c r="I5" s="120"/>
      <c r="J5" s="120"/>
    </row>
    <row r="6" spans="1:11" ht="22.5" customHeight="1">
      <c r="B6" s="71" t="s">
        <v>131</v>
      </c>
      <c r="C6" s="121"/>
      <c r="D6" s="121"/>
      <c r="E6" s="121"/>
      <c r="F6" s="121"/>
      <c r="G6" s="7"/>
      <c r="H6" s="71" t="s">
        <v>170</v>
      </c>
      <c r="I6" s="120"/>
      <c r="J6" s="120"/>
    </row>
    <row r="7" spans="1:11">
      <c r="A7" s="66"/>
      <c r="B7" s="62"/>
      <c r="C7" s="62"/>
      <c r="D7" s="64"/>
      <c r="E7" s="63"/>
      <c r="F7" s="63"/>
      <c r="G7" s="63"/>
      <c r="H7" s="63"/>
      <c r="I7" s="63"/>
      <c r="J7" s="63"/>
    </row>
    <row r="8" spans="1:11">
      <c r="A8" s="3"/>
      <c r="B8" s="3"/>
      <c r="C8" s="7"/>
      <c r="D8" s="7">
        <v>1</v>
      </c>
      <c r="E8" s="7">
        <v>2</v>
      </c>
      <c r="F8" s="7">
        <v>3</v>
      </c>
      <c r="G8" s="7">
        <v>4</v>
      </c>
      <c r="H8" s="7">
        <v>5</v>
      </c>
      <c r="I8" s="7">
        <v>6</v>
      </c>
      <c r="J8" s="7">
        <v>7</v>
      </c>
      <c r="K8" s="4"/>
    </row>
    <row r="9" spans="1:11" ht="22.5" customHeight="1">
      <c r="A9" s="3"/>
      <c r="B9" s="72" t="s">
        <v>1</v>
      </c>
      <c r="C9" s="73" t="s">
        <v>169</v>
      </c>
      <c r="D9" s="73"/>
      <c r="E9" s="73"/>
      <c r="F9" s="73"/>
      <c r="G9" s="73"/>
      <c r="H9" s="73"/>
      <c r="I9" s="73"/>
      <c r="J9" s="73"/>
      <c r="K9" s="4"/>
    </row>
    <row r="10" spans="1:11" ht="22.5" customHeight="1">
      <c r="A10" s="3"/>
      <c r="B10" s="9" t="s">
        <v>30</v>
      </c>
      <c r="C10" s="9" t="s">
        <v>29</v>
      </c>
      <c r="D10" s="10"/>
      <c r="E10" s="10"/>
      <c r="F10" s="10"/>
      <c r="G10" s="10"/>
      <c r="H10" s="10"/>
      <c r="I10" s="10"/>
      <c r="J10" s="10"/>
      <c r="K10" s="4"/>
    </row>
    <row r="11" spans="1:11" ht="22.5" customHeight="1">
      <c r="A11" s="3"/>
      <c r="B11" s="9" t="s">
        <v>31</v>
      </c>
      <c r="C11" s="9" t="s">
        <v>29</v>
      </c>
      <c r="D11" s="10"/>
      <c r="E11" s="10"/>
      <c r="F11" s="10"/>
      <c r="G11" s="10"/>
      <c r="H11" s="10"/>
      <c r="I11" s="10"/>
      <c r="J11" s="10"/>
      <c r="K11" s="4"/>
    </row>
    <row r="12" spans="1:11" ht="22.5" customHeight="1">
      <c r="A12" s="3"/>
      <c r="B12" s="9" t="s">
        <v>32</v>
      </c>
      <c r="C12" s="9" t="s">
        <v>34</v>
      </c>
      <c r="D12" s="10"/>
      <c r="E12" s="10"/>
      <c r="F12" s="10"/>
      <c r="G12" s="10"/>
      <c r="H12" s="10"/>
      <c r="I12" s="10"/>
      <c r="J12" s="10"/>
      <c r="K12" s="4"/>
    </row>
    <row r="13" spans="1:11" ht="22.5" customHeight="1">
      <c r="A13" s="3"/>
      <c r="B13" s="9" t="s">
        <v>33</v>
      </c>
      <c r="C13" s="9" t="s">
        <v>34</v>
      </c>
      <c r="D13" s="10"/>
      <c r="E13" s="10"/>
      <c r="F13" s="10"/>
      <c r="G13" s="10"/>
      <c r="H13" s="10"/>
      <c r="I13" s="10"/>
      <c r="J13" s="10"/>
      <c r="K13" s="4"/>
    </row>
    <row r="14" spans="1:11">
      <c r="A14" s="3"/>
      <c r="B14" s="60"/>
      <c r="C14" s="60"/>
      <c r="D14" s="61"/>
      <c r="E14" s="61"/>
      <c r="F14" s="61"/>
      <c r="G14" s="61"/>
      <c r="H14" s="61"/>
      <c r="I14" s="61"/>
      <c r="J14" s="61"/>
      <c r="K14" s="4"/>
    </row>
    <row r="15" spans="1:11">
      <c r="A15" s="3"/>
      <c r="B15" s="6" t="s">
        <v>44</v>
      </c>
      <c r="C15" s="8"/>
      <c r="D15" s="7"/>
      <c r="E15" s="7"/>
      <c r="F15" s="7"/>
      <c r="G15" s="7"/>
      <c r="H15" s="7"/>
      <c r="I15" s="7"/>
      <c r="J15" s="7"/>
      <c r="K15" s="4"/>
    </row>
    <row r="16" spans="1:11" ht="20.25" customHeight="1">
      <c r="A16" s="3"/>
      <c r="B16" s="9" t="s">
        <v>45</v>
      </c>
      <c r="C16" s="55"/>
      <c r="D16" s="56"/>
      <c r="E16" s="56"/>
      <c r="F16" s="56"/>
      <c r="G16" s="56"/>
      <c r="H16" s="56"/>
      <c r="I16" s="56"/>
      <c r="J16" s="57"/>
      <c r="K16" s="4"/>
    </row>
    <row r="17" spans="1:11" ht="20.25" customHeight="1">
      <c r="A17" s="3"/>
      <c r="B17" s="9" t="s">
        <v>46</v>
      </c>
      <c r="C17" s="55"/>
      <c r="D17" s="58"/>
      <c r="E17" s="56"/>
      <c r="F17" s="56"/>
      <c r="G17" s="56"/>
      <c r="H17" s="56"/>
      <c r="I17" s="56"/>
      <c r="J17" s="57"/>
      <c r="K17" s="4"/>
    </row>
    <row r="18" spans="1:11" ht="20.25" customHeight="1">
      <c r="A18" s="3"/>
      <c r="B18" s="9" t="s">
        <v>47</v>
      </c>
      <c r="C18" s="55"/>
      <c r="D18" s="56"/>
      <c r="E18" s="56"/>
      <c r="F18" s="56"/>
      <c r="G18" s="56"/>
      <c r="H18" s="56"/>
      <c r="I18" s="56"/>
      <c r="J18" s="57"/>
      <c r="K18" s="4"/>
    </row>
    <row r="19" spans="1:11" ht="20.25" customHeight="1">
      <c r="A19" s="3"/>
      <c r="B19" s="9" t="s">
        <v>48</v>
      </c>
      <c r="C19" s="55"/>
      <c r="D19" s="56"/>
      <c r="E19" s="56"/>
      <c r="F19" s="56"/>
      <c r="G19" s="56"/>
      <c r="H19" s="56"/>
      <c r="I19" s="56"/>
      <c r="J19" s="57"/>
      <c r="K19" s="4"/>
    </row>
    <row r="20" spans="1:11" ht="20.25" customHeight="1">
      <c r="A20" s="3"/>
      <c r="B20" s="9" t="s">
        <v>49</v>
      </c>
      <c r="C20" s="55"/>
      <c r="D20" s="56"/>
      <c r="E20" s="56"/>
      <c r="F20" s="56"/>
      <c r="G20" s="56"/>
      <c r="H20" s="56"/>
      <c r="I20" s="56"/>
      <c r="J20" s="57"/>
      <c r="K20" s="4"/>
    </row>
    <row r="21" spans="1:11" ht="20.25" customHeight="1">
      <c r="A21" s="3"/>
      <c r="B21" s="9" t="s">
        <v>50</v>
      </c>
      <c r="C21" s="55"/>
      <c r="D21" s="56"/>
      <c r="E21" s="56"/>
      <c r="F21" s="56"/>
      <c r="G21" s="56"/>
      <c r="H21" s="56"/>
      <c r="I21" s="56"/>
      <c r="J21" s="57"/>
      <c r="K21" s="4"/>
    </row>
    <row r="22" spans="1:11" ht="20.25" customHeight="1">
      <c r="A22" s="3"/>
      <c r="B22" s="9" t="s">
        <v>51</v>
      </c>
      <c r="C22" s="55"/>
      <c r="D22" s="56"/>
      <c r="E22" s="56"/>
      <c r="F22" s="56"/>
      <c r="G22" s="56"/>
      <c r="H22" s="56"/>
      <c r="I22" s="56"/>
      <c r="J22" s="57"/>
      <c r="K22" s="4"/>
    </row>
    <row r="23" spans="1:11">
      <c r="A23" s="3"/>
      <c r="B23" s="60"/>
      <c r="C23" s="68"/>
      <c r="D23" s="68"/>
      <c r="E23" s="68"/>
      <c r="F23" s="68"/>
      <c r="G23" s="68"/>
      <c r="H23" s="68"/>
      <c r="I23" s="68"/>
      <c r="J23" s="68"/>
      <c r="K23" s="4"/>
    </row>
    <row r="24" spans="1:11">
      <c r="A24" s="3"/>
      <c r="B24" s="3"/>
      <c r="C24" s="7"/>
      <c r="D24" s="7"/>
      <c r="E24" s="7"/>
      <c r="F24" s="7"/>
      <c r="G24" s="7"/>
      <c r="H24" s="7"/>
      <c r="I24" s="7"/>
      <c r="J24" s="7"/>
      <c r="K24" s="4"/>
    </row>
    <row r="25" spans="1:11">
      <c r="A25" s="3"/>
      <c r="B25" s="3"/>
      <c r="C25" s="7"/>
      <c r="D25" s="7"/>
      <c r="E25" s="7"/>
      <c r="F25" s="7"/>
      <c r="G25" s="7"/>
      <c r="H25" s="7"/>
      <c r="I25" s="7"/>
      <c r="J25" s="7"/>
      <c r="K25" s="4"/>
    </row>
    <row r="26" spans="1:11">
      <c r="A26" s="3"/>
      <c r="B26" s="3"/>
      <c r="C26" s="7"/>
      <c r="D26" s="7"/>
      <c r="E26" s="7"/>
      <c r="F26" s="7"/>
      <c r="G26" s="7"/>
      <c r="H26" s="7"/>
      <c r="I26" s="7"/>
      <c r="J26" s="7"/>
      <c r="K26" s="4"/>
    </row>
    <row r="27" spans="1:11">
      <c r="A27" s="3"/>
      <c r="B27" s="3"/>
      <c r="C27" s="7"/>
      <c r="D27" s="7"/>
      <c r="E27" s="7"/>
      <c r="F27" s="7"/>
      <c r="G27" s="7"/>
      <c r="H27" s="7"/>
      <c r="I27" s="7"/>
      <c r="J27" s="7"/>
      <c r="K27" s="4"/>
    </row>
    <row r="28" spans="1:11">
      <c r="A28" s="3"/>
      <c r="B28" s="3"/>
      <c r="C28" s="7"/>
      <c r="D28" s="7"/>
      <c r="E28" s="7"/>
      <c r="F28" s="7"/>
      <c r="G28" s="7"/>
      <c r="H28" s="7"/>
      <c r="I28" s="7"/>
      <c r="J28" s="7"/>
      <c r="K28" s="4"/>
    </row>
    <row r="29" spans="1:11">
      <c r="A29" s="3"/>
      <c r="B29" s="11"/>
      <c r="C29" s="7"/>
      <c r="D29" s="7"/>
      <c r="E29" s="7"/>
      <c r="F29" s="7"/>
      <c r="G29" s="7"/>
      <c r="H29" s="7"/>
      <c r="I29" s="7"/>
      <c r="J29" s="7"/>
      <c r="K29" s="4"/>
    </row>
    <row r="30" spans="1:11">
      <c r="A30" s="3"/>
      <c r="B30" s="4"/>
      <c r="C30" s="4"/>
      <c r="D30" s="4"/>
      <c r="E30" s="4"/>
      <c r="F30" s="4"/>
      <c r="G30" s="4"/>
      <c r="H30" s="4"/>
      <c r="I30" s="4"/>
      <c r="J30" s="4"/>
      <c r="K30" s="4"/>
    </row>
    <row r="31" spans="1:11">
      <c r="A31" s="3"/>
      <c r="B31" s="4"/>
      <c r="C31" s="4"/>
      <c r="D31" s="4"/>
      <c r="E31" s="4"/>
      <c r="F31" s="4"/>
      <c r="G31" s="4"/>
      <c r="H31" s="4"/>
      <c r="I31" s="4"/>
      <c r="J31" s="4"/>
      <c r="K31" s="4"/>
    </row>
    <row r="32" spans="1:11">
      <c r="A32" s="3"/>
      <c r="B32" s="4"/>
      <c r="C32" s="4"/>
      <c r="D32" s="4"/>
      <c r="E32" s="4"/>
      <c r="F32" s="4"/>
      <c r="G32" s="4"/>
      <c r="H32" s="4"/>
      <c r="I32" s="4"/>
      <c r="J32" s="4"/>
      <c r="K32" s="4"/>
    </row>
    <row r="33" spans="1:11">
      <c r="A33" s="3"/>
      <c r="B33" s="4"/>
      <c r="C33" s="4"/>
      <c r="D33" s="4"/>
      <c r="E33" s="4"/>
      <c r="F33" s="4"/>
      <c r="G33" s="4"/>
      <c r="H33" s="4"/>
      <c r="I33" s="4"/>
      <c r="J33" s="4"/>
      <c r="K33" s="4"/>
    </row>
    <row r="34" spans="1:11">
      <c r="A34" s="3"/>
      <c r="B34" s="4"/>
      <c r="C34" s="4"/>
      <c r="D34" s="4"/>
      <c r="E34" s="4"/>
      <c r="F34" s="4"/>
      <c r="G34" s="4"/>
      <c r="H34" s="4"/>
      <c r="I34" s="4"/>
      <c r="J34" s="4"/>
      <c r="K34" s="4"/>
    </row>
    <row r="35" spans="1:11">
      <c r="A35" s="3"/>
      <c r="B35" s="4"/>
      <c r="C35" s="4"/>
      <c r="D35" s="4"/>
      <c r="E35" s="4"/>
      <c r="F35" s="4"/>
      <c r="G35" s="4"/>
      <c r="H35" s="4"/>
      <c r="I35" s="4"/>
      <c r="J35" s="4"/>
      <c r="K35" s="4"/>
    </row>
    <row r="36" spans="1:11">
      <c r="A36" s="3"/>
      <c r="B36" s="4"/>
      <c r="C36" s="4"/>
      <c r="D36" s="4"/>
      <c r="E36" s="4"/>
      <c r="F36" s="4"/>
      <c r="G36" s="4"/>
      <c r="H36" s="4"/>
      <c r="I36" s="4"/>
      <c r="J36" s="4"/>
      <c r="K36" s="4"/>
    </row>
    <row r="37" spans="1:11">
      <c r="A37" s="3"/>
      <c r="B37" s="4"/>
      <c r="C37" s="4"/>
      <c r="D37" s="4"/>
      <c r="E37" s="4"/>
      <c r="F37" s="4"/>
      <c r="G37" s="4"/>
      <c r="H37" s="4"/>
      <c r="I37" s="4"/>
      <c r="J37" s="4"/>
      <c r="K37" s="4"/>
    </row>
    <row r="38" spans="1:11">
      <c r="A38" s="3"/>
      <c r="B38" s="4"/>
      <c r="C38" s="4"/>
      <c r="D38" s="4"/>
      <c r="E38" s="4"/>
      <c r="F38" s="4"/>
      <c r="G38" s="4"/>
      <c r="H38" s="4"/>
      <c r="I38" s="4"/>
      <c r="J38" s="4"/>
      <c r="K38" s="4"/>
    </row>
    <row r="39" spans="1:11">
      <c r="A39" s="3"/>
      <c r="B39" s="4"/>
      <c r="C39" s="4"/>
      <c r="D39" s="4"/>
      <c r="E39" s="4"/>
      <c r="F39" s="4"/>
      <c r="G39" s="4"/>
      <c r="H39" s="4"/>
      <c r="I39" s="4"/>
      <c r="J39" s="4"/>
      <c r="K39" s="4"/>
    </row>
    <row r="40" spans="1:11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</row>
    <row r="66" spans="1:1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</row>
    <row r="67" spans="1:1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</row>
    <row r="68" spans="1:1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</row>
    <row r="69" spans="1:1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</row>
    <row r="70" spans="1:1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</row>
    <row r="71" spans="1:1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</row>
    <row r="72" spans="1:1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1:1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1:1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1:1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topLeftCell="A10" zoomScale="130" zoomScaleNormal="110" zoomScalePageLayoutView="130" workbookViewId="0">
      <selection activeCell="C4" sqref="C4:F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75" t="s">
        <v>168</v>
      </c>
      <c r="J1" s="12" t="str">
        <f ca="1">'R-ALL'!J1</f>
        <v>Rev4.0</v>
      </c>
    </row>
    <row r="2" spans="1:11" ht="22.8">
      <c r="B2" s="2" t="s">
        <v>176</v>
      </c>
      <c r="J2" s="12"/>
    </row>
    <row r="3" spans="1:11">
      <c r="J3" s="12"/>
    </row>
    <row r="4" spans="1:11" ht="22.5" customHeight="1">
      <c r="B4" s="71" t="s">
        <v>171</v>
      </c>
      <c r="C4" s="120"/>
      <c r="D4" s="120"/>
      <c r="E4" s="120"/>
      <c r="F4" s="120"/>
      <c r="G4" s="7"/>
      <c r="H4" s="71" t="s">
        <v>148</v>
      </c>
      <c r="I4" s="120"/>
      <c r="J4" s="120"/>
    </row>
    <row r="5" spans="1:11" ht="22.5" customHeight="1">
      <c r="B5" s="71" t="s">
        <v>172</v>
      </c>
      <c r="C5" s="120"/>
      <c r="D5" s="120"/>
      <c r="E5" s="120"/>
      <c r="F5" s="120"/>
      <c r="G5" s="7"/>
      <c r="H5" s="71" t="s">
        <v>56</v>
      </c>
      <c r="I5" s="120"/>
      <c r="J5" s="120"/>
    </row>
    <row r="6" spans="1:11" ht="22.5" customHeight="1">
      <c r="B6" s="71" t="s">
        <v>131</v>
      </c>
      <c r="C6" s="121" t="s">
        <v>147</v>
      </c>
      <c r="D6" s="121"/>
      <c r="E6" s="121"/>
      <c r="F6" s="121"/>
      <c r="G6" s="7"/>
      <c r="H6" s="71" t="s">
        <v>170</v>
      </c>
      <c r="I6" s="120"/>
      <c r="J6" s="120"/>
    </row>
    <row r="7" spans="1:11">
      <c r="A7" s="66"/>
      <c r="B7" s="62"/>
      <c r="C7" s="62"/>
      <c r="D7" s="64"/>
      <c r="E7" s="63"/>
      <c r="F7" s="63"/>
      <c r="G7" s="63"/>
      <c r="H7" s="63"/>
      <c r="I7" s="63"/>
      <c r="J7" s="63"/>
    </row>
    <row r="8" spans="1:11">
      <c r="A8" s="3"/>
      <c r="B8" s="3"/>
      <c r="C8" s="7"/>
      <c r="D8" s="7">
        <v>1</v>
      </c>
      <c r="E8" s="7">
        <v>2</v>
      </c>
      <c r="F8" s="7">
        <v>3</v>
      </c>
      <c r="G8" s="7">
        <v>4</v>
      </c>
      <c r="H8" s="7">
        <v>5</v>
      </c>
      <c r="I8" s="7">
        <v>6</v>
      </c>
      <c r="J8" s="7">
        <v>7</v>
      </c>
      <c r="K8" s="4"/>
    </row>
    <row r="9" spans="1:11" ht="22.5" customHeight="1">
      <c r="A9" s="3"/>
      <c r="B9" s="72" t="s">
        <v>1</v>
      </c>
      <c r="C9" s="73" t="s">
        <v>169</v>
      </c>
      <c r="D9" s="73"/>
      <c r="E9" s="73"/>
      <c r="F9" s="73"/>
      <c r="G9" s="73"/>
      <c r="H9" s="73"/>
      <c r="I9" s="73"/>
      <c r="J9" s="73"/>
      <c r="K9" s="4"/>
    </row>
    <row r="10" spans="1:11" ht="22.5" customHeight="1">
      <c r="A10" s="3"/>
      <c r="B10" s="9" t="s">
        <v>3</v>
      </c>
      <c r="C10" s="10" t="s">
        <v>23</v>
      </c>
      <c r="D10" s="13"/>
      <c r="E10" s="13"/>
      <c r="F10" s="13"/>
      <c r="G10" s="13"/>
      <c r="H10" s="13"/>
      <c r="I10" s="13"/>
      <c r="J10" s="13"/>
      <c r="K10" s="4"/>
    </row>
    <row r="11" spans="1:11" ht="22.5" customHeight="1">
      <c r="A11" s="3"/>
      <c r="B11" s="9" t="s">
        <v>5</v>
      </c>
      <c r="C11" s="9" t="s">
        <v>52</v>
      </c>
      <c r="D11" s="14"/>
      <c r="E11" s="14"/>
      <c r="F11" s="14"/>
      <c r="G11" s="14"/>
      <c r="H11" s="14"/>
      <c r="I11" s="14"/>
      <c r="J11" s="14"/>
      <c r="K11" s="4"/>
    </row>
    <row r="12" spans="1:11" ht="22.5" customHeight="1">
      <c r="A12" s="3"/>
      <c r="B12" s="9" t="s">
        <v>6</v>
      </c>
      <c r="C12" s="9" t="s">
        <v>52</v>
      </c>
      <c r="D12" s="14"/>
      <c r="E12" s="14"/>
      <c r="F12" s="14"/>
      <c r="G12" s="14"/>
      <c r="H12" s="14"/>
      <c r="I12" s="14"/>
      <c r="J12" s="14"/>
      <c r="K12" s="4"/>
    </row>
    <row r="13" spans="1:11" ht="22.5" customHeight="1">
      <c r="A13" s="3"/>
      <c r="B13" s="9" t="s">
        <v>9</v>
      </c>
      <c r="C13" s="9" t="s">
        <v>54</v>
      </c>
      <c r="D13" s="14"/>
      <c r="E13" s="14"/>
      <c r="F13" s="14"/>
      <c r="G13" s="14"/>
      <c r="H13" s="14"/>
      <c r="I13" s="14"/>
      <c r="J13" s="14"/>
      <c r="K13" s="4"/>
    </row>
    <row r="14" spans="1:11" ht="22.5" customHeight="1">
      <c r="A14" s="3"/>
      <c r="B14" s="9" t="s">
        <v>10</v>
      </c>
      <c r="C14" s="9" t="s">
        <v>24</v>
      </c>
      <c r="D14" s="10"/>
      <c r="E14" s="10"/>
      <c r="F14" s="10"/>
      <c r="G14" s="10"/>
      <c r="H14" s="10"/>
      <c r="I14" s="10"/>
      <c r="J14" s="10"/>
      <c r="K14" s="4"/>
    </row>
    <row r="15" spans="1:11" ht="22.5" customHeight="1">
      <c r="A15" s="3"/>
      <c r="B15" s="9" t="s">
        <v>11</v>
      </c>
      <c r="C15" s="9" t="s">
        <v>24</v>
      </c>
      <c r="D15" s="10"/>
      <c r="E15" s="10"/>
      <c r="F15" s="10"/>
      <c r="G15" s="10"/>
      <c r="H15" s="10"/>
      <c r="I15" s="10"/>
      <c r="J15" s="10"/>
      <c r="K15" s="4"/>
    </row>
    <row r="16" spans="1:11" ht="22.5" customHeight="1">
      <c r="A16" s="3"/>
      <c r="B16" s="9" t="s">
        <v>12</v>
      </c>
      <c r="C16" s="9" t="s">
        <v>24</v>
      </c>
      <c r="D16" s="10"/>
      <c r="E16" s="10"/>
      <c r="F16" s="10"/>
      <c r="G16" s="10"/>
      <c r="H16" s="10"/>
      <c r="I16" s="10"/>
      <c r="J16" s="10"/>
      <c r="K16" s="4"/>
    </row>
    <row r="17" spans="1:11" ht="22.5" customHeight="1">
      <c r="A17" s="3"/>
      <c r="B17" s="9" t="s">
        <v>4</v>
      </c>
      <c r="C17" s="9" t="s">
        <v>24</v>
      </c>
      <c r="D17" s="10"/>
      <c r="E17" s="10"/>
      <c r="F17" s="10"/>
      <c r="G17" s="10"/>
      <c r="H17" s="10"/>
      <c r="I17" s="10"/>
      <c r="J17" s="10"/>
      <c r="K17" s="4"/>
    </row>
    <row r="18" spans="1:11" ht="22.5" customHeight="1">
      <c r="A18" s="3"/>
      <c r="B18" s="9" t="s">
        <v>15</v>
      </c>
      <c r="C18" s="9" t="s">
        <v>24</v>
      </c>
      <c r="D18" s="14"/>
      <c r="E18" s="14"/>
      <c r="F18" s="14"/>
      <c r="G18" s="14"/>
      <c r="H18" s="14"/>
      <c r="I18" s="14"/>
      <c r="J18" s="14"/>
      <c r="K18" s="4"/>
    </row>
    <row r="19" spans="1:11" ht="22.5" customHeight="1">
      <c r="A19" s="3"/>
      <c r="B19" s="9" t="s">
        <v>179</v>
      </c>
      <c r="C19" s="74" t="s">
        <v>182</v>
      </c>
      <c r="D19" s="14"/>
      <c r="E19" s="14"/>
      <c r="F19" s="14"/>
      <c r="G19" s="14"/>
      <c r="H19" s="14"/>
      <c r="I19" s="14"/>
      <c r="J19" s="14"/>
      <c r="K19" s="4"/>
    </row>
    <row r="20" spans="1:11" ht="22.5" customHeight="1">
      <c r="A20" s="3"/>
      <c r="B20" s="9" t="s">
        <v>18</v>
      </c>
      <c r="C20" s="9" t="s">
        <v>25</v>
      </c>
      <c r="D20" s="10"/>
      <c r="E20" s="10"/>
      <c r="F20" s="10"/>
      <c r="G20" s="10"/>
      <c r="H20" s="10"/>
      <c r="I20" s="10"/>
      <c r="J20" s="10"/>
      <c r="K20" s="4"/>
    </row>
    <row r="21" spans="1:11" ht="22.5" customHeight="1">
      <c r="A21" s="3"/>
      <c r="B21" s="9" t="s">
        <v>159</v>
      </c>
      <c r="C21" s="9" t="s">
        <v>160</v>
      </c>
      <c r="D21" s="14"/>
      <c r="E21" s="14"/>
      <c r="F21" s="14"/>
      <c r="G21" s="14"/>
      <c r="H21" s="14"/>
      <c r="I21" s="14"/>
      <c r="J21" s="14"/>
      <c r="K21" s="4"/>
    </row>
    <row r="22" spans="1:11" ht="22.5" customHeight="1">
      <c r="A22" s="3"/>
      <c r="B22" s="9" t="s">
        <v>19</v>
      </c>
      <c r="C22" s="9" t="s">
        <v>55</v>
      </c>
      <c r="D22" s="13"/>
      <c r="E22" s="13"/>
      <c r="F22" s="13"/>
      <c r="G22" s="13"/>
      <c r="H22" s="13"/>
      <c r="I22" s="13"/>
      <c r="J22" s="13"/>
      <c r="K22" s="4"/>
    </row>
    <row r="23" spans="1:11" ht="22.5" customHeight="1">
      <c r="A23" s="3"/>
      <c r="B23" s="9" t="s">
        <v>20</v>
      </c>
      <c r="C23" s="9" t="s">
        <v>24</v>
      </c>
      <c r="D23" s="13"/>
      <c r="E23" s="13"/>
      <c r="F23" s="13"/>
      <c r="G23" s="13"/>
      <c r="H23" s="13"/>
      <c r="I23" s="13"/>
      <c r="J23" s="13"/>
      <c r="K23" s="4"/>
    </row>
    <row r="24" spans="1:11">
      <c r="A24" s="3"/>
      <c r="B24" s="60"/>
      <c r="C24" s="60"/>
      <c r="D24" s="61"/>
      <c r="E24" s="61"/>
      <c r="F24" s="61"/>
      <c r="G24" s="61"/>
      <c r="H24" s="61"/>
      <c r="I24" s="61"/>
      <c r="J24" s="61"/>
      <c r="K24" s="4"/>
    </row>
    <row r="25" spans="1:11">
      <c r="A25" s="3"/>
      <c r="B25" s="6" t="s">
        <v>44</v>
      </c>
      <c r="C25" s="8"/>
      <c r="D25" s="7"/>
      <c r="E25" s="7"/>
      <c r="F25" s="7"/>
      <c r="G25" s="7"/>
      <c r="H25" s="7"/>
      <c r="I25" s="7"/>
      <c r="J25" s="7"/>
      <c r="K25" s="4"/>
    </row>
    <row r="26" spans="1:11" ht="20.25" customHeight="1">
      <c r="A26" s="3"/>
      <c r="B26" s="9" t="s">
        <v>45</v>
      </c>
      <c r="C26" s="55" t="s">
        <v>128</v>
      </c>
      <c r="D26" s="56"/>
      <c r="E26" s="56"/>
      <c r="F26" s="56"/>
      <c r="G26" s="56"/>
      <c r="H26" s="56"/>
      <c r="I26" s="56"/>
      <c r="J26" s="57"/>
      <c r="K26" s="4"/>
    </row>
    <row r="27" spans="1:11" ht="20.25" customHeight="1">
      <c r="A27" s="3"/>
      <c r="B27" s="9" t="s">
        <v>46</v>
      </c>
      <c r="C27" s="55" t="s">
        <v>128</v>
      </c>
      <c r="D27" s="58"/>
      <c r="E27" s="56"/>
      <c r="F27" s="56"/>
      <c r="G27" s="56"/>
      <c r="H27" s="56"/>
      <c r="I27" s="56"/>
      <c r="J27" s="57"/>
      <c r="K27" s="4"/>
    </row>
    <row r="28" spans="1:11" ht="20.25" customHeight="1">
      <c r="A28" s="3"/>
      <c r="B28" s="9" t="s">
        <v>47</v>
      </c>
      <c r="C28" s="55" t="s">
        <v>128</v>
      </c>
      <c r="D28" s="56"/>
      <c r="E28" s="56"/>
      <c r="F28" s="56"/>
      <c r="G28" s="56"/>
      <c r="H28" s="56"/>
      <c r="I28" s="56"/>
      <c r="J28" s="57"/>
      <c r="K28" s="4"/>
    </row>
    <row r="29" spans="1:11" ht="20.25" customHeight="1">
      <c r="A29" s="3"/>
      <c r="B29" s="9" t="s">
        <v>48</v>
      </c>
      <c r="C29" s="55" t="s">
        <v>128</v>
      </c>
      <c r="D29" s="56"/>
      <c r="E29" s="56"/>
      <c r="F29" s="56"/>
      <c r="G29" s="56"/>
      <c r="H29" s="56"/>
      <c r="I29" s="56"/>
      <c r="J29" s="57"/>
      <c r="K29" s="4"/>
    </row>
    <row r="30" spans="1:11" ht="20.25" customHeight="1">
      <c r="A30" s="3"/>
      <c r="B30" s="9" t="s">
        <v>49</v>
      </c>
      <c r="C30" s="55" t="s">
        <v>128</v>
      </c>
      <c r="D30" s="56"/>
      <c r="E30" s="56"/>
      <c r="F30" s="56"/>
      <c r="G30" s="56"/>
      <c r="H30" s="56"/>
      <c r="I30" s="56"/>
      <c r="J30" s="57"/>
      <c r="K30" s="4"/>
    </row>
    <row r="31" spans="1:11" ht="20.25" customHeight="1">
      <c r="A31" s="3"/>
      <c r="B31" s="9" t="s">
        <v>50</v>
      </c>
      <c r="C31" s="55" t="s">
        <v>128</v>
      </c>
      <c r="D31" s="56"/>
      <c r="E31" s="56"/>
      <c r="F31" s="56"/>
      <c r="G31" s="56"/>
      <c r="H31" s="56"/>
      <c r="I31" s="56"/>
      <c r="J31" s="57"/>
      <c r="K31" s="4"/>
    </row>
    <row r="32" spans="1:11" ht="20.25" customHeight="1">
      <c r="A32" s="3"/>
      <c r="B32" s="9" t="s">
        <v>51</v>
      </c>
      <c r="C32" s="55" t="s">
        <v>128</v>
      </c>
      <c r="D32" s="56"/>
      <c r="E32" s="56"/>
      <c r="F32" s="56"/>
      <c r="G32" s="56"/>
      <c r="H32" s="56"/>
      <c r="I32" s="56"/>
      <c r="J32" s="57"/>
      <c r="K32" s="4"/>
    </row>
    <row r="33" spans="1:11">
      <c r="A33" s="3"/>
      <c r="B33" s="60"/>
      <c r="C33" s="68"/>
      <c r="D33" s="68"/>
      <c r="E33" s="68"/>
      <c r="F33" s="68"/>
      <c r="G33" s="68"/>
      <c r="H33" s="68"/>
      <c r="I33" s="68"/>
      <c r="J33" s="68"/>
      <c r="K33" s="4"/>
    </row>
    <row r="34" spans="1:11">
      <c r="A34" s="3"/>
      <c r="B34" s="3"/>
      <c r="C34" s="7"/>
      <c r="D34" s="7"/>
      <c r="E34" s="7"/>
      <c r="F34" s="7"/>
      <c r="G34" s="7"/>
      <c r="H34" s="7"/>
      <c r="I34" s="7"/>
      <c r="J34" s="7"/>
      <c r="K34" s="4"/>
    </row>
    <row r="35" spans="1:11">
      <c r="A35" s="3"/>
      <c r="B35" s="3"/>
      <c r="C35" s="7"/>
      <c r="D35" s="7"/>
      <c r="E35" s="7"/>
      <c r="F35" s="7"/>
      <c r="G35" s="7"/>
      <c r="H35" s="7"/>
      <c r="I35" s="7"/>
      <c r="J35" s="7"/>
      <c r="K35" s="4"/>
    </row>
    <row r="36" spans="1:11">
      <c r="A36" s="3"/>
      <c r="B36" s="3"/>
      <c r="C36" s="7"/>
      <c r="D36" s="7"/>
      <c r="E36" s="7"/>
      <c r="F36" s="7"/>
      <c r="G36" s="7"/>
      <c r="H36" s="7"/>
      <c r="I36" s="7"/>
      <c r="J36" s="7"/>
      <c r="K36" s="4"/>
    </row>
    <row r="37" spans="1:11">
      <c r="A37" s="3"/>
      <c r="B37" s="3"/>
      <c r="C37" s="7"/>
      <c r="D37" s="7"/>
      <c r="E37" s="7"/>
      <c r="F37" s="7"/>
      <c r="G37" s="7"/>
      <c r="H37" s="7"/>
      <c r="I37" s="7"/>
      <c r="J37" s="7"/>
      <c r="K37" s="4"/>
    </row>
    <row r="38" spans="1:11">
      <c r="A38" s="3"/>
      <c r="B38" s="3"/>
      <c r="C38" s="7"/>
      <c r="D38" s="7"/>
      <c r="E38" s="7"/>
      <c r="F38" s="7"/>
      <c r="G38" s="7"/>
      <c r="H38" s="7"/>
      <c r="I38" s="7"/>
      <c r="J38" s="7"/>
      <c r="K38" s="4"/>
    </row>
    <row r="39" spans="1:11">
      <c r="A39" s="3"/>
      <c r="B39" s="11"/>
      <c r="C39" s="7"/>
      <c r="D39" s="7"/>
      <c r="E39" s="7"/>
      <c r="F39" s="7"/>
      <c r="G39" s="7"/>
      <c r="H39" s="7"/>
      <c r="I39" s="7"/>
      <c r="J39" s="7"/>
      <c r="K39" s="4"/>
    </row>
    <row r="40" spans="1:11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2" t="s">
        <v>168</v>
      </c>
      <c r="J1" s="12" t="str">
        <f ca="1">'R-ALL'!J1</f>
        <v>Rev4.0</v>
      </c>
    </row>
    <row r="2" spans="1:11">
      <c r="J2" s="12"/>
    </row>
    <row r="3" spans="1:11" ht="22.5" customHeight="1">
      <c r="B3" s="71" t="s">
        <v>171</v>
      </c>
      <c r="C3" s="120"/>
      <c r="D3" s="120"/>
      <c r="E3" s="120"/>
      <c r="F3" s="120"/>
      <c r="G3" s="7"/>
      <c r="H3" s="71" t="s">
        <v>148</v>
      </c>
      <c r="I3" s="120"/>
      <c r="J3" s="120"/>
    </row>
    <row r="4" spans="1:11" ht="22.5" customHeight="1">
      <c r="B4" s="71" t="s">
        <v>172</v>
      </c>
      <c r="C4" s="120"/>
      <c r="D4" s="120"/>
      <c r="E4" s="120"/>
      <c r="F4" s="120"/>
      <c r="G4" s="7"/>
      <c r="H4" s="71" t="s">
        <v>56</v>
      </c>
      <c r="I4" s="120"/>
      <c r="J4" s="120"/>
    </row>
    <row r="5" spans="1:11" ht="22.5" customHeight="1">
      <c r="B5" s="71" t="s">
        <v>131</v>
      </c>
      <c r="C5" s="121"/>
      <c r="D5" s="121"/>
      <c r="E5" s="121"/>
      <c r="F5" s="121"/>
      <c r="G5" s="7"/>
      <c r="H5" s="71" t="s">
        <v>170</v>
      </c>
      <c r="I5" s="120"/>
      <c r="J5" s="120"/>
    </row>
    <row r="6" spans="1:11">
      <c r="A6" s="66"/>
      <c r="B6" s="62"/>
      <c r="C6" s="62"/>
      <c r="D6" s="64"/>
      <c r="E6" s="63"/>
      <c r="F6" s="63"/>
      <c r="G6" s="63"/>
      <c r="H6" s="63"/>
      <c r="I6" s="63"/>
      <c r="J6" s="63"/>
    </row>
    <row r="7" spans="1:11">
      <c r="A7" s="3"/>
      <c r="B7" s="3"/>
      <c r="C7" s="7"/>
      <c r="D7" s="7">
        <v>1</v>
      </c>
      <c r="E7" s="7">
        <v>2</v>
      </c>
      <c r="F7" s="7">
        <v>3</v>
      </c>
      <c r="G7" s="7">
        <v>4</v>
      </c>
      <c r="H7" s="7">
        <v>5</v>
      </c>
      <c r="I7" s="7">
        <v>6</v>
      </c>
      <c r="J7" s="7">
        <v>7</v>
      </c>
      <c r="K7" s="4"/>
    </row>
    <row r="8" spans="1:11" ht="22.5" customHeight="1">
      <c r="A8" s="3"/>
      <c r="B8" s="72" t="s">
        <v>1</v>
      </c>
      <c r="C8" s="73" t="s">
        <v>169</v>
      </c>
      <c r="D8" s="73"/>
      <c r="E8" s="73"/>
      <c r="F8" s="73"/>
      <c r="G8" s="73"/>
      <c r="H8" s="73"/>
      <c r="I8" s="73"/>
      <c r="J8" s="73"/>
      <c r="K8" s="4"/>
    </row>
    <row r="9" spans="1:11" ht="22.5" customHeight="1">
      <c r="A9" s="3"/>
      <c r="B9" s="9" t="s">
        <v>3</v>
      </c>
      <c r="C9" s="10" t="s">
        <v>23</v>
      </c>
      <c r="D9" s="13"/>
      <c r="E9" s="13"/>
      <c r="F9" s="13"/>
      <c r="G9" s="13"/>
      <c r="H9" s="13"/>
      <c r="I9" s="13"/>
      <c r="J9" s="13"/>
      <c r="K9" s="4"/>
    </row>
    <row r="10" spans="1:11" ht="22.5" customHeight="1">
      <c r="A10" s="3"/>
      <c r="B10" s="9" t="s">
        <v>5</v>
      </c>
      <c r="C10" s="9" t="s">
        <v>52</v>
      </c>
      <c r="D10" s="14"/>
      <c r="E10" s="14"/>
      <c r="F10" s="14"/>
      <c r="G10" s="14"/>
      <c r="H10" s="14"/>
      <c r="I10" s="14"/>
      <c r="J10" s="14"/>
      <c r="K10" s="4"/>
    </row>
    <row r="11" spans="1:11" ht="22.5" customHeight="1">
      <c r="A11" s="3"/>
      <c r="B11" s="9" t="s">
        <v>6</v>
      </c>
      <c r="C11" s="9" t="s">
        <v>52</v>
      </c>
      <c r="D11" s="14"/>
      <c r="E11" s="14"/>
      <c r="F11" s="14"/>
      <c r="G11" s="14"/>
      <c r="H11" s="14"/>
      <c r="I11" s="14"/>
      <c r="J11" s="14"/>
      <c r="K11" s="4"/>
    </row>
    <row r="12" spans="1:11" ht="22.5" customHeight="1">
      <c r="A12" s="3"/>
      <c r="B12" s="9" t="s">
        <v>7</v>
      </c>
      <c r="C12" s="9" t="s">
        <v>52</v>
      </c>
      <c r="D12" s="14"/>
      <c r="E12" s="14"/>
      <c r="F12" s="14"/>
      <c r="G12" s="14"/>
      <c r="H12" s="14"/>
      <c r="I12" s="14"/>
      <c r="J12" s="14"/>
      <c r="K12" s="4"/>
    </row>
    <row r="13" spans="1:11" ht="22.5" customHeight="1">
      <c r="A13" s="3"/>
      <c r="B13" s="9" t="s">
        <v>8</v>
      </c>
      <c r="C13" s="9" t="s">
        <v>52</v>
      </c>
      <c r="D13" s="10"/>
      <c r="E13" s="10"/>
      <c r="F13" s="10"/>
      <c r="G13" s="10"/>
      <c r="H13" s="10"/>
      <c r="I13" s="10"/>
      <c r="J13" s="10"/>
      <c r="K13" s="4"/>
    </row>
    <row r="14" spans="1:11" ht="22.5" customHeight="1">
      <c r="A14" s="3"/>
      <c r="B14" s="9" t="s">
        <v>14</v>
      </c>
      <c r="C14" s="9" t="s">
        <v>53</v>
      </c>
      <c r="D14" s="14"/>
      <c r="E14" s="14"/>
      <c r="F14" s="14"/>
      <c r="G14" s="14"/>
      <c r="H14" s="14"/>
      <c r="I14" s="14"/>
      <c r="J14" s="14"/>
      <c r="K14" s="4"/>
    </row>
    <row r="15" spans="1:11" ht="22.5" customHeight="1">
      <c r="A15" s="3"/>
      <c r="B15" s="9" t="s">
        <v>17</v>
      </c>
      <c r="C15" s="10" t="s">
        <v>23</v>
      </c>
      <c r="D15" s="13"/>
      <c r="E15" s="13"/>
      <c r="F15" s="13"/>
      <c r="G15" s="13"/>
      <c r="H15" s="13"/>
      <c r="I15" s="13"/>
      <c r="J15" s="13"/>
      <c r="K15" s="4"/>
    </row>
    <row r="16" spans="1:11" ht="22.5" customHeight="1">
      <c r="A16" s="3"/>
      <c r="B16" s="9" t="s">
        <v>9</v>
      </c>
      <c r="C16" s="9" t="s">
        <v>54</v>
      </c>
      <c r="D16" s="14"/>
      <c r="E16" s="14"/>
      <c r="F16" s="14"/>
      <c r="G16" s="14"/>
      <c r="H16" s="14"/>
      <c r="I16" s="14"/>
      <c r="J16" s="14"/>
      <c r="K16" s="4"/>
    </row>
    <row r="17" spans="1:11" ht="22.5" customHeight="1">
      <c r="A17" s="3"/>
      <c r="B17" s="9" t="s">
        <v>107</v>
      </c>
      <c r="C17" s="9" t="s">
        <v>108</v>
      </c>
      <c r="D17" s="14"/>
      <c r="E17" s="14"/>
      <c r="F17" s="14"/>
      <c r="G17" s="14"/>
      <c r="H17" s="14"/>
      <c r="I17" s="14"/>
      <c r="J17" s="14"/>
      <c r="K17" s="4"/>
    </row>
    <row r="18" spans="1:11" ht="22.5" customHeight="1">
      <c r="A18" s="3"/>
      <c r="B18" s="9" t="s">
        <v>10</v>
      </c>
      <c r="C18" s="9" t="s">
        <v>24</v>
      </c>
      <c r="D18" s="10"/>
      <c r="E18" s="10"/>
      <c r="F18" s="10"/>
      <c r="G18" s="10"/>
      <c r="H18" s="10"/>
      <c r="I18" s="10"/>
      <c r="J18" s="10"/>
      <c r="K18" s="4"/>
    </row>
    <row r="19" spans="1:11" ht="22.5" customHeight="1">
      <c r="A19" s="3"/>
      <c r="B19" s="9" t="s">
        <v>11</v>
      </c>
      <c r="C19" s="9" t="s">
        <v>24</v>
      </c>
      <c r="D19" s="10"/>
      <c r="E19" s="10"/>
      <c r="F19" s="10"/>
      <c r="G19" s="10"/>
      <c r="H19" s="10"/>
      <c r="I19" s="10"/>
      <c r="J19" s="10"/>
      <c r="K19" s="4"/>
    </row>
    <row r="20" spans="1:11" ht="22.5" customHeight="1">
      <c r="A20" s="3"/>
      <c r="B20" s="9" t="s">
        <v>12</v>
      </c>
      <c r="C20" s="9" t="s">
        <v>24</v>
      </c>
      <c r="D20" s="10"/>
      <c r="E20" s="10"/>
      <c r="F20" s="10"/>
      <c r="G20" s="10"/>
      <c r="H20" s="10"/>
      <c r="I20" s="10"/>
      <c r="J20" s="10"/>
      <c r="K20" s="4"/>
    </row>
    <row r="21" spans="1:11" ht="22.5" customHeight="1">
      <c r="A21" s="3"/>
      <c r="B21" s="9" t="s">
        <v>13</v>
      </c>
      <c r="C21" s="9" t="s">
        <v>24</v>
      </c>
      <c r="D21" s="10"/>
      <c r="E21" s="10"/>
      <c r="F21" s="10"/>
      <c r="G21" s="10"/>
      <c r="H21" s="10"/>
      <c r="I21" s="10"/>
      <c r="J21" s="10"/>
      <c r="K21" s="4"/>
    </row>
    <row r="22" spans="1:11" ht="22.5" customHeight="1">
      <c r="A22" s="3"/>
      <c r="B22" s="9" t="s">
        <v>4</v>
      </c>
      <c r="C22" s="9" t="s">
        <v>24</v>
      </c>
      <c r="D22" s="10"/>
      <c r="E22" s="10"/>
      <c r="F22" s="10"/>
      <c r="G22" s="10"/>
      <c r="H22" s="10"/>
      <c r="I22" s="10"/>
      <c r="J22" s="10"/>
      <c r="K22" s="4"/>
    </row>
    <row r="23" spans="1:11" ht="22.5" customHeight="1">
      <c r="A23" s="3"/>
      <c r="B23" s="9" t="s">
        <v>15</v>
      </c>
      <c r="C23" s="9" t="s">
        <v>24</v>
      </c>
      <c r="D23" s="14"/>
      <c r="E23" s="14"/>
      <c r="F23" s="14"/>
      <c r="G23" s="14"/>
      <c r="H23" s="14"/>
      <c r="I23" s="14"/>
      <c r="J23" s="14"/>
      <c r="K23" s="4"/>
    </row>
    <row r="24" spans="1:11" ht="22.5" customHeight="1">
      <c r="A24" s="3"/>
      <c r="B24" s="9" t="s">
        <v>16</v>
      </c>
      <c r="C24" s="9" t="s">
        <v>24</v>
      </c>
      <c r="D24" s="14"/>
      <c r="E24" s="14"/>
      <c r="F24" s="14"/>
      <c r="G24" s="14"/>
      <c r="H24" s="14"/>
      <c r="I24" s="14"/>
      <c r="J24" s="14"/>
      <c r="K24" s="4"/>
    </row>
    <row r="25" spans="1:11" ht="22.5" customHeight="1">
      <c r="A25" s="3"/>
      <c r="B25" s="9" t="s">
        <v>179</v>
      </c>
      <c r="C25" s="9" t="s">
        <v>180</v>
      </c>
      <c r="D25" s="14"/>
      <c r="E25" s="14"/>
      <c r="F25" s="14"/>
      <c r="G25" s="14"/>
      <c r="H25" s="14"/>
      <c r="I25" s="14"/>
      <c r="J25" s="14"/>
      <c r="K25" s="4"/>
    </row>
    <row r="26" spans="1:11" ht="22.5" customHeight="1">
      <c r="A26" s="3"/>
      <c r="B26" s="9" t="s">
        <v>179</v>
      </c>
      <c r="C26" s="9" t="s">
        <v>181</v>
      </c>
      <c r="D26" s="14"/>
      <c r="E26" s="14"/>
      <c r="F26" s="14"/>
      <c r="G26" s="14"/>
      <c r="H26" s="14"/>
      <c r="I26" s="14"/>
      <c r="J26" s="14"/>
      <c r="K26" s="4"/>
    </row>
    <row r="27" spans="1:11" ht="22.5" customHeight="1">
      <c r="A27" s="3"/>
      <c r="B27" s="9" t="s">
        <v>18</v>
      </c>
      <c r="C27" s="9" t="s">
        <v>25</v>
      </c>
      <c r="D27" s="10"/>
      <c r="E27" s="10"/>
      <c r="F27" s="10"/>
      <c r="G27" s="10"/>
      <c r="H27" s="10"/>
      <c r="I27" s="10"/>
      <c r="J27" s="10"/>
      <c r="K27" s="4"/>
    </row>
    <row r="28" spans="1:11" ht="22.5" customHeight="1">
      <c r="A28" s="3"/>
      <c r="B28" s="9" t="s">
        <v>159</v>
      </c>
      <c r="C28" s="9" t="s">
        <v>160</v>
      </c>
      <c r="D28" s="14"/>
      <c r="E28" s="14"/>
      <c r="F28" s="14"/>
      <c r="G28" s="14"/>
      <c r="H28" s="14"/>
      <c r="I28" s="14"/>
      <c r="J28" s="14"/>
      <c r="K28" s="4"/>
    </row>
    <row r="29" spans="1:11" ht="22.5" customHeight="1">
      <c r="A29" s="3"/>
      <c r="B29" s="9" t="s">
        <v>19</v>
      </c>
      <c r="C29" s="9" t="s">
        <v>55</v>
      </c>
      <c r="D29" s="13"/>
      <c r="E29" s="13"/>
      <c r="F29" s="13"/>
      <c r="G29" s="13"/>
      <c r="H29" s="13"/>
      <c r="I29" s="13"/>
      <c r="J29" s="13"/>
      <c r="K29" s="4"/>
    </row>
    <row r="30" spans="1:11" ht="22.5" customHeight="1">
      <c r="A30" s="3"/>
      <c r="B30" s="9" t="s">
        <v>20</v>
      </c>
      <c r="C30" s="9" t="s">
        <v>24</v>
      </c>
      <c r="D30" s="13"/>
      <c r="E30" s="13"/>
      <c r="F30" s="13"/>
      <c r="G30" s="13"/>
      <c r="H30" s="13"/>
      <c r="I30" s="13"/>
      <c r="J30" s="13"/>
      <c r="K30" s="4"/>
    </row>
    <row r="31" spans="1:11" ht="22.5" customHeight="1">
      <c r="A31" s="3"/>
      <c r="B31" s="9" t="s">
        <v>26</v>
      </c>
      <c r="C31" s="9" t="s">
        <v>24</v>
      </c>
      <c r="D31" s="69"/>
      <c r="E31" s="69"/>
      <c r="F31" s="69"/>
      <c r="G31" s="69"/>
      <c r="H31" s="69"/>
      <c r="I31" s="69"/>
      <c r="J31" s="69"/>
      <c r="K31" s="4"/>
    </row>
    <row r="32" spans="1:11" ht="22.5" customHeight="1">
      <c r="A32" s="3"/>
      <c r="B32" s="9" t="s">
        <v>27</v>
      </c>
      <c r="C32" s="9" t="s">
        <v>24</v>
      </c>
      <c r="D32" s="13"/>
      <c r="E32" s="13"/>
      <c r="F32" s="13"/>
      <c r="G32" s="13"/>
      <c r="H32" s="13"/>
      <c r="I32" s="13"/>
      <c r="J32" s="13"/>
      <c r="K32" s="4"/>
    </row>
    <row r="33" spans="1:11" ht="22.5" customHeight="1">
      <c r="A33" s="3"/>
      <c r="B33" s="9" t="s">
        <v>30</v>
      </c>
      <c r="C33" s="9" t="s">
        <v>29</v>
      </c>
      <c r="D33" s="10"/>
      <c r="E33" s="10"/>
      <c r="F33" s="10"/>
      <c r="G33" s="10"/>
      <c r="H33" s="10"/>
      <c r="I33" s="10"/>
      <c r="J33" s="10"/>
      <c r="K33" s="4"/>
    </row>
    <row r="34" spans="1:11" ht="22.5" customHeight="1">
      <c r="A34" s="3"/>
      <c r="B34" s="9" t="s">
        <v>31</v>
      </c>
      <c r="C34" s="9" t="s">
        <v>29</v>
      </c>
      <c r="D34" s="10"/>
      <c r="E34" s="10"/>
      <c r="F34" s="10"/>
      <c r="G34" s="10"/>
      <c r="H34" s="10"/>
      <c r="I34" s="10"/>
      <c r="J34" s="10"/>
      <c r="K34" s="4"/>
    </row>
    <row r="35" spans="1:11" ht="22.5" customHeight="1">
      <c r="A35" s="3"/>
      <c r="B35" s="9" t="s">
        <v>32</v>
      </c>
      <c r="C35" s="9" t="s">
        <v>34</v>
      </c>
      <c r="D35" s="10"/>
      <c r="E35" s="10"/>
      <c r="F35" s="10"/>
      <c r="G35" s="10"/>
      <c r="H35" s="10"/>
      <c r="I35" s="10"/>
      <c r="J35" s="10"/>
      <c r="K35" s="4"/>
    </row>
    <row r="36" spans="1:11" ht="22.5" customHeight="1">
      <c r="A36" s="3"/>
      <c r="B36" s="9" t="s">
        <v>33</v>
      </c>
      <c r="C36" s="9" t="s">
        <v>34</v>
      </c>
      <c r="D36" s="10"/>
      <c r="E36" s="10"/>
      <c r="F36" s="10"/>
      <c r="G36" s="10"/>
      <c r="H36" s="10"/>
      <c r="I36" s="10"/>
      <c r="J36" s="10"/>
      <c r="K36" s="4"/>
    </row>
    <row r="37" spans="1:11">
      <c r="A37" s="3"/>
      <c r="B37" s="60"/>
      <c r="C37" s="60"/>
      <c r="D37" s="61"/>
      <c r="E37" s="61"/>
      <c r="F37" s="61"/>
      <c r="G37" s="61"/>
      <c r="H37" s="61"/>
      <c r="I37" s="61"/>
      <c r="J37" s="61"/>
      <c r="K37" s="4"/>
    </row>
    <row r="38" spans="1:11">
      <c r="A38" s="3"/>
      <c r="B38" s="6" t="s">
        <v>44</v>
      </c>
      <c r="C38" s="8"/>
      <c r="D38" s="7"/>
      <c r="E38" s="7"/>
      <c r="F38" s="7"/>
      <c r="G38" s="7"/>
      <c r="H38" s="7"/>
      <c r="I38" s="7"/>
      <c r="J38" s="7"/>
      <c r="K38" s="4"/>
    </row>
    <row r="39" spans="1:11" ht="20.25" customHeight="1">
      <c r="A39" s="3"/>
      <c r="B39" s="9" t="s">
        <v>45</v>
      </c>
      <c r="C39" s="55" t="s">
        <v>177</v>
      </c>
      <c r="D39" s="56"/>
      <c r="E39" s="56"/>
      <c r="F39" s="56"/>
      <c r="G39" s="56"/>
      <c r="H39" s="56"/>
      <c r="I39" s="56"/>
      <c r="J39" s="57"/>
      <c r="K39" s="4"/>
    </row>
    <row r="40" spans="1:11" ht="20.25" customHeight="1">
      <c r="A40" s="3"/>
      <c r="B40" s="9" t="s">
        <v>46</v>
      </c>
      <c r="C40" s="55" t="s">
        <v>177</v>
      </c>
      <c r="D40" s="58"/>
      <c r="E40" s="56"/>
      <c r="F40" s="56"/>
      <c r="G40" s="56"/>
      <c r="H40" s="56"/>
      <c r="I40" s="56"/>
      <c r="J40" s="57"/>
      <c r="K40" s="4"/>
    </row>
    <row r="41" spans="1:11" ht="20.25" customHeight="1">
      <c r="A41" s="3"/>
      <c r="B41" s="9" t="s">
        <v>47</v>
      </c>
      <c r="C41" s="55" t="s">
        <v>177</v>
      </c>
      <c r="D41" s="56"/>
      <c r="E41" s="56"/>
      <c r="F41" s="56"/>
      <c r="G41" s="56"/>
      <c r="H41" s="56"/>
      <c r="I41" s="56"/>
      <c r="J41" s="57"/>
      <c r="K41" s="4"/>
    </row>
    <row r="42" spans="1:11" ht="20.25" customHeight="1">
      <c r="A42" s="3"/>
      <c r="B42" s="9" t="s">
        <v>48</v>
      </c>
      <c r="C42" s="55" t="s">
        <v>177</v>
      </c>
      <c r="D42" s="56"/>
      <c r="E42" s="56"/>
      <c r="F42" s="56"/>
      <c r="G42" s="56"/>
      <c r="H42" s="56"/>
      <c r="I42" s="56"/>
      <c r="J42" s="57"/>
      <c r="K42" s="4"/>
    </row>
    <row r="43" spans="1:11" ht="20.25" customHeight="1">
      <c r="A43" s="3"/>
      <c r="B43" s="9" t="s">
        <v>49</v>
      </c>
      <c r="C43" s="55" t="s">
        <v>177</v>
      </c>
      <c r="D43" s="56"/>
      <c r="E43" s="56"/>
      <c r="F43" s="56"/>
      <c r="G43" s="56"/>
      <c r="H43" s="56"/>
      <c r="I43" s="56"/>
      <c r="J43" s="57"/>
      <c r="K43" s="4"/>
    </row>
    <row r="44" spans="1:11" ht="20.25" customHeight="1">
      <c r="A44" s="3"/>
      <c r="B44" s="9" t="s">
        <v>50</v>
      </c>
      <c r="C44" s="55" t="s">
        <v>177</v>
      </c>
      <c r="D44" s="56"/>
      <c r="E44" s="56"/>
      <c r="F44" s="56"/>
      <c r="G44" s="56"/>
      <c r="H44" s="56"/>
      <c r="I44" s="56"/>
      <c r="J44" s="57"/>
      <c r="K44" s="4"/>
    </row>
    <row r="45" spans="1:11" ht="20.25" customHeight="1">
      <c r="A45" s="3"/>
      <c r="B45" s="9" t="s">
        <v>51</v>
      </c>
      <c r="C45" s="55" t="s">
        <v>177</v>
      </c>
      <c r="D45" s="56"/>
      <c r="E45" s="56"/>
      <c r="F45" s="56"/>
      <c r="G45" s="56"/>
      <c r="H45" s="56"/>
      <c r="I45" s="56"/>
      <c r="J45" s="57"/>
      <c r="K45" s="4"/>
    </row>
    <row r="46" spans="1:11">
      <c r="A46" s="3"/>
      <c r="B46" s="60"/>
      <c r="C46" s="68"/>
      <c r="D46" s="68"/>
      <c r="E46" s="68"/>
      <c r="F46" s="68"/>
      <c r="G46" s="68"/>
      <c r="H46" s="68"/>
      <c r="I46" s="68"/>
      <c r="J46" s="68"/>
      <c r="K46" s="4"/>
    </row>
    <row r="47" spans="1:11">
      <c r="A47" s="3"/>
      <c r="B47" s="3"/>
      <c r="C47" s="7"/>
      <c r="D47" s="7"/>
      <c r="E47" s="7"/>
      <c r="F47" s="7"/>
      <c r="G47" s="7"/>
      <c r="H47" s="7"/>
      <c r="I47" s="7"/>
      <c r="J47" s="7"/>
      <c r="K47" s="4"/>
    </row>
    <row r="48" spans="1:11">
      <c r="A48" s="3"/>
      <c r="B48" s="3"/>
      <c r="C48" s="7"/>
      <c r="D48" s="7"/>
      <c r="E48" s="7"/>
      <c r="F48" s="7"/>
      <c r="G48" s="7"/>
      <c r="H48" s="7"/>
      <c r="I48" s="7"/>
      <c r="J48" s="7"/>
      <c r="K48" s="4"/>
    </row>
    <row r="49" spans="1:11">
      <c r="A49" s="3"/>
      <c r="B49" s="3"/>
      <c r="C49" s="7"/>
      <c r="D49" s="7"/>
      <c r="E49" s="7"/>
      <c r="F49" s="7"/>
      <c r="G49" s="7"/>
      <c r="H49" s="7"/>
      <c r="I49" s="7"/>
      <c r="J49" s="7"/>
      <c r="K49" s="4"/>
    </row>
    <row r="50" spans="1:11">
      <c r="A50" s="3"/>
      <c r="B50" s="3"/>
      <c r="C50" s="7"/>
      <c r="D50" s="7"/>
      <c r="E50" s="7"/>
      <c r="F50" s="7"/>
      <c r="G50" s="7"/>
      <c r="H50" s="7"/>
      <c r="I50" s="7"/>
      <c r="J50" s="7"/>
      <c r="K50" s="4"/>
    </row>
    <row r="51" spans="1:11">
      <c r="A51" s="3"/>
      <c r="B51" s="3"/>
      <c r="C51" s="7"/>
      <c r="D51" s="7"/>
      <c r="E51" s="7"/>
      <c r="F51" s="7"/>
      <c r="G51" s="7"/>
      <c r="H51" s="7"/>
      <c r="I51" s="7"/>
      <c r="J51" s="7"/>
      <c r="K51" s="4"/>
    </row>
    <row r="52" spans="1:11">
      <c r="A52" s="3"/>
      <c r="B52" s="11"/>
      <c r="C52" s="7"/>
      <c r="D52" s="7"/>
      <c r="E52" s="7"/>
      <c r="F52" s="7"/>
      <c r="G52" s="7"/>
      <c r="H52" s="7"/>
      <c r="I52" s="7"/>
      <c r="J52" s="7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3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3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3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3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3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3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3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3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3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3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 spans="1:1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 spans="1:1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 spans="1:1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 spans="1:1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 spans="1:1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 spans="1:1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 spans="1:1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 spans="1:1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 spans="1:1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 spans="1:1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7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6"/>
  <sheetViews>
    <sheetView workbookViewId="0"/>
  </sheetViews>
  <sheetFormatPr defaultRowHeight="14.4"/>
  <cols>
    <col min="7" max="7" width="6.109375" customWidth="1"/>
    <col min="8" max="8" width="6.5546875" customWidth="1"/>
    <col min="9" max="9" width="9.109375" style="5"/>
  </cols>
  <sheetData>
    <row r="1" spans="1:9">
      <c r="A1" t="s">
        <v>21</v>
      </c>
    </row>
    <row r="2" spans="1:9">
      <c r="E2" t="s">
        <v>184</v>
      </c>
    </row>
    <row r="3" spans="1:9">
      <c r="A3" t="s">
        <v>35</v>
      </c>
    </row>
    <row r="4" spans="1:9">
      <c r="A4" s="5" t="s">
        <v>23</v>
      </c>
      <c r="F4" s="5"/>
      <c r="H4" s="5"/>
    </row>
    <row r="5" spans="1:9">
      <c r="A5" s="5" t="s">
        <v>36</v>
      </c>
      <c r="F5" s="5"/>
      <c r="H5" s="5"/>
    </row>
    <row r="6" spans="1:9">
      <c r="A6" s="5" t="s">
        <v>39</v>
      </c>
      <c r="F6" s="5"/>
      <c r="H6" s="5"/>
    </row>
    <row r="7" spans="1:9">
      <c r="H7" s="5"/>
    </row>
    <row r="9" spans="1:9">
      <c r="H9" s="5"/>
    </row>
    <row r="10" spans="1:9" s="35" customFormat="1">
      <c r="H10" s="36"/>
      <c r="I10" s="36"/>
    </row>
    <row r="11" spans="1:9">
      <c r="A11" t="s">
        <v>37</v>
      </c>
      <c r="C11" s="5"/>
      <c r="H11" s="5"/>
    </row>
    <row r="12" spans="1:9">
      <c r="A12">
        <v>0.01</v>
      </c>
      <c r="B12" s="5" t="s">
        <v>40</v>
      </c>
      <c r="C12" s="5"/>
      <c r="D12" t="s">
        <v>10</v>
      </c>
      <c r="G12" s="15"/>
      <c r="H12" s="5"/>
    </row>
    <row r="13" spans="1:9">
      <c r="B13" s="5"/>
      <c r="C13" s="5"/>
      <c r="D13" t="s">
        <v>11</v>
      </c>
      <c r="G13" s="15"/>
      <c r="H13" s="5"/>
    </row>
    <row r="14" spans="1:9">
      <c r="B14" s="5"/>
      <c r="C14" s="5"/>
      <c r="D14" t="s">
        <v>12</v>
      </c>
    </row>
    <row r="15" spans="1:9">
      <c r="B15" s="5"/>
      <c r="C15" s="5"/>
      <c r="D15" t="s">
        <v>13</v>
      </c>
      <c r="H15" s="5"/>
    </row>
    <row r="16" spans="1:9">
      <c r="C16" s="5"/>
      <c r="H16" s="5"/>
    </row>
    <row r="17" spans="1:8">
      <c r="A17">
        <v>0.05</v>
      </c>
      <c r="B17" s="5" t="s">
        <v>41</v>
      </c>
      <c r="C17" s="5"/>
      <c r="D17" t="s">
        <v>18</v>
      </c>
      <c r="H17" s="5"/>
    </row>
    <row r="18" spans="1:8">
      <c r="B18" s="5"/>
      <c r="C18" s="5"/>
    </row>
    <row r="19" spans="1:8">
      <c r="A19" s="15">
        <v>0.1</v>
      </c>
      <c r="B19" s="5" t="s">
        <v>42</v>
      </c>
      <c r="C19" s="5"/>
      <c r="D19" t="s">
        <v>27</v>
      </c>
      <c r="H19" s="5"/>
    </row>
    <row r="20" spans="1:8">
      <c r="A20" s="15"/>
      <c r="B20" s="5"/>
      <c r="C20" s="5"/>
      <c r="D20" t="s">
        <v>20</v>
      </c>
      <c r="H20" s="5"/>
    </row>
    <row r="21" spans="1:8">
      <c r="C21" s="5"/>
    </row>
    <row r="22" spans="1:8">
      <c r="A22">
        <v>1</v>
      </c>
      <c r="B22" s="5" t="s">
        <v>39</v>
      </c>
      <c r="C22" s="5"/>
      <c r="D22" t="s">
        <v>9</v>
      </c>
      <c r="H22" s="5"/>
    </row>
    <row r="23" spans="1:8">
      <c r="B23" s="5"/>
      <c r="C23" s="5"/>
      <c r="D23" t="s">
        <v>15</v>
      </c>
      <c r="H23" s="5"/>
    </row>
    <row r="24" spans="1:8">
      <c r="B24" s="5"/>
      <c r="C24" s="5"/>
      <c r="D24" t="s">
        <v>16</v>
      </c>
      <c r="H24" s="5"/>
    </row>
    <row r="25" spans="1:8">
      <c r="C25" s="5"/>
      <c r="H25" s="5"/>
    </row>
    <row r="26" spans="1:8">
      <c r="A26">
        <v>1.1000000000000001</v>
      </c>
      <c r="B26" s="5" t="s">
        <v>43</v>
      </c>
      <c r="C26" s="5"/>
      <c r="D26" t="s">
        <v>32</v>
      </c>
      <c r="H26" s="5"/>
    </row>
    <row r="27" spans="1:8">
      <c r="B27" s="5"/>
      <c r="C27" s="5"/>
      <c r="D27" t="s">
        <v>33</v>
      </c>
      <c r="H27" s="5"/>
    </row>
    <row r="28" spans="1:8">
      <c r="C28" s="5"/>
      <c r="H28" s="5"/>
    </row>
    <row r="29" spans="1:8">
      <c r="A29">
        <v>5</v>
      </c>
      <c r="B29" s="5" t="s">
        <v>38</v>
      </c>
      <c r="C29" s="5"/>
      <c r="D29" t="s">
        <v>5</v>
      </c>
      <c r="H29" s="5"/>
    </row>
    <row r="30" spans="1:8">
      <c r="B30" s="5"/>
      <c r="C30" s="5"/>
      <c r="D30" t="s">
        <v>6</v>
      </c>
      <c r="H30" s="5"/>
    </row>
    <row r="31" spans="1:8">
      <c r="B31" s="5"/>
      <c r="C31" s="5"/>
      <c r="D31" t="s">
        <v>7</v>
      </c>
      <c r="H31" s="5"/>
    </row>
    <row r="32" spans="1:8">
      <c r="B32" s="5"/>
      <c r="C32" s="5"/>
      <c r="D32" t="s">
        <v>8</v>
      </c>
      <c r="H32" s="5"/>
    </row>
    <row r="33" spans="1:9">
      <c r="B33" s="5"/>
      <c r="C33" s="5"/>
      <c r="D33" t="s">
        <v>14</v>
      </c>
      <c r="H33" s="5"/>
    </row>
    <row r="34" spans="1:9">
      <c r="B34" s="5"/>
      <c r="C34" s="5"/>
      <c r="D34" t="s">
        <v>4</v>
      </c>
    </row>
    <row r="35" spans="1:9">
      <c r="B35" s="5"/>
      <c r="C35" s="5"/>
      <c r="D35" t="s">
        <v>19</v>
      </c>
    </row>
    <row r="36" spans="1:9" s="35" customFormat="1">
      <c r="I36" s="36"/>
    </row>
    <row r="38" spans="1:9">
      <c r="A38" t="s">
        <v>131</v>
      </c>
    </row>
    <row r="39" spans="1:9">
      <c r="A39" t="s">
        <v>132</v>
      </c>
    </row>
    <row r="40" spans="1:9">
      <c r="A40" t="s">
        <v>133</v>
      </c>
    </row>
    <row r="41" spans="1:9">
      <c r="A41" t="s">
        <v>134</v>
      </c>
    </row>
    <row r="42" spans="1:9">
      <c r="A42" t="s">
        <v>136</v>
      </c>
    </row>
    <row r="43" spans="1:9">
      <c r="A43" t="s">
        <v>137</v>
      </c>
    </row>
    <row r="44" spans="1:9">
      <c r="A44" t="s">
        <v>138</v>
      </c>
    </row>
    <row r="45" spans="1:9">
      <c r="A45" t="s">
        <v>139</v>
      </c>
    </row>
    <row r="46" spans="1:9" s="50" customFormat="1">
      <c r="A46" s="50" t="s">
        <v>147</v>
      </c>
      <c r="I46" s="5"/>
    </row>
    <row r="47" spans="1:9">
      <c r="A47" t="s">
        <v>135</v>
      </c>
    </row>
    <row r="49" spans="1:9" s="50" customFormat="1">
      <c r="A49" s="50" t="s">
        <v>144</v>
      </c>
      <c r="I49" s="5"/>
    </row>
    <row r="50" spans="1:9" s="50" customFormat="1">
      <c r="A50" s="54" t="s">
        <v>143</v>
      </c>
      <c r="I50" s="5"/>
    </row>
    <row r="51" spans="1:9">
      <c r="A51" s="54" t="s">
        <v>141</v>
      </c>
    </row>
    <row r="52" spans="1:9">
      <c r="A52" s="59" t="s">
        <v>142</v>
      </c>
    </row>
    <row r="54" spans="1:9">
      <c r="A54" t="s">
        <v>165</v>
      </c>
      <c r="B54" t="s">
        <v>167</v>
      </c>
    </row>
    <row r="55" spans="1:9">
      <c r="A55" s="70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0">
        <v>3</v>
      </c>
    </row>
    <row r="59" spans="1:9">
      <c r="A59">
        <v>5.0999999999999996</v>
      </c>
      <c r="B59" s="50">
        <v>4</v>
      </c>
    </row>
    <row r="60" spans="1:9">
      <c r="A60">
        <v>6.9</v>
      </c>
      <c r="B60" s="50">
        <v>5</v>
      </c>
    </row>
    <row r="61" spans="1:9">
      <c r="A61">
        <v>9.1999999999999993</v>
      </c>
      <c r="B61" s="50">
        <v>6</v>
      </c>
    </row>
    <row r="62" spans="1:9">
      <c r="A62">
        <v>12</v>
      </c>
      <c r="B62" s="50">
        <v>7</v>
      </c>
    </row>
    <row r="63" spans="1:9">
      <c r="A63">
        <v>16</v>
      </c>
      <c r="B63" s="50">
        <v>8</v>
      </c>
    </row>
    <row r="64" spans="1:9">
      <c r="A64">
        <v>23</v>
      </c>
      <c r="B64" s="50">
        <v>9</v>
      </c>
    </row>
    <row r="65" spans="1:2">
      <c r="A65" s="70" t="s">
        <v>166</v>
      </c>
      <c r="B65" s="50">
        <v>10</v>
      </c>
    </row>
    <row r="66" spans="1:2">
      <c r="B66" s="50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52"/>
  <sheetViews>
    <sheetView topLeftCell="A28" zoomScaleNormal="100" workbookViewId="0">
      <selection activeCell="J41" sqref="J41"/>
    </sheetView>
  </sheetViews>
  <sheetFormatPr defaultColWidth="9.109375" defaultRowHeight="14.4"/>
  <cols>
    <col min="1" max="16384" width="9.109375" style="37"/>
  </cols>
  <sheetData>
    <row r="1" spans="2:5">
      <c r="B1" s="37" t="s">
        <v>109</v>
      </c>
    </row>
    <row r="2" spans="2:5">
      <c r="B2" s="21" t="s">
        <v>72</v>
      </c>
    </row>
    <row r="3" spans="2:5">
      <c r="C3" s="40">
        <v>1</v>
      </c>
      <c r="D3" s="22" t="s">
        <v>73</v>
      </c>
      <c r="E3" s="16"/>
    </row>
    <row r="4" spans="2:5">
      <c r="C4" s="18">
        <v>5.5</v>
      </c>
      <c r="D4" s="22" t="s">
        <v>73</v>
      </c>
      <c r="E4" s="16"/>
    </row>
    <row r="5" spans="2:5">
      <c r="B5" s="21"/>
      <c r="C5" s="40">
        <v>5.7</v>
      </c>
      <c r="D5" s="22" t="s">
        <v>78</v>
      </c>
      <c r="E5" s="16"/>
    </row>
    <row r="6" spans="2:5">
      <c r="B6" s="21"/>
      <c r="C6" s="20">
        <v>7</v>
      </c>
      <c r="D6" s="38" t="s">
        <v>80</v>
      </c>
      <c r="E6" s="16"/>
    </row>
    <row r="7" spans="2:5">
      <c r="B7" s="21"/>
      <c r="C7" s="20">
        <v>8.1</v>
      </c>
      <c r="D7" s="38" t="s">
        <v>84</v>
      </c>
      <c r="E7" s="16"/>
    </row>
    <row r="8" spans="2:5">
      <c r="B8" s="21" t="s">
        <v>86</v>
      </c>
      <c r="C8" s="20"/>
      <c r="D8" s="22"/>
      <c r="E8" s="16"/>
    </row>
    <row r="9" spans="2:5">
      <c r="C9" s="20" t="s">
        <v>71</v>
      </c>
      <c r="D9" s="38" t="s">
        <v>75</v>
      </c>
      <c r="E9" s="16"/>
    </row>
    <row r="10" spans="2:5">
      <c r="B10" s="21"/>
      <c r="C10" s="18">
        <v>10</v>
      </c>
      <c r="D10" s="22" t="s">
        <v>79</v>
      </c>
      <c r="E10" s="16"/>
    </row>
    <row r="11" spans="2:5">
      <c r="B11" s="21"/>
      <c r="C11" s="24">
        <v>99</v>
      </c>
      <c r="D11" s="38" t="s">
        <v>79</v>
      </c>
      <c r="E11" s="16"/>
    </row>
    <row r="12" spans="2:5">
      <c r="B12" s="21"/>
      <c r="C12" s="24">
        <v>100</v>
      </c>
      <c r="D12" s="22" t="s">
        <v>81</v>
      </c>
      <c r="E12" s="16"/>
    </row>
    <row r="13" spans="2:5">
      <c r="B13" s="21"/>
      <c r="C13" s="24">
        <v>299</v>
      </c>
      <c r="D13" s="38" t="s">
        <v>81</v>
      </c>
      <c r="E13" s="16"/>
    </row>
    <row r="14" spans="2:5">
      <c r="B14" s="21"/>
      <c r="C14" s="24">
        <v>300</v>
      </c>
      <c r="D14" s="22" t="s">
        <v>85</v>
      </c>
      <c r="E14" s="16"/>
    </row>
    <row r="15" spans="2:5">
      <c r="B15" s="21"/>
      <c r="C15" s="24">
        <v>499</v>
      </c>
      <c r="D15" s="38" t="s">
        <v>85</v>
      </c>
      <c r="E15" s="16"/>
    </row>
    <row r="16" spans="2:5">
      <c r="B16" s="21"/>
      <c r="C16" s="24">
        <v>999</v>
      </c>
      <c r="D16" s="23" t="s">
        <v>89</v>
      </c>
      <c r="E16" s="16"/>
    </row>
    <row r="17" spans="2:5">
      <c r="B17" s="21" t="s">
        <v>92</v>
      </c>
      <c r="C17" s="20"/>
      <c r="D17" s="22"/>
      <c r="E17" s="16"/>
    </row>
    <row r="18" spans="2:5">
      <c r="C18" s="19" t="s">
        <v>38</v>
      </c>
      <c r="D18" s="23" t="s">
        <v>75</v>
      </c>
      <c r="E18" s="16"/>
    </row>
    <row r="19" spans="2:5">
      <c r="B19" s="21"/>
      <c r="C19" s="18">
        <v>5</v>
      </c>
      <c r="D19" s="22" t="s">
        <v>79</v>
      </c>
      <c r="E19" s="16"/>
    </row>
    <row r="20" spans="2:5">
      <c r="B20" s="21"/>
      <c r="C20" s="19">
        <v>49</v>
      </c>
      <c r="D20" s="23" t="s">
        <v>79</v>
      </c>
      <c r="E20" s="16"/>
    </row>
    <row r="21" spans="2:5">
      <c r="B21" s="21"/>
      <c r="C21" s="18">
        <v>50</v>
      </c>
      <c r="D21" s="22" t="s">
        <v>81</v>
      </c>
      <c r="E21" s="16"/>
    </row>
    <row r="22" spans="2:5">
      <c r="B22" s="21"/>
      <c r="C22" s="19">
        <v>149</v>
      </c>
      <c r="D22" s="23" t="s">
        <v>81</v>
      </c>
      <c r="E22" s="16"/>
    </row>
    <row r="23" spans="2:5">
      <c r="B23" s="21"/>
      <c r="C23" s="18">
        <v>150</v>
      </c>
      <c r="D23" s="22" t="s">
        <v>85</v>
      </c>
      <c r="E23" s="16"/>
    </row>
    <row r="24" spans="2:5">
      <c r="B24" s="25"/>
      <c r="C24" s="19">
        <v>299</v>
      </c>
      <c r="D24" s="23" t="s">
        <v>85</v>
      </c>
      <c r="E24" s="16"/>
    </row>
    <row r="25" spans="2:5">
      <c r="B25" s="25"/>
      <c r="C25" s="19">
        <v>300</v>
      </c>
      <c r="D25" s="23" t="s">
        <v>89</v>
      </c>
      <c r="E25" s="16"/>
    </row>
    <row r="26" spans="2:5">
      <c r="B26" s="21" t="s">
        <v>98</v>
      </c>
      <c r="C26" s="18"/>
      <c r="D26" s="22"/>
      <c r="E26" s="16"/>
    </row>
    <row r="27" spans="2:5">
      <c r="C27" s="19" t="s">
        <v>38</v>
      </c>
      <c r="D27" s="23" t="s">
        <v>75</v>
      </c>
      <c r="E27" s="16"/>
    </row>
    <row r="28" spans="2:5">
      <c r="B28" s="25"/>
      <c r="C28" s="18">
        <v>5</v>
      </c>
      <c r="D28" s="22" t="s">
        <v>100</v>
      </c>
      <c r="E28" s="16"/>
    </row>
    <row r="29" spans="2:5">
      <c r="B29" s="25"/>
      <c r="C29" s="19">
        <v>20</v>
      </c>
      <c r="D29" s="23" t="s">
        <v>183</v>
      </c>
      <c r="E29" s="16"/>
    </row>
    <row r="30" spans="2:5">
      <c r="B30" s="21"/>
      <c r="C30" s="18">
        <v>60</v>
      </c>
      <c r="D30" s="22" t="s">
        <v>81</v>
      </c>
      <c r="E30" s="33"/>
    </row>
    <row r="31" spans="2:5">
      <c r="B31" s="21"/>
      <c r="C31" s="18">
        <v>120</v>
      </c>
      <c r="D31" s="22" t="s">
        <v>105</v>
      </c>
      <c r="E31" s="33"/>
    </row>
    <row r="32" spans="2:5">
      <c r="B32" s="21"/>
      <c r="C32" s="19">
        <v>180</v>
      </c>
      <c r="D32" s="23" t="s">
        <v>106</v>
      </c>
      <c r="E32" s="34"/>
    </row>
    <row r="33" spans="2:5">
      <c r="B33" s="21"/>
      <c r="C33" s="19">
        <v>300</v>
      </c>
      <c r="D33" s="23" t="s">
        <v>89</v>
      </c>
      <c r="E33" s="34"/>
    </row>
    <row r="34" spans="2:5">
      <c r="B34" s="21" t="s">
        <v>74</v>
      </c>
    </row>
    <row r="35" spans="2:5">
      <c r="C35" s="19" t="s">
        <v>38</v>
      </c>
      <c r="D35" s="23" t="s">
        <v>75</v>
      </c>
      <c r="E35" s="17"/>
    </row>
    <row r="36" spans="2:5">
      <c r="B36" s="21"/>
      <c r="C36" s="18">
        <v>5</v>
      </c>
      <c r="D36" s="22" t="s">
        <v>100</v>
      </c>
      <c r="E36" s="17"/>
    </row>
    <row r="37" spans="2:5">
      <c r="B37" s="21"/>
      <c r="C37" s="19">
        <v>20</v>
      </c>
      <c r="D37" s="23" t="s">
        <v>183</v>
      </c>
      <c r="E37" s="17"/>
    </row>
    <row r="38" spans="2:5">
      <c r="B38" s="21"/>
      <c r="C38" s="18">
        <v>60</v>
      </c>
      <c r="D38" s="22" t="s">
        <v>81</v>
      </c>
      <c r="E38" s="17"/>
    </row>
    <row r="39" spans="2:5">
      <c r="B39" s="21"/>
      <c r="C39" s="18">
        <v>120</v>
      </c>
      <c r="D39" s="22" t="s">
        <v>105</v>
      </c>
      <c r="E39" s="17"/>
    </row>
    <row r="40" spans="2:5">
      <c r="B40" s="21"/>
      <c r="C40" s="19">
        <v>180</v>
      </c>
      <c r="D40" s="23" t="s">
        <v>106</v>
      </c>
      <c r="E40" s="17"/>
    </row>
    <row r="41" spans="2:5">
      <c r="B41" s="21"/>
      <c r="C41" s="19">
        <v>300</v>
      </c>
      <c r="D41" s="23" t="s">
        <v>89</v>
      </c>
      <c r="E41" s="16"/>
    </row>
    <row r="42" spans="2:5">
      <c r="B42" s="21" t="s">
        <v>91</v>
      </c>
      <c r="C42" s="18"/>
      <c r="D42" s="22"/>
      <c r="E42" s="17"/>
    </row>
    <row r="43" spans="2:5">
      <c r="B43" s="21"/>
      <c r="C43" s="19" t="s">
        <v>38</v>
      </c>
      <c r="D43" s="23" t="s">
        <v>162</v>
      </c>
      <c r="E43" s="17"/>
    </row>
    <row r="44" spans="2:5">
      <c r="C44" s="19">
        <v>5</v>
      </c>
      <c r="D44" s="23" t="s">
        <v>79</v>
      </c>
      <c r="E44" s="16"/>
    </row>
    <row r="45" spans="2:5">
      <c r="C45" s="19">
        <v>15</v>
      </c>
      <c r="D45" s="23" t="s">
        <v>79</v>
      </c>
      <c r="E45" s="16"/>
    </row>
    <row r="46" spans="2:5">
      <c r="C46" s="19">
        <v>16</v>
      </c>
      <c r="D46" s="23" t="s">
        <v>81</v>
      </c>
      <c r="E46" s="16"/>
    </row>
    <row r="47" spans="2:5">
      <c r="B47" s="21"/>
      <c r="C47" s="18">
        <v>49</v>
      </c>
      <c r="D47" s="23" t="s">
        <v>81</v>
      </c>
      <c r="E47" s="17"/>
    </row>
    <row r="48" spans="2:5">
      <c r="B48" s="21"/>
      <c r="C48" s="18">
        <v>50</v>
      </c>
      <c r="D48" s="23" t="s">
        <v>82</v>
      </c>
      <c r="E48" s="17"/>
    </row>
    <row r="49" spans="2:5">
      <c r="B49" s="21"/>
      <c r="C49" s="19">
        <v>89</v>
      </c>
      <c r="D49" s="23" t="s">
        <v>82</v>
      </c>
      <c r="E49" s="17"/>
    </row>
    <row r="50" spans="2:5">
      <c r="B50" s="25"/>
      <c r="C50" s="19">
        <v>90</v>
      </c>
      <c r="D50" s="23" t="s">
        <v>85</v>
      </c>
      <c r="E50" s="17"/>
    </row>
    <row r="51" spans="2:5">
      <c r="B51" s="21" t="s">
        <v>93</v>
      </c>
      <c r="C51" s="18"/>
      <c r="D51" s="22"/>
      <c r="E51" s="28"/>
    </row>
    <row r="52" spans="2:5">
      <c r="C52" s="19" t="s">
        <v>40</v>
      </c>
      <c r="D52" s="23" t="s">
        <v>162</v>
      </c>
      <c r="E52" s="17"/>
    </row>
    <row r="53" spans="2:5">
      <c r="B53" s="21"/>
      <c r="C53" s="18">
        <v>0.01</v>
      </c>
      <c r="D53" s="23" t="s">
        <v>79</v>
      </c>
      <c r="E53" s="17"/>
    </row>
    <row r="54" spans="2:5">
      <c r="B54" s="21"/>
      <c r="C54" s="19">
        <v>0.1</v>
      </c>
      <c r="D54" s="23" t="s">
        <v>81</v>
      </c>
      <c r="E54" s="17"/>
    </row>
    <row r="55" spans="2:5">
      <c r="B55" s="21"/>
      <c r="C55" s="19">
        <v>0.2</v>
      </c>
      <c r="D55" s="23" t="s">
        <v>82</v>
      </c>
      <c r="E55" s="17"/>
    </row>
    <row r="56" spans="2:5">
      <c r="B56" s="21"/>
      <c r="C56" s="19">
        <v>1</v>
      </c>
      <c r="D56" s="23" t="s">
        <v>85</v>
      </c>
      <c r="E56" s="17"/>
    </row>
    <row r="57" spans="2:5">
      <c r="B57" s="25"/>
      <c r="C57" s="19">
        <v>5</v>
      </c>
      <c r="D57" s="23" t="s">
        <v>87</v>
      </c>
      <c r="E57" s="17"/>
    </row>
    <row r="58" spans="2:5">
      <c r="B58" s="21"/>
      <c r="C58" s="19">
        <v>10</v>
      </c>
      <c r="D58" s="23" t="s">
        <v>89</v>
      </c>
      <c r="E58" s="17"/>
    </row>
    <row r="59" spans="2:5">
      <c r="B59" s="21"/>
      <c r="C59" s="19">
        <v>12.1</v>
      </c>
      <c r="D59" s="23" t="s">
        <v>89</v>
      </c>
      <c r="E59" s="17"/>
    </row>
    <row r="60" spans="2:5">
      <c r="B60" s="21" t="s">
        <v>103</v>
      </c>
      <c r="C60" s="18"/>
      <c r="D60" s="22"/>
      <c r="E60" s="28"/>
    </row>
    <row r="61" spans="2:5">
      <c r="C61" s="18" t="s">
        <v>40</v>
      </c>
      <c r="D61" s="23" t="s">
        <v>162</v>
      </c>
      <c r="E61" s="33"/>
    </row>
    <row r="62" spans="2:5">
      <c r="B62" s="21"/>
      <c r="C62" s="19">
        <v>0.01</v>
      </c>
      <c r="D62" s="23" t="s">
        <v>79</v>
      </c>
      <c r="E62" s="33"/>
    </row>
    <row r="63" spans="2:5">
      <c r="B63" s="21"/>
      <c r="C63" s="18">
        <v>0.04</v>
      </c>
      <c r="D63" s="23" t="s">
        <v>85</v>
      </c>
      <c r="E63" s="33"/>
    </row>
    <row r="64" spans="2:5">
      <c r="B64" s="21"/>
      <c r="C64" s="18">
        <v>0.1</v>
      </c>
      <c r="D64" s="23" t="s">
        <v>87</v>
      </c>
      <c r="E64" s="33"/>
    </row>
    <row r="65" spans="2:5">
      <c r="B65" s="25"/>
      <c r="C65" s="19">
        <v>0.4</v>
      </c>
      <c r="D65" s="23" t="s">
        <v>115</v>
      </c>
      <c r="E65" s="33"/>
    </row>
    <row r="66" spans="2:5">
      <c r="B66" s="21" t="s">
        <v>76</v>
      </c>
    </row>
    <row r="67" spans="2:5">
      <c r="C67" s="19" t="s">
        <v>40</v>
      </c>
      <c r="D67" s="23" t="s">
        <v>162</v>
      </c>
    </row>
    <row r="68" spans="2:5">
      <c r="B68" s="27"/>
      <c r="C68" s="19">
        <v>0.01</v>
      </c>
      <c r="D68" s="23" t="s">
        <v>79</v>
      </c>
    </row>
    <row r="69" spans="2:5">
      <c r="B69" s="27"/>
      <c r="C69" s="19">
        <v>0.09</v>
      </c>
      <c r="D69" s="23" t="s">
        <v>79</v>
      </c>
    </row>
    <row r="70" spans="2:5">
      <c r="B70" s="27"/>
      <c r="C70" s="19">
        <v>0.1</v>
      </c>
      <c r="D70" s="23" t="s">
        <v>82</v>
      </c>
    </row>
    <row r="71" spans="2:5">
      <c r="B71" s="21"/>
      <c r="C71" s="19">
        <v>0.2</v>
      </c>
      <c r="D71" s="23" t="s">
        <v>85</v>
      </c>
    </row>
    <row r="72" spans="2:5">
      <c r="B72" s="27"/>
      <c r="C72" s="19">
        <v>0.3</v>
      </c>
      <c r="D72" s="23" t="s">
        <v>87</v>
      </c>
    </row>
    <row r="73" spans="2:5">
      <c r="B73" s="39" t="s">
        <v>88</v>
      </c>
      <c r="C73" s="19"/>
      <c r="D73" s="23"/>
    </row>
    <row r="74" spans="2:5">
      <c r="C74" s="19" t="s">
        <v>40</v>
      </c>
      <c r="D74" s="23" t="s">
        <v>162</v>
      </c>
    </row>
    <row r="75" spans="2:5">
      <c r="B75" s="39"/>
      <c r="C75" s="19">
        <v>0.01</v>
      </c>
      <c r="D75" s="23" t="s">
        <v>79</v>
      </c>
    </row>
    <row r="76" spans="2:5">
      <c r="B76" s="39"/>
      <c r="C76" s="19">
        <v>0.2</v>
      </c>
      <c r="D76" s="23" t="s">
        <v>83</v>
      </c>
    </row>
    <row r="77" spans="2:5">
      <c r="B77" s="39"/>
      <c r="C77" s="19">
        <v>1</v>
      </c>
      <c r="D77" s="23" t="s">
        <v>85</v>
      </c>
    </row>
    <row r="78" spans="2:5">
      <c r="B78" s="39"/>
      <c r="C78" s="19">
        <v>2</v>
      </c>
      <c r="D78" s="23" t="s">
        <v>115</v>
      </c>
    </row>
    <row r="79" spans="2:5">
      <c r="B79" s="27" t="s">
        <v>117</v>
      </c>
      <c r="C79" s="19"/>
      <c r="D79" s="23"/>
    </row>
    <row r="80" spans="2:5">
      <c r="C80" s="19" t="s">
        <v>39</v>
      </c>
      <c r="D80" s="23" t="s">
        <v>75</v>
      </c>
    </row>
    <row r="81" spans="2:4">
      <c r="B81" s="27"/>
      <c r="C81" s="19">
        <v>1</v>
      </c>
      <c r="D81" s="23" t="s">
        <v>79</v>
      </c>
    </row>
    <row r="82" spans="2:4">
      <c r="B82" s="27"/>
      <c r="C82" s="19">
        <v>10</v>
      </c>
      <c r="D82" s="23" t="s">
        <v>79</v>
      </c>
    </row>
    <row r="83" spans="2:4">
      <c r="B83" s="27"/>
      <c r="C83" s="19">
        <v>50</v>
      </c>
      <c r="D83" s="23" t="s">
        <v>81</v>
      </c>
    </row>
    <row r="84" spans="2:4">
      <c r="B84" s="27"/>
      <c r="C84" s="19">
        <v>150</v>
      </c>
      <c r="D84" s="23" t="s">
        <v>82</v>
      </c>
    </row>
    <row r="85" spans="2:4">
      <c r="B85" s="27"/>
      <c r="C85" s="19">
        <v>200</v>
      </c>
      <c r="D85" s="23" t="s">
        <v>85</v>
      </c>
    </row>
    <row r="86" spans="2:4">
      <c r="B86" s="27"/>
      <c r="C86" s="19">
        <v>350</v>
      </c>
      <c r="D86" s="23" t="s">
        <v>87</v>
      </c>
    </row>
    <row r="87" spans="2:4">
      <c r="B87" s="27"/>
      <c r="C87" s="19">
        <v>500</v>
      </c>
      <c r="D87" s="23" t="s">
        <v>89</v>
      </c>
    </row>
    <row r="88" spans="2:4">
      <c r="B88" s="27" t="s">
        <v>77</v>
      </c>
    </row>
    <row r="89" spans="2:4">
      <c r="C89" s="19" t="s">
        <v>39</v>
      </c>
      <c r="D89" s="23" t="s">
        <v>162</v>
      </c>
    </row>
    <row r="90" spans="2:4">
      <c r="B90" s="27"/>
      <c r="C90" s="19">
        <v>1</v>
      </c>
      <c r="D90" s="23" t="s">
        <v>79</v>
      </c>
    </row>
    <row r="91" spans="2:4">
      <c r="B91" s="27"/>
      <c r="C91" s="19">
        <v>9</v>
      </c>
      <c r="D91" s="23" t="s">
        <v>79</v>
      </c>
    </row>
    <row r="92" spans="2:4">
      <c r="B92" s="27"/>
      <c r="C92" s="19">
        <v>10</v>
      </c>
      <c r="D92" s="23" t="s">
        <v>83</v>
      </c>
    </row>
    <row r="93" spans="2:4">
      <c r="B93" s="39"/>
      <c r="C93" s="19">
        <v>20</v>
      </c>
      <c r="D93" s="23" t="s">
        <v>82</v>
      </c>
    </row>
    <row r="94" spans="2:4">
      <c r="B94" s="39"/>
      <c r="C94" s="19">
        <v>30</v>
      </c>
      <c r="D94" s="23" t="s">
        <v>85</v>
      </c>
    </row>
    <row r="95" spans="2:4">
      <c r="B95" s="39"/>
      <c r="C95" s="19">
        <v>40</v>
      </c>
      <c r="D95" s="23" t="s">
        <v>87</v>
      </c>
    </row>
    <row r="96" spans="2:4">
      <c r="B96" s="39"/>
      <c r="C96" s="19">
        <v>50</v>
      </c>
      <c r="D96" s="23" t="s">
        <v>115</v>
      </c>
    </row>
    <row r="97" spans="2:4">
      <c r="B97" s="29" t="s">
        <v>90</v>
      </c>
      <c r="C97" s="26"/>
      <c r="D97" s="30"/>
    </row>
    <row r="98" spans="2:4">
      <c r="C98" s="19" t="s">
        <v>39</v>
      </c>
      <c r="D98" s="31" t="s">
        <v>75</v>
      </c>
    </row>
    <row r="99" spans="2:4">
      <c r="B99" s="29"/>
      <c r="C99" s="26">
        <v>1</v>
      </c>
      <c r="D99" s="30" t="s">
        <v>79</v>
      </c>
    </row>
    <row r="100" spans="2:4">
      <c r="B100" s="29"/>
      <c r="C100" s="19">
        <v>9</v>
      </c>
      <c r="D100" s="31" t="s">
        <v>79</v>
      </c>
    </row>
    <row r="101" spans="2:4">
      <c r="B101" s="29"/>
      <c r="C101" s="26">
        <v>10</v>
      </c>
      <c r="D101" s="31" t="s">
        <v>82</v>
      </c>
    </row>
    <row r="102" spans="2:4">
      <c r="B102" s="29"/>
      <c r="C102" s="19">
        <v>40</v>
      </c>
      <c r="D102" s="31" t="s">
        <v>85</v>
      </c>
    </row>
    <row r="103" spans="2:4">
      <c r="B103" s="29"/>
      <c r="C103" s="19">
        <v>50</v>
      </c>
      <c r="D103" s="31" t="s">
        <v>87</v>
      </c>
    </row>
    <row r="104" spans="2:4">
      <c r="B104" s="29" t="s">
        <v>94</v>
      </c>
      <c r="C104" s="26"/>
      <c r="D104" s="30"/>
    </row>
    <row r="105" spans="2:4">
      <c r="B105" s="29"/>
      <c r="C105" s="26">
        <v>-10</v>
      </c>
      <c r="D105" s="30" t="s">
        <v>95</v>
      </c>
    </row>
    <row r="106" spans="2:4">
      <c r="B106" s="29"/>
      <c r="C106" s="26">
        <v>-2</v>
      </c>
      <c r="D106" s="31" t="s">
        <v>112</v>
      </c>
    </row>
    <row r="107" spans="2:4">
      <c r="C107" s="19">
        <v>-1</v>
      </c>
      <c r="D107" s="31" t="s">
        <v>96</v>
      </c>
    </row>
    <row r="108" spans="2:4">
      <c r="B108" s="29"/>
      <c r="C108" s="32">
        <v>1</v>
      </c>
      <c r="D108" s="31" t="s">
        <v>97</v>
      </c>
    </row>
    <row r="109" spans="2:4">
      <c r="B109" s="29"/>
      <c r="C109" s="19">
        <v>2</v>
      </c>
      <c r="D109" s="31" t="s">
        <v>97</v>
      </c>
    </row>
    <row r="110" spans="2:4">
      <c r="B110" s="29"/>
      <c r="C110" s="19"/>
      <c r="D110" s="31"/>
    </row>
    <row r="111" spans="2:4">
      <c r="B111" s="29" t="s">
        <v>119</v>
      </c>
      <c r="C111" s="26" t="s">
        <v>36</v>
      </c>
      <c r="D111" s="30" t="s">
        <v>121</v>
      </c>
    </row>
    <row r="112" spans="2:4">
      <c r="C112" s="26" t="s">
        <v>39</v>
      </c>
      <c r="D112" s="30" t="s">
        <v>118</v>
      </c>
    </row>
    <row r="113" spans="2:4">
      <c r="B113" s="29" t="s">
        <v>120</v>
      </c>
      <c r="C113" s="26" t="s">
        <v>36</v>
      </c>
      <c r="D113" s="30" t="s">
        <v>122</v>
      </c>
    </row>
    <row r="114" spans="2:4">
      <c r="C114" s="26" t="s">
        <v>39</v>
      </c>
      <c r="D114" s="30" t="s">
        <v>118</v>
      </c>
    </row>
    <row r="115" spans="2:4">
      <c r="B115" s="29" t="s">
        <v>123</v>
      </c>
      <c r="C115" s="26" t="s">
        <v>43</v>
      </c>
      <c r="D115" s="30" t="s">
        <v>118</v>
      </c>
    </row>
    <row r="116" spans="2:4">
      <c r="B116" s="29"/>
      <c r="C116" s="26" t="s">
        <v>166</v>
      </c>
      <c r="D116" s="30" t="s">
        <v>121</v>
      </c>
    </row>
    <row r="117" spans="2:4">
      <c r="B117" s="29"/>
      <c r="C117" s="26">
        <v>1.1000000000000001</v>
      </c>
      <c r="D117" s="30" t="s">
        <v>121</v>
      </c>
    </row>
    <row r="118" spans="2:4">
      <c r="C118" s="26">
        <v>24</v>
      </c>
      <c r="D118" s="30" t="s">
        <v>121</v>
      </c>
    </row>
    <row r="119" spans="2:4">
      <c r="B119" s="29" t="s">
        <v>124</v>
      </c>
      <c r="C119" s="26" t="s">
        <v>43</v>
      </c>
      <c r="D119" s="30" t="s">
        <v>118</v>
      </c>
    </row>
    <row r="120" spans="2:4">
      <c r="B120" s="29"/>
      <c r="C120" s="26" t="s">
        <v>166</v>
      </c>
      <c r="D120" s="30" t="s">
        <v>122</v>
      </c>
    </row>
    <row r="121" spans="2:4">
      <c r="B121" s="29"/>
      <c r="C121" s="26">
        <v>1.1000000000000001</v>
      </c>
      <c r="D121" s="30" t="s">
        <v>122</v>
      </c>
    </row>
    <row r="122" spans="2:4">
      <c r="C122" s="26">
        <v>24</v>
      </c>
      <c r="D122" s="30" t="s">
        <v>122</v>
      </c>
    </row>
    <row r="123" spans="2:4">
      <c r="B123" s="27" t="s">
        <v>18</v>
      </c>
    </row>
    <row r="124" spans="2:4">
      <c r="C124" s="19" t="s">
        <v>41</v>
      </c>
      <c r="D124" s="23" t="s">
        <v>125</v>
      </c>
    </row>
    <row r="125" spans="2:4">
      <c r="B125" s="27"/>
      <c r="C125" s="19">
        <v>0.05</v>
      </c>
      <c r="D125" s="23" t="s">
        <v>125</v>
      </c>
    </row>
    <row r="126" spans="2:4">
      <c r="B126" s="27"/>
      <c r="C126" s="19">
        <v>0.3</v>
      </c>
      <c r="D126" s="23" t="s">
        <v>79</v>
      </c>
    </row>
    <row r="127" spans="2:4">
      <c r="B127" s="27"/>
      <c r="C127" s="19">
        <v>1</v>
      </c>
      <c r="D127" s="23" t="s">
        <v>83</v>
      </c>
    </row>
    <row r="128" spans="2:4">
      <c r="B128" s="39"/>
      <c r="C128" s="19">
        <v>2.5</v>
      </c>
      <c r="D128" s="23" t="s">
        <v>82</v>
      </c>
    </row>
    <row r="129" spans="2:4">
      <c r="B129" s="39"/>
      <c r="C129" s="19">
        <v>5</v>
      </c>
      <c r="D129" s="23" t="s">
        <v>85</v>
      </c>
    </row>
    <row r="130" spans="2:4">
      <c r="B130" s="39"/>
      <c r="C130" s="19">
        <v>20</v>
      </c>
      <c r="D130" s="23" t="s">
        <v>87</v>
      </c>
    </row>
    <row r="131" spans="2:4">
      <c r="B131" s="39"/>
      <c r="C131" s="19">
        <v>40</v>
      </c>
      <c r="D131" s="23" t="s">
        <v>89</v>
      </c>
    </row>
    <row r="132" spans="2:4">
      <c r="B132" s="27" t="s">
        <v>126</v>
      </c>
    </row>
    <row r="133" spans="2:4">
      <c r="C133" s="19" t="s">
        <v>38</v>
      </c>
      <c r="D133" s="23" t="s">
        <v>164</v>
      </c>
    </row>
    <row r="134" spans="2:4">
      <c r="B134" s="27"/>
      <c r="C134" s="19">
        <v>5</v>
      </c>
      <c r="D134" s="23" t="s">
        <v>164</v>
      </c>
    </row>
    <row r="135" spans="2:4">
      <c r="B135" s="27"/>
      <c r="C135" s="19">
        <v>75</v>
      </c>
      <c r="D135" s="23" t="s">
        <v>163</v>
      </c>
    </row>
    <row r="136" spans="2:4">
      <c r="B136" s="27"/>
      <c r="C136" s="19">
        <v>80</v>
      </c>
      <c r="D136" s="23" t="s">
        <v>155</v>
      </c>
    </row>
    <row r="137" spans="2:4">
      <c r="B137" s="27"/>
      <c r="C137" s="19">
        <v>85</v>
      </c>
      <c r="D137" s="23" t="s">
        <v>81</v>
      </c>
    </row>
    <row r="138" spans="2:4">
      <c r="B138" s="39"/>
      <c r="C138" s="19">
        <v>90</v>
      </c>
      <c r="D138" s="23" t="s">
        <v>153</v>
      </c>
    </row>
    <row r="139" spans="2:4">
      <c r="B139" s="39"/>
      <c r="C139" s="19">
        <v>95</v>
      </c>
      <c r="D139" s="23" t="s">
        <v>154</v>
      </c>
    </row>
    <row r="140" spans="2:4">
      <c r="B140" s="27" t="s">
        <v>127</v>
      </c>
    </row>
    <row r="141" spans="2:4">
      <c r="C141" s="19" t="s">
        <v>40</v>
      </c>
      <c r="D141" s="23" t="s">
        <v>162</v>
      </c>
    </row>
    <row r="142" spans="2:4">
      <c r="B142" s="27"/>
      <c r="C142" s="19">
        <v>0.01</v>
      </c>
      <c r="D142" s="23" t="s">
        <v>125</v>
      </c>
    </row>
    <row r="143" spans="2:4">
      <c r="B143" s="27"/>
      <c r="C143" s="19">
        <v>0.2</v>
      </c>
      <c r="D143" s="23" t="s">
        <v>79</v>
      </c>
    </row>
    <row r="144" spans="2:4">
      <c r="B144" s="27"/>
      <c r="C144" s="19">
        <v>0.6</v>
      </c>
      <c r="D144" s="23" t="s">
        <v>118</v>
      </c>
    </row>
    <row r="145" spans="2:4">
      <c r="B145" s="39"/>
      <c r="C145" s="19">
        <v>1.1000000000000001</v>
      </c>
      <c r="D145" s="23" t="s">
        <v>85</v>
      </c>
    </row>
    <row r="146" spans="2:4">
      <c r="B146" s="39"/>
      <c r="C146" s="19">
        <v>2</v>
      </c>
      <c r="D146" s="23" t="s">
        <v>87</v>
      </c>
    </row>
    <row r="147" spans="2:4">
      <c r="C147" s="19">
        <v>5</v>
      </c>
      <c r="D147" s="23" t="s">
        <v>115</v>
      </c>
    </row>
    <row r="148" spans="2:4">
      <c r="B148" s="27" t="s">
        <v>159</v>
      </c>
    </row>
    <row r="149" spans="2:4">
      <c r="C149" s="19" t="s">
        <v>38</v>
      </c>
      <c r="D149" s="23" t="s">
        <v>125</v>
      </c>
    </row>
    <row r="150" spans="2:4">
      <c r="B150" s="27"/>
      <c r="C150" s="19">
        <v>5</v>
      </c>
      <c r="D150" s="23" t="s">
        <v>79</v>
      </c>
    </row>
    <row r="151" spans="2:4">
      <c r="B151" s="27"/>
      <c r="C151" s="19">
        <v>30</v>
      </c>
      <c r="D151" s="23" t="s">
        <v>81</v>
      </c>
    </row>
    <row r="152" spans="2:4">
      <c r="B152" s="27"/>
      <c r="C152" s="19">
        <v>50</v>
      </c>
      <c r="D152" s="23" t="s">
        <v>85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topLeftCell="A19" workbookViewId="0">
      <selection activeCell="H22" sqref="H22"/>
    </sheetView>
  </sheetViews>
  <sheetFormatPr defaultRowHeight="14.4"/>
  <sheetData>
    <row r="1" spans="1:13" ht="15" thickBot="1">
      <c r="A1" s="67">
        <v>1</v>
      </c>
      <c r="B1" s="42"/>
      <c r="C1" s="42"/>
      <c r="D1" s="42"/>
      <c r="F1" s="50"/>
      <c r="G1" s="50" t="s">
        <v>101</v>
      </c>
      <c r="H1" s="50" t="s">
        <v>102</v>
      </c>
      <c r="I1" s="50"/>
      <c r="J1" s="50"/>
      <c r="K1" s="50"/>
      <c r="L1" s="50" t="s">
        <v>104</v>
      </c>
      <c r="M1" s="50"/>
    </row>
    <row r="2" spans="1:13" ht="16.2" thickBot="1">
      <c r="A2" s="42"/>
      <c r="B2" s="45" t="s">
        <v>110</v>
      </c>
      <c r="C2" s="45" t="s">
        <v>111</v>
      </c>
      <c r="D2" s="42"/>
      <c r="F2" s="52">
        <v>5</v>
      </c>
      <c r="G2" s="50">
        <v>0.3</v>
      </c>
      <c r="H2" s="51">
        <v>5</v>
      </c>
      <c r="I2" s="51">
        <v>0.7</v>
      </c>
      <c r="J2" s="50"/>
      <c r="K2" s="50"/>
      <c r="L2" s="50">
        <v>-3</v>
      </c>
      <c r="M2" s="50" t="s">
        <v>112</v>
      </c>
    </row>
    <row r="3" spans="1:13">
      <c r="A3" s="41" t="s">
        <v>99</v>
      </c>
      <c r="B3" s="48">
        <f>'R-ALL'!D8</f>
        <v>0</v>
      </c>
      <c r="C3" s="46"/>
      <c r="D3" s="42"/>
      <c r="F3" s="52">
        <v>7.8571428571428577</v>
      </c>
      <c r="G3" s="50">
        <v>0.4</v>
      </c>
      <c r="H3" s="51">
        <v>7.8571428571428577</v>
      </c>
      <c r="I3" s="51">
        <v>0.8</v>
      </c>
      <c r="J3" s="50"/>
      <c r="K3" s="50"/>
      <c r="L3" s="50">
        <v>-0.6</v>
      </c>
      <c r="M3" s="50" t="s">
        <v>112</v>
      </c>
    </row>
    <row r="4" spans="1:13">
      <c r="A4" s="41" t="s">
        <v>6</v>
      </c>
      <c r="B4" s="48">
        <f>'R-ALL'!D10</f>
        <v>0</v>
      </c>
      <c r="C4" s="44" t="e">
        <f>VLOOKUP(B4,F2:G25,2)</f>
        <v>#N/A</v>
      </c>
      <c r="D4" s="42"/>
      <c r="F4" s="52">
        <v>10.714285714285715</v>
      </c>
      <c r="G4" s="50">
        <v>0.5</v>
      </c>
      <c r="H4" s="51">
        <v>10.714285714285715</v>
      </c>
      <c r="I4" s="51">
        <v>0.9</v>
      </c>
      <c r="J4" s="50"/>
      <c r="K4" s="50"/>
      <c r="L4" s="50">
        <v>-0.5</v>
      </c>
      <c r="M4" s="50" t="s">
        <v>113</v>
      </c>
    </row>
    <row r="5" spans="1:13" ht="15" thickBot="1">
      <c r="A5" s="43" t="s">
        <v>5</v>
      </c>
      <c r="B5" s="49">
        <f>'R-ALL'!D9</f>
        <v>0</v>
      </c>
      <c r="C5" s="53" t="e">
        <f>VLOOKUP(B5,H2:I25,2)</f>
        <v>#N/A</v>
      </c>
      <c r="D5" s="42"/>
      <c r="F5" s="52">
        <v>13.571428571428573</v>
      </c>
      <c r="G5" s="50">
        <v>0.6</v>
      </c>
      <c r="H5" s="51">
        <v>13.571428571428573</v>
      </c>
      <c r="I5" s="51">
        <v>1</v>
      </c>
      <c r="J5" s="50"/>
      <c r="K5" s="50"/>
      <c r="L5" s="50">
        <v>0.5</v>
      </c>
      <c r="M5" s="50" t="s">
        <v>113</v>
      </c>
    </row>
    <row r="6" spans="1:13" ht="18">
      <c r="A6" s="47" t="s">
        <v>104</v>
      </c>
      <c r="B6" s="47" t="e">
        <f>+B3+0.5+C4+C5-12.1</f>
        <v>#N/A</v>
      </c>
      <c r="C6" s="42"/>
      <c r="D6" s="42"/>
      <c r="F6" s="52">
        <v>16.428571428571431</v>
      </c>
      <c r="G6" s="50">
        <v>0.7</v>
      </c>
      <c r="H6" s="51">
        <v>16.428571428571431</v>
      </c>
      <c r="I6" s="51">
        <v>1.1000000000000001</v>
      </c>
      <c r="J6" s="50"/>
      <c r="K6" s="50"/>
      <c r="L6" s="50">
        <v>0.6</v>
      </c>
      <c r="M6" s="50" t="s">
        <v>114</v>
      </c>
    </row>
    <row r="7" spans="1:13">
      <c r="A7" s="42"/>
      <c r="B7" s="53" t="e">
        <f>VLOOKUP(B6,L2:M6,2)</f>
        <v>#N/A</v>
      </c>
      <c r="C7" s="42"/>
      <c r="D7" s="42"/>
      <c r="F7" s="52">
        <v>19.285714285714288</v>
      </c>
      <c r="G7" s="50">
        <v>0.8</v>
      </c>
      <c r="H7" s="51">
        <v>19.285714285714288</v>
      </c>
      <c r="I7" s="51">
        <v>1.2</v>
      </c>
      <c r="J7" s="50"/>
      <c r="K7" s="50"/>
      <c r="L7" s="50"/>
      <c r="M7" s="50"/>
    </row>
    <row r="8" spans="1:13">
      <c r="A8" s="42"/>
      <c r="B8" s="42"/>
      <c r="C8" s="42"/>
      <c r="D8" s="42"/>
      <c r="F8" s="52">
        <v>22.142857142857146</v>
      </c>
      <c r="G8" s="50">
        <v>0.9</v>
      </c>
      <c r="H8" s="51">
        <v>22.142857142857146</v>
      </c>
      <c r="I8" s="51">
        <v>1.3</v>
      </c>
      <c r="J8" s="50"/>
      <c r="K8" s="50"/>
      <c r="L8" s="50"/>
      <c r="M8" s="50"/>
    </row>
    <row r="9" spans="1:13" ht="15" thickBot="1">
      <c r="A9" s="67"/>
      <c r="B9" s="42"/>
      <c r="C9" s="42"/>
      <c r="D9" s="42"/>
      <c r="F9" s="52">
        <v>25</v>
      </c>
      <c r="G9" s="50">
        <v>1</v>
      </c>
      <c r="H9" s="51">
        <v>25</v>
      </c>
      <c r="I9" s="51">
        <v>1.4</v>
      </c>
      <c r="J9" s="50"/>
      <c r="K9" s="50"/>
      <c r="L9" s="50"/>
      <c r="M9" s="50"/>
    </row>
    <row r="10" spans="1:13" ht="16.2" thickBot="1">
      <c r="A10" s="42"/>
      <c r="B10" s="45"/>
      <c r="C10" s="45"/>
      <c r="D10" s="42"/>
      <c r="F10" s="52">
        <v>33.333333333333336</v>
      </c>
      <c r="G10" s="50">
        <v>1.1000000000000001</v>
      </c>
      <c r="H10" s="51">
        <v>33.33</v>
      </c>
      <c r="I10" s="51">
        <v>1.5</v>
      </c>
      <c r="J10" s="50"/>
      <c r="K10" s="50"/>
      <c r="L10" s="50"/>
      <c r="M10" s="50"/>
    </row>
    <row r="11" spans="1:13">
      <c r="A11" s="50"/>
      <c r="B11" s="48"/>
      <c r="C11" s="46"/>
      <c r="D11" s="42"/>
      <c r="F11" s="52">
        <v>41.666666666666671</v>
      </c>
      <c r="G11" s="50">
        <v>1.2</v>
      </c>
      <c r="H11" s="51">
        <v>41.66</v>
      </c>
      <c r="I11" s="51">
        <v>1.6</v>
      </c>
      <c r="J11" s="50"/>
      <c r="K11" s="50"/>
      <c r="L11" s="50"/>
      <c r="M11" s="50"/>
    </row>
    <row r="12" spans="1:13">
      <c r="A12" s="50"/>
      <c r="B12" s="48"/>
      <c r="C12" s="53"/>
      <c r="D12" s="42"/>
      <c r="F12" s="52">
        <v>50</v>
      </c>
      <c r="G12" s="50">
        <v>1.3</v>
      </c>
      <c r="H12" s="51">
        <v>50</v>
      </c>
      <c r="I12" s="51">
        <v>1.7</v>
      </c>
      <c r="J12" s="50"/>
      <c r="K12" s="50"/>
      <c r="L12" s="50"/>
      <c r="M12" s="50"/>
    </row>
    <row r="13" spans="1:13" ht="15" thickBot="1">
      <c r="A13" s="43"/>
      <c r="B13" s="49"/>
      <c r="C13" s="53"/>
      <c r="D13" s="42"/>
      <c r="F13" s="52">
        <v>62.5</v>
      </c>
      <c r="G13" s="50">
        <v>1.4</v>
      </c>
      <c r="H13" s="51">
        <v>62.5</v>
      </c>
      <c r="I13" s="51">
        <v>1.8</v>
      </c>
      <c r="J13" s="50"/>
      <c r="K13" s="50"/>
      <c r="L13" s="50"/>
      <c r="M13" s="50"/>
    </row>
    <row r="14" spans="1:13" ht="18">
      <c r="A14" s="47"/>
      <c r="B14" s="47"/>
      <c r="C14" s="42"/>
      <c r="D14" s="42"/>
      <c r="F14" s="52">
        <v>75</v>
      </c>
      <c r="G14" s="50">
        <v>1.5</v>
      </c>
      <c r="H14" s="51">
        <v>75</v>
      </c>
      <c r="I14" s="51">
        <v>1.9</v>
      </c>
      <c r="J14" s="50"/>
      <c r="K14" s="50"/>
      <c r="L14" s="50"/>
      <c r="M14" s="50"/>
    </row>
    <row r="15" spans="1:13">
      <c r="A15" s="42"/>
      <c r="B15" s="53"/>
      <c r="C15" s="42"/>
      <c r="D15" s="42"/>
      <c r="F15" s="52">
        <v>100</v>
      </c>
      <c r="G15" s="50">
        <v>1.6</v>
      </c>
      <c r="H15" s="51">
        <v>100</v>
      </c>
      <c r="I15" s="51">
        <v>2</v>
      </c>
      <c r="J15" s="50"/>
      <c r="K15" s="50"/>
      <c r="L15" s="50"/>
      <c r="M15" s="50"/>
    </row>
    <row r="16" spans="1:13">
      <c r="A16" s="42"/>
      <c r="B16" s="42"/>
      <c r="C16" s="42"/>
      <c r="D16" s="42"/>
      <c r="F16" s="52">
        <v>125</v>
      </c>
      <c r="G16" s="50">
        <v>1.7</v>
      </c>
      <c r="H16" s="51">
        <v>125</v>
      </c>
      <c r="I16" s="51">
        <v>2.1</v>
      </c>
      <c r="J16" s="50"/>
      <c r="K16" s="50"/>
      <c r="L16" s="50"/>
      <c r="M16" s="50"/>
    </row>
    <row r="17" spans="1:9" ht="15" thickBot="1">
      <c r="A17" s="67"/>
      <c r="B17" s="42"/>
      <c r="C17" s="42"/>
      <c r="D17" s="42"/>
      <c r="F17" s="52">
        <v>150</v>
      </c>
      <c r="G17" s="50">
        <v>1.8</v>
      </c>
      <c r="H17" s="51">
        <v>150</v>
      </c>
      <c r="I17" s="51">
        <v>2.2000000000000002</v>
      </c>
    </row>
    <row r="18" spans="1:9" ht="16.2" thickBot="1">
      <c r="A18" s="42"/>
      <c r="B18" s="45"/>
      <c r="C18" s="45"/>
      <c r="D18" s="42"/>
      <c r="F18" s="52">
        <v>200</v>
      </c>
      <c r="G18" s="50">
        <v>1.9</v>
      </c>
      <c r="H18" s="51">
        <v>200</v>
      </c>
      <c r="I18" s="51">
        <v>2.2999999999999998</v>
      </c>
    </row>
    <row r="19" spans="1:9">
      <c r="A19" s="50"/>
      <c r="B19" s="48"/>
      <c r="C19" s="46"/>
      <c r="D19" s="42"/>
      <c r="F19" s="52">
        <v>250</v>
      </c>
      <c r="G19" s="50">
        <v>2</v>
      </c>
      <c r="H19" s="51">
        <v>250</v>
      </c>
      <c r="I19" s="51">
        <v>2.4</v>
      </c>
    </row>
    <row r="20" spans="1:9">
      <c r="A20" s="50"/>
      <c r="B20" s="48"/>
      <c r="C20" s="53"/>
      <c r="D20" s="42"/>
      <c r="F20" s="52">
        <v>300</v>
      </c>
      <c r="G20" s="50">
        <v>2.1</v>
      </c>
      <c r="H20" s="51">
        <v>300</v>
      </c>
      <c r="I20" s="51">
        <v>2.5</v>
      </c>
    </row>
    <row r="21" spans="1:9" ht="15" thickBot="1">
      <c r="A21" s="43"/>
      <c r="B21" s="49"/>
      <c r="C21" s="53"/>
      <c r="D21" s="42"/>
      <c r="F21" s="52">
        <v>400</v>
      </c>
      <c r="G21" s="50">
        <v>2.2000000000000002</v>
      </c>
      <c r="H21" s="51">
        <v>400</v>
      </c>
      <c r="I21" s="51">
        <v>2.6</v>
      </c>
    </row>
    <row r="22" spans="1:9" ht="18">
      <c r="A22" s="47"/>
      <c r="B22" s="47"/>
      <c r="C22" s="42"/>
      <c r="D22" s="42"/>
      <c r="F22" s="52">
        <v>533.33333333333337</v>
      </c>
      <c r="G22" s="50">
        <v>2.2999999999999998</v>
      </c>
      <c r="H22" s="51">
        <v>533.33000000000004</v>
      </c>
      <c r="I22" s="51">
        <v>2.7</v>
      </c>
    </row>
    <row r="23" spans="1:9">
      <c r="A23" s="42"/>
      <c r="B23" s="53"/>
      <c r="C23" s="42"/>
      <c r="D23" s="42"/>
      <c r="F23" s="52">
        <v>666.66666666666674</v>
      </c>
      <c r="G23" s="50">
        <v>2.4</v>
      </c>
      <c r="H23" s="51">
        <v>666.66000000000008</v>
      </c>
      <c r="I23" s="51">
        <v>2.8</v>
      </c>
    </row>
    <row r="24" spans="1:9">
      <c r="A24" s="42"/>
      <c r="B24" s="42"/>
      <c r="C24" s="42"/>
      <c r="D24" s="42"/>
      <c r="F24" s="52">
        <v>800</v>
      </c>
      <c r="G24" s="50">
        <v>2.5</v>
      </c>
      <c r="H24" s="51">
        <v>800</v>
      </c>
      <c r="I24" s="51">
        <v>2.9</v>
      </c>
    </row>
    <row r="25" spans="1:9" ht="15" thickBot="1">
      <c r="A25" s="67"/>
      <c r="B25" s="42"/>
      <c r="C25" s="42"/>
      <c r="D25" s="42"/>
      <c r="F25" s="52">
        <v>1000</v>
      </c>
      <c r="G25" s="50">
        <v>2.6</v>
      </c>
      <c r="H25" s="51">
        <v>1000</v>
      </c>
      <c r="I25" s="51">
        <v>3</v>
      </c>
    </row>
    <row r="26" spans="1:9" ht="16.2" thickBot="1">
      <c r="A26" s="42"/>
      <c r="B26" s="45"/>
      <c r="C26" s="45"/>
      <c r="D26" s="42"/>
    </row>
    <row r="27" spans="1:9">
      <c r="A27" s="50"/>
      <c r="B27" s="48"/>
      <c r="C27" s="46"/>
      <c r="D27" s="42"/>
    </row>
    <row r="28" spans="1:9">
      <c r="A28" s="50"/>
      <c r="B28" s="48"/>
      <c r="C28" s="53"/>
      <c r="D28" s="42"/>
    </row>
    <row r="29" spans="1:9" ht="15" thickBot="1">
      <c r="A29" s="43"/>
      <c r="B29" s="49"/>
      <c r="C29" s="53"/>
      <c r="D29" s="42"/>
    </row>
    <row r="30" spans="1:9" ht="18">
      <c r="A30" s="47"/>
      <c r="B30" s="47"/>
      <c r="C30" s="42"/>
      <c r="D30" s="42"/>
    </row>
    <row r="31" spans="1:9">
      <c r="A31" s="42"/>
      <c r="B31" s="53"/>
      <c r="C31" s="42"/>
      <c r="D31" s="42"/>
    </row>
    <row r="32" spans="1:9">
      <c r="A32" s="42"/>
      <c r="B32" s="42"/>
      <c r="C32" s="42"/>
      <c r="D32" s="42"/>
    </row>
    <row r="33" spans="1:12" ht="15" thickBot="1">
      <c r="A33" s="67"/>
      <c r="B33" s="42"/>
      <c r="C33" s="42"/>
      <c r="D33" s="42"/>
      <c r="E33" s="67"/>
      <c r="F33" s="42"/>
      <c r="G33" s="42"/>
      <c r="H33" s="42"/>
      <c r="I33" s="67"/>
      <c r="J33" s="42"/>
      <c r="K33" s="42"/>
      <c r="L33" s="42"/>
    </row>
    <row r="34" spans="1:12" ht="16.2" thickBot="1">
      <c r="A34" s="42"/>
      <c r="B34" s="45"/>
      <c r="C34" s="45"/>
      <c r="D34" s="42"/>
      <c r="E34" s="42"/>
      <c r="F34" s="45"/>
      <c r="G34" s="45"/>
      <c r="H34" s="42"/>
      <c r="I34" s="42"/>
      <c r="J34" s="45"/>
      <c r="K34" s="45"/>
      <c r="L34" s="42"/>
    </row>
    <row r="35" spans="1:12">
      <c r="A35" s="50"/>
      <c r="B35" s="48"/>
      <c r="C35" s="46"/>
      <c r="D35" s="42"/>
      <c r="E35" s="50"/>
      <c r="F35" s="48"/>
      <c r="G35" s="46"/>
      <c r="H35" s="42"/>
      <c r="I35" s="50"/>
      <c r="J35" s="48"/>
      <c r="K35" s="46"/>
      <c r="L35" s="42"/>
    </row>
    <row r="36" spans="1:12">
      <c r="A36" s="50"/>
      <c r="B36" s="48"/>
      <c r="C36" s="53"/>
      <c r="D36" s="42"/>
      <c r="E36" s="50"/>
      <c r="F36" s="48"/>
      <c r="G36" s="53"/>
      <c r="H36" s="42"/>
      <c r="I36" s="50"/>
      <c r="J36" s="48"/>
      <c r="K36" s="53"/>
      <c r="L36" s="42"/>
    </row>
    <row r="37" spans="1:12" ht="15" thickBot="1">
      <c r="A37" s="43"/>
      <c r="B37" s="49"/>
      <c r="C37" s="53"/>
      <c r="D37" s="42"/>
      <c r="E37" s="43"/>
      <c r="F37" s="49"/>
      <c r="G37" s="53"/>
      <c r="H37" s="42"/>
      <c r="I37" s="43"/>
      <c r="J37" s="49"/>
      <c r="K37" s="53"/>
      <c r="L37" s="42"/>
    </row>
    <row r="38" spans="1:12" ht="18">
      <c r="A38" s="47"/>
      <c r="B38" s="47"/>
      <c r="C38" s="42"/>
      <c r="D38" s="42"/>
      <c r="E38" s="47"/>
      <c r="F38" s="47"/>
      <c r="G38" s="42"/>
      <c r="H38" s="42"/>
      <c r="I38" s="47"/>
      <c r="J38" s="47"/>
      <c r="K38" s="42"/>
      <c r="L38" s="42"/>
    </row>
    <row r="39" spans="1:12">
      <c r="A39" s="42"/>
      <c r="B39" s="53"/>
      <c r="C39" s="42"/>
      <c r="D39" s="42"/>
      <c r="E39" s="42"/>
      <c r="F39" s="53"/>
      <c r="G39" s="42"/>
      <c r="H39" s="42"/>
      <c r="I39" s="42"/>
      <c r="J39" s="53"/>
      <c r="K39" s="42"/>
      <c r="L39" s="42"/>
    </row>
    <row r="40" spans="1:12">
      <c r="A40" s="42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120"/>
  <sheetViews>
    <sheetView view="pageLayout" zoomScale="115" zoomScaleNormal="110" zoomScalePageLayoutView="115" workbookViewId="0">
      <selection activeCell="E5" sqref="E5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6.4">
      <c r="B1" s="111" t="s">
        <v>0</v>
      </c>
      <c r="J1" s="12" t="str">
        <f ca="1">'R-ALL'!J1</f>
        <v>Rev4.0</v>
      </c>
    </row>
    <row r="2" spans="1:11">
      <c r="J2" s="12"/>
    </row>
    <row r="3" spans="1:11" ht="15">
      <c r="B3" s="83" t="s">
        <v>59</v>
      </c>
      <c r="C3" s="85"/>
      <c r="D3" s="85"/>
      <c r="E3" s="85"/>
      <c r="F3" s="86"/>
      <c r="G3" s="86"/>
      <c r="H3" s="79" t="s">
        <v>148</v>
      </c>
      <c r="I3" s="85"/>
      <c r="J3" s="80" t="s">
        <v>149</v>
      </c>
    </row>
    <row r="4" spans="1:11" ht="15">
      <c r="B4" s="84" t="s">
        <v>58</v>
      </c>
      <c r="C4" s="85"/>
      <c r="D4" s="85"/>
      <c r="E4" s="85"/>
      <c r="F4" s="86"/>
      <c r="G4" s="86"/>
      <c r="H4" s="79" t="s">
        <v>56</v>
      </c>
      <c r="I4" s="85"/>
      <c r="J4" s="81">
        <f ca="1">TODAY()</f>
        <v>44582</v>
      </c>
    </row>
    <row r="5" spans="1:11" ht="14.4">
      <c r="B5" s="79" t="s">
        <v>131</v>
      </c>
      <c r="C5" s="82" t="s">
        <v>134</v>
      </c>
      <c r="D5" s="85"/>
      <c r="E5" s="85"/>
      <c r="F5" s="86"/>
      <c r="G5" s="86"/>
      <c r="H5" s="79" t="s">
        <v>57</v>
      </c>
      <c r="I5" s="85"/>
      <c r="J5" s="81">
        <f ca="1">TODAY()</f>
        <v>44582</v>
      </c>
    </row>
    <row r="6" spans="1:11">
      <c r="A6" s="66"/>
      <c r="B6" s="62"/>
      <c r="C6" s="63"/>
      <c r="D6" s="64"/>
      <c r="E6" s="63"/>
      <c r="F6" s="63"/>
      <c r="G6" s="63"/>
      <c r="H6" s="65"/>
      <c r="I6" s="63"/>
      <c r="J6" s="63"/>
    </row>
    <row r="7" spans="1:11" s="77" customFormat="1" ht="15.6">
      <c r="A7" s="87"/>
      <c r="B7" s="88" t="s">
        <v>1</v>
      </c>
      <c r="C7" s="89" t="s">
        <v>2</v>
      </c>
      <c r="D7" s="89" t="s">
        <v>61</v>
      </c>
      <c r="E7" s="89" t="s">
        <v>196</v>
      </c>
      <c r="F7" s="89" t="s">
        <v>197</v>
      </c>
      <c r="G7" s="115" t="s">
        <v>44</v>
      </c>
      <c r="H7" s="116"/>
      <c r="I7" s="116"/>
      <c r="J7" s="117"/>
      <c r="K7" s="85"/>
    </row>
    <row r="8" spans="1:11" s="77" customFormat="1" ht="15.6">
      <c r="A8" s="87"/>
      <c r="B8" s="90" t="s">
        <v>3</v>
      </c>
      <c r="C8" s="91" t="s">
        <v>23</v>
      </c>
      <c r="D8" s="92"/>
      <c r="E8" s="91" t="s">
        <v>62</v>
      </c>
      <c r="F8" s="91" t="s">
        <v>23</v>
      </c>
      <c r="G8" s="91" t="e">
        <f>VLOOKUP(D8,Lookup!C3:D7,2)</f>
        <v>#N/A</v>
      </c>
      <c r="H8" s="112"/>
      <c r="I8" s="113"/>
      <c r="J8" s="114"/>
      <c r="K8" s="85"/>
    </row>
    <row r="9" spans="1:11" s="77" customFormat="1" ht="15.6">
      <c r="A9" s="87"/>
      <c r="B9" s="90" t="s">
        <v>5</v>
      </c>
      <c r="C9" s="90" t="s">
        <v>198</v>
      </c>
      <c r="D9" s="93"/>
      <c r="E9" s="91" t="s">
        <v>23</v>
      </c>
      <c r="F9" s="91" t="s">
        <v>23</v>
      </c>
      <c r="G9" s="91" t="e">
        <f>VLOOKUP(D9,Lookup!C18:D25,2)</f>
        <v>#N/A</v>
      </c>
      <c r="H9" s="112"/>
      <c r="I9" s="113"/>
      <c r="J9" s="114"/>
      <c r="K9" s="85"/>
    </row>
    <row r="10" spans="1:11" s="77" customFormat="1" ht="15.6">
      <c r="A10" s="87"/>
      <c r="B10" s="90" t="s">
        <v>6</v>
      </c>
      <c r="C10" s="90" t="s">
        <v>198</v>
      </c>
      <c r="D10" s="93"/>
      <c r="E10" s="91" t="s">
        <v>63</v>
      </c>
      <c r="F10" s="91" t="s">
        <v>23</v>
      </c>
      <c r="G10" s="91" t="e">
        <f>VLOOKUP(D10,Lookup!C27:D33,2)</f>
        <v>#N/A</v>
      </c>
      <c r="H10" s="112"/>
      <c r="I10" s="113"/>
      <c r="J10" s="114"/>
      <c r="K10" s="85"/>
    </row>
    <row r="11" spans="1:11" s="77" customFormat="1" ht="15.6">
      <c r="A11" s="87"/>
      <c r="B11" s="90" t="s">
        <v>14</v>
      </c>
      <c r="C11" s="90" t="s">
        <v>199</v>
      </c>
      <c r="D11" s="93">
        <f>2*(D9-(5*10^(D8-10)))/(1+(0.94*10^(D8-10)))*10^(6-D8)</f>
        <v>-9.9999999990600013E-4</v>
      </c>
      <c r="E11" s="91" t="s">
        <v>23</v>
      </c>
      <c r="F11" s="91" t="s">
        <v>23</v>
      </c>
      <c r="G11" s="91" t="e">
        <f>VLOOKUP(D11,Lookup!C96:D101,2)</f>
        <v>#N/A</v>
      </c>
      <c r="H11" s="112" t="s">
        <v>150</v>
      </c>
      <c r="I11" s="113"/>
      <c r="J11" s="114"/>
      <c r="K11" s="85"/>
    </row>
    <row r="12" spans="1:11" s="77" customFormat="1" ht="15.6">
      <c r="A12" s="87"/>
      <c r="B12" s="90" t="s">
        <v>116</v>
      </c>
      <c r="C12" s="91" t="s">
        <v>23</v>
      </c>
      <c r="D12" s="92" t="e">
        <f>+D8+0.5+VLOOKUP(D9,LSI!$F$2:$G$25,2)+VLOOKUP(D10,LSI!$H$2:$I$25,2)-12.1</f>
        <v>#N/A</v>
      </c>
      <c r="E12" s="91" t="s">
        <v>23</v>
      </c>
      <c r="F12" s="91" t="s">
        <v>23</v>
      </c>
      <c r="G12" s="91" t="e">
        <f>VLOOKUP(D12,Lookup!C103:D107,2)</f>
        <v>#N/A</v>
      </c>
      <c r="H12" s="112" t="s">
        <v>150</v>
      </c>
      <c r="I12" s="113"/>
      <c r="J12" s="114"/>
      <c r="K12" s="85"/>
    </row>
    <row r="13" spans="1:11" s="77" customFormat="1" ht="15.6">
      <c r="A13" s="87"/>
      <c r="B13" s="90" t="s">
        <v>9</v>
      </c>
      <c r="C13" s="90" t="s">
        <v>200</v>
      </c>
      <c r="D13" s="93"/>
      <c r="E13" s="91" t="s">
        <v>23</v>
      </c>
      <c r="F13" s="91" t="s">
        <v>23</v>
      </c>
      <c r="G13" s="91" t="e">
        <f>VLOOKUP(D13,Lookup!C43:D50,2)</f>
        <v>#N/A</v>
      </c>
      <c r="H13" s="112"/>
      <c r="I13" s="113"/>
      <c r="J13" s="114"/>
      <c r="K13" s="85"/>
    </row>
    <row r="14" spans="1:11" s="77" customFormat="1" ht="15.6">
      <c r="A14" s="87"/>
      <c r="B14" s="90" t="s">
        <v>10</v>
      </c>
      <c r="C14" s="90" t="s">
        <v>24</v>
      </c>
      <c r="D14" s="91"/>
      <c r="E14" s="91" t="s">
        <v>64</v>
      </c>
      <c r="F14" s="91" t="s">
        <v>23</v>
      </c>
      <c r="G14" s="91" t="e">
        <f>VLOOKUP(D14,Lookup!C52:D59,2)</f>
        <v>#N/A</v>
      </c>
      <c r="H14" s="112"/>
      <c r="I14" s="113"/>
      <c r="J14" s="114"/>
      <c r="K14" s="85"/>
    </row>
    <row r="15" spans="1:11" s="77" customFormat="1" ht="15.6">
      <c r="A15" s="87"/>
      <c r="B15" s="90" t="s">
        <v>11</v>
      </c>
      <c r="C15" s="90" t="s">
        <v>24</v>
      </c>
      <c r="D15" s="91"/>
      <c r="E15" s="91" t="s">
        <v>65</v>
      </c>
      <c r="F15" s="91">
        <v>0.4</v>
      </c>
      <c r="G15" s="91" t="e">
        <f>VLOOKUP(D15,Lookup!C61:D65,2)</f>
        <v>#N/A</v>
      </c>
      <c r="H15" s="112" t="s">
        <v>66</v>
      </c>
      <c r="I15" s="113"/>
      <c r="J15" s="114"/>
      <c r="K15" s="85"/>
    </row>
    <row r="16" spans="1:11" s="77" customFormat="1" ht="15.6">
      <c r="A16" s="87"/>
      <c r="B16" s="90" t="s">
        <v>4</v>
      </c>
      <c r="C16" s="90" t="s">
        <v>24</v>
      </c>
      <c r="D16" s="93"/>
      <c r="E16" s="91" t="s">
        <v>67</v>
      </c>
      <c r="F16" s="91" t="s">
        <v>23</v>
      </c>
      <c r="G16" s="91" t="e">
        <f>VLOOKUP(D16,Lookup!C9:D16,2)</f>
        <v>#N/A</v>
      </c>
      <c r="H16" s="112" t="s">
        <v>150</v>
      </c>
      <c r="I16" s="113"/>
      <c r="J16" s="114"/>
      <c r="K16" s="85"/>
    </row>
    <row r="17" spans="1:11" s="77" customFormat="1" ht="15.6">
      <c r="A17" s="87"/>
      <c r="B17" s="90" t="s">
        <v>18</v>
      </c>
      <c r="C17" s="90" t="s">
        <v>25</v>
      </c>
      <c r="D17" s="92"/>
      <c r="E17" s="91" t="s">
        <v>69</v>
      </c>
      <c r="F17" s="91" t="s">
        <v>23</v>
      </c>
      <c r="G17" s="91" t="e">
        <f>VLOOKUP(D17,Lookup!C124:D131,2)</f>
        <v>#N/A</v>
      </c>
      <c r="H17" s="112"/>
      <c r="I17" s="113"/>
      <c r="J17" s="114"/>
      <c r="K17" s="85"/>
    </row>
    <row r="18" spans="1:11" s="77" customFormat="1" ht="15.6">
      <c r="A18" s="87"/>
      <c r="B18" s="90" t="s">
        <v>19</v>
      </c>
      <c r="C18" s="90" t="s">
        <v>203</v>
      </c>
      <c r="D18" s="92"/>
      <c r="E18" s="91" t="s">
        <v>23</v>
      </c>
      <c r="F18" s="91" t="s">
        <v>23</v>
      </c>
      <c r="G18" s="91" t="e">
        <f>VLOOKUP(D18,Lookup!C133:D139,2)</f>
        <v>#N/A</v>
      </c>
      <c r="H18" s="112"/>
      <c r="I18" s="113"/>
      <c r="J18" s="114"/>
      <c r="K18" s="85"/>
    </row>
    <row r="19" spans="1:11" s="77" customFormat="1" ht="15.6">
      <c r="A19" s="87"/>
      <c r="B19" s="101"/>
      <c r="C19" s="101"/>
      <c r="D19" s="103"/>
      <c r="E19" s="102"/>
      <c r="F19" s="102"/>
      <c r="G19" s="102"/>
      <c r="H19" s="95"/>
      <c r="I19" s="95"/>
      <c r="J19" s="95"/>
      <c r="K19" s="85"/>
    </row>
    <row r="20" spans="1:11" s="77" customFormat="1" ht="15.6">
      <c r="A20" s="87"/>
      <c r="B20" s="94" t="s">
        <v>204</v>
      </c>
      <c r="C20" s="87"/>
      <c r="D20" s="87"/>
      <c r="E20" s="87"/>
      <c r="F20" s="87"/>
      <c r="G20" s="87"/>
      <c r="H20" s="87"/>
      <c r="I20" s="87"/>
      <c r="J20" s="87"/>
      <c r="K20" s="85"/>
    </row>
    <row r="21" spans="1:11" s="77" customFormat="1" ht="15.6">
      <c r="A21" s="87"/>
      <c r="B21" s="95" t="s">
        <v>161</v>
      </c>
      <c r="C21" s="95"/>
      <c r="K21" s="85"/>
    </row>
    <row r="22" spans="1:11" s="77" customFormat="1" ht="15.6">
      <c r="A22" s="87"/>
      <c r="B22" s="95" t="s">
        <v>140</v>
      </c>
      <c r="K22" s="85"/>
    </row>
    <row r="23" spans="1:11" s="77" customFormat="1" ht="15.6">
      <c r="A23" s="87"/>
      <c r="B23" s="95" t="s">
        <v>187</v>
      </c>
      <c r="K23" s="85"/>
    </row>
    <row r="24" spans="1:11" s="77" customFormat="1" ht="15.6">
      <c r="A24" s="87"/>
      <c r="B24" s="95" t="s">
        <v>142</v>
      </c>
      <c r="K24" s="85"/>
    </row>
    <row r="25" spans="1:11" s="77" customFormat="1" ht="15.6">
      <c r="A25" s="87"/>
      <c r="B25" s="95" t="s">
        <v>145</v>
      </c>
      <c r="C25" s="95"/>
      <c r="K25" s="85"/>
    </row>
    <row r="26" spans="1:11" s="77" customFormat="1" ht="15.6">
      <c r="A26" s="87"/>
      <c r="B26" s="95"/>
      <c r="C26" s="95"/>
      <c r="K26" s="85"/>
    </row>
    <row r="27" spans="1:11" s="77" customFormat="1" ht="15.6">
      <c r="A27" s="87"/>
      <c r="B27" s="96" t="s">
        <v>196</v>
      </c>
      <c r="C27" s="97" t="s">
        <v>194</v>
      </c>
      <c r="D27" s="98"/>
      <c r="E27" s="98"/>
      <c r="F27" s="98"/>
      <c r="G27" s="98"/>
      <c r="H27" s="98"/>
      <c r="I27" s="98"/>
      <c r="J27" s="98"/>
      <c r="K27" s="85"/>
    </row>
    <row r="28" spans="1:11" s="77" customFormat="1" ht="15.6">
      <c r="A28" s="87"/>
      <c r="B28" s="94" t="s">
        <v>197</v>
      </c>
      <c r="C28" s="119" t="s">
        <v>195</v>
      </c>
      <c r="D28" s="119"/>
      <c r="E28" s="119"/>
      <c r="F28" s="119"/>
      <c r="G28" s="119"/>
      <c r="H28" s="119"/>
      <c r="I28" s="119"/>
      <c r="J28" s="119"/>
      <c r="K28" s="85"/>
    </row>
    <row r="29" spans="1:11" s="77" customFormat="1" ht="15.6">
      <c r="A29" s="87"/>
      <c r="B29" s="94" t="s">
        <v>24</v>
      </c>
      <c r="C29" s="118" t="s">
        <v>205</v>
      </c>
      <c r="D29" s="119"/>
      <c r="E29" s="119"/>
      <c r="F29" s="119"/>
      <c r="G29" s="119"/>
      <c r="H29" s="119"/>
      <c r="I29" s="119"/>
      <c r="J29" s="119"/>
      <c r="K29" s="85"/>
    </row>
    <row r="30" spans="1:11" s="77" customFormat="1" ht="15.6">
      <c r="A30" s="87"/>
      <c r="B30" s="94"/>
      <c r="C30" s="104"/>
      <c r="D30" s="95"/>
      <c r="E30" s="95"/>
      <c r="F30" s="95"/>
      <c r="G30" s="95"/>
      <c r="H30" s="95"/>
      <c r="I30" s="95"/>
      <c r="J30" s="95"/>
      <c r="K30" s="85"/>
    </row>
    <row r="31" spans="1:11" s="77" customFormat="1" ht="15.6">
      <c r="A31" s="87"/>
      <c r="B31" s="87"/>
      <c r="C31" s="78"/>
      <c r="D31" s="78"/>
      <c r="E31" s="78"/>
      <c r="F31" s="78"/>
      <c r="G31" s="78"/>
      <c r="H31" s="78"/>
      <c r="I31" s="78"/>
      <c r="J31" s="78"/>
      <c r="K31" s="85"/>
    </row>
    <row r="32" spans="1:11" s="77" customFormat="1" ht="15.6">
      <c r="A32" s="87"/>
      <c r="B32" s="87"/>
      <c r="C32" s="78"/>
      <c r="D32" s="78"/>
      <c r="E32" s="78"/>
      <c r="F32" s="78"/>
      <c r="G32" s="78"/>
      <c r="H32" s="78"/>
      <c r="I32" s="78"/>
      <c r="J32" s="78"/>
      <c r="K32" s="85"/>
    </row>
    <row r="33" spans="1:11" s="77" customFormat="1" ht="15.6">
      <c r="A33" s="87"/>
      <c r="B33" s="87" t="s">
        <v>192</v>
      </c>
      <c r="C33" s="78"/>
      <c r="D33" s="78"/>
      <c r="E33" s="78"/>
      <c r="F33" s="78"/>
      <c r="G33" s="78"/>
      <c r="H33" s="78"/>
      <c r="I33" s="78"/>
      <c r="J33" s="78"/>
      <c r="K33" s="85"/>
    </row>
    <row r="34" spans="1:11" s="77" customFormat="1" ht="15.6">
      <c r="A34" s="87"/>
      <c r="B34" s="87" t="s">
        <v>193</v>
      </c>
      <c r="C34" s="78"/>
      <c r="D34" s="78"/>
      <c r="E34" s="78"/>
      <c r="F34" s="78"/>
      <c r="G34" s="78"/>
      <c r="H34" s="78"/>
      <c r="I34" s="78"/>
      <c r="J34" s="78"/>
      <c r="K34" s="85"/>
    </row>
    <row r="35" spans="1:11" s="77" customFormat="1" ht="15.6">
      <c r="A35" s="87"/>
      <c r="B35" s="87" t="s">
        <v>146</v>
      </c>
      <c r="C35" s="78"/>
      <c r="D35" s="78"/>
      <c r="E35" s="78"/>
      <c r="F35" s="78"/>
      <c r="G35" s="78"/>
      <c r="H35" s="78"/>
      <c r="I35" s="78"/>
      <c r="J35" s="78"/>
      <c r="K35" s="85"/>
    </row>
    <row r="36" spans="1:11" s="77" customFormat="1" ht="15.6">
      <c r="A36" s="87"/>
      <c r="B36" s="99" t="s">
        <v>188</v>
      </c>
      <c r="C36" s="78"/>
      <c r="D36" s="78"/>
      <c r="E36" s="78"/>
      <c r="F36" s="78"/>
      <c r="G36" s="78"/>
      <c r="H36" s="78"/>
      <c r="I36" s="78"/>
      <c r="J36" s="78"/>
      <c r="K36" s="85"/>
    </row>
    <row r="37" spans="1:11" s="77" customFormat="1" ht="15.6">
      <c r="A37" s="87"/>
      <c r="B37" s="85"/>
      <c r="C37" s="85"/>
      <c r="D37" s="85"/>
      <c r="E37" s="85"/>
      <c r="F37" s="85"/>
      <c r="G37" s="85"/>
      <c r="H37" s="85"/>
      <c r="I37" s="85"/>
      <c r="J37" s="85"/>
      <c r="K37" s="85"/>
    </row>
    <row r="38" spans="1:11" s="77" customFormat="1" ht="15.6">
      <c r="A38" s="87"/>
      <c r="B38" s="85"/>
      <c r="C38" s="85"/>
      <c r="D38" s="85"/>
      <c r="E38" s="85"/>
      <c r="F38" s="85"/>
      <c r="G38" s="85"/>
      <c r="H38" s="85"/>
      <c r="I38" s="85"/>
      <c r="J38" s="85"/>
      <c r="K38" s="85"/>
    </row>
    <row r="39" spans="1:11">
      <c r="A39" s="3"/>
      <c r="B39" s="4"/>
      <c r="C39" s="4"/>
      <c r="D39" s="4"/>
      <c r="E39" s="4"/>
      <c r="F39" s="4"/>
      <c r="G39" s="4"/>
      <c r="H39" s="4"/>
      <c r="I39" s="4"/>
      <c r="J39" s="4"/>
      <c r="K39" s="4"/>
    </row>
    <row r="40" spans="1:11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1:1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1:1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1:1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</sheetData>
  <mergeCells count="14">
    <mergeCell ref="H13:J13"/>
    <mergeCell ref="H14:J14"/>
    <mergeCell ref="H15:J15"/>
    <mergeCell ref="G7:J7"/>
    <mergeCell ref="H8:J8"/>
    <mergeCell ref="H10:J10"/>
    <mergeCell ref="H9:J9"/>
    <mergeCell ref="H11:J11"/>
    <mergeCell ref="H12:J12"/>
    <mergeCell ref="C28:J28"/>
    <mergeCell ref="C29:J29"/>
    <mergeCell ref="H18:J18"/>
    <mergeCell ref="H16:J16"/>
    <mergeCell ref="H17:J17"/>
  </mergeCells>
  <conditionalFormatting sqref="G8 G10 G13:G19">
    <cfRule type="cellIs" dxfId="27" priority="5" operator="equal">
      <formula>"Above MAV"</formula>
    </cfRule>
    <cfRule type="cellIs" dxfId="26" priority="6" operator="equal">
      <formula>"ALERT"</formula>
    </cfRule>
  </conditionalFormatting>
  <conditionalFormatting sqref="G9">
    <cfRule type="cellIs" dxfId="25" priority="3" operator="equal">
      <formula>"Above MAV"</formula>
    </cfRule>
    <cfRule type="cellIs" dxfId="24" priority="4" operator="equal">
      <formula>"ALERT"</formula>
    </cfRule>
  </conditionalFormatting>
  <conditionalFormatting sqref="G11:G12">
    <cfRule type="cellIs" dxfId="23" priority="1" operator="equal">
      <formula>"Above MAV"</formula>
    </cfRule>
    <cfRule type="cellIs" dxfId="22" priority="2" operator="equal">
      <formula>"ALERT"</formula>
    </cfRule>
  </conditionalFormatting>
  <dataValidations disablePrompts="1" count="1">
    <dataValidation type="whole" allowBlank="1" showInputMessage="1" showErrorMessage="1" sqref="I3:I5" xr:uid="{20441908-AFC3-445F-91EA-61DAD72BD605}">
      <formula1>0</formula1>
      <formula2>2</formula2>
    </dataValidation>
  </dataValidations>
  <pageMargins left="0" right="0" top="1.1417322834645669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00000000-0002-0000-0100-000001000000}">
          <x14:formula1>
            <xm:f>Data!$A$50:$A$52</xm:f>
          </x14:formula1>
          <xm:sqref>B24</xm:sqref>
        </x14:dataValidation>
        <x14:dataValidation type="list" allowBlank="1" showInputMessage="1" showErrorMessage="1" xr:uid="{00000000-0002-0000-0100-000002000000}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123"/>
  <sheetViews>
    <sheetView tabSelected="1" view="pageLayout" topLeftCell="A14" zoomScale="115" zoomScaleNormal="110" zoomScalePageLayoutView="115" workbookViewId="0">
      <selection activeCell="F33" sqref="F33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0" ht="26.4">
      <c r="B1" s="111" t="s">
        <v>0</v>
      </c>
      <c r="J1" s="12" t="str">
        <f ca="1">'R-ALL'!J1</f>
        <v>Rev4.0</v>
      </c>
    </row>
    <row r="2" spans="1:10">
      <c r="J2" s="12"/>
    </row>
    <row r="3" spans="1:10" ht="15">
      <c r="B3" s="83" t="s">
        <v>206</v>
      </c>
      <c r="C3" s="85"/>
      <c r="D3" s="85"/>
      <c r="E3" s="85"/>
      <c r="F3" s="86"/>
      <c r="G3" s="86"/>
      <c r="H3" s="79" t="s">
        <v>148</v>
      </c>
      <c r="I3" s="85"/>
      <c r="J3" s="80" t="s">
        <v>208</v>
      </c>
    </row>
    <row r="4" spans="1:10" ht="15">
      <c r="B4" s="84" t="s">
        <v>207</v>
      </c>
      <c r="C4" s="85"/>
      <c r="D4" s="85"/>
      <c r="E4" s="85"/>
      <c r="F4" s="86"/>
      <c r="G4" s="86"/>
      <c r="H4" s="79" t="s">
        <v>56</v>
      </c>
      <c r="I4" s="85"/>
      <c r="J4" s="81">
        <v>44580</v>
      </c>
    </row>
    <row r="5" spans="1:10" ht="14.4">
      <c r="B5" s="79" t="s">
        <v>131</v>
      </c>
      <c r="C5" s="82" t="s">
        <v>133</v>
      </c>
      <c r="D5" s="85"/>
      <c r="E5" s="85"/>
      <c r="F5" s="86"/>
      <c r="G5" s="86"/>
      <c r="H5" s="79" t="s">
        <v>57</v>
      </c>
      <c r="I5" s="85"/>
      <c r="J5" s="81">
        <f ca="1">TODAY()</f>
        <v>44582</v>
      </c>
    </row>
    <row r="6" spans="1:10">
      <c r="A6" s="66"/>
      <c r="B6" s="62"/>
      <c r="C6" s="62"/>
      <c r="D6" s="64"/>
      <c r="E6" s="63"/>
      <c r="F6" s="63"/>
      <c r="G6" s="63"/>
      <c r="H6" s="63"/>
      <c r="I6" s="63"/>
      <c r="J6" s="63"/>
    </row>
    <row r="7" spans="1:10">
      <c r="A7" s="3"/>
      <c r="B7" s="3"/>
      <c r="C7" s="7"/>
      <c r="D7" s="63"/>
      <c r="E7" s="7">
        <v>1</v>
      </c>
      <c r="F7" s="7">
        <v>2</v>
      </c>
      <c r="G7" s="7">
        <v>3</v>
      </c>
      <c r="H7" s="7">
        <v>4</v>
      </c>
    </row>
    <row r="8" spans="1:10" s="77" customFormat="1" ht="15.6">
      <c r="A8" s="87"/>
      <c r="B8" s="88" t="s">
        <v>1</v>
      </c>
      <c r="C8" s="89" t="s">
        <v>2</v>
      </c>
      <c r="D8" s="89" t="s">
        <v>196</v>
      </c>
      <c r="E8" s="89" t="s">
        <v>129</v>
      </c>
      <c r="F8" s="89" t="s">
        <v>130</v>
      </c>
      <c r="G8" s="89" t="s">
        <v>22</v>
      </c>
      <c r="H8" s="89" t="s">
        <v>28</v>
      </c>
    </row>
    <row r="9" spans="1:10" s="77" customFormat="1" ht="15.6">
      <c r="A9" s="87"/>
      <c r="B9" s="90" t="s">
        <v>3</v>
      </c>
      <c r="C9" s="91" t="s">
        <v>23</v>
      </c>
      <c r="D9" s="91" t="s">
        <v>62</v>
      </c>
      <c r="E9" s="92">
        <v>7.1</v>
      </c>
      <c r="F9" s="92">
        <v>7.2</v>
      </c>
      <c r="G9" s="92">
        <v>7</v>
      </c>
      <c r="H9" s="92">
        <v>6.9</v>
      </c>
    </row>
    <row r="10" spans="1:10" s="77" customFormat="1" ht="15.6">
      <c r="A10" s="87"/>
      <c r="B10" s="90" t="s">
        <v>5</v>
      </c>
      <c r="C10" s="90" t="s">
        <v>198</v>
      </c>
      <c r="D10" s="91" t="s">
        <v>23</v>
      </c>
      <c r="E10" s="91">
        <v>45</v>
      </c>
      <c r="F10" s="91">
        <v>50</v>
      </c>
      <c r="G10" s="91">
        <v>45</v>
      </c>
      <c r="H10" s="91">
        <v>25</v>
      </c>
    </row>
    <row r="11" spans="1:10" s="77" customFormat="1" ht="15.6">
      <c r="A11" s="87"/>
      <c r="B11" s="90" t="s">
        <v>6</v>
      </c>
      <c r="C11" s="90" t="s">
        <v>198</v>
      </c>
      <c r="D11" s="91" t="s">
        <v>63</v>
      </c>
      <c r="E11" s="91">
        <v>15</v>
      </c>
      <c r="F11" s="91">
        <v>25</v>
      </c>
      <c r="G11" s="91" t="s">
        <v>38</v>
      </c>
      <c r="H11" s="91" t="s">
        <v>38</v>
      </c>
    </row>
    <row r="12" spans="1:10" s="77" customFormat="1" ht="15.6">
      <c r="A12" s="87"/>
      <c r="B12" s="90" t="s">
        <v>14</v>
      </c>
      <c r="C12" s="90" t="s">
        <v>199</v>
      </c>
      <c r="D12" s="91" t="s">
        <v>23</v>
      </c>
      <c r="E12" s="93">
        <f>2*(E10-(5*10^(E9-10)))/(1+(0.94*10^(E9-10)))*10^(6-E9)</f>
        <v>7.1395052941546346</v>
      </c>
      <c r="F12" s="93">
        <f t="shared" ref="F12:H12" si="0">2*(F10-(5*10^(F9-10)))/(1+(0.94*10^(F9-10)))*10^(6-F9)</f>
        <v>6.2991889156692853</v>
      </c>
      <c r="G12" s="93">
        <f t="shared" si="0"/>
        <v>8.9905488840489944</v>
      </c>
      <c r="H12" s="93">
        <f t="shared" si="0"/>
        <v>6.2889313118060519</v>
      </c>
    </row>
    <row r="13" spans="1:10" s="77" customFormat="1" ht="15.6">
      <c r="A13" s="87"/>
      <c r="B13" s="90" t="s">
        <v>17</v>
      </c>
      <c r="C13" s="91" t="s">
        <v>23</v>
      </c>
      <c r="D13" s="91" t="s">
        <v>23</v>
      </c>
      <c r="E13" s="92">
        <f>+E9+0.5+VLOOKUP(E10,LSI!$F$2:$G$25,2)+VLOOKUP(E11,LSI!$H$2:$I$25,2)-12.1</f>
        <v>-2.3000000000000007</v>
      </c>
      <c r="F13" s="92">
        <f>+F9+0.5+VLOOKUP(F10,LSI!$F$2:$G$25,2)+VLOOKUP(F11,LSI!$H$2:$I$25,2)-12.1</f>
        <v>-1.6999999999999993</v>
      </c>
      <c r="G13" s="92">
        <v>-2.7000000000000011</v>
      </c>
      <c r="H13" s="92">
        <v>-3</v>
      </c>
    </row>
    <row r="14" spans="1:10" s="77" customFormat="1" ht="15.6">
      <c r="A14" s="87"/>
      <c r="B14" s="90" t="s">
        <v>10</v>
      </c>
      <c r="C14" s="90" t="s">
        <v>24</v>
      </c>
      <c r="D14" s="91" t="s">
        <v>64</v>
      </c>
      <c r="E14" s="91">
        <v>0.6</v>
      </c>
      <c r="F14" s="91">
        <v>0.2</v>
      </c>
      <c r="G14" s="91">
        <v>0.1</v>
      </c>
      <c r="H14" s="91">
        <v>0.1</v>
      </c>
    </row>
    <row r="15" spans="1:10" s="77" customFormat="1" ht="15.6">
      <c r="A15" s="87"/>
      <c r="B15" s="90" t="s">
        <v>11</v>
      </c>
      <c r="C15" s="90" t="s">
        <v>24</v>
      </c>
      <c r="D15" s="91" t="s">
        <v>65</v>
      </c>
      <c r="E15" s="91">
        <v>0.02</v>
      </c>
      <c r="F15" s="91">
        <v>0.02</v>
      </c>
      <c r="G15" s="91" t="s">
        <v>40</v>
      </c>
      <c r="H15" s="91" t="s">
        <v>40</v>
      </c>
    </row>
    <row r="16" spans="1:10" s="77" customFormat="1" ht="15.6">
      <c r="A16" s="87"/>
      <c r="B16" s="90" t="s">
        <v>4</v>
      </c>
      <c r="C16" s="90" t="s">
        <v>24</v>
      </c>
      <c r="D16" s="91" t="s">
        <v>67</v>
      </c>
      <c r="E16" s="91">
        <v>70</v>
      </c>
      <c r="F16" s="91">
        <v>70</v>
      </c>
      <c r="G16" s="91">
        <v>90</v>
      </c>
      <c r="H16" s="91">
        <v>100</v>
      </c>
    </row>
    <row r="17" spans="1:11" s="77" customFormat="1" ht="15.6">
      <c r="A17" s="87"/>
      <c r="B17" s="90" t="s">
        <v>15</v>
      </c>
      <c r="C17" s="90" t="s">
        <v>24</v>
      </c>
      <c r="D17" s="91" t="s">
        <v>68</v>
      </c>
      <c r="E17" s="91">
        <v>18</v>
      </c>
      <c r="F17" s="91">
        <v>17</v>
      </c>
      <c r="G17" s="91">
        <v>39</v>
      </c>
      <c r="H17" s="91">
        <v>68</v>
      </c>
    </row>
    <row r="18" spans="1:11" s="77" customFormat="1" ht="15.6">
      <c r="A18" s="87"/>
      <c r="B18" s="90" t="s">
        <v>16</v>
      </c>
      <c r="C18" s="90" t="s">
        <v>24</v>
      </c>
      <c r="D18" s="91" t="s">
        <v>63</v>
      </c>
      <c r="E18" s="91">
        <v>13</v>
      </c>
      <c r="F18" s="91">
        <v>13</v>
      </c>
      <c r="G18" s="91">
        <v>36</v>
      </c>
      <c r="H18" s="91">
        <v>33</v>
      </c>
    </row>
    <row r="19" spans="1:11" s="77" customFormat="1" ht="15.6" hidden="1">
      <c r="A19" s="87"/>
      <c r="B19" s="90" t="s">
        <v>179</v>
      </c>
      <c r="C19" s="90" t="s">
        <v>180</v>
      </c>
      <c r="D19" s="91" t="s">
        <v>23</v>
      </c>
      <c r="E19" s="92">
        <f>E20/10</f>
        <v>10.1</v>
      </c>
      <c r="F19" s="92">
        <f t="shared" ref="F19:H19" si="1">F20/10</f>
        <v>10</v>
      </c>
      <c r="G19" s="92">
        <f t="shared" si="1"/>
        <v>13.2</v>
      </c>
      <c r="H19" s="92">
        <f t="shared" si="1"/>
        <v>13.7</v>
      </c>
    </row>
    <row r="20" spans="1:11" s="77" customFormat="1" ht="15.6">
      <c r="A20" s="87"/>
      <c r="B20" s="90" t="s">
        <v>179</v>
      </c>
      <c r="C20" s="90" t="s">
        <v>181</v>
      </c>
      <c r="D20" s="91" t="s">
        <v>23</v>
      </c>
      <c r="E20" s="93">
        <v>101</v>
      </c>
      <c r="F20" s="93">
        <v>100</v>
      </c>
      <c r="G20" s="93">
        <v>132</v>
      </c>
      <c r="H20" s="93">
        <v>137</v>
      </c>
    </row>
    <row r="21" spans="1:11" s="77" customFormat="1" ht="15.6">
      <c r="A21" s="87"/>
      <c r="B21" s="90" t="s">
        <v>18</v>
      </c>
      <c r="C21" s="90" t="s">
        <v>25</v>
      </c>
      <c r="D21" s="91" t="s">
        <v>69</v>
      </c>
      <c r="E21" s="92">
        <v>1.92</v>
      </c>
      <c r="F21" s="92">
        <v>1.38</v>
      </c>
      <c r="G21" s="92">
        <v>0.61</v>
      </c>
      <c r="H21" s="92">
        <v>0.27</v>
      </c>
    </row>
    <row r="22" spans="1:11" s="77" customFormat="1" ht="15.6">
      <c r="A22" s="87"/>
      <c r="B22" s="90" t="s">
        <v>159</v>
      </c>
      <c r="C22" s="90" t="s">
        <v>202</v>
      </c>
      <c r="D22" s="91" t="s">
        <v>23</v>
      </c>
      <c r="E22" s="91" t="s">
        <v>38</v>
      </c>
      <c r="F22" s="91" t="s">
        <v>38</v>
      </c>
      <c r="G22" s="91" t="s">
        <v>38</v>
      </c>
      <c r="H22" s="91" t="s">
        <v>38</v>
      </c>
    </row>
    <row r="23" spans="1:11" s="77" customFormat="1" ht="15.6">
      <c r="A23" s="87"/>
      <c r="B23" s="90" t="s">
        <v>19</v>
      </c>
      <c r="C23" s="90" t="s">
        <v>203</v>
      </c>
      <c r="D23" s="91" t="s">
        <v>23</v>
      </c>
      <c r="E23" s="92">
        <v>88.6</v>
      </c>
      <c r="F23" s="92">
        <v>97.4</v>
      </c>
      <c r="G23" s="92">
        <v>39.9</v>
      </c>
      <c r="H23" s="92">
        <v>97.8</v>
      </c>
    </row>
    <row r="24" spans="1:11" s="77" customFormat="1" ht="15.6">
      <c r="A24" s="87"/>
      <c r="B24" s="101"/>
      <c r="C24" s="101"/>
      <c r="D24" s="102"/>
      <c r="E24" s="102"/>
      <c r="F24" s="102"/>
      <c r="G24" s="102"/>
      <c r="H24" s="102"/>
      <c r="I24" s="102"/>
      <c r="J24" s="102"/>
      <c r="K24" s="85"/>
    </row>
    <row r="25" spans="1:11" s="77" customFormat="1" ht="15.6">
      <c r="A25" s="87"/>
      <c r="B25" s="105" t="s">
        <v>44</v>
      </c>
      <c r="C25" s="79" t="s">
        <v>60</v>
      </c>
      <c r="D25" s="78"/>
      <c r="E25" s="78"/>
      <c r="F25" s="78"/>
      <c r="G25" s="78"/>
      <c r="H25" s="78"/>
      <c r="I25" s="78"/>
      <c r="J25" s="78"/>
      <c r="K25" s="85"/>
    </row>
    <row r="26" spans="1:11" s="77" customFormat="1" ht="15.6">
      <c r="A26" s="87"/>
      <c r="B26" s="90" t="s">
        <v>45</v>
      </c>
      <c r="C26" s="106" t="s">
        <v>209</v>
      </c>
      <c r="D26" s="107"/>
      <c r="E26" s="107"/>
      <c r="F26" s="107"/>
      <c r="G26" s="107"/>
      <c r="H26" s="107"/>
      <c r="I26" s="107"/>
      <c r="J26" s="108"/>
      <c r="K26" s="85"/>
    </row>
    <row r="27" spans="1:11" s="77" customFormat="1" ht="15.6">
      <c r="A27" s="87"/>
      <c r="B27" s="90" t="s">
        <v>46</v>
      </c>
      <c r="C27" s="106" t="s">
        <v>210</v>
      </c>
      <c r="D27" s="109"/>
      <c r="E27" s="107"/>
      <c r="F27" s="107"/>
      <c r="G27" s="107"/>
      <c r="H27" s="107"/>
      <c r="I27" s="107"/>
      <c r="J27" s="108"/>
      <c r="K27" s="85"/>
    </row>
    <row r="28" spans="1:11" s="77" customFormat="1" ht="15.6">
      <c r="A28" s="87"/>
      <c r="B28" s="90" t="s">
        <v>47</v>
      </c>
      <c r="C28" s="106" t="s">
        <v>210</v>
      </c>
      <c r="D28" s="107"/>
      <c r="E28" s="107"/>
      <c r="F28" s="107"/>
      <c r="G28" s="107"/>
      <c r="H28" s="107"/>
      <c r="I28" s="107"/>
      <c r="J28" s="108"/>
      <c r="K28" s="85"/>
    </row>
    <row r="29" spans="1:11" s="77" customFormat="1" ht="15.6">
      <c r="A29" s="87"/>
      <c r="B29" s="90" t="s">
        <v>48</v>
      </c>
      <c r="C29" s="106" t="s">
        <v>210</v>
      </c>
      <c r="D29" s="107"/>
      <c r="E29" s="107"/>
      <c r="F29" s="107"/>
      <c r="G29" s="107"/>
      <c r="H29" s="107"/>
      <c r="I29" s="107"/>
      <c r="J29" s="108"/>
      <c r="K29" s="85"/>
    </row>
    <row r="30" spans="1:11" s="77" customFormat="1" ht="15.6">
      <c r="A30" s="87"/>
      <c r="B30" s="101"/>
      <c r="C30" s="110"/>
      <c r="D30" s="110"/>
      <c r="E30" s="110"/>
      <c r="F30" s="110"/>
      <c r="G30" s="110"/>
      <c r="H30" s="110"/>
      <c r="I30" s="110"/>
      <c r="J30" s="110"/>
      <c r="K30" s="85"/>
    </row>
    <row r="31" spans="1:11" s="77" customFormat="1" ht="15.6">
      <c r="A31" s="87"/>
      <c r="B31" s="96" t="s">
        <v>196</v>
      </c>
      <c r="C31" s="97" t="s">
        <v>194</v>
      </c>
      <c r="D31" s="98"/>
      <c r="E31" s="98"/>
      <c r="F31" s="98"/>
      <c r="G31" s="98"/>
      <c r="H31" s="98"/>
      <c r="I31" s="98"/>
      <c r="J31" s="98"/>
      <c r="K31" s="85"/>
    </row>
    <row r="32" spans="1:11" s="77" customFormat="1" ht="15.6">
      <c r="A32" s="87"/>
      <c r="B32" s="94" t="s">
        <v>24</v>
      </c>
      <c r="C32" s="118" t="s">
        <v>205</v>
      </c>
      <c r="D32" s="119"/>
      <c r="E32" s="119"/>
      <c r="F32" s="119"/>
      <c r="G32" s="119"/>
      <c r="H32" s="119"/>
      <c r="I32" s="119"/>
      <c r="J32" s="119"/>
      <c r="K32" s="85"/>
    </row>
    <row r="33" spans="1:11" s="77" customFormat="1" ht="15.6">
      <c r="A33" s="87"/>
      <c r="B33" s="94"/>
      <c r="C33" s="78"/>
      <c r="D33" s="78"/>
      <c r="E33" s="78"/>
      <c r="F33" s="78"/>
      <c r="G33" s="78"/>
      <c r="H33" s="78"/>
      <c r="I33" s="78"/>
      <c r="J33" s="78"/>
      <c r="K33" s="85"/>
    </row>
    <row r="34" spans="1:11" s="77" customFormat="1" ht="15.6">
      <c r="A34" s="87"/>
      <c r="B34" s="87"/>
      <c r="C34" s="78"/>
      <c r="D34" s="78"/>
      <c r="E34" s="78"/>
      <c r="F34" s="78"/>
      <c r="G34" s="78"/>
      <c r="H34" s="78"/>
      <c r="I34" s="78"/>
      <c r="J34" s="78"/>
      <c r="K34" s="85"/>
    </row>
    <row r="35" spans="1:11" s="77" customFormat="1" ht="15.6">
      <c r="A35" s="87"/>
      <c r="B35" s="87"/>
      <c r="C35" s="78"/>
      <c r="D35" s="78"/>
      <c r="E35" s="78"/>
      <c r="F35" s="78"/>
      <c r="G35" s="78"/>
      <c r="H35" s="78"/>
      <c r="I35" s="78"/>
      <c r="J35" s="78"/>
      <c r="K35" s="85"/>
    </row>
    <row r="36" spans="1:11" s="77" customFormat="1" ht="15.6">
      <c r="A36" s="87"/>
      <c r="B36" s="87" t="s">
        <v>192</v>
      </c>
      <c r="C36" s="78"/>
      <c r="D36" s="78"/>
      <c r="E36" s="78"/>
      <c r="F36" s="78"/>
      <c r="G36" s="78"/>
      <c r="H36" s="78"/>
      <c r="I36" s="78"/>
      <c r="J36" s="78"/>
      <c r="K36" s="85"/>
    </row>
    <row r="37" spans="1:11" s="77" customFormat="1" ht="15.6">
      <c r="A37" s="87"/>
      <c r="B37" s="87" t="s">
        <v>193</v>
      </c>
      <c r="C37" s="78"/>
      <c r="D37" s="78"/>
      <c r="E37" s="78"/>
      <c r="F37" s="78"/>
      <c r="G37" s="78"/>
      <c r="H37" s="78"/>
      <c r="I37" s="78"/>
      <c r="J37" s="78"/>
      <c r="K37" s="85"/>
    </row>
    <row r="38" spans="1:11" s="77" customFormat="1" ht="15.6">
      <c r="A38" s="87"/>
      <c r="B38" s="87" t="s">
        <v>146</v>
      </c>
      <c r="C38" s="78"/>
      <c r="D38" s="78"/>
      <c r="E38" s="78"/>
      <c r="F38" s="78"/>
      <c r="G38" s="78"/>
      <c r="H38" s="78"/>
      <c r="I38" s="78"/>
      <c r="J38" s="78"/>
      <c r="K38" s="85"/>
    </row>
    <row r="39" spans="1:11" s="77" customFormat="1" ht="15.6">
      <c r="A39" s="87"/>
      <c r="B39" s="99" t="s">
        <v>188</v>
      </c>
      <c r="C39" s="78"/>
      <c r="D39" s="78"/>
      <c r="E39" s="78"/>
      <c r="F39" s="78"/>
      <c r="G39" s="78"/>
      <c r="H39" s="78"/>
      <c r="I39" s="78"/>
      <c r="J39" s="78"/>
      <c r="K39" s="85"/>
    </row>
    <row r="40" spans="1:11" s="77" customFormat="1" ht="15.6">
      <c r="A40" s="87"/>
      <c r="B40" s="85"/>
      <c r="C40" s="85"/>
      <c r="D40" s="85"/>
      <c r="E40" s="85"/>
      <c r="F40" s="85"/>
      <c r="G40" s="85"/>
      <c r="H40" s="85"/>
      <c r="I40" s="85"/>
      <c r="J40" s="85"/>
      <c r="K40" s="85"/>
    </row>
    <row r="41" spans="1:11" s="77" customFormat="1" ht="15.6">
      <c r="A41" s="87"/>
      <c r="B41" s="85"/>
      <c r="C41" s="85"/>
      <c r="D41" s="85"/>
      <c r="E41" s="85"/>
      <c r="F41" s="85"/>
      <c r="G41" s="85"/>
      <c r="H41" s="85"/>
      <c r="I41" s="85"/>
      <c r="J41" s="85"/>
      <c r="K41" s="85"/>
    </row>
    <row r="42" spans="1:11" s="77" customFormat="1" ht="15.6">
      <c r="A42" s="87"/>
      <c r="B42" s="85"/>
      <c r="C42" s="85"/>
      <c r="D42" s="85"/>
      <c r="E42" s="85"/>
      <c r="F42" s="85"/>
      <c r="G42" s="85"/>
      <c r="H42" s="85"/>
      <c r="I42" s="85"/>
      <c r="J42" s="85"/>
      <c r="K42" s="85"/>
    </row>
    <row r="43" spans="1:11" s="77" customFormat="1" ht="15.6">
      <c r="A43" s="87"/>
      <c r="B43" s="85"/>
      <c r="C43" s="85"/>
      <c r="D43" s="85"/>
      <c r="E43" s="85"/>
      <c r="F43" s="85"/>
      <c r="G43" s="85"/>
      <c r="H43" s="85"/>
      <c r="I43" s="85"/>
      <c r="J43" s="85"/>
      <c r="K43" s="85"/>
    </row>
    <row r="44" spans="1:11" s="77" customFormat="1" ht="15.6">
      <c r="A44" s="87"/>
      <c r="B44" s="85"/>
      <c r="C44" s="85"/>
      <c r="D44" s="85"/>
      <c r="E44" s="85"/>
      <c r="F44" s="85"/>
      <c r="G44" s="85"/>
      <c r="H44" s="85"/>
      <c r="I44" s="85"/>
      <c r="J44" s="85"/>
      <c r="K44" s="85"/>
    </row>
    <row r="45" spans="1:11" s="77" customFormat="1" ht="15.6">
      <c r="A45" s="87"/>
      <c r="B45" s="85"/>
      <c r="C45" s="85"/>
      <c r="D45" s="85"/>
      <c r="E45" s="85"/>
      <c r="F45" s="85"/>
      <c r="G45" s="85"/>
      <c r="H45" s="85"/>
      <c r="I45" s="85"/>
      <c r="J45" s="85"/>
      <c r="K45" s="85"/>
    </row>
    <row r="46" spans="1:11" s="77" customFormat="1" ht="15.6">
      <c r="A46" s="87"/>
      <c r="B46" s="85"/>
      <c r="C46" s="85"/>
      <c r="D46" s="85"/>
      <c r="E46" s="85"/>
      <c r="F46" s="85"/>
      <c r="G46" s="85"/>
      <c r="H46" s="85"/>
      <c r="I46" s="85"/>
      <c r="J46" s="85"/>
      <c r="K46" s="85"/>
    </row>
    <row r="47" spans="1:11" s="77" customFormat="1" ht="15.6">
      <c r="A47" s="87"/>
      <c r="B47" s="85"/>
      <c r="C47" s="85"/>
      <c r="D47" s="85"/>
      <c r="E47" s="85"/>
      <c r="F47" s="85"/>
      <c r="G47" s="85"/>
      <c r="H47" s="85"/>
      <c r="I47" s="85"/>
      <c r="J47" s="85"/>
      <c r="K47" s="85"/>
    </row>
    <row r="48" spans="1:11" s="77" customFormat="1" ht="15.6">
      <c r="A48" s="87"/>
      <c r="B48" s="85"/>
      <c r="C48" s="85"/>
      <c r="D48" s="85"/>
      <c r="E48" s="85"/>
      <c r="F48" s="85"/>
      <c r="G48" s="85"/>
      <c r="H48" s="85"/>
      <c r="I48" s="85"/>
      <c r="J48" s="85"/>
      <c r="K48" s="85"/>
    </row>
    <row r="49" spans="1:11" s="77" customFormat="1" ht="15.6">
      <c r="A49" s="87"/>
      <c r="B49" s="85"/>
      <c r="C49" s="85"/>
      <c r="D49" s="85"/>
      <c r="E49" s="85"/>
      <c r="F49" s="85"/>
      <c r="G49" s="85"/>
      <c r="H49" s="85"/>
      <c r="I49" s="85"/>
      <c r="J49" s="85"/>
      <c r="K49" s="85"/>
    </row>
    <row r="50" spans="1:11" s="77" customFormat="1" ht="15.6">
      <c r="A50" s="87"/>
      <c r="B50" s="85"/>
      <c r="C50" s="85"/>
      <c r="D50" s="85"/>
      <c r="E50" s="85"/>
      <c r="F50" s="85"/>
      <c r="G50" s="85"/>
      <c r="H50" s="85"/>
      <c r="I50" s="85"/>
      <c r="J50" s="85"/>
      <c r="K50" s="85"/>
    </row>
    <row r="51" spans="1:11" s="77" customFormat="1" ht="15.6">
      <c r="A51" s="87"/>
      <c r="B51" s="85"/>
      <c r="C51" s="85"/>
      <c r="D51" s="85"/>
      <c r="E51" s="85"/>
      <c r="F51" s="85"/>
      <c r="G51" s="85"/>
      <c r="H51" s="85"/>
      <c r="I51" s="85"/>
      <c r="J51" s="85"/>
      <c r="K51" s="85"/>
    </row>
    <row r="52" spans="1:11" s="77" customFormat="1" ht="15.6">
      <c r="A52" s="87"/>
      <c r="B52" s="85"/>
      <c r="C52" s="85"/>
      <c r="D52" s="85"/>
      <c r="E52" s="85"/>
      <c r="F52" s="85"/>
      <c r="G52" s="85"/>
      <c r="H52" s="85"/>
      <c r="I52" s="85"/>
      <c r="J52" s="85"/>
      <c r="K52" s="85"/>
    </row>
    <row r="53" spans="1:11" s="77" customFormat="1" ht="15.6">
      <c r="A53" s="87"/>
      <c r="B53" s="85"/>
      <c r="C53" s="85"/>
      <c r="D53" s="85"/>
      <c r="E53" s="85"/>
      <c r="F53" s="85"/>
      <c r="G53" s="85"/>
      <c r="H53" s="85"/>
      <c r="I53" s="85"/>
      <c r="J53" s="85"/>
      <c r="K53" s="85"/>
    </row>
    <row r="54" spans="1:11" s="77" customFormat="1" ht="15.6">
      <c r="A54" s="87"/>
      <c r="B54" s="85"/>
      <c r="C54" s="85"/>
      <c r="D54" s="85"/>
      <c r="E54" s="85"/>
      <c r="F54" s="85"/>
      <c r="G54" s="85"/>
      <c r="H54" s="85"/>
      <c r="I54" s="85"/>
      <c r="J54" s="85"/>
      <c r="K54" s="85"/>
    </row>
    <row r="55" spans="1:11" s="77" customFormat="1" ht="15.6">
      <c r="A55" s="87"/>
      <c r="B55" s="85"/>
      <c r="C55" s="85"/>
      <c r="D55" s="85"/>
      <c r="E55" s="85"/>
      <c r="F55" s="85"/>
      <c r="G55" s="85"/>
      <c r="H55" s="85"/>
      <c r="I55" s="85"/>
      <c r="J55" s="85"/>
      <c r="K55" s="85"/>
    </row>
    <row r="56" spans="1:11" s="77" customFormat="1" ht="15.6">
      <c r="A56" s="87"/>
      <c r="B56" s="85"/>
      <c r="C56" s="85"/>
      <c r="D56" s="85"/>
      <c r="E56" s="85"/>
      <c r="F56" s="85"/>
      <c r="G56" s="85"/>
      <c r="H56" s="85"/>
      <c r="I56" s="85"/>
      <c r="J56" s="85"/>
      <c r="K56" s="85"/>
    </row>
    <row r="57" spans="1:11" s="77" customFormat="1" ht="15.6">
      <c r="A57" s="87"/>
      <c r="B57" s="85"/>
      <c r="C57" s="85"/>
      <c r="D57" s="85"/>
      <c r="E57" s="85"/>
      <c r="F57" s="85"/>
      <c r="G57" s="85"/>
      <c r="H57" s="85"/>
      <c r="I57" s="85"/>
      <c r="J57" s="85"/>
      <c r="K57" s="85"/>
    </row>
    <row r="58" spans="1:11" s="77" customFormat="1" ht="15.6">
      <c r="A58" s="87"/>
      <c r="B58" s="85"/>
      <c r="C58" s="85"/>
      <c r="D58" s="85"/>
      <c r="E58" s="85"/>
      <c r="F58" s="85"/>
      <c r="G58" s="85"/>
      <c r="H58" s="85"/>
      <c r="I58" s="85"/>
      <c r="J58" s="85"/>
      <c r="K58" s="85"/>
    </row>
    <row r="59" spans="1:11" s="77" customFormat="1" ht="15.6">
      <c r="A59" s="87"/>
      <c r="B59" s="85"/>
      <c r="C59" s="85"/>
      <c r="D59" s="85"/>
      <c r="E59" s="85"/>
      <c r="F59" s="85"/>
      <c r="G59" s="85"/>
      <c r="H59" s="85"/>
      <c r="I59" s="85"/>
      <c r="J59" s="85"/>
      <c r="K59" s="85"/>
    </row>
    <row r="60" spans="1:11" s="77" customFormat="1" ht="15.6">
      <c r="A60" s="87"/>
      <c r="B60" s="85"/>
      <c r="C60" s="85"/>
      <c r="D60" s="85"/>
      <c r="E60" s="85"/>
      <c r="F60" s="85"/>
      <c r="G60" s="85"/>
      <c r="H60" s="85"/>
      <c r="I60" s="85"/>
      <c r="J60" s="85"/>
      <c r="K60" s="85"/>
    </row>
    <row r="61" spans="1:11" s="77" customFormat="1" ht="15.6">
      <c r="A61" s="87"/>
      <c r="B61" s="85"/>
      <c r="C61" s="85"/>
      <c r="D61" s="85"/>
      <c r="E61" s="85"/>
      <c r="F61" s="85"/>
      <c r="G61" s="85"/>
      <c r="H61" s="85"/>
      <c r="I61" s="85"/>
      <c r="J61" s="85"/>
      <c r="K61" s="85"/>
    </row>
    <row r="62" spans="1:11" s="77" customFormat="1" ht="15.6">
      <c r="A62" s="87"/>
      <c r="B62" s="85"/>
      <c r="C62" s="85"/>
      <c r="D62" s="85"/>
      <c r="E62" s="85"/>
      <c r="F62" s="85"/>
      <c r="G62" s="85"/>
      <c r="H62" s="85"/>
      <c r="I62" s="85"/>
      <c r="J62" s="85"/>
      <c r="K62" s="85"/>
    </row>
    <row r="63" spans="1:11" s="77" customFormat="1" ht="15.6">
      <c r="A63" s="87"/>
      <c r="B63" s="85"/>
      <c r="C63" s="85"/>
      <c r="D63" s="85"/>
      <c r="E63" s="85"/>
      <c r="F63" s="85"/>
      <c r="G63" s="85"/>
      <c r="H63" s="85"/>
      <c r="I63" s="85"/>
      <c r="J63" s="85"/>
      <c r="K63" s="85"/>
    </row>
    <row r="64" spans="1:11" s="77" customFormat="1" ht="15.6">
      <c r="A64" s="87"/>
      <c r="B64" s="85"/>
      <c r="C64" s="85"/>
      <c r="D64" s="85"/>
      <c r="E64" s="85"/>
      <c r="F64" s="85"/>
      <c r="G64" s="85"/>
      <c r="H64" s="85"/>
      <c r="I64" s="85"/>
      <c r="J64" s="85"/>
      <c r="K64" s="85"/>
    </row>
    <row r="65" spans="1:11" s="77" customFormat="1" ht="15.6">
      <c r="A65" s="87"/>
      <c r="B65" s="85"/>
      <c r="C65" s="85"/>
      <c r="D65" s="85"/>
      <c r="E65" s="85"/>
      <c r="F65" s="85"/>
      <c r="G65" s="85"/>
      <c r="H65" s="85"/>
      <c r="I65" s="85"/>
      <c r="J65" s="85"/>
      <c r="K65" s="85"/>
    </row>
    <row r="66" spans="1:11" s="77" customFormat="1" ht="15.6">
      <c r="A66" s="87"/>
      <c r="B66" s="85"/>
      <c r="C66" s="85"/>
      <c r="D66" s="85"/>
      <c r="E66" s="85"/>
      <c r="F66" s="85"/>
      <c r="G66" s="85"/>
      <c r="H66" s="85"/>
      <c r="I66" s="85"/>
      <c r="J66" s="85"/>
      <c r="K66" s="85"/>
    </row>
    <row r="67" spans="1:11" s="77" customFormat="1" ht="15.6">
      <c r="A67" s="87"/>
      <c r="B67" s="85"/>
      <c r="C67" s="85"/>
      <c r="D67" s="85"/>
      <c r="E67" s="85"/>
      <c r="F67" s="85"/>
      <c r="G67" s="85"/>
      <c r="H67" s="85"/>
      <c r="I67" s="85"/>
      <c r="J67" s="85"/>
      <c r="K67" s="85"/>
    </row>
    <row r="68" spans="1:11" s="77" customFormat="1" ht="15.6">
      <c r="A68" s="87"/>
      <c r="B68" s="85"/>
      <c r="C68" s="85"/>
      <c r="D68" s="85"/>
      <c r="E68" s="85"/>
      <c r="F68" s="85"/>
      <c r="G68" s="85"/>
      <c r="H68" s="85"/>
      <c r="I68" s="85"/>
      <c r="J68" s="85"/>
      <c r="K68" s="85"/>
    </row>
    <row r="69" spans="1:11" s="77" customFormat="1" ht="15.6">
      <c r="A69" s="87"/>
      <c r="B69" s="85"/>
      <c r="C69" s="85"/>
      <c r="D69" s="85"/>
      <c r="E69" s="85"/>
      <c r="F69" s="85"/>
      <c r="G69" s="85"/>
      <c r="H69" s="85"/>
      <c r="I69" s="85"/>
      <c r="J69" s="85"/>
      <c r="K69" s="85"/>
    </row>
    <row r="70" spans="1:11" s="77" customFormat="1" ht="15.6">
      <c r="A70" s="87"/>
      <c r="B70" s="85"/>
      <c r="C70" s="85"/>
      <c r="D70" s="85"/>
      <c r="E70" s="85"/>
      <c r="F70" s="85"/>
      <c r="G70" s="85"/>
      <c r="H70" s="85"/>
      <c r="I70" s="85"/>
      <c r="J70" s="85"/>
      <c r="K70" s="85"/>
    </row>
    <row r="71" spans="1:11" s="77" customFormat="1" ht="15.6">
      <c r="A71" s="87"/>
      <c r="B71" s="85"/>
      <c r="C71" s="85"/>
      <c r="D71" s="85"/>
      <c r="E71" s="85"/>
      <c r="F71" s="85"/>
      <c r="G71" s="85"/>
      <c r="H71" s="85"/>
      <c r="I71" s="85"/>
      <c r="J71" s="85"/>
      <c r="K71" s="85"/>
    </row>
    <row r="72" spans="1:11" s="77" customFormat="1" ht="15.6">
      <c r="A72" s="87"/>
      <c r="B72" s="85"/>
      <c r="C72" s="85"/>
      <c r="D72" s="85"/>
      <c r="E72" s="85"/>
      <c r="F72" s="85"/>
      <c r="G72" s="85"/>
      <c r="H72" s="85"/>
      <c r="I72" s="85"/>
      <c r="J72" s="85"/>
      <c r="K72" s="85"/>
    </row>
    <row r="73" spans="1:11" s="77" customFormat="1" ht="15.6">
      <c r="A73" s="87"/>
      <c r="B73" s="85"/>
      <c r="C73" s="85"/>
      <c r="D73" s="85"/>
      <c r="E73" s="85"/>
      <c r="F73" s="85"/>
      <c r="G73" s="85"/>
      <c r="H73" s="85"/>
      <c r="I73" s="85"/>
      <c r="J73" s="85"/>
      <c r="K73" s="85"/>
    </row>
    <row r="74" spans="1:11" s="77" customFormat="1" ht="15.6">
      <c r="A74" s="87"/>
      <c r="B74" s="85"/>
      <c r="C74" s="85"/>
      <c r="D74" s="85"/>
      <c r="E74" s="85"/>
      <c r="F74" s="85"/>
      <c r="G74" s="85"/>
      <c r="H74" s="85"/>
      <c r="I74" s="85"/>
      <c r="J74" s="85"/>
      <c r="K74" s="85"/>
    </row>
    <row r="75" spans="1:11" s="77" customFormat="1" ht="15.6">
      <c r="A75" s="87"/>
      <c r="B75" s="87"/>
      <c r="C75" s="87"/>
      <c r="D75" s="87"/>
      <c r="E75" s="87"/>
      <c r="F75" s="87"/>
      <c r="G75" s="87"/>
      <c r="H75" s="87"/>
      <c r="I75" s="87"/>
      <c r="J75" s="87"/>
      <c r="K75" s="87"/>
    </row>
    <row r="76" spans="1:11" s="77" customFormat="1" ht="15.6">
      <c r="A76" s="87"/>
      <c r="B76" s="87"/>
      <c r="C76" s="87"/>
      <c r="D76" s="87"/>
      <c r="E76" s="87"/>
      <c r="F76" s="87"/>
      <c r="G76" s="87"/>
      <c r="H76" s="87"/>
      <c r="I76" s="87"/>
      <c r="J76" s="87"/>
      <c r="K76" s="87"/>
    </row>
    <row r="77" spans="1:11" s="77" customFormat="1" ht="15.6">
      <c r="A77" s="87"/>
      <c r="B77" s="87"/>
      <c r="C77" s="87"/>
      <c r="D77" s="87"/>
      <c r="E77" s="87"/>
      <c r="F77" s="87"/>
      <c r="G77" s="87"/>
      <c r="H77" s="87"/>
      <c r="I77" s="87"/>
      <c r="J77" s="87"/>
      <c r="K77" s="87"/>
    </row>
    <row r="78" spans="1:11" s="77" customFormat="1" ht="15.6">
      <c r="A78" s="87"/>
      <c r="B78" s="87"/>
      <c r="C78" s="87"/>
      <c r="D78" s="87"/>
      <c r="E78" s="87"/>
      <c r="F78" s="87"/>
      <c r="G78" s="87"/>
      <c r="H78" s="87"/>
      <c r="I78" s="87"/>
      <c r="J78" s="87"/>
      <c r="K78" s="87"/>
    </row>
    <row r="79" spans="1:11" s="77" customFormat="1" ht="15.6">
      <c r="A79" s="87"/>
      <c r="B79" s="87"/>
      <c r="C79" s="87"/>
      <c r="D79" s="87"/>
      <c r="E79" s="87"/>
      <c r="F79" s="87"/>
      <c r="G79" s="87"/>
      <c r="H79" s="87"/>
      <c r="I79" s="87"/>
      <c r="J79" s="87"/>
      <c r="K79" s="87"/>
    </row>
    <row r="80" spans="1:11" s="77" customFormat="1" ht="15.6">
      <c r="A80" s="87"/>
      <c r="B80" s="87"/>
      <c r="C80" s="87"/>
      <c r="D80" s="87"/>
      <c r="E80" s="87"/>
      <c r="F80" s="87"/>
      <c r="G80" s="87"/>
      <c r="H80" s="87"/>
      <c r="I80" s="87"/>
      <c r="J80" s="87"/>
      <c r="K80" s="87"/>
    </row>
    <row r="81" spans="1:11" s="77" customFormat="1" ht="15.6">
      <c r="A81" s="87"/>
      <c r="B81" s="87"/>
      <c r="C81" s="87"/>
      <c r="D81" s="87"/>
      <c r="E81" s="87"/>
      <c r="F81" s="87"/>
      <c r="G81" s="87"/>
      <c r="H81" s="87"/>
      <c r="I81" s="87"/>
      <c r="J81" s="87"/>
      <c r="K81" s="87"/>
    </row>
    <row r="82" spans="1:11" s="77" customFormat="1" ht="15.6">
      <c r="A82" s="87"/>
      <c r="B82" s="87"/>
      <c r="C82" s="87"/>
      <c r="D82" s="87"/>
      <c r="E82" s="87"/>
      <c r="F82" s="87"/>
      <c r="G82" s="87"/>
      <c r="H82" s="87"/>
      <c r="I82" s="87"/>
      <c r="J82" s="87"/>
      <c r="K82" s="87"/>
    </row>
    <row r="83" spans="1:11" s="77" customFormat="1" ht="15.6">
      <c r="A83" s="87"/>
      <c r="B83" s="87"/>
      <c r="C83" s="87"/>
      <c r="D83" s="87"/>
      <c r="E83" s="87"/>
      <c r="F83" s="87"/>
      <c r="G83" s="87"/>
      <c r="H83" s="87"/>
      <c r="I83" s="87"/>
      <c r="J83" s="87"/>
      <c r="K83" s="87"/>
    </row>
    <row r="84" spans="1:11" s="77" customFormat="1" ht="15.6">
      <c r="A84" s="87"/>
      <c r="B84" s="87"/>
      <c r="C84" s="87"/>
      <c r="D84" s="87"/>
      <c r="E84" s="87"/>
      <c r="F84" s="87"/>
      <c r="G84" s="87"/>
      <c r="H84" s="87"/>
      <c r="I84" s="87"/>
      <c r="J84" s="87"/>
      <c r="K84" s="87"/>
    </row>
    <row r="85" spans="1:11" s="77" customFormat="1" ht="15.6">
      <c r="A85" s="87"/>
      <c r="B85" s="87"/>
      <c r="C85" s="87"/>
      <c r="D85" s="87"/>
      <c r="E85" s="87"/>
      <c r="F85" s="87"/>
      <c r="G85" s="87"/>
      <c r="H85" s="87"/>
      <c r="I85" s="87"/>
      <c r="J85" s="87"/>
      <c r="K85" s="87"/>
    </row>
    <row r="86" spans="1:11" s="77" customFormat="1" ht="15.6">
      <c r="A86" s="87"/>
      <c r="B86" s="87"/>
      <c r="C86" s="87"/>
      <c r="D86" s="87"/>
      <c r="E86" s="87"/>
      <c r="F86" s="87"/>
      <c r="G86" s="87"/>
      <c r="H86" s="87"/>
      <c r="I86" s="87"/>
      <c r="J86" s="87"/>
      <c r="K86" s="87"/>
    </row>
    <row r="87" spans="1:11" s="77" customFormat="1" ht="15.6">
      <c r="A87" s="87"/>
      <c r="B87" s="87"/>
      <c r="C87" s="87"/>
      <c r="D87" s="87"/>
      <c r="E87" s="87"/>
      <c r="F87" s="87"/>
      <c r="G87" s="87"/>
      <c r="H87" s="87"/>
      <c r="I87" s="87"/>
      <c r="J87" s="87"/>
      <c r="K87" s="87"/>
    </row>
    <row r="88" spans="1:11" s="77" customFormat="1" ht="15.6">
      <c r="A88" s="87"/>
      <c r="B88" s="87"/>
      <c r="C88" s="87"/>
      <c r="D88" s="87"/>
      <c r="E88" s="87"/>
      <c r="F88" s="87"/>
      <c r="G88" s="87"/>
      <c r="H88" s="87"/>
      <c r="I88" s="87"/>
      <c r="J88" s="87"/>
      <c r="K88" s="87"/>
    </row>
    <row r="89" spans="1:11" s="77" customFormat="1" ht="15.6">
      <c r="A89" s="87"/>
      <c r="B89" s="87"/>
      <c r="C89" s="87"/>
      <c r="D89" s="87"/>
      <c r="E89" s="87"/>
      <c r="F89" s="87"/>
      <c r="G89" s="87"/>
      <c r="H89" s="87"/>
      <c r="I89" s="87"/>
      <c r="J89" s="87"/>
      <c r="K89" s="87"/>
    </row>
    <row r="90" spans="1:11" s="77" customFormat="1" ht="15.6">
      <c r="A90" s="87"/>
      <c r="B90" s="87"/>
      <c r="C90" s="87"/>
      <c r="D90" s="87"/>
      <c r="E90" s="87"/>
      <c r="F90" s="87"/>
      <c r="G90" s="87"/>
      <c r="H90" s="87"/>
      <c r="I90" s="87"/>
      <c r="J90" s="87"/>
      <c r="K90" s="87"/>
    </row>
    <row r="91" spans="1:11" s="77" customFormat="1" ht="15.6">
      <c r="A91" s="87"/>
      <c r="B91" s="87"/>
      <c r="C91" s="87"/>
      <c r="D91" s="87"/>
      <c r="E91" s="87"/>
      <c r="F91" s="87"/>
      <c r="G91" s="87"/>
      <c r="H91" s="87"/>
      <c r="I91" s="87"/>
      <c r="J91" s="87"/>
      <c r="K91" s="87"/>
    </row>
    <row r="92" spans="1:11" s="77" customFormat="1" ht="15.6">
      <c r="A92" s="87"/>
      <c r="B92" s="87"/>
      <c r="C92" s="87"/>
      <c r="D92" s="87"/>
      <c r="E92" s="87"/>
      <c r="F92" s="87"/>
      <c r="G92" s="87"/>
      <c r="H92" s="87"/>
      <c r="I92" s="87"/>
      <c r="J92" s="87"/>
      <c r="K92" s="87"/>
    </row>
    <row r="93" spans="1:11" s="77" customFormat="1" ht="15.6">
      <c r="A93" s="87"/>
      <c r="B93" s="87"/>
      <c r="C93" s="87"/>
      <c r="D93" s="87"/>
      <c r="E93" s="87"/>
      <c r="F93" s="87"/>
      <c r="G93" s="87"/>
      <c r="H93" s="87"/>
      <c r="I93" s="87"/>
      <c r="J93" s="87"/>
      <c r="K93" s="87"/>
    </row>
    <row r="94" spans="1:11" s="77" customFormat="1" ht="15.6">
      <c r="A94" s="87"/>
      <c r="B94" s="87"/>
      <c r="C94" s="87"/>
      <c r="D94" s="87"/>
      <c r="E94" s="87"/>
      <c r="F94" s="87"/>
      <c r="G94" s="87"/>
      <c r="H94" s="87"/>
      <c r="I94" s="87"/>
      <c r="J94" s="87"/>
      <c r="K94" s="87"/>
    </row>
    <row r="95" spans="1:11" s="77" customFormat="1" ht="15.6">
      <c r="A95" s="87"/>
      <c r="B95" s="87"/>
      <c r="C95" s="87"/>
      <c r="D95" s="87"/>
      <c r="E95" s="87"/>
      <c r="F95" s="87"/>
      <c r="G95" s="87"/>
      <c r="H95" s="87"/>
      <c r="I95" s="87"/>
      <c r="J95" s="87"/>
      <c r="K95" s="87"/>
    </row>
    <row r="96" spans="1:11" s="77" customFormat="1" ht="15.6">
      <c r="A96" s="87"/>
      <c r="B96" s="87"/>
      <c r="C96" s="87"/>
      <c r="D96" s="87"/>
      <c r="E96" s="87"/>
      <c r="F96" s="87"/>
      <c r="G96" s="87"/>
      <c r="H96" s="87"/>
      <c r="I96" s="87"/>
      <c r="J96" s="87"/>
      <c r="K96" s="87"/>
    </row>
    <row r="97" spans="1:11" s="77" customFormat="1" ht="15.6">
      <c r="A97" s="87"/>
      <c r="B97" s="87"/>
      <c r="C97" s="87"/>
      <c r="D97" s="87"/>
      <c r="E97" s="87"/>
      <c r="F97" s="87"/>
      <c r="G97" s="87"/>
      <c r="H97" s="87"/>
      <c r="I97" s="87"/>
      <c r="J97" s="87"/>
      <c r="K97" s="87"/>
    </row>
    <row r="98" spans="1:11" s="77" customFormat="1" ht="15.6">
      <c r="A98" s="87"/>
      <c r="B98" s="87"/>
      <c r="C98" s="87"/>
      <c r="D98" s="87"/>
      <c r="E98" s="87"/>
      <c r="F98" s="87"/>
      <c r="G98" s="87"/>
      <c r="H98" s="87"/>
      <c r="I98" s="87"/>
      <c r="J98" s="87"/>
      <c r="K98" s="87"/>
    </row>
    <row r="99" spans="1:11" s="77" customFormat="1" ht="15.6">
      <c r="A99" s="87"/>
      <c r="B99" s="87"/>
      <c r="C99" s="87"/>
      <c r="D99" s="87"/>
      <c r="E99" s="87"/>
      <c r="F99" s="87"/>
      <c r="G99" s="87"/>
      <c r="H99" s="87"/>
      <c r="I99" s="87"/>
      <c r="J99" s="87"/>
      <c r="K99" s="87"/>
    </row>
    <row r="100" spans="1:11" s="77" customFormat="1" ht="15.6">
      <c r="A100" s="87"/>
      <c r="B100" s="87"/>
      <c r="C100" s="87"/>
      <c r="D100" s="87"/>
      <c r="E100" s="87"/>
      <c r="F100" s="87"/>
      <c r="G100" s="87"/>
      <c r="H100" s="87"/>
      <c r="I100" s="87"/>
      <c r="J100" s="87"/>
      <c r="K100" s="87"/>
    </row>
    <row r="101" spans="1:11" s="77" customFormat="1" ht="15.6">
      <c r="A101" s="87"/>
      <c r="B101" s="87"/>
      <c r="C101" s="87"/>
      <c r="D101" s="87"/>
      <c r="E101" s="87"/>
      <c r="F101" s="87"/>
      <c r="G101" s="87"/>
      <c r="H101" s="87"/>
      <c r="I101" s="87"/>
      <c r="J101" s="87"/>
      <c r="K101" s="87"/>
    </row>
    <row r="102" spans="1:11" s="77" customFormat="1" ht="15.6">
      <c r="A102" s="87"/>
      <c r="B102" s="87"/>
      <c r="C102" s="87"/>
      <c r="D102" s="87"/>
      <c r="E102" s="87"/>
      <c r="F102" s="87"/>
      <c r="G102" s="87"/>
      <c r="H102" s="87"/>
      <c r="I102" s="87"/>
      <c r="J102" s="87"/>
      <c r="K102" s="87"/>
    </row>
    <row r="103" spans="1:11" s="77" customFormat="1" ht="15.6">
      <c r="A103" s="87"/>
      <c r="B103" s="87"/>
      <c r="C103" s="87"/>
      <c r="D103" s="87"/>
      <c r="E103" s="87"/>
      <c r="F103" s="87"/>
      <c r="G103" s="87"/>
      <c r="H103" s="87"/>
      <c r="I103" s="87"/>
      <c r="J103" s="87"/>
      <c r="K103" s="87"/>
    </row>
    <row r="104" spans="1:11" s="77" customFormat="1" ht="15.6">
      <c r="A104" s="87"/>
      <c r="B104" s="87"/>
      <c r="C104" s="87"/>
      <c r="D104" s="87"/>
      <c r="E104" s="87"/>
      <c r="F104" s="87"/>
      <c r="G104" s="87"/>
      <c r="H104" s="87"/>
      <c r="I104" s="87"/>
      <c r="J104" s="87"/>
      <c r="K104" s="87"/>
    </row>
    <row r="105" spans="1:11" s="77" customFormat="1" ht="15.6">
      <c r="A105" s="87"/>
      <c r="B105" s="87"/>
      <c r="C105" s="87"/>
      <c r="D105" s="87"/>
      <c r="E105" s="87"/>
      <c r="F105" s="87"/>
      <c r="G105" s="87"/>
      <c r="H105" s="87"/>
      <c r="I105" s="87"/>
      <c r="J105" s="87"/>
      <c r="K105" s="87"/>
    </row>
    <row r="106" spans="1:11" s="77" customFormat="1" ht="15.6">
      <c r="A106" s="87"/>
      <c r="B106" s="87"/>
      <c r="C106" s="87"/>
      <c r="D106" s="87"/>
      <c r="E106" s="87"/>
      <c r="F106" s="87"/>
      <c r="G106" s="87"/>
      <c r="H106" s="87"/>
      <c r="I106" s="87"/>
      <c r="J106" s="87"/>
      <c r="K106" s="87"/>
    </row>
    <row r="107" spans="1:11" s="77" customFormat="1" ht="15.6">
      <c r="A107" s="87"/>
      <c r="B107" s="87"/>
      <c r="C107" s="87"/>
      <c r="D107" s="87"/>
      <c r="E107" s="87"/>
      <c r="F107" s="87"/>
      <c r="G107" s="87"/>
      <c r="H107" s="87"/>
      <c r="I107" s="87"/>
      <c r="J107" s="87"/>
      <c r="K107" s="87"/>
    </row>
    <row r="108" spans="1:11" s="77" customFormat="1" ht="15.6">
      <c r="A108" s="87"/>
      <c r="B108" s="87"/>
      <c r="C108" s="87"/>
      <c r="D108" s="87"/>
      <c r="E108" s="87"/>
      <c r="F108" s="87"/>
      <c r="G108" s="87"/>
      <c r="H108" s="87"/>
      <c r="I108" s="87"/>
      <c r="J108" s="87"/>
      <c r="K108" s="87"/>
    </row>
    <row r="109" spans="1:11" s="77" customFormat="1" ht="15.6">
      <c r="A109" s="87"/>
      <c r="B109" s="87"/>
      <c r="C109" s="87"/>
      <c r="D109" s="87"/>
      <c r="E109" s="87"/>
      <c r="F109" s="87"/>
      <c r="G109" s="87"/>
      <c r="H109" s="87"/>
      <c r="I109" s="87"/>
      <c r="J109" s="87"/>
      <c r="K109" s="87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</sheetData>
  <mergeCells count="1">
    <mergeCell ref="C32:J32"/>
  </mergeCells>
  <conditionalFormatting sqref="D19">
    <cfRule type="cellIs" dxfId="21" priority="3" operator="equal">
      <formula>"Above MAV"</formula>
    </cfRule>
    <cfRule type="cellIs" dxfId="20" priority="4" operator="equal">
      <formula>"ALERT"</formula>
    </cfRule>
  </conditionalFormatting>
  <conditionalFormatting sqref="D20">
    <cfRule type="cellIs" dxfId="19" priority="1" operator="equal">
      <formula>"Above MAV"</formula>
    </cfRule>
    <cfRule type="cellIs" dxfId="18" priority="2" operator="equal">
      <formula>"ALERT"</formula>
    </cfRule>
  </conditionalFormatting>
  <dataValidations count="1">
    <dataValidation type="whole" allowBlank="1" showInputMessage="1" showErrorMessage="1" sqref="I3:I5" xr:uid="{4B9578DA-079D-486A-B2DC-B0C1C4559CC0}">
      <formula1>0</formula1>
      <formula2>2</formula2>
    </dataValidation>
  </dataValidations>
  <pageMargins left="0" right="0" top="1.1417322834645669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1000000}">
          <x14:formula1>
            <xm:f>'P:\AA - Team File\Analysis\2017\10 October\[R20171009CHM01 STEVE MILLER SERVICES LTD - MARSDEN.xlsx]Data'!#REF!</xm:f>
          </x14:formula1>
          <xm:sqref>C7</xm:sqref>
        </x14:dataValidation>
        <x14:dataValidation type="list" allowBlank="1" showInputMessage="1" showErrorMessage="1" xr:uid="{DE464D59-DA98-4118-99A9-AE0D1A4797C2}">
          <x14:formula1>
            <xm:f>Data!$A$39:$A$47</xm:f>
          </x14:formula1>
          <xm:sqref>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L138"/>
  <sheetViews>
    <sheetView view="pageLayout" zoomScale="115" zoomScaleNormal="110" zoomScalePageLayoutView="115" workbookViewId="0">
      <selection activeCell="D6" sqref="D6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2" ht="26.4">
      <c r="B1" s="111" t="s">
        <v>0</v>
      </c>
      <c r="J1" s="12" t="str">
        <f ca="1">'R-ALL'!J1</f>
        <v>Rev4.0</v>
      </c>
    </row>
    <row r="2" spans="1:12">
      <c r="J2" s="12"/>
    </row>
    <row r="3" spans="1:12" ht="15">
      <c r="B3" s="83" t="s">
        <v>59</v>
      </c>
      <c r="C3" s="85"/>
      <c r="D3" s="85"/>
      <c r="E3" s="85"/>
      <c r="F3" s="86"/>
      <c r="G3" s="86"/>
      <c r="H3" s="79" t="s">
        <v>148</v>
      </c>
      <c r="I3" s="85"/>
      <c r="J3" s="80" t="s">
        <v>149</v>
      </c>
    </row>
    <row r="4" spans="1:12" ht="15">
      <c r="B4" s="84" t="s">
        <v>58</v>
      </c>
      <c r="C4" s="85"/>
      <c r="D4" s="85"/>
      <c r="E4" s="85"/>
      <c r="F4" s="86"/>
      <c r="G4" s="86"/>
      <c r="H4" s="79" t="s">
        <v>56</v>
      </c>
      <c r="I4" s="85"/>
      <c r="J4" s="81">
        <f ca="1">TODAY()</f>
        <v>44582</v>
      </c>
    </row>
    <row r="5" spans="1:12" ht="14.4">
      <c r="B5" s="79" t="s">
        <v>131</v>
      </c>
      <c r="C5" s="82" t="s">
        <v>134</v>
      </c>
      <c r="D5" s="85"/>
      <c r="E5" s="85"/>
      <c r="F5" s="86"/>
      <c r="G5" s="86"/>
      <c r="H5" s="79" t="s">
        <v>57</v>
      </c>
      <c r="I5" s="85"/>
      <c r="J5" s="81">
        <f ca="1">TODAY()</f>
        <v>44582</v>
      </c>
    </row>
    <row r="6" spans="1:12">
      <c r="A6" s="66"/>
      <c r="B6" s="62"/>
      <c r="C6" s="62"/>
      <c r="D6" s="64"/>
      <c r="E6" s="63"/>
      <c r="F6" s="63"/>
      <c r="G6" s="63"/>
      <c r="H6" s="63"/>
      <c r="I6" s="63"/>
      <c r="J6" s="63"/>
    </row>
    <row r="7" spans="1:12">
      <c r="A7" s="3"/>
      <c r="B7" s="3"/>
      <c r="C7" s="7"/>
      <c r="D7" s="63"/>
      <c r="E7" s="7">
        <v>1</v>
      </c>
      <c r="F7" s="7">
        <v>2</v>
      </c>
      <c r="G7" s="7">
        <v>3</v>
      </c>
      <c r="H7" s="7">
        <v>4</v>
      </c>
      <c r="I7" s="7">
        <v>5</v>
      </c>
      <c r="J7" s="7">
        <v>6</v>
      </c>
      <c r="K7" s="7">
        <v>7</v>
      </c>
      <c r="L7" s="4"/>
    </row>
    <row r="8" spans="1:12" s="77" customFormat="1" ht="15.6">
      <c r="A8" s="87"/>
      <c r="B8" s="88" t="s">
        <v>1</v>
      </c>
      <c r="C8" s="89" t="s">
        <v>2</v>
      </c>
      <c r="D8" s="89" t="s">
        <v>196</v>
      </c>
      <c r="E8" s="89" t="s">
        <v>129</v>
      </c>
      <c r="F8" s="89" t="s">
        <v>130</v>
      </c>
      <c r="G8" s="89" t="s">
        <v>22</v>
      </c>
      <c r="H8" s="89" t="s">
        <v>28</v>
      </c>
      <c r="I8" s="89" t="s">
        <v>156</v>
      </c>
      <c r="J8" s="89" t="s">
        <v>157</v>
      </c>
      <c r="K8" s="89" t="s">
        <v>158</v>
      </c>
      <c r="L8" s="85"/>
    </row>
    <row r="9" spans="1:12" s="77" customFormat="1" ht="15.6">
      <c r="A9" s="87"/>
      <c r="B9" s="90" t="s">
        <v>3</v>
      </c>
      <c r="C9" s="91" t="s">
        <v>23</v>
      </c>
      <c r="D9" s="91" t="s">
        <v>62</v>
      </c>
      <c r="E9" s="92"/>
      <c r="F9" s="92"/>
      <c r="G9" s="92"/>
      <c r="H9" s="92"/>
      <c r="I9" s="92"/>
      <c r="J9" s="92"/>
      <c r="K9" s="92"/>
      <c r="L9" s="85"/>
    </row>
    <row r="10" spans="1:12" s="77" customFormat="1" ht="15.6">
      <c r="A10" s="87"/>
      <c r="B10" s="90" t="s">
        <v>5</v>
      </c>
      <c r="C10" s="90" t="s">
        <v>198</v>
      </c>
      <c r="D10" s="91" t="s">
        <v>23</v>
      </c>
      <c r="E10" s="93"/>
      <c r="F10" s="93"/>
      <c r="G10" s="93"/>
      <c r="H10" s="93"/>
      <c r="I10" s="93"/>
      <c r="J10" s="93"/>
      <c r="K10" s="93"/>
      <c r="L10" s="85"/>
    </row>
    <row r="11" spans="1:12" s="77" customFormat="1" ht="15.6">
      <c r="A11" s="87"/>
      <c r="B11" s="90" t="s">
        <v>6</v>
      </c>
      <c r="C11" s="90" t="s">
        <v>198</v>
      </c>
      <c r="D11" s="91" t="s">
        <v>63</v>
      </c>
      <c r="E11" s="93"/>
      <c r="F11" s="93"/>
      <c r="G11" s="93"/>
      <c r="H11" s="93"/>
      <c r="I11" s="93"/>
      <c r="J11" s="93"/>
      <c r="K11" s="93"/>
      <c r="L11" s="85"/>
    </row>
    <row r="12" spans="1:12" s="77" customFormat="1" ht="15.6">
      <c r="A12" s="87"/>
      <c r="B12" s="90" t="s">
        <v>7</v>
      </c>
      <c r="C12" s="90" t="s">
        <v>198</v>
      </c>
      <c r="D12" s="91" t="s">
        <v>23</v>
      </c>
      <c r="E12" s="93"/>
      <c r="F12" s="93"/>
      <c r="G12" s="93"/>
      <c r="H12" s="93"/>
      <c r="I12" s="93"/>
      <c r="J12" s="93"/>
      <c r="K12" s="93"/>
      <c r="L12" s="85"/>
    </row>
    <row r="13" spans="1:12" s="77" customFormat="1" ht="15.6">
      <c r="A13" s="87"/>
      <c r="B13" s="90" t="s">
        <v>8</v>
      </c>
      <c r="C13" s="90" t="s">
        <v>198</v>
      </c>
      <c r="D13" s="91" t="s">
        <v>23</v>
      </c>
      <c r="E13" s="91">
        <f t="shared" ref="E13:K13" si="0">E11-E12</f>
        <v>0</v>
      </c>
      <c r="F13" s="91">
        <f t="shared" si="0"/>
        <v>0</v>
      </c>
      <c r="G13" s="91">
        <f t="shared" si="0"/>
        <v>0</v>
      </c>
      <c r="H13" s="91">
        <f t="shared" si="0"/>
        <v>0</v>
      </c>
      <c r="I13" s="91">
        <f t="shared" si="0"/>
        <v>0</v>
      </c>
      <c r="J13" s="91">
        <f t="shared" si="0"/>
        <v>0</v>
      </c>
      <c r="K13" s="91">
        <f t="shared" si="0"/>
        <v>0</v>
      </c>
      <c r="L13" s="85"/>
    </row>
    <row r="14" spans="1:12" s="77" customFormat="1" ht="15.6">
      <c r="A14" s="87"/>
      <c r="B14" s="90" t="s">
        <v>14</v>
      </c>
      <c r="C14" s="90" t="s">
        <v>199</v>
      </c>
      <c r="D14" s="91" t="s">
        <v>23</v>
      </c>
      <c r="E14" s="93">
        <f>2*(E10-(5*10^(E9-10)))/(1+(0.94*10^(E9-10)))*10^(6-E9)</f>
        <v>-9.9999999990600013E-4</v>
      </c>
      <c r="F14" s="93">
        <f t="shared" ref="F14:K14" si="1">2*(F10-(5*10^(F9-10)))/(1+(0.94*10^(F9-10)))*10^(6-F9)</f>
        <v>-9.9999999990600013E-4</v>
      </c>
      <c r="G14" s="93">
        <f t="shared" si="1"/>
        <v>-9.9999999990600013E-4</v>
      </c>
      <c r="H14" s="93">
        <f t="shared" si="1"/>
        <v>-9.9999999990600013E-4</v>
      </c>
      <c r="I14" s="93">
        <f t="shared" si="1"/>
        <v>-9.9999999990600013E-4</v>
      </c>
      <c r="J14" s="93">
        <f t="shared" si="1"/>
        <v>-9.9999999990600013E-4</v>
      </c>
      <c r="K14" s="93">
        <f t="shared" si="1"/>
        <v>-9.9999999990600013E-4</v>
      </c>
      <c r="L14" s="85"/>
    </row>
    <row r="15" spans="1:12" s="77" customFormat="1" ht="15.6">
      <c r="A15" s="87"/>
      <c r="B15" s="90" t="s">
        <v>17</v>
      </c>
      <c r="C15" s="91" t="s">
        <v>23</v>
      </c>
      <c r="D15" s="91" t="s">
        <v>23</v>
      </c>
      <c r="E15" s="92" t="e">
        <f>+E9+0.5+VLOOKUP(E10,LSI!$F$2:$G$25,2)+VLOOKUP(E11,LSI!$H$2:$I$25,2)-12.1</f>
        <v>#N/A</v>
      </c>
      <c r="F15" s="92" t="e">
        <f>+F9+0.5+VLOOKUP(F10,LSI!$F$2:$G$25,2)+VLOOKUP(F11,LSI!$H$2:$I$25,2)-12.1</f>
        <v>#N/A</v>
      </c>
      <c r="G15" s="92" t="e">
        <f>+G9+0.5+VLOOKUP(G10,LSI!$F$2:$G$25,2)+VLOOKUP(G11,LSI!$H$2:$I$25,2)-12.1</f>
        <v>#N/A</v>
      </c>
      <c r="H15" s="92" t="e">
        <f>+H9+0.5+VLOOKUP(H10,LSI!$F$2:$G$25,2)+VLOOKUP(H11,LSI!$H$2:$I$25,2)-12.1</f>
        <v>#N/A</v>
      </c>
      <c r="I15" s="92" t="e">
        <f>+I9+0.5+VLOOKUP(I10,LSI!$F$2:$G$25,2)+VLOOKUP(I11,LSI!$H$2:$I$25,2)-12.1</f>
        <v>#N/A</v>
      </c>
      <c r="J15" s="92" t="e">
        <f>+J9+0.5+VLOOKUP(J10,LSI!$F$2:$G$25,2)+VLOOKUP(J11,LSI!$H$2:$I$25,2)-12.1</f>
        <v>#N/A</v>
      </c>
      <c r="K15" s="92" t="e">
        <f>+K9+0.5+VLOOKUP(K10,LSI!$F$2:$G$25,2)+VLOOKUP(K11,LSI!$H$2:$I$25,2)-12.1</f>
        <v>#N/A</v>
      </c>
      <c r="L15" s="85"/>
    </row>
    <row r="16" spans="1:12" s="77" customFormat="1" ht="15.6">
      <c r="A16" s="87"/>
      <c r="B16" s="90" t="s">
        <v>9</v>
      </c>
      <c r="C16" s="90" t="s">
        <v>200</v>
      </c>
      <c r="D16" s="91" t="s">
        <v>23</v>
      </c>
      <c r="E16" s="93"/>
      <c r="F16" s="93"/>
      <c r="G16" s="93"/>
      <c r="H16" s="93"/>
      <c r="I16" s="93"/>
      <c r="J16" s="93"/>
      <c r="K16" s="93"/>
      <c r="L16" s="85"/>
    </row>
    <row r="17" spans="1:12" s="77" customFormat="1" ht="15.6">
      <c r="A17" s="87"/>
      <c r="B17" s="90" t="s">
        <v>107</v>
      </c>
      <c r="C17" s="90" t="s">
        <v>201</v>
      </c>
      <c r="D17" s="91" t="s">
        <v>23</v>
      </c>
      <c r="E17" s="93"/>
      <c r="F17" s="93"/>
      <c r="G17" s="93"/>
      <c r="H17" s="93"/>
      <c r="I17" s="93"/>
      <c r="J17" s="93"/>
      <c r="K17" s="93"/>
      <c r="L17" s="85"/>
    </row>
    <row r="18" spans="1:12" s="77" customFormat="1" ht="15.6">
      <c r="A18" s="87"/>
      <c r="B18" s="90" t="s">
        <v>10</v>
      </c>
      <c r="C18" s="90" t="s">
        <v>24</v>
      </c>
      <c r="D18" s="91" t="s">
        <v>64</v>
      </c>
      <c r="E18" s="91"/>
      <c r="F18" s="91"/>
      <c r="G18" s="91"/>
      <c r="H18" s="91"/>
      <c r="I18" s="91"/>
      <c r="J18" s="91"/>
      <c r="K18" s="91"/>
      <c r="L18" s="85"/>
    </row>
    <row r="19" spans="1:12" s="77" customFormat="1" ht="15.6">
      <c r="A19" s="87"/>
      <c r="B19" s="90" t="s">
        <v>11</v>
      </c>
      <c r="C19" s="90" t="s">
        <v>24</v>
      </c>
      <c r="D19" s="91" t="s">
        <v>65</v>
      </c>
      <c r="E19" s="91"/>
      <c r="F19" s="91"/>
      <c r="G19" s="91"/>
      <c r="H19" s="91"/>
      <c r="I19" s="91"/>
      <c r="J19" s="91"/>
      <c r="K19" s="91"/>
      <c r="L19" s="85"/>
    </row>
    <row r="20" spans="1:12" s="77" customFormat="1" ht="15.6">
      <c r="A20" s="87"/>
      <c r="B20" s="90" t="s">
        <v>12</v>
      </c>
      <c r="C20" s="90" t="s">
        <v>24</v>
      </c>
      <c r="D20" s="91" t="s">
        <v>42</v>
      </c>
      <c r="E20" s="91"/>
      <c r="F20" s="91"/>
      <c r="G20" s="91"/>
      <c r="H20" s="91"/>
      <c r="I20" s="91"/>
      <c r="J20" s="91"/>
      <c r="K20" s="91"/>
      <c r="L20" s="85"/>
    </row>
    <row r="21" spans="1:12" s="77" customFormat="1" ht="15.6">
      <c r="A21" s="87"/>
      <c r="B21" s="90" t="s">
        <v>13</v>
      </c>
      <c r="C21" s="90" t="s">
        <v>24</v>
      </c>
      <c r="D21" s="91" t="s">
        <v>39</v>
      </c>
      <c r="E21" s="91"/>
      <c r="F21" s="91"/>
      <c r="G21" s="91"/>
      <c r="H21" s="91"/>
      <c r="I21" s="91"/>
      <c r="J21" s="91"/>
      <c r="K21" s="91"/>
      <c r="L21" s="85"/>
    </row>
    <row r="22" spans="1:12" s="77" customFormat="1" ht="15.6">
      <c r="A22" s="87"/>
      <c r="B22" s="90" t="s">
        <v>4</v>
      </c>
      <c r="C22" s="90" t="s">
        <v>24</v>
      </c>
      <c r="D22" s="91" t="s">
        <v>67</v>
      </c>
      <c r="E22" s="91"/>
      <c r="F22" s="91"/>
      <c r="G22" s="91"/>
      <c r="H22" s="91"/>
      <c r="I22" s="91"/>
      <c r="J22" s="91"/>
      <c r="K22" s="91"/>
      <c r="L22" s="85"/>
    </row>
    <row r="23" spans="1:12" s="77" customFormat="1" ht="15.6">
      <c r="A23" s="87"/>
      <c r="B23" s="90" t="s">
        <v>15</v>
      </c>
      <c r="C23" s="90" t="s">
        <v>24</v>
      </c>
      <c r="D23" s="91" t="s">
        <v>68</v>
      </c>
      <c r="E23" s="93"/>
      <c r="F23" s="93"/>
      <c r="G23" s="93"/>
      <c r="H23" s="93"/>
      <c r="I23" s="93"/>
      <c r="J23" s="93"/>
      <c r="K23" s="93"/>
      <c r="L23" s="85"/>
    </row>
    <row r="24" spans="1:12" s="77" customFormat="1" ht="15.6">
      <c r="A24" s="87"/>
      <c r="B24" s="90" t="s">
        <v>16</v>
      </c>
      <c r="C24" s="90" t="s">
        <v>24</v>
      </c>
      <c r="D24" s="91" t="s">
        <v>63</v>
      </c>
      <c r="E24" s="93"/>
      <c r="F24" s="93"/>
      <c r="G24" s="93"/>
      <c r="H24" s="93"/>
      <c r="I24" s="93"/>
      <c r="J24" s="93"/>
      <c r="K24" s="93"/>
      <c r="L24" s="85"/>
    </row>
    <row r="25" spans="1:12" s="77" customFormat="1" ht="15.6" hidden="1">
      <c r="A25" s="87"/>
      <c r="B25" s="90" t="s">
        <v>179</v>
      </c>
      <c r="C25" s="90" t="s">
        <v>180</v>
      </c>
      <c r="D25" s="91" t="s">
        <v>23</v>
      </c>
      <c r="E25" s="92">
        <f ca="1">E26/10</f>
        <v>0</v>
      </c>
      <c r="F25" s="92">
        <f t="shared" ref="F25:K25" ca="1" si="2">F26/10</f>
        <v>0</v>
      </c>
      <c r="G25" s="92">
        <f t="shared" ca="1" si="2"/>
        <v>0</v>
      </c>
      <c r="H25" s="92">
        <f t="shared" ca="1" si="2"/>
        <v>0</v>
      </c>
      <c r="I25" s="92">
        <f t="shared" ca="1" si="2"/>
        <v>0</v>
      </c>
      <c r="J25" s="92">
        <f t="shared" ca="1" si="2"/>
        <v>0</v>
      </c>
      <c r="K25" s="92">
        <f t="shared" ca="1" si="2"/>
        <v>0</v>
      </c>
      <c r="L25" s="85"/>
    </row>
    <row r="26" spans="1:12" s="77" customFormat="1" ht="15.6">
      <c r="A26" s="87"/>
      <c r="B26" s="90" t="s">
        <v>179</v>
      </c>
      <c r="C26" s="90" t="s">
        <v>181</v>
      </c>
      <c r="D26" s="91" t="s">
        <v>23</v>
      </c>
      <c r="E26" s="93">
        <f ca="1">E25*10</f>
        <v>0</v>
      </c>
      <c r="F26" s="93">
        <f t="shared" ref="F26:K26" ca="1" si="3">F25*10</f>
        <v>0</v>
      </c>
      <c r="G26" s="93">
        <f t="shared" ca="1" si="3"/>
        <v>0</v>
      </c>
      <c r="H26" s="93">
        <f t="shared" ca="1" si="3"/>
        <v>0</v>
      </c>
      <c r="I26" s="93">
        <f t="shared" ca="1" si="3"/>
        <v>0</v>
      </c>
      <c r="J26" s="93">
        <f t="shared" ca="1" si="3"/>
        <v>0</v>
      </c>
      <c r="K26" s="93">
        <f t="shared" ca="1" si="3"/>
        <v>0</v>
      </c>
      <c r="L26" s="85"/>
    </row>
    <row r="27" spans="1:12" s="77" customFormat="1" ht="15.6">
      <c r="A27" s="87"/>
      <c r="B27" s="90" t="s">
        <v>18</v>
      </c>
      <c r="C27" s="90" t="s">
        <v>25</v>
      </c>
      <c r="D27" s="91" t="s">
        <v>69</v>
      </c>
      <c r="E27" s="92"/>
      <c r="F27" s="92"/>
      <c r="G27" s="92"/>
      <c r="H27" s="92"/>
      <c r="I27" s="92"/>
      <c r="J27" s="92"/>
      <c r="K27" s="92"/>
      <c r="L27" s="85"/>
    </row>
    <row r="28" spans="1:12" s="77" customFormat="1" ht="15.6">
      <c r="A28" s="87"/>
      <c r="B28" s="90" t="s">
        <v>159</v>
      </c>
      <c r="C28" s="90" t="s">
        <v>202</v>
      </c>
      <c r="D28" s="91" t="s">
        <v>23</v>
      </c>
      <c r="E28" s="93"/>
      <c r="F28" s="93"/>
      <c r="G28" s="93"/>
      <c r="H28" s="93"/>
      <c r="I28" s="93"/>
      <c r="J28" s="93"/>
      <c r="K28" s="93"/>
      <c r="L28" s="85"/>
    </row>
    <row r="29" spans="1:12" s="77" customFormat="1" ht="15.6">
      <c r="A29" s="87"/>
      <c r="B29" s="90" t="s">
        <v>19</v>
      </c>
      <c r="C29" s="90" t="s">
        <v>203</v>
      </c>
      <c r="D29" s="91" t="s">
        <v>23</v>
      </c>
      <c r="E29" s="92"/>
      <c r="F29" s="92"/>
      <c r="G29" s="92"/>
      <c r="H29" s="92"/>
      <c r="I29" s="92"/>
      <c r="J29" s="92"/>
      <c r="K29" s="92"/>
      <c r="L29" s="85"/>
    </row>
    <row r="30" spans="1:12" s="77" customFormat="1" ht="15.6">
      <c r="A30" s="87"/>
      <c r="B30" s="90" t="s">
        <v>20</v>
      </c>
      <c r="C30" s="90" t="s">
        <v>24</v>
      </c>
      <c r="D30" s="91" t="s">
        <v>70</v>
      </c>
      <c r="E30" s="92"/>
      <c r="F30" s="92"/>
      <c r="G30" s="92"/>
      <c r="H30" s="92"/>
      <c r="I30" s="92"/>
      <c r="J30" s="92"/>
      <c r="K30" s="92"/>
      <c r="L30" s="85"/>
    </row>
    <row r="31" spans="1:12" s="77" customFormat="1" ht="15.6">
      <c r="A31" s="87"/>
      <c r="B31" s="90" t="s">
        <v>26</v>
      </c>
      <c r="C31" s="90" t="s">
        <v>24</v>
      </c>
      <c r="D31" s="91" t="s">
        <v>23</v>
      </c>
      <c r="E31" s="100"/>
      <c r="F31" s="100"/>
      <c r="G31" s="100"/>
      <c r="H31" s="100"/>
      <c r="I31" s="100"/>
      <c r="J31" s="100"/>
      <c r="K31" s="100"/>
      <c r="L31" s="85"/>
    </row>
    <row r="32" spans="1:12" s="77" customFormat="1" ht="15.6">
      <c r="A32" s="87"/>
      <c r="B32" s="90" t="s">
        <v>27</v>
      </c>
      <c r="C32" s="90" t="s">
        <v>24</v>
      </c>
      <c r="D32" s="91" t="s">
        <v>23</v>
      </c>
      <c r="E32" s="92"/>
      <c r="F32" s="92"/>
      <c r="G32" s="92"/>
      <c r="H32" s="92"/>
      <c r="I32" s="92"/>
      <c r="J32" s="92"/>
      <c r="K32" s="92"/>
      <c r="L32" s="85"/>
    </row>
    <row r="33" spans="1:12" s="77" customFormat="1" ht="15.6">
      <c r="A33" s="87"/>
      <c r="B33" s="90" t="s">
        <v>30</v>
      </c>
      <c r="C33" s="90" t="s">
        <v>29</v>
      </c>
      <c r="D33" s="91" t="s">
        <v>23</v>
      </c>
      <c r="E33" s="91" t="s">
        <v>23</v>
      </c>
      <c r="F33" s="91" t="s">
        <v>23</v>
      </c>
      <c r="G33" s="91" t="s">
        <v>23</v>
      </c>
      <c r="H33" s="91" t="s">
        <v>23</v>
      </c>
      <c r="I33" s="91" t="s">
        <v>23</v>
      </c>
      <c r="J33" s="91" t="s">
        <v>23</v>
      </c>
      <c r="K33" s="91" t="s">
        <v>23</v>
      </c>
      <c r="L33" s="85"/>
    </row>
    <row r="34" spans="1:12" s="77" customFormat="1" ht="15.6">
      <c r="A34" s="87"/>
      <c r="B34" s="90" t="s">
        <v>31</v>
      </c>
      <c r="C34" s="90" t="s">
        <v>29</v>
      </c>
      <c r="D34" s="91" t="s">
        <v>23</v>
      </c>
      <c r="E34" s="91" t="s">
        <v>23</v>
      </c>
      <c r="F34" s="91" t="s">
        <v>23</v>
      </c>
      <c r="G34" s="91" t="s">
        <v>23</v>
      </c>
      <c r="H34" s="91" t="s">
        <v>23</v>
      </c>
      <c r="I34" s="91" t="s">
        <v>23</v>
      </c>
      <c r="J34" s="91" t="s">
        <v>23</v>
      </c>
      <c r="K34" s="91" t="s">
        <v>23</v>
      </c>
      <c r="L34" s="85"/>
    </row>
    <row r="35" spans="1:12" s="77" customFormat="1" ht="15.6">
      <c r="A35" s="87"/>
      <c r="B35" s="90" t="s">
        <v>32</v>
      </c>
      <c r="C35" s="90" t="s">
        <v>34</v>
      </c>
      <c r="D35" s="91"/>
      <c r="E35" s="91"/>
      <c r="F35" s="91"/>
      <c r="G35" s="91"/>
      <c r="H35" s="91"/>
      <c r="I35" s="91"/>
      <c r="J35" s="91"/>
      <c r="K35" s="91"/>
      <c r="L35" s="85"/>
    </row>
    <row r="36" spans="1:12" s="77" customFormat="1" ht="15.6">
      <c r="A36" s="87"/>
      <c r="B36" s="90" t="s">
        <v>33</v>
      </c>
      <c r="C36" s="90" t="s">
        <v>34</v>
      </c>
      <c r="D36" s="91"/>
      <c r="E36" s="91"/>
      <c r="F36" s="91"/>
      <c r="G36" s="91"/>
      <c r="H36" s="91"/>
      <c r="I36" s="91"/>
      <c r="J36" s="91"/>
      <c r="K36" s="91"/>
      <c r="L36" s="85"/>
    </row>
    <row r="37" spans="1:12" s="77" customFormat="1" ht="15.6">
      <c r="A37" s="87"/>
      <c r="B37" s="101"/>
      <c r="C37" s="101"/>
      <c r="D37" s="102"/>
      <c r="E37" s="102"/>
      <c r="F37" s="102"/>
      <c r="G37" s="102"/>
      <c r="H37" s="102"/>
      <c r="I37" s="102"/>
      <c r="J37" s="102"/>
      <c r="K37" s="85"/>
    </row>
    <row r="38" spans="1:12" s="77" customFormat="1" ht="15.6">
      <c r="A38" s="87"/>
      <c r="B38" s="105" t="s">
        <v>44</v>
      </c>
      <c r="C38" s="79" t="s">
        <v>60</v>
      </c>
      <c r="D38" s="78"/>
      <c r="E38" s="78"/>
      <c r="F38" s="78"/>
      <c r="G38" s="78"/>
      <c r="H38" s="78"/>
      <c r="I38" s="78"/>
      <c r="J38" s="78"/>
      <c r="K38" s="85"/>
    </row>
    <row r="39" spans="1:12" s="77" customFormat="1" ht="15.6">
      <c r="A39" s="87"/>
      <c r="B39" s="90" t="s">
        <v>45</v>
      </c>
      <c r="C39" s="106" t="s">
        <v>128</v>
      </c>
      <c r="D39" s="107"/>
      <c r="E39" s="107"/>
      <c r="F39" s="107"/>
      <c r="G39" s="107"/>
      <c r="H39" s="107"/>
      <c r="I39" s="107"/>
      <c r="J39" s="108"/>
      <c r="K39" s="85"/>
    </row>
    <row r="40" spans="1:12" s="77" customFormat="1" ht="15.6">
      <c r="A40" s="87"/>
      <c r="B40" s="90" t="s">
        <v>46</v>
      </c>
      <c r="C40" s="106" t="s">
        <v>128</v>
      </c>
      <c r="D40" s="109"/>
      <c r="E40" s="107"/>
      <c r="F40" s="107"/>
      <c r="G40" s="107"/>
      <c r="H40" s="107"/>
      <c r="I40" s="107"/>
      <c r="J40" s="108"/>
      <c r="K40" s="85"/>
    </row>
    <row r="41" spans="1:12" s="77" customFormat="1" ht="15.6">
      <c r="A41" s="87"/>
      <c r="B41" s="90" t="s">
        <v>47</v>
      </c>
      <c r="C41" s="106" t="s">
        <v>128</v>
      </c>
      <c r="D41" s="107"/>
      <c r="E41" s="107"/>
      <c r="F41" s="107"/>
      <c r="G41" s="107"/>
      <c r="H41" s="107"/>
      <c r="I41" s="107"/>
      <c r="J41" s="108"/>
      <c r="K41" s="85"/>
    </row>
    <row r="42" spans="1:12" s="77" customFormat="1" ht="15.6">
      <c r="A42" s="87"/>
      <c r="B42" s="90" t="s">
        <v>48</v>
      </c>
      <c r="C42" s="106" t="s">
        <v>128</v>
      </c>
      <c r="D42" s="107"/>
      <c r="E42" s="107"/>
      <c r="F42" s="107"/>
      <c r="G42" s="107"/>
      <c r="H42" s="107"/>
      <c r="I42" s="107"/>
      <c r="J42" s="108"/>
      <c r="K42" s="85"/>
    </row>
    <row r="43" spans="1:12" s="77" customFormat="1" ht="15.6">
      <c r="A43" s="87"/>
      <c r="B43" s="90" t="s">
        <v>49</v>
      </c>
      <c r="C43" s="106" t="s">
        <v>128</v>
      </c>
      <c r="D43" s="107"/>
      <c r="E43" s="107"/>
      <c r="F43" s="107"/>
      <c r="G43" s="107"/>
      <c r="H43" s="107"/>
      <c r="I43" s="107"/>
      <c r="J43" s="108"/>
      <c r="K43" s="85"/>
    </row>
    <row r="44" spans="1:12" s="77" customFormat="1" ht="15.6">
      <c r="A44" s="87"/>
      <c r="B44" s="90" t="s">
        <v>50</v>
      </c>
      <c r="C44" s="106" t="s">
        <v>128</v>
      </c>
      <c r="D44" s="107"/>
      <c r="E44" s="107"/>
      <c r="F44" s="107"/>
      <c r="G44" s="107"/>
      <c r="H44" s="107"/>
      <c r="I44" s="107"/>
      <c r="J44" s="108"/>
      <c r="K44" s="85"/>
    </row>
    <row r="45" spans="1:12" s="77" customFormat="1" ht="15.6">
      <c r="A45" s="87"/>
      <c r="B45" s="90" t="s">
        <v>51</v>
      </c>
      <c r="C45" s="106" t="s">
        <v>128</v>
      </c>
      <c r="D45" s="107"/>
      <c r="E45" s="107"/>
      <c r="F45" s="107"/>
      <c r="G45" s="107"/>
      <c r="H45" s="107"/>
      <c r="I45" s="107"/>
      <c r="J45" s="108"/>
      <c r="K45" s="85"/>
    </row>
    <row r="46" spans="1:12" s="77" customFormat="1" ht="15.6">
      <c r="A46" s="87"/>
      <c r="B46" s="94"/>
      <c r="C46" s="110"/>
      <c r="D46" s="110"/>
      <c r="E46" s="110"/>
      <c r="F46" s="110"/>
      <c r="G46" s="110"/>
      <c r="H46" s="110"/>
      <c r="I46" s="110"/>
      <c r="J46" s="110"/>
      <c r="K46" s="85"/>
    </row>
    <row r="47" spans="1:12" s="77" customFormat="1" ht="15.6">
      <c r="A47" s="87"/>
      <c r="B47" s="96" t="s">
        <v>196</v>
      </c>
      <c r="C47" s="97" t="s">
        <v>194</v>
      </c>
      <c r="D47" s="98"/>
      <c r="E47" s="98"/>
      <c r="F47" s="98"/>
      <c r="G47" s="98"/>
      <c r="H47" s="98"/>
      <c r="I47" s="98"/>
      <c r="J47" s="98"/>
      <c r="K47" s="85"/>
    </row>
    <row r="48" spans="1:12" s="77" customFormat="1" ht="15.6">
      <c r="A48" s="87"/>
      <c r="B48" s="94" t="s">
        <v>24</v>
      </c>
      <c r="C48" s="118" t="s">
        <v>205</v>
      </c>
      <c r="D48" s="119"/>
      <c r="E48" s="119"/>
      <c r="F48" s="119"/>
      <c r="G48" s="119"/>
      <c r="H48" s="119"/>
      <c r="I48" s="119"/>
      <c r="J48" s="119"/>
      <c r="K48" s="85"/>
    </row>
    <row r="49" spans="1:11" s="77" customFormat="1" ht="15.6">
      <c r="A49" s="87"/>
      <c r="B49" s="87"/>
      <c r="C49" s="78"/>
      <c r="D49" s="78"/>
      <c r="E49" s="78"/>
      <c r="F49" s="78"/>
      <c r="G49" s="78"/>
      <c r="H49" s="78"/>
      <c r="I49" s="78"/>
      <c r="J49" s="78"/>
      <c r="K49" s="85"/>
    </row>
    <row r="50" spans="1:11" s="77" customFormat="1" ht="15.6">
      <c r="A50" s="87"/>
      <c r="B50" s="87"/>
      <c r="C50" s="78"/>
      <c r="D50" s="78"/>
      <c r="E50" s="78"/>
      <c r="F50" s="78"/>
      <c r="G50" s="78"/>
      <c r="H50" s="78"/>
      <c r="I50" s="78"/>
      <c r="J50" s="78"/>
      <c r="K50" s="85"/>
    </row>
    <row r="51" spans="1:11" s="77" customFormat="1" ht="15.6">
      <c r="A51" s="87"/>
      <c r="B51" s="87" t="s">
        <v>192</v>
      </c>
      <c r="C51" s="78"/>
      <c r="D51" s="78"/>
      <c r="E51" s="78"/>
      <c r="F51" s="78"/>
      <c r="G51" s="78"/>
      <c r="H51" s="78"/>
      <c r="I51" s="78"/>
      <c r="J51" s="78"/>
      <c r="K51" s="85"/>
    </row>
    <row r="52" spans="1:11" s="77" customFormat="1" ht="15.6">
      <c r="A52" s="87"/>
      <c r="B52" s="87" t="s">
        <v>193</v>
      </c>
      <c r="C52" s="78"/>
      <c r="D52" s="78"/>
      <c r="E52" s="78"/>
      <c r="F52" s="78"/>
      <c r="G52" s="78"/>
      <c r="H52" s="78"/>
      <c r="I52" s="78"/>
      <c r="J52" s="78"/>
      <c r="K52" s="85"/>
    </row>
    <row r="53" spans="1:11" s="77" customFormat="1" ht="15.6">
      <c r="A53" s="87"/>
      <c r="B53" s="87" t="s">
        <v>146</v>
      </c>
      <c r="C53" s="78"/>
      <c r="D53" s="78"/>
      <c r="E53" s="78"/>
      <c r="F53" s="78"/>
      <c r="G53" s="78"/>
      <c r="H53" s="78"/>
      <c r="I53" s="78"/>
      <c r="J53" s="78"/>
      <c r="K53" s="85"/>
    </row>
    <row r="54" spans="1:11" s="77" customFormat="1" ht="15.6">
      <c r="A54" s="87"/>
      <c r="B54" s="99" t="s">
        <v>188</v>
      </c>
      <c r="C54" s="78"/>
      <c r="D54" s="78"/>
      <c r="E54" s="78"/>
      <c r="F54" s="78"/>
      <c r="G54" s="78"/>
      <c r="H54" s="78"/>
      <c r="I54" s="78"/>
      <c r="J54" s="78"/>
      <c r="K54" s="85"/>
    </row>
    <row r="55" spans="1:11" s="77" customFormat="1" ht="15.6">
      <c r="A55" s="87"/>
      <c r="B55" s="85"/>
      <c r="C55" s="85"/>
      <c r="D55" s="85"/>
      <c r="E55" s="85"/>
      <c r="F55" s="85"/>
      <c r="G55" s="85"/>
      <c r="H55" s="85"/>
      <c r="I55" s="85"/>
      <c r="J55" s="85"/>
      <c r="K55" s="85"/>
    </row>
    <row r="56" spans="1:11" s="77" customFormat="1" ht="15.6">
      <c r="A56" s="87"/>
      <c r="B56" s="85"/>
      <c r="C56" s="85"/>
      <c r="D56" s="85"/>
      <c r="E56" s="85"/>
      <c r="F56" s="85"/>
      <c r="G56" s="85"/>
      <c r="H56" s="85"/>
      <c r="I56" s="85"/>
      <c r="J56" s="85"/>
      <c r="K56" s="85"/>
    </row>
    <row r="57" spans="1:11" s="77" customFormat="1" ht="15.6">
      <c r="A57" s="87"/>
      <c r="B57" s="85"/>
      <c r="C57" s="85"/>
      <c r="D57" s="85"/>
      <c r="E57" s="85"/>
      <c r="F57" s="85"/>
      <c r="G57" s="85"/>
      <c r="H57" s="85"/>
      <c r="I57" s="85"/>
      <c r="J57" s="85"/>
      <c r="K57" s="85"/>
    </row>
    <row r="58" spans="1:11" s="77" customFormat="1" ht="15.6">
      <c r="A58" s="87"/>
      <c r="B58" s="85"/>
      <c r="C58" s="85"/>
      <c r="D58" s="85"/>
      <c r="E58" s="85"/>
      <c r="F58" s="85"/>
      <c r="G58" s="85"/>
      <c r="H58" s="85"/>
      <c r="I58" s="85"/>
      <c r="J58" s="85"/>
      <c r="K58" s="85"/>
    </row>
    <row r="59" spans="1:11" s="77" customFormat="1" ht="15.6">
      <c r="A59" s="87"/>
      <c r="B59" s="85"/>
      <c r="C59" s="85"/>
      <c r="D59" s="85"/>
      <c r="E59" s="85"/>
      <c r="F59" s="85"/>
      <c r="G59" s="85"/>
      <c r="H59" s="85"/>
      <c r="I59" s="85"/>
      <c r="J59" s="85"/>
      <c r="K59" s="85"/>
    </row>
    <row r="60" spans="1:11" s="77" customFormat="1" ht="15.6">
      <c r="A60" s="87"/>
      <c r="B60" s="85"/>
      <c r="C60" s="85"/>
      <c r="D60" s="85"/>
      <c r="E60" s="85"/>
      <c r="F60" s="85"/>
      <c r="G60" s="85"/>
      <c r="H60" s="85"/>
      <c r="I60" s="85"/>
      <c r="J60" s="85"/>
      <c r="K60" s="85"/>
    </row>
    <row r="61" spans="1:11" s="77" customFormat="1" ht="15.6">
      <c r="A61" s="87"/>
      <c r="B61" s="85"/>
      <c r="C61" s="85"/>
      <c r="D61" s="85"/>
      <c r="E61" s="85"/>
      <c r="F61" s="85"/>
      <c r="G61" s="85"/>
      <c r="H61" s="85"/>
      <c r="I61" s="85"/>
      <c r="J61" s="85"/>
      <c r="K61" s="85"/>
    </row>
    <row r="62" spans="1:11" s="77" customFormat="1" ht="15.6">
      <c r="A62" s="87"/>
      <c r="B62" s="85"/>
      <c r="C62" s="85"/>
      <c r="D62" s="85"/>
      <c r="E62" s="85"/>
      <c r="F62" s="85"/>
      <c r="G62" s="85"/>
      <c r="H62" s="85"/>
      <c r="I62" s="85"/>
      <c r="J62" s="85"/>
      <c r="K62" s="85"/>
    </row>
    <row r="63" spans="1:11" s="77" customFormat="1" ht="15.6">
      <c r="A63" s="87"/>
      <c r="B63" s="85"/>
      <c r="C63" s="85"/>
      <c r="D63" s="85"/>
      <c r="E63" s="85"/>
      <c r="F63" s="85"/>
      <c r="G63" s="85"/>
      <c r="H63" s="85"/>
      <c r="I63" s="85"/>
      <c r="J63" s="85"/>
      <c r="K63" s="85"/>
    </row>
    <row r="64" spans="1:11" s="77" customFormat="1" ht="15.6">
      <c r="A64" s="87"/>
      <c r="B64" s="85"/>
      <c r="C64" s="85"/>
      <c r="D64" s="85"/>
      <c r="E64" s="85"/>
      <c r="F64" s="85"/>
      <c r="G64" s="85"/>
      <c r="H64" s="85"/>
      <c r="I64" s="85"/>
      <c r="J64" s="85"/>
      <c r="K64" s="85"/>
    </row>
    <row r="65" spans="1:11" s="77" customFormat="1" ht="15.6">
      <c r="A65" s="87"/>
      <c r="B65" s="85"/>
      <c r="C65" s="85"/>
      <c r="D65" s="85"/>
      <c r="E65" s="85"/>
      <c r="F65" s="85"/>
      <c r="G65" s="85"/>
      <c r="H65" s="85"/>
      <c r="I65" s="85"/>
      <c r="J65" s="85"/>
      <c r="K65" s="85"/>
    </row>
    <row r="66" spans="1:11" s="77" customFormat="1" ht="15.6">
      <c r="A66" s="87"/>
      <c r="B66" s="85"/>
      <c r="C66" s="85"/>
      <c r="D66" s="85"/>
      <c r="E66" s="85"/>
      <c r="F66" s="85"/>
      <c r="G66" s="85"/>
      <c r="H66" s="85"/>
      <c r="I66" s="85"/>
      <c r="J66" s="85"/>
      <c r="K66" s="85"/>
    </row>
    <row r="67" spans="1:11" s="77" customFormat="1" ht="15.6">
      <c r="A67" s="87"/>
      <c r="B67" s="85"/>
      <c r="C67" s="85"/>
      <c r="D67" s="85"/>
      <c r="E67" s="85"/>
      <c r="F67" s="85"/>
      <c r="G67" s="85"/>
      <c r="H67" s="85"/>
      <c r="I67" s="85"/>
      <c r="J67" s="85"/>
      <c r="K67" s="85"/>
    </row>
    <row r="68" spans="1:11" s="77" customFormat="1" ht="15.6">
      <c r="A68" s="87"/>
      <c r="B68" s="85"/>
      <c r="C68" s="85"/>
      <c r="D68" s="85"/>
      <c r="E68" s="85"/>
      <c r="F68" s="85"/>
      <c r="G68" s="85"/>
      <c r="H68" s="85"/>
      <c r="I68" s="85"/>
      <c r="J68" s="85"/>
      <c r="K68" s="85"/>
    </row>
    <row r="69" spans="1:11" s="77" customFormat="1" ht="15.6">
      <c r="A69" s="87"/>
      <c r="B69" s="85"/>
      <c r="C69" s="85"/>
      <c r="D69" s="85"/>
      <c r="E69" s="85"/>
      <c r="F69" s="85"/>
      <c r="G69" s="85"/>
      <c r="H69" s="85"/>
      <c r="I69" s="85"/>
      <c r="J69" s="85"/>
      <c r="K69" s="85"/>
    </row>
    <row r="70" spans="1:11" s="77" customFormat="1" ht="15.6">
      <c r="A70" s="87"/>
      <c r="B70" s="85"/>
      <c r="C70" s="85"/>
      <c r="D70" s="85"/>
      <c r="E70" s="85"/>
      <c r="F70" s="85"/>
      <c r="G70" s="85"/>
      <c r="H70" s="85"/>
      <c r="I70" s="85"/>
      <c r="J70" s="85"/>
      <c r="K70" s="85"/>
    </row>
    <row r="71" spans="1:11" s="77" customFormat="1" ht="15.6">
      <c r="A71" s="87"/>
      <c r="B71" s="85"/>
      <c r="C71" s="85"/>
      <c r="D71" s="85"/>
      <c r="E71" s="85"/>
      <c r="F71" s="85"/>
      <c r="G71" s="85"/>
      <c r="H71" s="85"/>
      <c r="I71" s="85"/>
      <c r="J71" s="85"/>
      <c r="K71" s="85"/>
    </row>
    <row r="72" spans="1:11" s="77" customFormat="1" ht="15.6">
      <c r="A72" s="87"/>
      <c r="B72" s="85"/>
      <c r="C72" s="85"/>
      <c r="D72" s="85"/>
      <c r="E72" s="85"/>
      <c r="F72" s="85"/>
      <c r="G72" s="85"/>
      <c r="H72" s="85"/>
      <c r="I72" s="85"/>
      <c r="J72" s="85"/>
      <c r="K72" s="85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3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3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3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3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3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3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3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3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3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3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3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3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 spans="1:1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 spans="1:1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 spans="1:1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 spans="1:1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 spans="1:1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 spans="1:1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 spans="1:1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 spans="1:1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 spans="1:1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 spans="1:1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</row>
    <row r="137" spans="1:1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</row>
    <row r="138" spans="1:1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</row>
  </sheetData>
  <mergeCells count="1">
    <mergeCell ref="C48:J48"/>
  </mergeCells>
  <conditionalFormatting sqref="D25">
    <cfRule type="cellIs" dxfId="17" priority="3" operator="equal">
      <formula>"Above MAV"</formula>
    </cfRule>
    <cfRule type="cellIs" dxfId="16" priority="4" operator="equal">
      <formula>"ALERT"</formula>
    </cfRule>
  </conditionalFormatting>
  <conditionalFormatting sqref="D26">
    <cfRule type="cellIs" dxfId="15" priority="1" operator="equal">
      <formula>"Above MAV"</formula>
    </cfRule>
    <cfRule type="cellIs" dxfId="14" priority="2" operator="equal">
      <formula>"ALERT"</formula>
    </cfRule>
  </conditionalFormatting>
  <dataValidations disablePrompts="1" count="1">
    <dataValidation type="whole" allowBlank="1" showInputMessage="1" showErrorMessage="1" sqref="I3:I5" xr:uid="{7EFC35DE-A134-4E91-993C-A126AA8307A7}">
      <formula1>0</formula1>
      <formula2>2</formula2>
    </dataValidation>
  </dataValidations>
  <pageMargins left="0" right="0" top="1.1417322834645669" bottom="1.3779527559055118" header="3.937007874015748E-2" footer="0"/>
  <pageSetup paperSize="9" scale="7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89A50228-D3A9-4B60-99EE-AD0DB3C4A4D6}">
          <x14:formula1>
            <xm:f>'P:\AA - Team File\Analysis\2018\08 August\[R20180823ECO01 KUMEU PLUMBING - BARFOOT &amp; THOMPSOM.xlsx]Data'!#REF!</xm:f>
          </x14:formula1>
          <xm:sqref>C7</xm:sqref>
        </x14:dataValidation>
        <x14:dataValidation type="list" allowBlank="1" showInputMessage="1" showErrorMessage="1" xr:uid="{06F8C404-271A-4BFF-B098-82D81AE5F3BC}">
          <x14:formula1>
            <xm:f>Data!$A$39:$A$47</xm:f>
          </x14:formula1>
          <xm:sqref>C5</xm:sqref>
        </x14:dataValidation>
        <x14:dataValidation type="list" allowBlank="1" showInputMessage="1" showErrorMessage="1" xr:uid="{8F565116-E9A2-4312-9EF7-D7BC4B14238C}">
          <x14:formula1>
            <xm:f>Data!$A$55:$A$65</xm:f>
          </x14:formula1>
          <xm:sqref>D35:K36</xm:sqref>
        </x14:dataValidation>
        <x14:dataValidation type="list" allowBlank="1" showInputMessage="1" showErrorMessage="1" xr:uid="{8F2BA51B-4CF8-4614-A082-B9DC91EA95F6}">
          <x14:formula1>
            <xm:f>Data!$A$4:$A$6</xm:f>
          </x14:formula1>
          <xm:sqref>D33:K34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112"/>
  <sheetViews>
    <sheetView view="pageLayout" zoomScale="115" zoomScaleNormal="110" zoomScalePageLayoutView="115" workbookViewId="0">
      <selection activeCell="D5" sqref="D5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6.4">
      <c r="B1" s="111" t="s">
        <v>0</v>
      </c>
      <c r="J1" s="12" t="str">
        <f ca="1">'R-ALL'!J1</f>
        <v>Rev4.0</v>
      </c>
    </row>
    <row r="2" spans="1:11">
      <c r="J2" s="12"/>
    </row>
    <row r="3" spans="1:11" ht="15">
      <c r="B3" s="83" t="s">
        <v>59</v>
      </c>
      <c r="C3" s="85"/>
      <c r="D3" s="85"/>
      <c r="E3" s="85"/>
      <c r="F3" s="86"/>
      <c r="G3" s="86"/>
      <c r="H3" s="79" t="s">
        <v>148</v>
      </c>
      <c r="I3" s="85"/>
      <c r="J3" s="80" t="s">
        <v>149</v>
      </c>
    </row>
    <row r="4" spans="1:11" ht="15">
      <c r="B4" s="84" t="s">
        <v>58</v>
      </c>
      <c r="C4" s="85"/>
      <c r="D4" s="85"/>
      <c r="E4" s="85"/>
      <c r="F4" s="86"/>
      <c r="G4" s="86"/>
      <c r="H4" s="79" t="s">
        <v>56</v>
      </c>
      <c r="I4" s="85"/>
      <c r="J4" s="81">
        <f ca="1">TODAY()</f>
        <v>44582</v>
      </c>
    </row>
    <row r="5" spans="1:11" ht="14.4">
      <c r="B5" s="79" t="s">
        <v>131</v>
      </c>
      <c r="C5" s="82" t="s">
        <v>134</v>
      </c>
      <c r="D5" s="85"/>
      <c r="E5" s="85"/>
      <c r="F5" s="86"/>
      <c r="G5" s="86"/>
      <c r="H5" s="79" t="s">
        <v>57</v>
      </c>
      <c r="I5" s="85"/>
      <c r="J5" s="81">
        <f ca="1">TODAY()</f>
        <v>44582</v>
      </c>
    </row>
    <row r="6" spans="1:11">
      <c r="A6" s="66"/>
      <c r="B6" s="62"/>
      <c r="C6" s="63"/>
      <c r="D6" s="64"/>
      <c r="E6" s="63"/>
      <c r="F6" s="63"/>
      <c r="G6" s="63"/>
      <c r="I6" s="63"/>
    </row>
    <row r="7" spans="1:11" s="77" customFormat="1" ht="15.6">
      <c r="A7" s="87"/>
      <c r="B7" s="88" t="s">
        <v>1</v>
      </c>
      <c r="C7" s="89" t="s">
        <v>2</v>
      </c>
      <c r="D7" s="89" t="s">
        <v>61</v>
      </c>
      <c r="E7" s="89" t="s">
        <v>196</v>
      </c>
      <c r="F7" s="89" t="s">
        <v>197</v>
      </c>
      <c r="G7" s="115" t="s">
        <v>44</v>
      </c>
      <c r="H7" s="116"/>
      <c r="I7" s="116"/>
      <c r="J7" s="117"/>
      <c r="K7" s="85"/>
    </row>
    <row r="8" spans="1:11" s="77" customFormat="1" ht="15.6">
      <c r="A8" s="87"/>
      <c r="B8" s="90" t="s">
        <v>30</v>
      </c>
      <c r="C8" s="90" t="s">
        <v>29</v>
      </c>
      <c r="D8" s="91" t="s">
        <v>23</v>
      </c>
      <c r="E8" s="91" t="s">
        <v>23</v>
      </c>
      <c r="F8" s="91" t="s">
        <v>23</v>
      </c>
      <c r="G8" s="91" t="e">
        <f>VLOOKUP(D8,Lookup!C111:D112,2,FALSE)</f>
        <v>#N/A</v>
      </c>
      <c r="H8" s="112"/>
      <c r="I8" s="113"/>
      <c r="J8" s="114"/>
      <c r="K8" s="85"/>
    </row>
    <row r="9" spans="1:11" s="77" customFormat="1" ht="15.6">
      <c r="A9" s="87"/>
      <c r="B9" s="90" t="s">
        <v>31</v>
      </c>
      <c r="C9" s="90" t="s">
        <v>29</v>
      </c>
      <c r="D9" s="91" t="s">
        <v>23</v>
      </c>
      <c r="E9" s="91" t="s">
        <v>23</v>
      </c>
      <c r="F9" s="91" t="s">
        <v>39</v>
      </c>
      <c r="G9" s="91" t="e">
        <f>VLOOKUP(D9,Lookup!C113:D114,2,FALSE)</f>
        <v>#N/A</v>
      </c>
      <c r="H9" s="112"/>
      <c r="I9" s="113"/>
      <c r="J9" s="114"/>
      <c r="K9" s="85"/>
    </row>
    <row r="10" spans="1:11" s="77" customFormat="1" ht="15.6">
      <c r="A10" s="87"/>
      <c r="B10" s="90" t="s">
        <v>32</v>
      </c>
      <c r="C10" s="90" t="s">
        <v>34</v>
      </c>
      <c r="D10" s="91"/>
      <c r="E10" s="91" t="s">
        <v>23</v>
      </c>
      <c r="F10" s="91" t="s">
        <v>23</v>
      </c>
      <c r="G10" s="91" t="e">
        <f>VLOOKUP(D10,Lookup!C115:D118,2)</f>
        <v>#N/A</v>
      </c>
      <c r="H10" s="112"/>
      <c r="I10" s="113"/>
      <c r="J10" s="114"/>
      <c r="K10" s="85"/>
    </row>
    <row r="11" spans="1:11" s="77" customFormat="1" ht="15.6">
      <c r="A11" s="87"/>
      <c r="B11" s="90" t="s">
        <v>33</v>
      </c>
      <c r="C11" s="90" t="s">
        <v>34</v>
      </c>
      <c r="D11" s="91"/>
      <c r="E11" s="91" t="s">
        <v>23</v>
      </c>
      <c r="F11" s="91" t="s">
        <v>43</v>
      </c>
      <c r="G11" s="91" t="e">
        <f>VLOOKUP(D11,Lookup!C119:D122,2)</f>
        <v>#N/A</v>
      </c>
      <c r="H11" s="112"/>
      <c r="I11" s="113"/>
      <c r="J11" s="114"/>
      <c r="K11" s="85"/>
    </row>
    <row r="12" spans="1:11" s="77" customFormat="1" ht="15.6">
      <c r="A12" s="87"/>
      <c r="B12" s="101"/>
      <c r="C12" s="101"/>
      <c r="D12" s="102"/>
      <c r="E12" s="102"/>
      <c r="F12" s="102"/>
      <c r="G12" s="102"/>
      <c r="H12" s="95"/>
      <c r="I12" s="95"/>
      <c r="J12" s="95"/>
      <c r="K12" s="85"/>
    </row>
    <row r="13" spans="1:11" s="77" customFormat="1" ht="15.6">
      <c r="A13" s="87"/>
      <c r="B13" s="94" t="s">
        <v>151</v>
      </c>
      <c r="C13" s="87"/>
      <c r="D13" s="87"/>
      <c r="E13" s="87"/>
      <c r="F13" s="87"/>
      <c r="G13" s="87"/>
      <c r="H13" s="87"/>
      <c r="I13" s="87"/>
      <c r="J13" s="87"/>
      <c r="K13" s="85"/>
    </row>
    <row r="14" spans="1:11" s="77" customFormat="1" ht="15.6">
      <c r="A14" s="87"/>
      <c r="B14" s="95" t="s">
        <v>141</v>
      </c>
      <c r="C14" s="95"/>
      <c r="K14" s="85"/>
    </row>
    <row r="15" spans="1:11" s="77" customFormat="1" ht="15.6">
      <c r="A15" s="87"/>
      <c r="B15" s="95" t="s">
        <v>152</v>
      </c>
      <c r="K15" s="85"/>
    </row>
    <row r="16" spans="1:11" s="77" customFormat="1" ht="15.6">
      <c r="A16" s="87"/>
      <c r="B16" s="95" t="s">
        <v>191</v>
      </c>
      <c r="K16" s="85"/>
    </row>
    <row r="17" spans="1:11" s="77" customFormat="1" ht="15.6">
      <c r="A17" s="87"/>
      <c r="B17" s="95" t="s">
        <v>189</v>
      </c>
      <c r="K17" s="85"/>
    </row>
    <row r="18" spans="1:11" s="77" customFormat="1" ht="15.6">
      <c r="A18" s="87"/>
      <c r="B18" s="95" t="s">
        <v>178</v>
      </c>
      <c r="K18" s="85"/>
    </row>
    <row r="19" spans="1:11" s="77" customFormat="1" ht="15.6">
      <c r="A19" s="87"/>
      <c r="B19" s="95"/>
      <c r="C19" s="95"/>
      <c r="K19" s="85"/>
    </row>
    <row r="20" spans="1:11" s="77" customFormat="1" ht="15.6">
      <c r="A20" s="87"/>
      <c r="B20" s="96" t="s">
        <v>196</v>
      </c>
      <c r="C20" s="97" t="s">
        <v>194</v>
      </c>
      <c r="D20" s="98"/>
      <c r="E20" s="98"/>
      <c r="F20" s="98"/>
      <c r="G20" s="98"/>
      <c r="H20" s="98"/>
      <c r="I20" s="98"/>
      <c r="J20" s="98"/>
      <c r="K20" s="85"/>
    </row>
    <row r="21" spans="1:11" s="77" customFormat="1" ht="15.6">
      <c r="A21" s="87"/>
      <c r="B21" s="94" t="s">
        <v>197</v>
      </c>
      <c r="C21" s="119" t="s">
        <v>195</v>
      </c>
      <c r="D21" s="119"/>
      <c r="E21" s="119"/>
      <c r="F21" s="119"/>
      <c r="G21" s="119"/>
      <c r="H21" s="119"/>
      <c r="I21" s="119"/>
      <c r="J21" s="119"/>
      <c r="K21" s="85"/>
    </row>
    <row r="22" spans="1:11" s="77" customFormat="1" ht="15.6">
      <c r="A22" s="87"/>
      <c r="B22" s="94"/>
      <c r="C22" s="118"/>
      <c r="D22" s="119"/>
      <c r="E22" s="119"/>
      <c r="F22" s="119"/>
      <c r="G22" s="119"/>
      <c r="H22" s="119"/>
      <c r="I22" s="119"/>
      <c r="J22" s="119"/>
      <c r="K22" s="85"/>
    </row>
    <row r="23" spans="1:11" s="77" customFormat="1" ht="15.6">
      <c r="A23" s="87"/>
      <c r="B23" s="87"/>
      <c r="C23" s="78"/>
      <c r="D23" s="78"/>
      <c r="E23" s="78"/>
      <c r="F23" s="78"/>
      <c r="G23" s="78"/>
      <c r="H23" s="78"/>
      <c r="I23" s="78"/>
      <c r="J23" s="78"/>
      <c r="K23" s="85"/>
    </row>
    <row r="24" spans="1:11" s="77" customFormat="1" ht="15.6">
      <c r="A24" s="87"/>
      <c r="B24" s="87"/>
      <c r="C24" s="78"/>
      <c r="D24" s="78"/>
      <c r="E24" s="78"/>
      <c r="F24" s="78"/>
      <c r="G24" s="78"/>
      <c r="H24" s="78"/>
      <c r="I24" s="78"/>
      <c r="J24" s="78"/>
      <c r="K24" s="85"/>
    </row>
    <row r="25" spans="1:11" s="77" customFormat="1" ht="15.6">
      <c r="A25" s="87"/>
      <c r="B25" s="87" t="s">
        <v>192</v>
      </c>
      <c r="C25" s="78"/>
      <c r="D25" s="78"/>
      <c r="E25" s="78"/>
      <c r="F25" s="78"/>
      <c r="G25" s="78"/>
      <c r="H25" s="78"/>
      <c r="I25" s="78"/>
      <c r="J25" s="78"/>
      <c r="K25" s="85"/>
    </row>
    <row r="26" spans="1:11" s="77" customFormat="1" ht="15.6">
      <c r="A26" s="87"/>
      <c r="B26" s="87" t="s">
        <v>193</v>
      </c>
      <c r="C26" s="78"/>
      <c r="D26" s="78"/>
      <c r="E26" s="78"/>
      <c r="F26" s="78"/>
      <c r="G26" s="78"/>
      <c r="H26" s="78"/>
      <c r="I26" s="78"/>
      <c r="J26" s="78"/>
      <c r="K26" s="85"/>
    </row>
    <row r="27" spans="1:11" s="77" customFormat="1" ht="15.6">
      <c r="A27" s="87"/>
      <c r="B27" s="87" t="s">
        <v>146</v>
      </c>
      <c r="C27" s="78"/>
      <c r="D27" s="78"/>
      <c r="E27" s="78"/>
      <c r="F27" s="78"/>
      <c r="G27" s="78"/>
      <c r="H27" s="78"/>
      <c r="I27" s="78"/>
      <c r="J27" s="78"/>
      <c r="K27" s="85"/>
    </row>
    <row r="28" spans="1:11" s="77" customFormat="1" ht="15.6">
      <c r="A28" s="87"/>
      <c r="B28" s="99" t="s">
        <v>188</v>
      </c>
      <c r="C28" s="78"/>
      <c r="D28" s="78"/>
      <c r="E28" s="78"/>
      <c r="F28" s="78"/>
      <c r="G28" s="78"/>
      <c r="H28" s="78"/>
      <c r="I28" s="78"/>
      <c r="J28" s="78"/>
      <c r="K28" s="85"/>
    </row>
    <row r="29" spans="1:11" s="77" customFormat="1" ht="15.6">
      <c r="A29" s="87"/>
      <c r="B29" s="85"/>
      <c r="C29" s="85"/>
      <c r="D29" s="85"/>
      <c r="E29" s="85"/>
      <c r="F29" s="85"/>
      <c r="G29" s="85"/>
      <c r="H29" s="85"/>
      <c r="I29" s="85"/>
      <c r="J29" s="85"/>
      <c r="K29" s="85"/>
    </row>
    <row r="30" spans="1:11" s="77" customFormat="1" ht="15.6">
      <c r="A30" s="87"/>
      <c r="B30" s="85"/>
      <c r="C30" s="85"/>
      <c r="D30" s="85"/>
      <c r="E30" s="85"/>
      <c r="F30" s="85"/>
      <c r="G30" s="85"/>
      <c r="H30" s="85"/>
      <c r="I30" s="85"/>
      <c r="J30" s="85"/>
      <c r="K30" s="85"/>
    </row>
    <row r="31" spans="1:11" s="77" customFormat="1" ht="15.6">
      <c r="A31" s="87"/>
      <c r="B31" s="85"/>
      <c r="C31" s="85"/>
      <c r="D31" s="85"/>
      <c r="E31" s="85"/>
      <c r="F31" s="85"/>
      <c r="G31" s="85"/>
      <c r="H31" s="85"/>
      <c r="I31" s="85"/>
      <c r="J31" s="85"/>
      <c r="K31" s="85"/>
    </row>
    <row r="32" spans="1:11" s="77" customFormat="1" ht="15.6">
      <c r="A32" s="87"/>
      <c r="B32" s="85"/>
      <c r="C32" s="85"/>
      <c r="D32" s="85"/>
      <c r="E32" s="85"/>
      <c r="F32" s="85"/>
      <c r="G32" s="85"/>
      <c r="H32" s="85"/>
      <c r="I32" s="85"/>
      <c r="J32" s="85"/>
      <c r="K32" s="85"/>
    </row>
    <row r="33" spans="1:11" s="77" customFormat="1" ht="15.6">
      <c r="A33" s="87"/>
      <c r="B33" s="85"/>
      <c r="C33" s="85"/>
      <c r="D33" s="85"/>
      <c r="E33" s="85"/>
      <c r="F33" s="85"/>
      <c r="G33" s="85"/>
      <c r="H33" s="85"/>
      <c r="I33" s="85"/>
      <c r="J33" s="85"/>
      <c r="K33" s="85"/>
    </row>
    <row r="34" spans="1:11" s="77" customFormat="1" ht="15.6">
      <c r="A34" s="87"/>
      <c r="B34" s="85"/>
      <c r="C34" s="85"/>
      <c r="D34" s="85"/>
      <c r="E34" s="85"/>
      <c r="F34" s="85"/>
      <c r="G34" s="85"/>
      <c r="H34" s="85"/>
      <c r="I34" s="85"/>
      <c r="J34" s="85"/>
      <c r="K34" s="85"/>
    </row>
    <row r="35" spans="1:11" s="77" customFormat="1" ht="15.6">
      <c r="A35" s="87"/>
      <c r="B35" s="85"/>
      <c r="C35" s="85"/>
      <c r="D35" s="85"/>
      <c r="E35" s="85"/>
      <c r="F35" s="85"/>
      <c r="G35" s="85"/>
      <c r="H35" s="85"/>
      <c r="I35" s="85"/>
      <c r="J35" s="85"/>
      <c r="K35" s="85"/>
    </row>
    <row r="36" spans="1:11" s="77" customFormat="1" ht="15.6">
      <c r="A36" s="87"/>
      <c r="B36" s="85"/>
      <c r="C36" s="85"/>
      <c r="D36" s="85"/>
      <c r="E36" s="85"/>
      <c r="F36" s="85"/>
      <c r="G36" s="85"/>
      <c r="H36" s="85"/>
      <c r="I36" s="85"/>
      <c r="J36" s="85"/>
      <c r="K36" s="85"/>
    </row>
    <row r="37" spans="1:11" s="77" customFormat="1" ht="15.6">
      <c r="A37" s="87"/>
      <c r="B37" s="85"/>
      <c r="C37" s="85"/>
      <c r="D37" s="85"/>
      <c r="E37" s="85"/>
      <c r="F37" s="85"/>
      <c r="G37" s="85"/>
      <c r="H37" s="85"/>
      <c r="I37" s="85"/>
      <c r="J37" s="85"/>
      <c r="K37" s="85"/>
    </row>
    <row r="38" spans="1:11" s="77" customFormat="1" ht="15.6">
      <c r="A38" s="87"/>
      <c r="B38" s="85"/>
      <c r="C38" s="85"/>
      <c r="D38" s="85"/>
      <c r="E38" s="85"/>
      <c r="F38" s="85"/>
      <c r="G38" s="85"/>
      <c r="H38" s="85"/>
      <c r="I38" s="85"/>
      <c r="J38" s="85"/>
      <c r="K38" s="85"/>
    </row>
    <row r="39" spans="1:11" s="77" customFormat="1" ht="15.6">
      <c r="A39" s="87"/>
      <c r="B39" s="85"/>
      <c r="C39" s="85"/>
      <c r="D39" s="85"/>
      <c r="E39" s="85"/>
      <c r="F39" s="85"/>
      <c r="G39" s="85"/>
      <c r="H39" s="85"/>
      <c r="I39" s="85"/>
      <c r="J39" s="85"/>
      <c r="K39" s="85"/>
    </row>
    <row r="40" spans="1:11" s="77" customFormat="1" ht="15.6">
      <c r="A40" s="87"/>
      <c r="B40" s="85"/>
      <c r="C40" s="85"/>
      <c r="D40" s="85"/>
      <c r="E40" s="85"/>
      <c r="F40" s="85"/>
      <c r="G40" s="85"/>
      <c r="H40" s="85"/>
      <c r="I40" s="85"/>
      <c r="J40" s="85"/>
      <c r="K40" s="85"/>
    </row>
    <row r="41" spans="1:11" s="77" customFormat="1" ht="15.6">
      <c r="A41" s="87"/>
      <c r="B41" s="85"/>
      <c r="C41" s="85"/>
      <c r="D41" s="85"/>
      <c r="E41" s="85"/>
      <c r="F41" s="85"/>
      <c r="G41" s="85"/>
      <c r="H41" s="85"/>
      <c r="I41" s="85"/>
      <c r="J41" s="85"/>
      <c r="K41" s="85"/>
    </row>
    <row r="42" spans="1:11" s="77" customFormat="1" ht="15.6">
      <c r="A42" s="87"/>
      <c r="B42" s="85"/>
      <c r="C42" s="85"/>
      <c r="D42" s="85"/>
      <c r="E42" s="85"/>
      <c r="F42" s="85"/>
      <c r="G42" s="85"/>
      <c r="H42" s="85"/>
      <c r="I42" s="85"/>
      <c r="J42" s="85"/>
      <c r="K42" s="85"/>
    </row>
    <row r="43" spans="1:11" s="77" customFormat="1" ht="15.6">
      <c r="A43" s="87"/>
      <c r="B43" s="85"/>
      <c r="C43" s="85"/>
      <c r="D43" s="85"/>
      <c r="E43" s="85"/>
      <c r="F43" s="85"/>
      <c r="G43" s="85"/>
      <c r="H43" s="85"/>
      <c r="I43" s="85"/>
      <c r="J43" s="85"/>
      <c r="K43" s="85"/>
    </row>
    <row r="44" spans="1:11" s="77" customFormat="1" ht="15.6">
      <c r="A44" s="87"/>
      <c r="B44" s="85"/>
      <c r="C44" s="85"/>
      <c r="D44" s="85"/>
      <c r="E44" s="85"/>
      <c r="F44" s="85"/>
      <c r="G44" s="85"/>
      <c r="H44" s="85"/>
      <c r="I44" s="85"/>
      <c r="J44" s="85"/>
      <c r="K44" s="85"/>
    </row>
    <row r="45" spans="1:11" s="77" customFormat="1" ht="15.6">
      <c r="A45" s="87"/>
      <c r="B45" s="85"/>
      <c r="C45" s="85"/>
      <c r="D45" s="85"/>
      <c r="E45" s="85"/>
      <c r="F45" s="85"/>
      <c r="G45" s="85"/>
      <c r="H45" s="85"/>
      <c r="I45" s="85"/>
      <c r="J45" s="85"/>
      <c r="K45" s="85"/>
    </row>
    <row r="46" spans="1:11" s="77" customFormat="1" ht="15.6">
      <c r="A46" s="87"/>
      <c r="B46" s="85"/>
      <c r="C46" s="85"/>
      <c r="D46" s="85"/>
      <c r="E46" s="85"/>
      <c r="F46" s="85"/>
      <c r="G46" s="85"/>
      <c r="H46" s="85"/>
      <c r="I46" s="85"/>
      <c r="J46" s="85"/>
      <c r="K46" s="85"/>
    </row>
    <row r="47" spans="1:11" s="77" customFormat="1" ht="15.6">
      <c r="A47" s="87"/>
      <c r="B47" s="85"/>
      <c r="C47" s="85"/>
      <c r="D47" s="85"/>
      <c r="E47" s="85"/>
      <c r="F47" s="85"/>
      <c r="G47" s="85"/>
      <c r="H47" s="85"/>
      <c r="I47" s="85"/>
      <c r="J47" s="85"/>
      <c r="K47" s="85"/>
    </row>
    <row r="48" spans="1:11" s="77" customFormat="1" ht="15.6">
      <c r="A48" s="87"/>
      <c r="B48" s="85"/>
      <c r="C48" s="85"/>
      <c r="D48" s="85"/>
      <c r="E48" s="85"/>
      <c r="F48" s="85"/>
      <c r="G48" s="85"/>
      <c r="H48" s="85"/>
      <c r="I48" s="85"/>
      <c r="J48" s="85"/>
      <c r="K48" s="85"/>
    </row>
    <row r="49" spans="1:11" s="77" customFormat="1" ht="15.6">
      <c r="A49" s="87"/>
      <c r="B49" s="85"/>
      <c r="C49" s="85"/>
      <c r="D49" s="85"/>
      <c r="E49" s="85"/>
      <c r="F49" s="85"/>
      <c r="G49" s="85"/>
      <c r="H49" s="85"/>
      <c r="I49" s="85"/>
      <c r="J49" s="85"/>
      <c r="K49" s="85"/>
    </row>
    <row r="50" spans="1:11" s="77" customFormat="1" ht="15.6">
      <c r="A50" s="87"/>
      <c r="B50" s="85"/>
      <c r="C50" s="85"/>
      <c r="D50" s="85"/>
      <c r="E50" s="85"/>
      <c r="F50" s="85"/>
      <c r="G50" s="85"/>
      <c r="H50" s="85"/>
      <c r="I50" s="85"/>
      <c r="J50" s="85"/>
      <c r="K50" s="85"/>
    </row>
    <row r="51" spans="1:11" s="77" customFormat="1" ht="15.6">
      <c r="A51" s="87"/>
      <c r="B51" s="85"/>
      <c r="C51" s="85"/>
      <c r="D51" s="85"/>
      <c r="E51" s="85"/>
      <c r="F51" s="85"/>
      <c r="G51" s="85"/>
      <c r="H51" s="85"/>
      <c r="I51" s="85"/>
      <c r="J51" s="85"/>
      <c r="K51" s="85"/>
    </row>
    <row r="52" spans="1:11" s="77" customFormat="1" ht="15.6">
      <c r="A52" s="87"/>
      <c r="B52" s="85"/>
      <c r="C52" s="85"/>
      <c r="D52" s="85"/>
      <c r="E52" s="85"/>
      <c r="F52" s="85"/>
      <c r="G52" s="85"/>
      <c r="H52" s="85"/>
      <c r="I52" s="85"/>
      <c r="J52" s="85"/>
      <c r="K52" s="85"/>
    </row>
    <row r="53" spans="1:11" s="77" customFormat="1" ht="15.6">
      <c r="A53" s="87"/>
      <c r="B53" s="85"/>
      <c r="C53" s="85"/>
      <c r="D53" s="85"/>
      <c r="E53" s="85"/>
      <c r="F53" s="85"/>
      <c r="G53" s="85"/>
      <c r="H53" s="85"/>
      <c r="I53" s="85"/>
      <c r="J53" s="85"/>
      <c r="K53" s="85"/>
    </row>
    <row r="54" spans="1:11" s="77" customFormat="1" ht="15.6">
      <c r="A54" s="87"/>
      <c r="B54" s="85"/>
      <c r="C54" s="85"/>
      <c r="D54" s="85"/>
      <c r="E54" s="85"/>
      <c r="F54" s="85"/>
      <c r="G54" s="85"/>
      <c r="H54" s="85"/>
      <c r="I54" s="85"/>
      <c r="J54" s="85"/>
      <c r="K54" s="85"/>
    </row>
    <row r="55" spans="1:11" s="77" customFormat="1" ht="15.6">
      <c r="A55" s="87"/>
      <c r="B55" s="85"/>
      <c r="C55" s="85"/>
      <c r="D55" s="85"/>
      <c r="E55" s="85"/>
      <c r="F55" s="85"/>
      <c r="G55" s="85"/>
      <c r="H55" s="85"/>
      <c r="I55" s="85"/>
      <c r="J55" s="85"/>
      <c r="K55" s="85"/>
    </row>
    <row r="56" spans="1:11" s="77" customFormat="1" ht="15.6">
      <c r="A56" s="87"/>
      <c r="B56" s="85"/>
      <c r="C56" s="85"/>
      <c r="D56" s="85"/>
      <c r="E56" s="85"/>
      <c r="F56" s="85"/>
      <c r="G56" s="85"/>
      <c r="H56" s="85"/>
      <c r="I56" s="85"/>
      <c r="J56" s="85"/>
      <c r="K56" s="85"/>
    </row>
    <row r="57" spans="1:11" s="77" customFormat="1" ht="15.6">
      <c r="A57" s="87"/>
      <c r="B57" s="85"/>
      <c r="C57" s="85"/>
      <c r="D57" s="85"/>
      <c r="E57" s="85"/>
      <c r="F57" s="85"/>
      <c r="G57" s="85"/>
      <c r="H57" s="85"/>
      <c r="I57" s="85"/>
      <c r="J57" s="85"/>
      <c r="K57" s="85"/>
    </row>
    <row r="58" spans="1:11" s="77" customFormat="1" ht="15.6">
      <c r="A58" s="87"/>
      <c r="B58" s="85"/>
      <c r="C58" s="85"/>
      <c r="D58" s="85"/>
      <c r="E58" s="85"/>
      <c r="F58" s="85"/>
      <c r="G58" s="85"/>
      <c r="H58" s="85"/>
      <c r="I58" s="85"/>
      <c r="J58" s="85"/>
      <c r="K58" s="85"/>
    </row>
    <row r="59" spans="1:11" s="77" customFormat="1" ht="15.6">
      <c r="A59" s="87"/>
      <c r="B59" s="85"/>
      <c r="C59" s="85"/>
      <c r="D59" s="85"/>
      <c r="E59" s="85"/>
      <c r="F59" s="85"/>
      <c r="G59" s="85"/>
      <c r="H59" s="85"/>
      <c r="I59" s="85"/>
      <c r="J59" s="85"/>
      <c r="K59" s="85"/>
    </row>
    <row r="60" spans="1:11" s="77" customFormat="1" ht="15.6">
      <c r="A60" s="87"/>
      <c r="B60" s="85"/>
      <c r="C60" s="85"/>
      <c r="D60" s="85"/>
      <c r="E60" s="85"/>
      <c r="F60" s="85"/>
      <c r="G60" s="85"/>
      <c r="H60" s="85"/>
      <c r="I60" s="85"/>
      <c r="J60" s="85"/>
      <c r="K60" s="85"/>
    </row>
    <row r="61" spans="1:11" s="77" customFormat="1" ht="15.6">
      <c r="A61" s="87"/>
      <c r="B61" s="85"/>
      <c r="C61" s="85"/>
      <c r="D61" s="85"/>
      <c r="E61" s="85"/>
      <c r="F61" s="85"/>
      <c r="G61" s="85"/>
      <c r="H61" s="85"/>
      <c r="I61" s="85"/>
      <c r="J61" s="85"/>
      <c r="K61" s="85"/>
    </row>
    <row r="62" spans="1:11" s="77" customFormat="1" ht="15.6">
      <c r="A62" s="87"/>
      <c r="B62" s="85"/>
      <c r="C62" s="85"/>
      <c r="D62" s="85"/>
      <c r="E62" s="85"/>
      <c r="F62" s="85"/>
      <c r="G62" s="85"/>
      <c r="H62" s="85"/>
      <c r="I62" s="85"/>
      <c r="J62" s="85"/>
      <c r="K62" s="85"/>
    </row>
    <row r="63" spans="1:11" s="77" customFormat="1" ht="15.6">
      <c r="A63" s="87"/>
      <c r="B63" s="85"/>
      <c r="C63" s="85"/>
      <c r="D63" s="85"/>
      <c r="E63" s="85"/>
      <c r="F63" s="85"/>
      <c r="G63" s="85"/>
      <c r="H63" s="85"/>
      <c r="I63" s="85"/>
      <c r="J63" s="85"/>
      <c r="K63" s="85"/>
    </row>
    <row r="64" spans="1:11" s="77" customFormat="1" ht="15.6">
      <c r="A64" s="87"/>
      <c r="B64" s="87"/>
      <c r="C64" s="87"/>
      <c r="D64" s="87"/>
      <c r="E64" s="87"/>
      <c r="F64" s="87"/>
      <c r="G64" s="87"/>
      <c r="H64" s="87"/>
      <c r="I64" s="87"/>
      <c r="J64" s="87"/>
      <c r="K64" s="87"/>
    </row>
    <row r="65" spans="1:11" s="77" customFormat="1" ht="15.6">
      <c r="A65" s="87"/>
      <c r="B65" s="87"/>
      <c r="C65" s="87"/>
      <c r="D65" s="87"/>
      <c r="E65" s="87"/>
      <c r="F65" s="87"/>
      <c r="G65" s="87"/>
      <c r="H65" s="87"/>
      <c r="I65" s="87"/>
      <c r="J65" s="87"/>
      <c r="K65" s="87"/>
    </row>
    <row r="66" spans="1:11" s="77" customFormat="1" ht="15.6">
      <c r="A66" s="87"/>
      <c r="B66" s="87"/>
      <c r="C66" s="87"/>
      <c r="D66" s="87"/>
      <c r="E66" s="87"/>
      <c r="F66" s="87"/>
      <c r="G66" s="87"/>
      <c r="H66" s="87"/>
      <c r="I66" s="87"/>
      <c r="J66" s="87"/>
      <c r="K66" s="87"/>
    </row>
    <row r="67" spans="1:11" s="77" customFormat="1" ht="15.6">
      <c r="A67" s="87"/>
      <c r="B67" s="87"/>
      <c r="C67" s="87"/>
      <c r="D67" s="87"/>
      <c r="E67" s="87"/>
      <c r="F67" s="87"/>
      <c r="G67" s="87"/>
      <c r="H67" s="87"/>
      <c r="I67" s="87"/>
      <c r="J67" s="87"/>
      <c r="K67" s="87"/>
    </row>
    <row r="68" spans="1:11" s="77" customFormat="1" ht="15.6">
      <c r="A68" s="87"/>
      <c r="B68" s="87"/>
      <c r="C68" s="87"/>
      <c r="D68" s="87"/>
      <c r="E68" s="87"/>
      <c r="F68" s="87"/>
      <c r="G68" s="87"/>
      <c r="H68" s="87"/>
      <c r="I68" s="87"/>
      <c r="J68" s="87"/>
      <c r="K68" s="87"/>
    </row>
    <row r="69" spans="1:11" s="77" customFormat="1" ht="15.6">
      <c r="A69" s="87"/>
      <c r="B69" s="87"/>
      <c r="C69" s="87"/>
      <c r="D69" s="87"/>
      <c r="E69" s="87"/>
      <c r="F69" s="87"/>
      <c r="G69" s="87"/>
      <c r="H69" s="87"/>
      <c r="I69" s="87"/>
      <c r="J69" s="87"/>
      <c r="K69" s="87"/>
    </row>
    <row r="70" spans="1:11" s="77" customFormat="1" ht="15.6">
      <c r="A70" s="87"/>
      <c r="B70" s="87"/>
      <c r="C70" s="87"/>
      <c r="D70" s="87"/>
      <c r="E70" s="87"/>
      <c r="F70" s="87"/>
      <c r="G70" s="87"/>
      <c r="H70" s="87"/>
      <c r="I70" s="87"/>
      <c r="J70" s="87"/>
      <c r="K70" s="87"/>
    </row>
    <row r="71" spans="1:11" s="77" customFormat="1" ht="15.6">
      <c r="A71" s="87"/>
      <c r="B71" s="87"/>
      <c r="C71" s="87"/>
      <c r="D71" s="87"/>
      <c r="E71" s="87"/>
      <c r="F71" s="87"/>
      <c r="G71" s="87"/>
      <c r="H71" s="87"/>
      <c r="I71" s="87"/>
      <c r="J71" s="87"/>
      <c r="K71" s="87"/>
    </row>
    <row r="72" spans="1:11" s="77" customFormat="1" ht="15.6">
      <c r="A72" s="87"/>
      <c r="B72" s="87"/>
      <c r="C72" s="87"/>
      <c r="D72" s="87"/>
      <c r="E72" s="87"/>
      <c r="F72" s="87"/>
      <c r="G72" s="87"/>
      <c r="H72" s="87"/>
      <c r="I72" s="87"/>
      <c r="J72" s="87"/>
      <c r="K72" s="87"/>
    </row>
    <row r="73" spans="1:11" s="77" customFormat="1" ht="15.6">
      <c r="A73" s="87"/>
      <c r="B73" s="87"/>
      <c r="C73" s="87"/>
      <c r="D73" s="87"/>
      <c r="E73" s="87"/>
      <c r="F73" s="87"/>
      <c r="G73" s="87"/>
      <c r="H73" s="87"/>
      <c r="I73" s="87"/>
      <c r="J73" s="87"/>
      <c r="K73" s="87"/>
    </row>
    <row r="74" spans="1:11" s="77" customFormat="1" ht="15.6">
      <c r="A74" s="87"/>
      <c r="B74" s="87"/>
      <c r="C74" s="87"/>
      <c r="D74" s="87"/>
      <c r="E74" s="87"/>
      <c r="F74" s="87"/>
      <c r="G74" s="87"/>
      <c r="H74" s="87"/>
      <c r="I74" s="87"/>
      <c r="J74" s="87"/>
      <c r="K74" s="87"/>
    </row>
    <row r="75" spans="1:11" s="77" customFormat="1" ht="15.6">
      <c r="A75" s="87"/>
      <c r="B75" s="87"/>
      <c r="C75" s="87"/>
      <c r="D75" s="87"/>
      <c r="E75" s="87"/>
      <c r="F75" s="87"/>
      <c r="G75" s="87"/>
      <c r="H75" s="87"/>
      <c r="I75" s="87"/>
      <c r="J75" s="87"/>
      <c r="K75" s="87"/>
    </row>
    <row r="76" spans="1:11" s="77" customFormat="1" ht="15.6">
      <c r="A76" s="87"/>
      <c r="B76" s="87"/>
      <c r="C76" s="87"/>
      <c r="D76" s="87"/>
      <c r="E76" s="87"/>
      <c r="F76" s="87"/>
      <c r="G76" s="87"/>
      <c r="H76" s="87"/>
      <c r="I76" s="87"/>
      <c r="J76" s="87"/>
      <c r="K76" s="87"/>
    </row>
    <row r="77" spans="1:11" s="77" customFormat="1" ht="15.6">
      <c r="A77" s="87"/>
      <c r="B77" s="87"/>
      <c r="C77" s="87"/>
      <c r="D77" s="87"/>
      <c r="E77" s="87"/>
      <c r="F77" s="87"/>
      <c r="G77" s="87"/>
      <c r="H77" s="87"/>
      <c r="I77" s="87"/>
      <c r="J77" s="87"/>
      <c r="K77" s="87"/>
    </row>
    <row r="78" spans="1:11" s="77" customFormat="1" ht="15.6">
      <c r="A78" s="87"/>
      <c r="B78" s="87"/>
      <c r="C78" s="87"/>
      <c r="D78" s="87"/>
      <c r="E78" s="87"/>
      <c r="F78" s="87"/>
      <c r="G78" s="87"/>
      <c r="H78" s="87"/>
      <c r="I78" s="87"/>
      <c r="J78" s="87"/>
      <c r="K78" s="87"/>
    </row>
    <row r="79" spans="1:11" s="77" customFormat="1" ht="15.6">
      <c r="A79" s="87"/>
      <c r="B79" s="87"/>
      <c r="C79" s="87"/>
      <c r="D79" s="87"/>
      <c r="E79" s="87"/>
      <c r="F79" s="87"/>
      <c r="G79" s="87"/>
      <c r="H79" s="87"/>
      <c r="I79" s="87"/>
      <c r="J79" s="87"/>
      <c r="K79" s="87"/>
    </row>
    <row r="80" spans="1:11" s="77" customFormat="1" ht="15.6">
      <c r="A80" s="87"/>
      <c r="B80" s="87"/>
      <c r="C80" s="87"/>
      <c r="D80" s="87"/>
      <c r="E80" s="87"/>
      <c r="F80" s="87"/>
      <c r="G80" s="87"/>
      <c r="H80" s="87"/>
      <c r="I80" s="87"/>
      <c r="J80" s="87"/>
      <c r="K80" s="87"/>
    </row>
    <row r="81" spans="1:11" s="77" customFormat="1" ht="15.6">
      <c r="A81" s="87"/>
      <c r="B81" s="87"/>
      <c r="C81" s="87"/>
      <c r="D81" s="87"/>
      <c r="E81" s="87"/>
      <c r="F81" s="87"/>
      <c r="G81" s="87"/>
      <c r="H81" s="87"/>
      <c r="I81" s="87"/>
      <c r="J81" s="87"/>
      <c r="K81" s="87"/>
    </row>
    <row r="82" spans="1:11" s="77" customFormat="1" ht="15.6">
      <c r="A82" s="87"/>
      <c r="B82" s="87"/>
      <c r="C82" s="87"/>
      <c r="D82" s="87"/>
      <c r="E82" s="87"/>
      <c r="F82" s="87"/>
      <c r="G82" s="87"/>
      <c r="H82" s="87"/>
      <c r="I82" s="87"/>
      <c r="J82" s="87"/>
      <c r="K82" s="87"/>
    </row>
    <row r="83" spans="1:11" s="77" customFormat="1" ht="15.6">
      <c r="A83" s="87"/>
      <c r="B83" s="87"/>
      <c r="C83" s="87"/>
      <c r="D83" s="87"/>
      <c r="E83" s="87"/>
      <c r="F83" s="87"/>
      <c r="G83" s="87"/>
      <c r="H83" s="87"/>
      <c r="I83" s="87"/>
      <c r="J83" s="87"/>
      <c r="K83" s="87"/>
    </row>
    <row r="84" spans="1:11" s="77" customFormat="1" ht="15.6">
      <c r="A84" s="87"/>
      <c r="B84" s="87"/>
      <c r="C84" s="87"/>
      <c r="D84" s="87"/>
      <c r="E84" s="87"/>
      <c r="F84" s="87"/>
      <c r="G84" s="87"/>
      <c r="H84" s="87"/>
      <c r="I84" s="87"/>
      <c r="J84" s="87"/>
      <c r="K84" s="87"/>
    </row>
    <row r="85" spans="1:11" s="77" customFormat="1" ht="15.6">
      <c r="A85" s="87"/>
      <c r="B85" s="87"/>
      <c r="C85" s="87"/>
      <c r="D85" s="87"/>
      <c r="E85" s="87"/>
      <c r="F85" s="87"/>
      <c r="G85" s="87"/>
      <c r="H85" s="87"/>
      <c r="I85" s="87"/>
      <c r="J85" s="87"/>
      <c r="K85" s="87"/>
    </row>
    <row r="86" spans="1:11" s="77" customFormat="1" ht="15.6">
      <c r="A86" s="87"/>
      <c r="B86" s="87"/>
      <c r="C86" s="87"/>
      <c r="D86" s="87"/>
      <c r="E86" s="87"/>
      <c r="F86" s="87"/>
      <c r="G86" s="87"/>
      <c r="H86" s="87"/>
      <c r="I86" s="87"/>
      <c r="J86" s="87"/>
      <c r="K86" s="87"/>
    </row>
    <row r="87" spans="1:11" s="77" customFormat="1" ht="15.6">
      <c r="A87" s="87"/>
      <c r="B87" s="87"/>
      <c r="C87" s="87"/>
      <c r="D87" s="87"/>
      <c r="E87" s="87"/>
      <c r="F87" s="87"/>
      <c r="G87" s="87"/>
      <c r="H87" s="87"/>
      <c r="I87" s="87"/>
      <c r="J87" s="87"/>
      <c r="K87" s="87"/>
    </row>
    <row r="88" spans="1:11" s="77" customFormat="1" ht="15.6">
      <c r="A88" s="87"/>
      <c r="B88" s="87"/>
      <c r="C88" s="87"/>
      <c r="D88" s="87"/>
      <c r="E88" s="87"/>
      <c r="F88" s="87"/>
      <c r="G88" s="87"/>
      <c r="H88" s="87"/>
      <c r="I88" s="87"/>
      <c r="J88" s="87"/>
      <c r="K88" s="87"/>
    </row>
    <row r="89" spans="1:11" s="77" customFormat="1" ht="15.6">
      <c r="A89" s="87"/>
      <c r="B89" s="87"/>
      <c r="C89" s="87"/>
      <c r="D89" s="87"/>
      <c r="E89" s="87"/>
      <c r="F89" s="87"/>
      <c r="G89" s="87"/>
      <c r="H89" s="87"/>
      <c r="I89" s="87"/>
      <c r="J89" s="87"/>
      <c r="K89" s="87"/>
    </row>
    <row r="90" spans="1:11" s="77" customFormat="1" ht="15.6">
      <c r="A90" s="87"/>
      <c r="B90" s="87"/>
      <c r="C90" s="87"/>
      <c r="D90" s="87"/>
      <c r="E90" s="87"/>
      <c r="F90" s="87"/>
      <c r="G90" s="87"/>
      <c r="H90" s="87"/>
      <c r="I90" s="87"/>
      <c r="J90" s="87"/>
      <c r="K90" s="87"/>
    </row>
    <row r="91" spans="1:11" s="77" customFormat="1" ht="15.6">
      <c r="A91" s="87"/>
      <c r="B91" s="87"/>
      <c r="C91" s="87"/>
      <c r="D91" s="87"/>
      <c r="E91" s="87"/>
      <c r="F91" s="87"/>
      <c r="G91" s="87"/>
      <c r="H91" s="87"/>
      <c r="I91" s="87"/>
      <c r="J91" s="87"/>
      <c r="K91" s="87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</sheetData>
  <mergeCells count="7">
    <mergeCell ref="G7:J7"/>
    <mergeCell ref="C21:J21"/>
    <mergeCell ref="C22:J22"/>
    <mergeCell ref="H8:J8"/>
    <mergeCell ref="H9:J9"/>
    <mergeCell ref="H10:J10"/>
    <mergeCell ref="H11:J11"/>
  </mergeCells>
  <conditionalFormatting sqref="G8:G9 G12">
    <cfRule type="cellIs" dxfId="13" priority="5" operator="equal">
      <formula>"Above MAV"</formula>
    </cfRule>
    <cfRule type="cellIs" dxfId="12" priority="6" operator="equal">
      <formula>"ALERT"</formula>
    </cfRule>
  </conditionalFormatting>
  <conditionalFormatting sqref="G10:G11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 xr:uid="{76A95395-0DA3-4B12-836B-5508B04D8BD5}">
      <formula1>0</formula1>
      <formula2>2</formula2>
    </dataValidation>
  </dataValidations>
  <pageMargins left="0" right="0" top="1.1417322834645669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400-000001000000}">
          <x14:formula1>
            <xm:f>Data!$A$50:$A$52</xm:f>
          </x14:formula1>
          <xm:sqref>B14</xm:sqref>
        </x14:dataValidation>
        <x14:dataValidation type="list" allowBlank="1" showInputMessage="1" showErrorMessage="1" xr:uid="{D679F96F-E4C4-40DD-B714-1E644D6A732F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  <x14:dataValidation type="list" allowBlank="1" showInputMessage="1" showErrorMessage="1" xr:uid="{962D0BDF-0344-4CDD-8BCD-CCA3F559A38E}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K138"/>
  <sheetViews>
    <sheetView view="pageLayout" zoomScale="115" zoomScaleNormal="110" zoomScalePageLayoutView="115" workbookViewId="0">
      <selection activeCell="E4" sqref="E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6.4">
      <c r="B1" s="111" t="s">
        <v>0</v>
      </c>
      <c r="J1" s="12" t="str">
        <f ca="1">'R-ALL'!J1</f>
        <v>Rev4.0</v>
      </c>
    </row>
    <row r="2" spans="1:11">
      <c r="J2" s="12"/>
    </row>
    <row r="3" spans="1:11" ht="15">
      <c r="B3" s="83" t="s">
        <v>59</v>
      </c>
      <c r="C3" s="85"/>
      <c r="D3" s="85"/>
      <c r="E3" s="85"/>
      <c r="F3" s="86"/>
      <c r="G3" s="86"/>
      <c r="H3" s="79" t="s">
        <v>148</v>
      </c>
      <c r="I3" s="85"/>
      <c r="J3" s="80" t="s">
        <v>149</v>
      </c>
    </row>
    <row r="4" spans="1:11" ht="15">
      <c r="B4" s="84" t="s">
        <v>58</v>
      </c>
      <c r="C4" s="85"/>
      <c r="D4" s="85"/>
      <c r="E4" s="85"/>
      <c r="F4" s="86"/>
      <c r="G4" s="86"/>
      <c r="H4" s="79" t="s">
        <v>56</v>
      </c>
      <c r="I4" s="85"/>
      <c r="J4" s="81">
        <f ca="1">TODAY()</f>
        <v>44582</v>
      </c>
    </row>
    <row r="5" spans="1:11" ht="14.4">
      <c r="B5" s="79" t="s">
        <v>131</v>
      </c>
      <c r="C5" s="82" t="s">
        <v>134</v>
      </c>
      <c r="D5" s="85"/>
      <c r="E5" s="85"/>
      <c r="F5" s="86"/>
      <c r="G5" s="86"/>
      <c r="H5" s="79" t="s">
        <v>57</v>
      </c>
      <c r="I5" s="85"/>
      <c r="J5" s="81">
        <f ca="1">TODAY()</f>
        <v>44582</v>
      </c>
    </row>
    <row r="6" spans="1:11">
      <c r="A6" s="66"/>
      <c r="B6" s="62"/>
      <c r="C6" s="63"/>
      <c r="D6" s="64"/>
      <c r="E6" s="63"/>
      <c r="F6" s="63"/>
      <c r="G6" s="63"/>
      <c r="I6" s="63"/>
    </row>
    <row r="7" spans="1:11" s="77" customFormat="1" ht="15.6">
      <c r="A7" s="87"/>
      <c r="B7" s="88" t="s">
        <v>1</v>
      </c>
      <c r="C7" s="89" t="s">
        <v>2</v>
      </c>
      <c r="D7" s="89" t="s">
        <v>61</v>
      </c>
      <c r="E7" s="89" t="s">
        <v>196</v>
      </c>
      <c r="F7" s="89" t="s">
        <v>197</v>
      </c>
      <c r="G7" s="115" t="s">
        <v>44</v>
      </c>
      <c r="H7" s="116"/>
      <c r="I7" s="116"/>
      <c r="J7" s="117"/>
      <c r="K7" s="85"/>
    </row>
    <row r="8" spans="1:11" s="77" customFormat="1" ht="15.6">
      <c r="A8" s="87"/>
      <c r="B8" s="90" t="s">
        <v>3</v>
      </c>
      <c r="C8" s="91" t="s">
        <v>23</v>
      </c>
      <c r="D8" s="92"/>
      <c r="E8" s="91" t="s">
        <v>62</v>
      </c>
      <c r="F8" s="91" t="s">
        <v>23</v>
      </c>
      <c r="G8" s="91" t="e">
        <f>VLOOKUP(D8,Lookup!C3:D7,2)</f>
        <v>#N/A</v>
      </c>
      <c r="H8" s="112"/>
      <c r="I8" s="113"/>
      <c r="J8" s="114"/>
      <c r="K8" s="85"/>
    </row>
    <row r="9" spans="1:11" s="77" customFormat="1" ht="15.6">
      <c r="A9" s="87"/>
      <c r="B9" s="90" t="s">
        <v>5</v>
      </c>
      <c r="C9" s="90" t="s">
        <v>198</v>
      </c>
      <c r="D9" s="93"/>
      <c r="E9" s="91" t="s">
        <v>23</v>
      </c>
      <c r="F9" s="91" t="s">
        <v>23</v>
      </c>
      <c r="G9" s="91" t="e">
        <f>VLOOKUP(D9,Lookup!C18:D25,2)</f>
        <v>#N/A</v>
      </c>
      <c r="H9" s="112"/>
      <c r="I9" s="113"/>
      <c r="J9" s="114"/>
      <c r="K9" s="85"/>
    </row>
    <row r="10" spans="1:11" s="77" customFormat="1" ht="15.6">
      <c r="A10" s="87"/>
      <c r="B10" s="90" t="s">
        <v>6</v>
      </c>
      <c r="C10" s="90" t="s">
        <v>198</v>
      </c>
      <c r="D10" s="93"/>
      <c r="E10" s="91" t="s">
        <v>63</v>
      </c>
      <c r="F10" s="91" t="s">
        <v>23</v>
      </c>
      <c r="G10" s="91" t="e">
        <f>VLOOKUP(D10,Lookup!C27:D33,2)</f>
        <v>#N/A</v>
      </c>
      <c r="H10" s="112"/>
      <c r="I10" s="113"/>
      <c r="J10" s="114"/>
      <c r="K10" s="85"/>
    </row>
    <row r="11" spans="1:11" s="77" customFormat="1" ht="15.6">
      <c r="A11" s="87"/>
      <c r="B11" s="90" t="s">
        <v>7</v>
      </c>
      <c r="C11" s="90" t="s">
        <v>198</v>
      </c>
      <c r="D11" s="93"/>
      <c r="E11" s="91" t="s">
        <v>23</v>
      </c>
      <c r="F11" s="91" t="s">
        <v>23</v>
      </c>
      <c r="G11" s="91" t="e">
        <f>VLOOKUP(D11,Lookup!C35:D41,2)</f>
        <v>#N/A</v>
      </c>
      <c r="H11" s="112"/>
      <c r="I11" s="113"/>
      <c r="J11" s="114"/>
      <c r="K11" s="85"/>
    </row>
    <row r="12" spans="1:11" s="77" customFormat="1" ht="15.6">
      <c r="A12" s="87"/>
      <c r="B12" s="90" t="s">
        <v>8</v>
      </c>
      <c r="C12" s="90" t="s">
        <v>198</v>
      </c>
      <c r="D12" s="91">
        <f>D10-D11</f>
        <v>0</v>
      </c>
      <c r="E12" s="91" t="s">
        <v>23</v>
      </c>
      <c r="F12" s="91" t="s">
        <v>23</v>
      </c>
      <c r="G12" s="91" t="e">
        <f>VLOOKUP(D12,Lookup!C35:D41,2)</f>
        <v>#N/A</v>
      </c>
      <c r="H12" s="112" t="s">
        <v>150</v>
      </c>
      <c r="I12" s="113"/>
      <c r="J12" s="114"/>
      <c r="K12" s="85"/>
    </row>
    <row r="13" spans="1:11" s="77" customFormat="1" ht="15.6">
      <c r="A13" s="87"/>
      <c r="B13" s="90" t="s">
        <v>14</v>
      </c>
      <c r="C13" s="90" t="s">
        <v>199</v>
      </c>
      <c r="D13" s="93">
        <f>2*(D9-(5*10^(D8-10)))/(1+(0.94*10^(D8-10)))*10^(6-D8)</f>
        <v>-9.9999999990600013E-4</v>
      </c>
      <c r="E13" s="91" t="s">
        <v>23</v>
      </c>
      <c r="F13" s="91" t="s">
        <v>23</v>
      </c>
      <c r="G13" s="91" t="e">
        <f>VLOOKUP(D13,Lookup!C98:D103,2)</f>
        <v>#N/A</v>
      </c>
      <c r="H13" s="112" t="s">
        <v>150</v>
      </c>
      <c r="I13" s="113"/>
      <c r="J13" s="114"/>
      <c r="K13" s="85"/>
    </row>
    <row r="14" spans="1:11" s="77" customFormat="1" ht="15.6">
      <c r="A14" s="87"/>
      <c r="B14" s="90" t="s">
        <v>116</v>
      </c>
      <c r="C14" s="91" t="s">
        <v>23</v>
      </c>
      <c r="D14" s="92" t="e">
        <f>+D8+0.5+VLOOKUP(D9,LSI!$F$2:$G$25,2)+VLOOKUP(D10,LSI!$H$2:$I$25,2)-12.1</f>
        <v>#N/A</v>
      </c>
      <c r="E14" s="91" t="s">
        <v>23</v>
      </c>
      <c r="F14" s="91" t="s">
        <v>23</v>
      </c>
      <c r="G14" s="91" t="e">
        <f>VLOOKUP(D14,Lookup!C105:D109,2)</f>
        <v>#N/A</v>
      </c>
      <c r="H14" s="112" t="s">
        <v>150</v>
      </c>
      <c r="I14" s="113"/>
      <c r="J14" s="114"/>
      <c r="K14" s="85"/>
    </row>
    <row r="15" spans="1:11" s="77" customFormat="1" ht="15.6">
      <c r="A15" s="87"/>
      <c r="B15" s="90" t="s">
        <v>9</v>
      </c>
      <c r="C15" s="90" t="s">
        <v>200</v>
      </c>
      <c r="D15" s="93"/>
      <c r="E15" s="91" t="s">
        <v>23</v>
      </c>
      <c r="F15" s="91" t="s">
        <v>23</v>
      </c>
      <c r="G15" s="91" t="e">
        <f>VLOOKUP(D15,Lookup!C43:D50,2)</f>
        <v>#N/A</v>
      </c>
      <c r="H15" s="112"/>
      <c r="I15" s="113"/>
      <c r="J15" s="114"/>
      <c r="K15" s="85"/>
    </row>
    <row r="16" spans="1:11" s="77" customFormat="1" ht="15.6">
      <c r="A16" s="87"/>
      <c r="B16" s="90" t="s">
        <v>107</v>
      </c>
      <c r="C16" s="90" t="s">
        <v>201</v>
      </c>
      <c r="D16" s="93"/>
      <c r="E16" s="91" t="s">
        <v>23</v>
      </c>
      <c r="F16" s="91">
        <v>50</v>
      </c>
      <c r="G16" s="91" t="e">
        <f>VLOOKUP(D16,Lookup!C89:D96,2)</f>
        <v>#N/A</v>
      </c>
      <c r="H16" s="112"/>
      <c r="I16" s="113"/>
      <c r="J16" s="114"/>
      <c r="K16" s="85"/>
    </row>
    <row r="17" spans="1:11" s="77" customFormat="1" ht="15.6">
      <c r="A17" s="87"/>
      <c r="B17" s="90" t="s">
        <v>10</v>
      </c>
      <c r="C17" s="90" t="s">
        <v>24</v>
      </c>
      <c r="D17" s="91"/>
      <c r="E17" s="91" t="s">
        <v>64</v>
      </c>
      <c r="F17" s="91" t="s">
        <v>23</v>
      </c>
      <c r="G17" s="91" t="e">
        <f>VLOOKUP(D17,Lookup!C52:D59,2)</f>
        <v>#N/A</v>
      </c>
      <c r="H17" s="112"/>
      <c r="I17" s="113"/>
      <c r="J17" s="114"/>
      <c r="K17" s="85"/>
    </row>
    <row r="18" spans="1:11" s="77" customFormat="1" ht="15.6">
      <c r="A18" s="87"/>
      <c r="B18" s="90" t="s">
        <v>11</v>
      </c>
      <c r="C18" s="90" t="s">
        <v>24</v>
      </c>
      <c r="D18" s="91"/>
      <c r="E18" s="91" t="s">
        <v>65</v>
      </c>
      <c r="F18" s="91">
        <v>0.4</v>
      </c>
      <c r="G18" s="91" t="e">
        <f>VLOOKUP(D18,Lookup!C61:D65,2)</f>
        <v>#N/A</v>
      </c>
      <c r="H18" s="112" t="s">
        <v>66</v>
      </c>
      <c r="I18" s="113"/>
      <c r="J18" s="114"/>
      <c r="K18" s="85"/>
    </row>
    <row r="19" spans="1:11" s="77" customFormat="1" ht="15.6">
      <c r="A19" s="87"/>
      <c r="B19" s="90" t="s">
        <v>12</v>
      </c>
      <c r="C19" s="90" t="s">
        <v>24</v>
      </c>
      <c r="D19" s="91"/>
      <c r="E19" s="91" t="s">
        <v>42</v>
      </c>
      <c r="F19" s="91" t="s">
        <v>23</v>
      </c>
      <c r="G19" s="91" t="e">
        <f>VLOOKUP(D19,Lookup!C67:D72,2)</f>
        <v>#N/A</v>
      </c>
      <c r="H19" s="112"/>
      <c r="I19" s="113"/>
      <c r="J19" s="114"/>
      <c r="K19" s="85"/>
    </row>
    <row r="20" spans="1:11" s="77" customFormat="1" ht="15.6">
      <c r="A20" s="87"/>
      <c r="B20" s="90" t="s">
        <v>13</v>
      </c>
      <c r="C20" s="90" t="s">
        <v>24</v>
      </c>
      <c r="D20" s="91"/>
      <c r="E20" s="91" t="s">
        <v>39</v>
      </c>
      <c r="F20" s="93">
        <v>2</v>
      </c>
      <c r="G20" s="91" t="e">
        <f>VLOOKUP(D20,Lookup!C74:D78,2)</f>
        <v>#N/A</v>
      </c>
      <c r="H20" s="112"/>
      <c r="I20" s="113"/>
      <c r="J20" s="114"/>
      <c r="K20" s="85"/>
    </row>
    <row r="21" spans="1:11" s="77" customFormat="1" ht="15.6">
      <c r="A21" s="87"/>
      <c r="B21" s="90" t="s">
        <v>4</v>
      </c>
      <c r="C21" s="90" t="s">
        <v>24</v>
      </c>
      <c r="D21" s="91"/>
      <c r="E21" s="91" t="s">
        <v>67</v>
      </c>
      <c r="F21" s="91" t="s">
        <v>23</v>
      </c>
      <c r="G21" s="91" t="e">
        <f>VLOOKUP(D21,Lookup!C9:D16,2)</f>
        <v>#N/A</v>
      </c>
      <c r="H21" s="112" t="s">
        <v>150</v>
      </c>
      <c r="I21" s="113"/>
      <c r="J21" s="114"/>
      <c r="K21" s="85"/>
    </row>
    <row r="22" spans="1:11" s="77" customFormat="1" ht="15.6">
      <c r="A22" s="87"/>
      <c r="B22" s="90" t="s">
        <v>15</v>
      </c>
      <c r="C22" s="90" t="s">
        <v>24</v>
      </c>
      <c r="D22" s="93"/>
      <c r="E22" s="91" t="s">
        <v>68</v>
      </c>
      <c r="F22" s="91" t="s">
        <v>23</v>
      </c>
      <c r="G22" s="91" t="e">
        <f>VLOOKUP(D22,Lookup!C80:D87,2)</f>
        <v>#N/A</v>
      </c>
      <c r="H22" s="112"/>
      <c r="I22" s="113"/>
      <c r="J22" s="114"/>
      <c r="K22" s="85"/>
    </row>
    <row r="23" spans="1:11" s="77" customFormat="1" ht="15.6">
      <c r="A23" s="87"/>
      <c r="B23" s="90" t="s">
        <v>16</v>
      </c>
      <c r="C23" s="90" t="s">
        <v>24</v>
      </c>
      <c r="D23" s="93"/>
      <c r="E23" s="91" t="s">
        <v>63</v>
      </c>
      <c r="F23" s="91" t="s">
        <v>23</v>
      </c>
      <c r="G23" s="91" t="e">
        <f>VLOOKUP(D23,Lookup!C80:D87,2)</f>
        <v>#N/A</v>
      </c>
      <c r="H23" s="112"/>
      <c r="I23" s="113"/>
      <c r="J23" s="114"/>
      <c r="K23" s="85"/>
    </row>
    <row r="24" spans="1:11" s="77" customFormat="1" ht="15.6" hidden="1">
      <c r="A24" s="87"/>
      <c r="B24" s="90" t="s">
        <v>179</v>
      </c>
      <c r="C24" s="90" t="s">
        <v>180</v>
      </c>
      <c r="D24" s="92">
        <f ca="1">D25/10</f>
        <v>0</v>
      </c>
      <c r="E24" s="91" t="s">
        <v>23</v>
      </c>
      <c r="F24" s="91" t="s">
        <v>23</v>
      </c>
      <c r="G24" s="91" t="s">
        <v>23</v>
      </c>
      <c r="H24" s="112"/>
      <c r="I24" s="113"/>
      <c r="J24" s="114"/>
      <c r="K24" s="85"/>
    </row>
    <row r="25" spans="1:11" s="77" customFormat="1" ht="15.6">
      <c r="A25" s="87"/>
      <c r="B25" s="90" t="s">
        <v>179</v>
      </c>
      <c r="C25" s="90" t="s">
        <v>181</v>
      </c>
      <c r="D25" s="93">
        <f ca="1">D24*10</f>
        <v>0</v>
      </c>
      <c r="E25" s="91" t="s">
        <v>23</v>
      </c>
      <c r="F25" s="91" t="s">
        <v>23</v>
      </c>
      <c r="G25" s="91" t="s">
        <v>23</v>
      </c>
      <c r="H25" s="112"/>
      <c r="I25" s="113"/>
      <c r="J25" s="114"/>
      <c r="K25" s="85"/>
    </row>
    <row r="26" spans="1:11" s="77" customFormat="1" ht="15.6">
      <c r="A26" s="87"/>
      <c r="B26" s="90" t="s">
        <v>18</v>
      </c>
      <c r="C26" s="90" t="s">
        <v>25</v>
      </c>
      <c r="D26" s="92"/>
      <c r="E26" s="91" t="s">
        <v>69</v>
      </c>
      <c r="F26" s="91" t="s">
        <v>23</v>
      </c>
      <c r="G26" s="91" t="e">
        <f>VLOOKUP(D26,Lookup!C124:D131,2)</f>
        <v>#N/A</v>
      </c>
      <c r="H26" s="112"/>
      <c r="I26" s="113"/>
      <c r="J26" s="114"/>
      <c r="K26" s="85"/>
    </row>
    <row r="27" spans="1:11" s="77" customFormat="1" ht="15.6">
      <c r="A27" s="87"/>
      <c r="B27" s="90" t="s">
        <v>159</v>
      </c>
      <c r="C27" s="90" t="s">
        <v>202</v>
      </c>
      <c r="D27" s="93"/>
      <c r="E27" s="91" t="s">
        <v>23</v>
      </c>
      <c r="F27" s="91" t="s">
        <v>23</v>
      </c>
      <c r="G27" s="91" t="e">
        <f>VLOOKUP(D27,Lookup!C149:D152,2)</f>
        <v>#N/A</v>
      </c>
      <c r="H27" s="112"/>
      <c r="I27" s="113"/>
      <c r="J27" s="114"/>
      <c r="K27" s="85"/>
    </row>
    <row r="28" spans="1:11" s="77" customFormat="1" ht="15.6">
      <c r="A28" s="87"/>
      <c r="B28" s="90" t="s">
        <v>19</v>
      </c>
      <c r="C28" s="90" t="s">
        <v>203</v>
      </c>
      <c r="D28" s="92"/>
      <c r="E28" s="91" t="s">
        <v>23</v>
      </c>
      <c r="F28" s="91" t="s">
        <v>23</v>
      </c>
      <c r="G28" s="91" t="e">
        <f>VLOOKUP(D28,Lookup!C133:D139,2)</f>
        <v>#N/A</v>
      </c>
      <c r="H28" s="112"/>
      <c r="I28" s="113"/>
      <c r="J28" s="114"/>
      <c r="K28" s="85"/>
    </row>
    <row r="29" spans="1:11" s="77" customFormat="1" ht="15.6">
      <c r="A29" s="87"/>
      <c r="B29" s="90" t="s">
        <v>20</v>
      </c>
      <c r="C29" s="90" t="s">
        <v>24</v>
      </c>
      <c r="D29" s="92"/>
      <c r="E29" s="91" t="s">
        <v>70</v>
      </c>
      <c r="F29" s="91">
        <v>5</v>
      </c>
      <c r="G29" s="91" t="e">
        <f>VLOOKUP(D29,Lookup!C141:D147,2)</f>
        <v>#N/A</v>
      </c>
      <c r="H29" s="112" t="s">
        <v>190</v>
      </c>
      <c r="I29" s="113"/>
      <c r="J29" s="114"/>
      <c r="K29" s="85"/>
    </row>
    <row r="30" spans="1:11" s="77" customFormat="1" ht="15.6">
      <c r="A30" s="87"/>
      <c r="B30" s="90" t="s">
        <v>26</v>
      </c>
      <c r="C30" s="90" t="s">
        <v>24</v>
      </c>
      <c r="D30" s="100">
        <f>D31-D29</f>
        <v>0</v>
      </c>
      <c r="E30" s="91" t="s">
        <v>23</v>
      </c>
      <c r="F30" s="91" t="s">
        <v>23</v>
      </c>
      <c r="G30" s="91" t="s">
        <v>23</v>
      </c>
      <c r="H30" s="112" t="s">
        <v>150</v>
      </c>
      <c r="I30" s="113"/>
      <c r="J30" s="114"/>
      <c r="K30" s="85"/>
    </row>
    <row r="31" spans="1:11" s="77" customFormat="1" ht="15.6">
      <c r="A31" s="87"/>
      <c r="B31" s="90" t="s">
        <v>27</v>
      </c>
      <c r="C31" s="90" t="s">
        <v>24</v>
      </c>
      <c r="D31" s="92"/>
      <c r="E31" s="91" t="s">
        <v>23</v>
      </c>
      <c r="F31" s="91" t="s">
        <v>23</v>
      </c>
      <c r="G31" s="91" t="s">
        <v>23</v>
      </c>
      <c r="H31" s="112"/>
      <c r="I31" s="113"/>
      <c r="J31" s="114"/>
      <c r="K31" s="85"/>
    </row>
    <row r="32" spans="1:11" s="77" customFormat="1" ht="15.6">
      <c r="A32" s="87"/>
      <c r="B32" s="90" t="s">
        <v>30</v>
      </c>
      <c r="C32" s="90" t="s">
        <v>29</v>
      </c>
      <c r="D32" s="91" t="s">
        <v>23</v>
      </c>
      <c r="E32" s="91" t="s">
        <v>23</v>
      </c>
      <c r="F32" s="91" t="s">
        <v>23</v>
      </c>
      <c r="G32" s="91" t="e">
        <f>VLOOKUP(D32,Lookup!C111:D112,2,FALSE)</f>
        <v>#N/A</v>
      </c>
      <c r="H32" s="112"/>
      <c r="I32" s="113"/>
      <c r="J32" s="114"/>
      <c r="K32" s="85"/>
    </row>
    <row r="33" spans="1:11" s="77" customFormat="1" ht="15.6">
      <c r="A33" s="87"/>
      <c r="B33" s="90" t="s">
        <v>31</v>
      </c>
      <c r="C33" s="90" t="s">
        <v>29</v>
      </c>
      <c r="D33" s="91" t="s">
        <v>23</v>
      </c>
      <c r="E33" s="91" t="s">
        <v>23</v>
      </c>
      <c r="F33" s="91" t="s">
        <v>39</v>
      </c>
      <c r="G33" s="91" t="e">
        <f>VLOOKUP(D33,Lookup!C113:D114,2,FALSE)</f>
        <v>#N/A</v>
      </c>
      <c r="H33" s="112"/>
      <c r="I33" s="113"/>
      <c r="J33" s="114"/>
      <c r="K33" s="85"/>
    </row>
    <row r="34" spans="1:11" s="77" customFormat="1" ht="15.6">
      <c r="A34" s="87"/>
      <c r="B34" s="90" t="s">
        <v>32</v>
      </c>
      <c r="C34" s="90" t="s">
        <v>34</v>
      </c>
      <c r="D34" s="91"/>
      <c r="E34" s="91" t="s">
        <v>23</v>
      </c>
      <c r="F34" s="91" t="s">
        <v>23</v>
      </c>
      <c r="G34" s="91" t="e">
        <f>VLOOKUP(D34,Lookup!C115:D118,2)</f>
        <v>#N/A</v>
      </c>
      <c r="H34" s="112"/>
      <c r="I34" s="113"/>
      <c r="J34" s="114"/>
      <c r="K34" s="85"/>
    </row>
    <row r="35" spans="1:11" s="77" customFormat="1" ht="15.6">
      <c r="A35" s="87"/>
      <c r="B35" s="90" t="s">
        <v>33</v>
      </c>
      <c r="C35" s="90" t="s">
        <v>34</v>
      </c>
      <c r="D35" s="91"/>
      <c r="E35" s="91" t="s">
        <v>23</v>
      </c>
      <c r="F35" s="91" t="s">
        <v>43</v>
      </c>
      <c r="G35" s="91" t="e">
        <f>VLOOKUP(D35,Lookup!C119:D122,2)</f>
        <v>#N/A</v>
      </c>
      <c r="H35" s="112"/>
      <c r="I35" s="113"/>
      <c r="J35" s="114"/>
      <c r="K35" s="85"/>
    </row>
    <row r="36" spans="1:11" s="77" customFormat="1" ht="15.6">
      <c r="A36" s="87"/>
      <c r="B36" s="101"/>
      <c r="C36" s="101"/>
      <c r="D36" s="102"/>
      <c r="E36" s="102"/>
      <c r="F36" s="102"/>
      <c r="G36" s="102"/>
      <c r="H36" s="95"/>
      <c r="I36" s="95"/>
      <c r="J36" s="95"/>
      <c r="K36" s="85"/>
    </row>
    <row r="37" spans="1:11" s="77" customFormat="1" ht="15.6">
      <c r="A37" s="87"/>
      <c r="B37" s="94" t="s">
        <v>204</v>
      </c>
      <c r="C37" s="87"/>
      <c r="D37" s="87"/>
      <c r="E37" s="87"/>
      <c r="F37" s="87"/>
      <c r="G37" s="87"/>
      <c r="H37" s="87"/>
      <c r="I37" s="87"/>
      <c r="J37" s="87"/>
      <c r="K37" s="85"/>
    </row>
    <row r="38" spans="1:11" s="77" customFormat="1" ht="15.6">
      <c r="A38" s="87"/>
      <c r="B38" s="95" t="s">
        <v>161</v>
      </c>
      <c r="C38" s="95"/>
      <c r="K38" s="85"/>
    </row>
    <row r="39" spans="1:11" s="77" customFormat="1" ht="15.6">
      <c r="A39" s="87"/>
      <c r="B39" s="95" t="s">
        <v>140</v>
      </c>
      <c r="K39" s="85"/>
    </row>
    <row r="40" spans="1:11" s="77" customFormat="1" ht="15.6">
      <c r="A40" s="87"/>
      <c r="B40" s="95" t="s">
        <v>187</v>
      </c>
      <c r="K40" s="85"/>
    </row>
    <row r="41" spans="1:11" s="77" customFormat="1" ht="15.6">
      <c r="A41" s="87"/>
      <c r="B41" s="95" t="s">
        <v>142</v>
      </c>
      <c r="K41" s="85"/>
    </row>
    <row r="42" spans="1:11" s="77" customFormat="1" ht="15.6">
      <c r="A42" s="87"/>
      <c r="B42" s="95" t="s">
        <v>145</v>
      </c>
      <c r="C42" s="95"/>
      <c r="K42" s="85"/>
    </row>
    <row r="43" spans="1:11" s="77" customFormat="1" ht="15.6">
      <c r="A43" s="87"/>
      <c r="B43" s="95" t="s">
        <v>185</v>
      </c>
      <c r="C43" s="95"/>
      <c r="K43" s="85"/>
    </row>
    <row r="44" spans="1:11" s="77" customFormat="1" ht="15.6">
      <c r="A44" s="87"/>
      <c r="B44" s="95"/>
      <c r="C44" s="95"/>
      <c r="K44" s="85"/>
    </row>
    <row r="45" spans="1:11" s="77" customFormat="1" ht="15.6">
      <c r="A45" s="87"/>
      <c r="B45" s="96" t="s">
        <v>196</v>
      </c>
      <c r="C45" s="97" t="s">
        <v>194</v>
      </c>
      <c r="D45" s="98"/>
      <c r="E45" s="98"/>
      <c r="F45" s="98"/>
      <c r="G45" s="98"/>
      <c r="H45" s="98"/>
      <c r="I45" s="98"/>
      <c r="J45" s="98"/>
      <c r="K45" s="85"/>
    </row>
    <row r="46" spans="1:11" s="77" customFormat="1" ht="15.6">
      <c r="A46" s="87"/>
      <c r="B46" s="94" t="s">
        <v>197</v>
      </c>
      <c r="C46" s="119" t="s">
        <v>195</v>
      </c>
      <c r="D46" s="119"/>
      <c r="E46" s="119"/>
      <c r="F46" s="119"/>
      <c r="G46" s="119"/>
      <c r="H46" s="119"/>
      <c r="I46" s="119"/>
      <c r="J46" s="119"/>
      <c r="K46" s="85"/>
    </row>
    <row r="47" spans="1:11" s="77" customFormat="1" ht="15.6">
      <c r="A47" s="87"/>
      <c r="B47" s="94" t="s">
        <v>24</v>
      </c>
      <c r="C47" s="118" t="s">
        <v>205</v>
      </c>
      <c r="D47" s="119"/>
      <c r="E47" s="119"/>
      <c r="F47" s="119"/>
      <c r="G47" s="119"/>
      <c r="H47" s="119"/>
      <c r="I47" s="119"/>
      <c r="J47" s="119"/>
      <c r="K47" s="85"/>
    </row>
    <row r="48" spans="1:11" s="77" customFormat="1" ht="15.6">
      <c r="A48" s="87"/>
      <c r="B48" s="94"/>
      <c r="C48" s="118"/>
      <c r="D48" s="119"/>
      <c r="E48" s="119"/>
      <c r="F48" s="119"/>
      <c r="G48" s="119"/>
      <c r="H48" s="119"/>
      <c r="I48" s="119"/>
      <c r="J48" s="119"/>
      <c r="K48" s="85"/>
    </row>
    <row r="49" spans="1:11" s="77" customFormat="1" ht="15.6">
      <c r="A49" s="87"/>
      <c r="B49" s="87"/>
      <c r="C49" s="78"/>
      <c r="D49" s="78"/>
      <c r="E49" s="78"/>
      <c r="F49" s="78"/>
      <c r="G49" s="78"/>
      <c r="H49" s="78"/>
      <c r="I49" s="78"/>
      <c r="J49" s="78"/>
      <c r="K49" s="85"/>
    </row>
    <row r="50" spans="1:11" s="77" customFormat="1" ht="15.6">
      <c r="A50" s="87"/>
      <c r="B50" s="87"/>
      <c r="C50" s="78"/>
      <c r="D50" s="78"/>
      <c r="E50" s="78"/>
      <c r="F50" s="78"/>
      <c r="G50" s="78"/>
      <c r="H50" s="78"/>
      <c r="I50" s="78"/>
      <c r="J50" s="78"/>
      <c r="K50" s="85"/>
    </row>
    <row r="51" spans="1:11" s="77" customFormat="1" ht="15.6">
      <c r="A51" s="87"/>
      <c r="B51" s="87" t="s">
        <v>192</v>
      </c>
      <c r="C51" s="78"/>
      <c r="D51" s="78"/>
      <c r="E51" s="78"/>
      <c r="F51" s="78"/>
      <c r="G51" s="78"/>
      <c r="H51" s="78"/>
      <c r="I51" s="78"/>
      <c r="J51" s="78"/>
      <c r="K51" s="85"/>
    </row>
    <row r="52" spans="1:11" s="77" customFormat="1" ht="15.6">
      <c r="A52" s="87"/>
      <c r="B52" s="87" t="s">
        <v>193</v>
      </c>
      <c r="C52" s="78"/>
      <c r="D52" s="78"/>
      <c r="E52" s="78"/>
      <c r="F52" s="78"/>
      <c r="G52" s="78"/>
      <c r="H52" s="78"/>
      <c r="I52" s="78"/>
      <c r="J52" s="78"/>
      <c r="K52" s="85"/>
    </row>
    <row r="53" spans="1:11" s="77" customFormat="1" ht="15.6">
      <c r="A53" s="87"/>
      <c r="B53" s="87" t="s">
        <v>146</v>
      </c>
      <c r="C53" s="78"/>
      <c r="D53" s="78"/>
      <c r="E53" s="78"/>
      <c r="F53" s="78"/>
      <c r="G53" s="78"/>
      <c r="H53" s="78"/>
      <c r="I53" s="78"/>
      <c r="J53" s="78"/>
      <c r="K53" s="85"/>
    </row>
    <row r="54" spans="1:11" s="77" customFormat="1" ht="15.6">
      <c r="A54" s="87"/>
      <c r="B54" s="99" t="s">
        <v>186</v>
      </c>
      <c r="C54" s="78"/>
      <c r="D54" s="78"/>
      <c r="E54" s="78"/>
      <c r="F54" s="78"/>
      <c r="G54" s="78"/>
      <c r="H54" s="78"/>
      <c r="I54" s="78"/>
      <c r="J54" s="78"/>
      <c r="K54" s="85"/>
    </row>
    <row r="55" spans="1:11" s="77" customFormat="1" ht="15.6">
      <c r="A55" s="87"/>
      <c r="B55" s="85"/>
      <c r="C55" s="85"/>
      <c r="D55" s="85"/>
      <c r="E55" s="85"/>
      <c r="F55" s="85"/>
      <c r="G55" s="85"/>
      <c r="H55" s="85"/>
      <c r="I55" s="85"/>
      <c r="J55" s="85"/>
      <c r="K55" s="85"/>
    </row>
    <row r="56" spans="1:11" s="77" customFormat="1" ht="15.6">
      <c r="A56" s="87"/>
      <c r="B56" s="85"/>
      <c r="C56" s="85"/>
      <c r="D56" s="85"/>
      <c r="E56" s="85"/>
      <c r="F56" s="85"/>
      <c r="G56" s="85"/>
      <c r="H56" s="85"/>
      <c r="I56" s="85"/>
      <c r="J56" s="85"/>
      <c r="K56" s="85"/>
    </row>
    <row r="57" spans="1:11" s="77" customFormat="1" ht="15.6">
      <c r="A57" s="87"/>
      <c r="B57" s="85"/>
      <c r="C57" s="85"/>
      <c r="D57" s="85"/>
      <c r="E57" s="85"/>
      <c r="F57" s="85"/>
      <c r="G57" s="85"/>
      <c r="H57" s="85"/>
      <c r="I57" s="85"/>
      <c r="J57" s="85"/>
      <c r="K57" s="85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3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3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3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3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3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3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3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3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3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3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3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3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 spans="1:1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 spans="1:1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 spans="1:1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 spans="1:1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 spans="1:1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 spans="1:1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 spans="1:1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 spans="1:1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 spans="1:1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 spans="1:1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</row>
    <row r="137" spans="1:1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</row>
    <row r="138" spans="1:1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</row>
  </sheetData>
  <mergeCells count="32">
    <mergeCell ref="H12:J12"/>
    <mergeCell ref="H13:J13"/>
    <mergeCell ref="H14:J14"/>
    <mergeCell ref="H15:J15"/>
    <mergeCell ref="C46:J46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  <mergeCell ref="G7:J7"/>
    <mergeCell ref="H8:J8"/>
    <mergeCell ref="H9:J9"/>
    <mergeCell ref="H10:J10"/>
    <mergeCell ref="H11:J11"/>
    <mergeCell ref="H30:J30"/>
    <mergeCell ref="H31:J31"/>
    <mergeCell ref="H27:J27"/>
    <mergeCell ref="H24:J24"/>
    <mergeCell ref="H25:J25"/>
    <mergeCell ref="C48:J48"/>
    <mergeCell ref="H32:J32"/>
    <mergeCell ref="H33:J33"/>
    <mergeCell ref="H34:J34"/>
    <mergeCell ref="H35:J35"/>
    <mergeCell ref="C47:J47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count="1">
    <dataValidation type="whole" allowBlank="1" showInputMessage="1" showErrorMessage="1" sqref="I3:I5" xr:uid="{0EF04395-8062-49A5-8B6E-1371A0CD5555}">
      <formula1>0</formula1>
      <formula2>2</formula2>
    </dataValidation>
  </dataValidations>
  <pageMargins left="0" right="0" top="1.1417322834645669" bottom="1.3779527559055118" header="3.937007874015748E-2" footer="0"/>
  <pageSetup paperSize="9" scale="7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500-000001000000}">
          <x14:formula1>
            <xm:f>Data!$A$4:$A$6</xm:f>
          </x14:formula1>
          <xm:sqref>D32:D33</xm:sqref>
        </x14:dataValidation>
        <x14:dataValidation type="list" allowBlank="1" showInputMessage="1" showErrorMessage="1" xr:uid="{5762741C-368B-4895-A112-4D92D292C295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500-000003000000}">
          <x14:formula1>
            <xm:f>Data!$A$50:$A$52</xm:f>
          </x14:formula1>
          <xm:sqref>B41</xm:sqref>
        </x14:dataValidation>
        <x14:dataValidation type="list" allowBlank="1" showInputMessage="1" showErrorMessage="1" xr:uid="{00000000-0002-0000-0500-000004000000}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6"/>
  <sheetViews>
    <sheetView view="pageLayout" zoomScale="130" zoomScaleNormal="110" zoomScalePageLayoutView="130" workbookViewId="0">
      <selection activeCell="A16" sqref="A16:XFD16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75" t="s">
        <v>168</v>
      </c>
      <c r="J1" s="12" t="str">
        <f ca="1">'R-ALL'!J1</f>
        <v>Rev4.0</v>
      </c>
    </row>
    <row r="2" spans="1:11" ht="22.8">
      <c r="B2" s="2" t="s">
        <v>173</v>
      </c>
      <c r="J2" s="12"/>
    </row>
    <row r="3" spans="1:11">
      <c r="J3" s="12"/>
    </row>
    <row r="4" spans="1:11" ht="22.5" customHeight="1">
      <c r="B4" s="71" t="s">
        <v>171</v>
      </c>
      <c r="C4" s="120"/>
      <c r="D4" s="120"/>
      <c r="E4" s="120"/>
      <c r="F4" s="120"/>
      <c r="G4" s="7"/>
      <c r="H4" s="71" t="s">
        <v>148</v>
      </c>
      <c r="I4" s="120"/>
      <c r="J4" s="120"/>
    </row>
    <row r="5" spans="1:11" ht="22.5" customHeight="1">
      <c r="B5" s="71" t="s">
        <v>172</v>
      </c>
      <c r="C5" s="120"/>
      <c r="D5" s="120"/>
      <c r="E5" s="120"/>
      <c r="F5" s="120"/>
      <c r="G5" s="7"/>
      <c r="H5" s="71" t="s">
        <v>56</v>
      </c>
      <c r="I5" s="120"/>
      <c r="J5" s="120"/>
    </row>
    <row r="6" spans="1:11" ht="22.5" customHeight="1">
      <c r="B6" s="71" t="s">
        <v>131</v>
      </c>
      <c r="C6" s="121"/>
      <c r="D6" s="121"/>
      <c r="E6" s="121"/>
      <c r="F6" s="121"/>
      <c r="G6" s="7"/>
      <c r="H6" s="71" t="s">
        <v>170</v>
      </c>
      <c r="I6" s="120"/>
      <c r="J6" s="120"/>
    </row>
    <row r="7" spans="1:11">
      <c r="A7" s="66"/>
      <c r="B7" s="62"/>
      <c r="C7" s="62"/>
      <c r="D7" s="64"/>
      <c r="E7" s="63"/>
      <c r="F7" s="63"/>
      <c r="G7" s="63"/>
      <c r="H7" s="63"/>
      <c r="I7" s="63"/>
      <c r="J7" s="63"/>
    </row>
    <row r="8" spans="1:11">
      <c r="A8" s="3"/>
      <c r="B8" s="3"/>
      <c r="C8" s="7"/>
      <c r="D8" s="7">
        <v>1</v>
      </c>
      <c r="E8" s="7">
        <v>2</v>
      </c>
      <c r="F8" s="7">
        <v>3</v>
      </c>
      <c r="G8" s="7">
        <v>4</v>
      </c>
      <c r="H8" s="7">
        <v>5</v>
      </c>
      <c r="I8" s="7">
        <v>6</v>
      </c>
      <c r="J8" s="7">
        <v>7</v>
      </c>
      <c r="K8" s="4"/>
    </row>
    <row r="9" spans="1:11" ht="22.5" customHeight="1">
      <c r="A9" s="3"/>
      <c r="B9" s="72" t="s">
        <v>1</v>
      </c>
      <c r="C9" s="73" t="s">
        <v>169</v>
      </c>
      <c r="D9" s="73"/>
      <c r="E9" s="73"/>
      <c r="F9" s="73"/>
      <c r="G9" s="73"/>
      <c r="H9" s="73"/>
      <c r="I9" s="73"/>
      <c r="J9" s="73"/>
      <c r="K9" s="4"/>
    </row>
    <row r="10" spans="1:11" ht="22.5" customHeight="1">
      <c r="A10" s="3"/>
      <c r="B10" s="9" t="s">
        <v>3</v>
      </c>
      <c r="C10" s="10" t="s">
        <v>23</v>
      </c>
      <c r="D10" s="13"/>
      <c r="E10" s="13"/>
      <c r="F10" s="13"/>
      <c r="G10" s="13"/>
      <c r="H10" s="13"/>
      <c r="I10" s="13"/>
      <c r="J10" s="13"/>
      <c r="K10" s="4"/>
    </row>
    <row r="11" spans="1:11" ht="22.5" customHeight="1">
      <c r="A11" s="3"/>
      <c r="B11" s="9" t="s">
        <v>5</v>
      </c>
      <c r="C11" s="9" t="s">
        <v>52</v>
      </c>
      <c r="D11" s="14"/>
      <c r="E11" s="14"/>
      <c r="F11" s="14"/>
      <c r="G11" s="14"/>
      <c r="H11" s="14"/>
      <c r="I11" s="14"/>
      <c r="J11" s="14"/>
      <c r="K11" s="4"/>
    </row>
    <row r="12" spans="1:11" ht="22.5" customHeight="1">
      <c r="A12" s="3"/>
      <c r="B12" s="9" t="s">
        <v>6</v>
      </c>
      <c r="C12" s="9" t="s">
        <v>52</v>
      </c>
      <c r="D12" s="14"/>
      <c r="E12" s="14"/>
      <c r="F12" s="14"/>
      <c r="G12" s="14"/>
      <c r="H12" s="14"/>
      <c r="I12" s="14"/>
      <c r="J12" s="14"/>
      <c r="K12" s="4"/>
    </row>
    <row r="13" spans="1:11" ht="22.5" customHeight="1">
      <c r="A13" s="3"/>
      <c r="B13" s="9" t="s">
        <v>7</v>
      </c>
      <c r="C13" s="9" t="s">
        <v>52</v>
      </c>
      <c r="D13" s="14"/>
      <c r="E13" s="14"/>
      <c r="F13" s="14"/>
      <c r="G13" s="14"/>
      <c r="H13" s="14"/>
      <c r="I13" s="14"/>
      <c r="J13" s="14"/>
      <c r="K13" s="4"/>
    </row>
    <row r="14" spans="1:11" ht="22.5" customHeight="1">
      <c r="A14" s="3"/>
      <c r="B14" s="9" t="s">
        <v>9</v>
      </c>
      <c r="C14" s="9" t="s">
        <v>54</v>
      </c>
      <c r="D14" s="14"/>
      <c r="E14" s="14"/>
      <c r="F14" s="14"/>
      <c r="G14" s="14"/>
      <c r="H14" s="14"/>
      <c r="I14" s="14"/>
      <c r="J14" s="14"/>
      <c r="K14" s="4"/>
    </row>
    <row r="15" spans="1:11" ht="22.5" customHeight="1">
      <c r="A15" s="3"/>
      <c r="B15" s="9" t="s">
        <v>107</v>
      </c>
      <c r="C15" s="9" t="s">
        <v>108</v>
      </c>
      <c r="D15" s="14"/>
      <c r="E15" s="14"/>
      <c r="F15" s="14"/>
      <c r="G15" s="14"/>
      <c r="H15" s="14"/>
      <c r="I15" s="14"/>
      <c r="J15" s="14"/>
      <c r="K15" s="4"/>
    </row>
    <row r="16" spans="1:11" ht="22.5" customHeight="1">
      <c r="A16" s="3"/>
      <c r="B16" s="9" t="s">
        <v>10</v>
      </c>
      <c r="C16" s="9" t="s">
        <v>24</v>
      </c>
      <c r="D16" s="10"/>
      <c r="E16" s="10"/>
      <c r="F16" s="10"/>
      <c r="G16" s="10"/>
      <c r="H16" s="10"/>
      <c r="I16" s="10"/>
      <c r="J16" s="10"/>
      <c r="K16" s="4"/>
    </row>
    <row r="17" spans="1:11" ht="22.5" customHeight="1">
      <c r="A17" s="3"/>
      <c r="B17" s="9" t="s">
        <v>11</v>
      </c>
      <c r="C17" s="9" t="s">
        <v>24</v>
      </c>
      <c r="D17" s="10"/>
      <c r="E17" s="10"/>
      <c r="F17" s="10"/>
      <c r="G17" s="10"/>
      <c r="H17" s="10"/>
      <c r="I17" s="10"/>
      <c r="J17" s="10"/>
      <c r="K17" s="4"/>
    </row>
    <row r="18" spans="1:11" ht="22.5" customHeight="1">
      <c r="A18" s="3"/>
      <c r="B18" s="9" t="s">
        <v>12</v>
      </c>
      <c r="C18" s="9" t="s">
        <v>24</v>
      </c>
      <c r="D18" s="10"/>
      <c r="E18" s="10"/>
      <c r="F18" s="10"/>
      <c r="G18" s="10"/>
      <c r="H18" s="10"/>
      <c r="I18" s="10"/>
      <c r="J18" s="10"/>
      <c r="K18" s="4"/>
    </row>
    <row r="19" spans="1:11" ht="22.5" customHeight="1">
      <c r="A19" s="3"/>
      <c r="B19" s="9" t="s">
        <v>13</v>
      </c>
      <c r="C19" s="9" t="s">
        <v>24</v>
      </c>
      <c r="D19" s="10"/>
      <c r="E19" s="10"/>
      <c r="F19" s="10"/>
      <c r="G19" s="10"/>
      <c r="H19" s="10"/>
      <c r="I19" s="10"/>
      <c r="J19" s="10"/>
      <c r="K19" s="4"/>
    </row>
    <row r="20" spans="1:11" ht="22.5" customHeight="1">
      <c r="A20" s="3"/>
      <c r="B20" s="9" t="s">
        <v>4</v>
      </c>
      <c r="C20" s="9" t="s">
        <v>24</v>
      </c>
      <c r="D20" s="10"/>
      <c r="E20" s="10"/>
      <c r="F20" s="10"/>
      <c r="G20" s="10"/>
      <c r="H20" s="10"/>
      <c r="I20" s="10"/>
      <c r="J20" s="10"/>
      <c r="K20" s="4"/>
    </row>
    <row r="21" spans="1:11" ht="22.5" customHeight="1">
      <c r="A21" s="3"/>
      <c r="B21" s="9" t="s">
        <v>15</v>
      </c>
      <c r="C21" s="9" t="s">
        <v>24</v>
      </c>
      <c r="D21" s="14"/>
      <c r="E21" s="14"/>
      <c r="F21" s="14"/>
      <c r="G21" s="14"/>
      <c r="H21" s="14"/>
      <c r="I21" s="14"/>
      <c r="J21" s="14"/>
      <c r="K21" s="4"/>
    </row>
    <row r="22" spans="1:11" ht="22.5" customHeight="1">
      <c r="A22" s="3"/>
      <c r="B22" s="9" t="s">
        <v>16</v>
      </c>
      <c r="C22" s="9" t="s">
        <v>24</v>
      </c>
      <c r="D22" s="14"/>
      <c r="E22" s="14"/>
      <c r="F22" s="14"/>
      <c r="G22" s="14"/>
      <c r="H22" s="14"/>
      <c r="I22" s="14"/>
      <c r="J22" s="14"/>
      <c r="K22" s="4"/>
    </row>
    <row r="23" spans="1:11" ht="22.5" customHeight="1">
      <c r="A23" s="3"/>
      <c r="B23" s="9" t="s">
        <v>179</v>
      </c>
      <c r="C23" s="74" t="s">
        <v>182</v>
      </c>
      <c r="D23" s="14"/>
      <c r="E23" s="14"/>
      <c r="F23" s="14"/>
      <c r="G23" s="14"/>
      <c r="H23" s="14"/>
      <c r="I23" s="14"/>
      <c r="J23" s="14"/>
      <c r="K23" s="4"/>
    </row>
    <row r="24" spans="1:11" ht="22.5" customHeight="1">
      <c r="A24" s="3"/>
      <c r="B24" s="9" t="s">
        <v>18</v>
      </c>
      <c r="C24" s="9" t="s">
        <v>25</v>
      </c>
      <c r="D24" s="10"/>
      <c r="E24" s="10"/>
      <c r="F24" s="10"/>
      <c r="G24" s="10"/>
      <c r="H24" s="10"/>
      <c r="I24" s="10"/>
      <c r="J24" s="10"/>
      <c r="K24" s="4"/>
    </row>
    <row r="25" spans="1:11" ht="22.5" customHeight="1">
      <c r="A25" s="3"/>
      <c r="B25" s="9" t="s">
        <v>159</v>
      </c>
      <c r="C25" s="9" t="s">
        <v>160</v>
      </c>
      <c r="D25" s="14"/>
      <c r="E25" s="14"/>
      <c r="F25" s="14"/>
      <c r="G25" s="14"/>
      <c r="H25" s="14"/>
      <c r="I25" s="14"/>
      <c r="J25" s="14"/>
      <c r="K25" s="4"/>
    </row>
    <row r="26" spans="1:11" ht="22.5" customHeight="1">
      <c r="A26" s="3"/>
      <c r="B26" s="9" t="s">
        <v>19</v>
      </c>
      <c r="C26" s="9" t="s">
        <v>55</v>
      </c>
      <c r="D26" s="13"/>
      <c r="E26" s="13"/>
      <c r="F26" s="13"/>
      <c r="G26" s="13"/>
      <c r="H26" s="13"/>
      <c r="I26" s="13"/>
      <c r="J26" s="13"/>
      <c r="K26" s="4"/>
    </row>
    <row r="27" spans="1:11">
      <c r="A27" s="3"/>
      <c r="B27" s="60"/>
      <c r="C27" s="60"/>
      <c r="D27" s="61"/>
      <c r="E27" s="61"/>
      <c r="F27" s="61"/>
      <c r="G27" s="61"/>
      <c r="H27" s="61"/>
      <c r="I27" s="61"/>
      <c r="J27" s="61"/>
      <c r="K27" s="4"/>
    </row>
    <row r="28" spans="1:11">
      <c r="A28" s="3"/>
      <c r="B28" s="6" t="s">
        <v>44</v>
      </c>
      <c r="C28" s="8"/>
      <c r="D28" s="7"/>
      <c r="E28" s="7"/>
      <c r="F28" s="7"/>
      <c r="G28" s="7"/>
      <c r="H28" s="7"/>
      <c r="I28" s="7"/>
      <c r="J28" s="7"/>
      <c r="K28" s="4"/>
    </row>
    <row r="29" spans="1:11" ht="20.25" customHeight="1">
      <c r="A29" s="3"/>
      <c r="B29" s="9" t="s">
        <v>45</v>
      </c>
      <c r="C29" s="55" t="s">
        <v>177</v>
      </c>
      <c r="D29" s="56"/>
      <c r="E29" s="56"/>
      <c r="F29" s="56"/>
      <c r="G29" s="56"/>
      <c r="H29" s="56"/>
      <c r="I29" s="56"/>
      <c r="J29" s="57"/>
      <c r="K29" s="4"/>
    </row>
    <row r="30" spans="1:11" ht="20.25" customHeight="1">
      <c r="A30" s="3"/>
      <c r="B30" s="9" t="s">
        <v>46</v>
      </c>
      <c r="C30" s="55" t="s">
        <v>177</v>
      </c>
      <c r="D30" s="58"/>
      <c r="E30" s="56"/>
      <c r="F30" s="56"/>
      <c r="G30" s="56"/>
      <c r="H30" s="56"/>
      <c r="I30" s="56"/>
      <c r="J30" s="57"/>
      <c r="K30" s="4"/>
    </row>
    <row r="31" spans="1:11" ht="20.25" customHeight="1">
      <c r="A31" s="3"/>
      <c r="B31" s="9" t="s">
        <v>47</v>
      </c>
      <c r="C31" s="55" t="s">
        <v>177</v>
      </c>
      <c r="D31" s="56"/>
      <c r="E31" s="56"/>
      <c r="F31" s="56"/>
      <c r="G31" s="56"/>
      <c r="H31" s="56"/>
      <c r="I31" s="56"/>
      <c r="J31" s="57"/>
      <c r="K31" s="4"/>
    </row>
    <row r="32" spans="1:11" ht="20.25" customHeight="1">
      <c r="A32" s="3"/>
      <c r="B32" s="9" t="s">
        <v>48</v>
      </c>
      <c r="C32" s="55" t="s">
        <v>177</v>
      </c>
      <c r="D32" s="56"/>
      <c r="E32" s="56"/>
      <c r="F32" s="56"/>
      <c r="G32" s="56"/>
      <c r="H32" s="56"/>
      <c r="I32" s="56"/>
      <c r="J32" s="57"/>
      <c r="K32" s="4"/>
    </row>
    <row r="33" spans="1:11" ht="20.25" customHeight="1">
      <c r="A33" s="3"/>
      <c r="B33" s="9" t="s">
        <v>49</v>
      </c>
      <c r="C33" s="55" t="s">
        <v>177</v>
      </c>
      <c r="D33" s="56"/>
      <c r="E33" s="56"/>
      <c r="F33" s="56"/>
      <c r="G33" s="56"/>
      <c r="H33" s="56"/>
      <c r="I33" s="56"/>
      <c r="J33" s="57"/>
      <c r="K33" s="4"/>
    </row>
    <row r="34" spans="1:11" ht="20.25" customHeight="1">
      <c r="A34" s="3"/>
      <c r="B34" s="9" t="s">
        <v>50</v>
      </c>
      <c r="C34" s="55" t="s">
        <v>177</v>
      </c>
      <c r="D34" s="56"/>
      <c r="E34" s="56"/>
      <c r="F34" s="56"/>
      <c r="G34" s="56"/>
      <c r="H34" s="56"/>
      <c r="I34" s="56"/>
      <c r="J34" s="57"/>
      <c r="K34" s="4"/>
    </row>
    <row r="35" spans="1:11" ht="20.25" customHeight="1">
      <c r="A35" s="3"/>
      <c r="B35" s="9" t="s">
        <v>51</v>
      </c>
      <c r="C35" s="55" t="s">
        <v>177</v>
      </c>
      <c r="D35" s="56"/>
      <c r="E35" s="56"/>
      <c r="F35" s="56"/>
      <c r="G35" s="56"/>
      <c r="H35" s="56"/>
      <c r="I35" s="56"/>
      <c r="J35" s="57"/>
      <c r="K35" s="4"/>
    </row>
    <row r="36" spans="1:11">
      <c r="A36" s="3"/>
      <c r="B36" s="60"/>
      <c r="C36" s="68"/>
      <c r="D36" s="68"/>
      <c r="E36" s="68"/>
      <c r="F36" s="68"/>
      <c r="G36" s="68"/>
      <c r="H36" s="68"/>
      <c r="I36" s="68"/>
      <c r="J36" s="68"/>
      <c r="K36" s="4"/>
    </row>
    <row r="37" spans="1:11">
      <c r="A37" s="3"/>
      <c r="B37" s="3"/>
      <c r="C37" s="7"/>
      <c r="D37" s="7"/>
      <c r="E37" s="7"/>
      <c r="F37" s="7"/>
      <c r="G37" s="7"/>
      <c r="H37" s="7"/>
      <c r="I37" s="7"/>
      <c r="J37" s="7"/>
      <c r="K37" s="4"/>
    </row>
    <row r="38" spans="1:11">
      <c r="A38" s="3"/>
      <c r="B38" s="3"/>
      <c r="C38" s="7"/>
      <c r="D38" s="7"/>
      <c r="E38" s="7"/>
      <c r="F38" s="7"/>
      <c r="G38" s="7"/>
      <c r="H38" s="7"/>
      <c r="I38" s="7"/>
      <c r="J38" s="7"/>
      <c r="K38" s="4"/>
    </row>
    <row r="39" spans="1:11">
      <c r="A39" s="3"/>
      <c r="B39" s="3"/>
      <c r="C39" s="7"/>
      <c r="D39" s="7"/>
      <c r="E39" s="7"/>
      <c r="F39" s="7"/>
      <c r="G39" s="7"/>
      <c r="H39" s="7"/>
      <c r="I39" s="7"/>
      <c r="J39" s="7"/>
      <c r="K39" s="4"/>
    </row>
    <row r="40" spans="1:11">
      <c r="A40" s="3"/>
      <c r="B40" s="3"/>
      <c r="C40" s="7"/>
      <c r="D40" s="7"/>
      <c r="E40" s="7"/>
      <c r="F40" s="7"/>
      <c r="G40" s="7"/>
      <c r="H40" s="7"/>
      <c r="I40" s="7"/>
      <c r="J40" s="7"/>
      <c r="K40" s="4"/>
    </row>
    <row r="41" spans="1:11">
      <c r="A41" s="3"/>
      <c r="B41" s="3"/>
      <c r="C41" s="7"/>
      <c r="D41" s="7"/>
      <c r="E41" s="7"/>
      <c r="F41" s="7"/>
      <c r="G41" s="7"/>
      <c r="H41" s="7"/>
      <c r="I41" s="7"/>
      <c r="J41" s="7"/>
      <c r="K41" s="4"/>
    </row>
    <row r="42" spans="1:11">
      <c r="A42" s="3"/>
      <c r="B42" s="11"/>
      <c r="C42" s="7"/>
      <c r="D42" s="7"/>
      <c r="E42" s="7"/>
      <c r="F42" s="7"/>
      <c r="G42" s="7"/>
      <c r="H42" s="7"/>
      <c r="I42" s="7"/>
      <c r="J42" s="7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topLeftCell="A16" zoomScale="130" zoomScaleNormal="110" zoomScalePageLayoutView="130" workbookViewId="0">
      <selection activeCell="C4" sqref="C4:F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75" t="s">
        <v>168</v>
      </c>
      <c r="J1" s="12" t="str">
        <f ca="1">'R-ALL'!J1</f>
        <v>Rev4.0</v>
      </c>
    </row>
    <row r="2" spans="1:11" ht="22.8">
      <c r="B2" s="2" t="s">
        <v>174</v>
      </c>
      <c r="J2" s="12"/>
    </row>
    <row r="3" spans="1:11">
      <c r="J3" s="12"/>
    </row>
    <row r="4" spans="1:11" ht="22.5" customHeight="1">
      <c r="B4" s="71" t="s">
        <v>171</v>
      </c>
      <c r="C4" s="120"/>
      <c r="D4" s="120"/>
      <c r="E4" s="120"/>
      <c r="F4" s="120"/>
      <c r="G4" s="7"/>
      <c r="H4" s="71" t="s">
        <v>148</v>
      </c>
      <c r="I4" s="120"/>
      <c r="J4" s="120"/>
    </row>
    <row r="5" spans="1:11" ht="22.5" customHeight="1">
      <c r="B5" s="71" t="s">
        <v>172</v>
      </c>
      <c r="C5" s="120"/>
      <c r="D5" s="120"/>
      <c r="E5" s="120"/>
      <c r="F5" s="120"/>
      <c r="G5" s="7"/>
      <c r="H5" s="71" t="s">
        <v>56</v>
      </c>
      <c r="I5" s="120"/>
      <c r="J5" s="120"/>
    </row>
    <row r="6" spans="1:11" ht="22.5" customHeight="1">
      <c r="B6" s="71" t="s">
        <v>131</v>
      </c>
      <c r="C6" s="121"/>
      <c r="D6" s="121"/>
      <c r="E6" s="121"/>
      <c r="F6" s="121"/>
      <c r="G6" s="7"/>
      <c r="H6" s="71" t="s">
        <v>170</v>
      </c>
      <c r="I6" s="120"/>
      <c r="J6" s="120"/>
    </row>
    <row r="7" spans="1:11">
      <c r="A7" s="66"/>
      <c r="B7" s="62"/>
      <c r="C7" s="62"/>
      <c r="D7" s="64"/>
      <c r="E7" s="63"/>
      <c r="F7" s="63"/>
      <c r="G7" s="63"/>
      <c r="H7" s="63"/>
      <c r="I7" s="63"/>
      <c r="J7" s="63"/>
    </row>
    <row r="8" spans="1:11">
      <c r="A8" s="3"/>
      <c r="B8" s="3"/>
      <c r="C8" s="7"/>
      <c r="D8" s="7">
        <v>1</v>
      </c>
      <c r="E8" s="7">
        <v>2</v>
      </c>
      <c r="F8" s="7">
        <v>3</v>
      </c>
      <c r="G8" s="7">
        <v>4</v>
      </c>
      <c r="H8" s="7">
        <v>5</v>
      </c>
      <c r="I8" s="7">
        <v>6</v>
      </c>
      <c r="J8" s="7">
        <v>7</v>
      </c>
      <c r="K8" s="4"/>
    </row>
    <row r="9" spans="1:11" ht="22.5" customHeight="1">
      <c r="A9" s="3"/>
      <c r="B9" s="72" t="s">
        <v>1</v>
      </c>
      <c r="C9" s="73" t="s">
        <v>169</v>
      </c>
      <c r="D9" s="73"/>
      <c r="E9" s="73"/>
      <c r="F9" s="73"/>
      <c r="G9" s="73"/>
      <c r="H9" s="73"/>
      <c r="I9" s="73"/>
      <c r="J9" s="73"/>
      <c r="K9" s="4"/>
    </row>
    <row r="10" spans="1:11" ht="22.5" customHeight="1">
      <c r="A10" s="3"/>
      <c r="B10" s="9" t="s">
        <v>3</v>
      </c>
      <c r="C10" s="10" t="s">
        <v>23</v>
      </c>
      <c r="D10" s="13"/>
      <c r="E10" s="13"/>
      <c r="F10" s="13"/>
      <c r="G10" s="13"/>
      <c r="H10" s="13"/>
      <c r="I10" s="13"/>
      <c r="J10" s="13"/>
      <c r="K10" s="4"/>
    </row>
    <row r="11" spans="1:11" ht="22.5" customHeight="1">
      <c r="A11" s="3"/>
      <c r="B11" s="9" t="s">
        <v>5</v>
      </c>
      <c r="C11" s="9" t="s">
        <v>52</v>
      </c>
      <c r="D11" s="14"/>
      <c r="E11" s="14"/>
      <c r="F11" s="14"/>
      <c r="G11" s="14"/>
      <c r="H11" s="14"/>
      <c r="I11" s="14"/>
      <c r="J11" s="14"/>
      <c r="K11" s="4"/>
    </row>
    <row r="12" spans="1:11" ht="22.5" customHeight="1">
      <c r="A12" s="3"/>
      <c r="B12" s="9" t="s">
        <v>6</v>
      </c>
      <c r="C12" s="9" t="s">
        <v>52</v>
      </c>
      <c r="D12" s="14"/>
      <c r="E12" s="14"/>
      <c r="F12" s="14"/>
      <c r="G12" s="14"/>
      <c r="H12" s="14"/>
      <c r="I12" s="14"/>
      <c r="J12" s="14"/>
      <c r="K12" s="4"/>
    </row>
    <row r="13" spans="1:11" ht="22.5" customHeight="1">
      <c r="A13" s="3"/>
      <c r="B13" s="9" t="s">
        <v>9</v>
      </c>
      <c r="C13" s="9" t="s">
        <v>54</v>
      </c>
      <c r="D13" s="14"/>
      <c r="E13" s="14"/>
      <c r="F13" s="14"/>
      <c r="G13" s="14"/>
      <c r="H13" s="14"/>
      <c r="I13" s="14"/>
      <c r="J13" s="14"/>
      <c r="K13" s="4"/>
    </row>
    <row r="14" spans="1:11" ht="22.5" customHeight="1">
      <c r="A14" s="3"/>
      <c r="B14" s="9" t="s">
        <v>10</v>
      </c>
      <c r="C14" s="9" t="s">
        <v>24</v>
      </c>
      <c r="D14" s="10"/>
      <c r="E14" s="10"/>
      <c r="F14" s="10"/>
      <c r="G14" s="10"/>
      <c r="H14" s="10"/>
      <c r="I14" s="10"/>
      <c r="J14" s="10"/>
      <c r="K14" s="4"/>
    </row>
    <row r="15" spans="1:11" ht="22.5" customHeight="1">
      <c r="A15" s="3"/>
      <c r="B15" s="9" t="s">
        <v>11</v>
      </c>
      <c r="C15" s="9" t="s">
        <v>24</v>
      </c>
      <c r="D15" s="10"/>
      <c r="E15" s="10"/>
      <c r="F15" s="10"/>
      <c r="G15" s="10"/>
      <c r="H15" s="10"/>
      <c r="I15" s="10"/>
      <c r="J15" s="10"/>
      <c r="K15" s="4"/>
    </row>
    <row r="16" spans="1:11" ht="22.5" customHeight="1">
      <c r="A16" s="3"/>
      <c r="B16" s="9" t="s">
        <v>4</v>
      </c>
      <c r="C16" s="9" t="s">
        <v>24</v>
      </c>
      <c r="D16" s="10"/>
      <c r="E16" s="10"/>
      <c r="F16" s="10"/>
      <c r="G16" s="10"/>
      <c r="H16" s="10"/>
      <c r="I16" s="10"/>
      <c r="J16" s="10"/>
      <c r="K16" s="4"/>
    </row>
    <row r="17" spans="1:11" ht="22.5" customHeight="1">
      <c r="A17" s="3"/>
      <c r="B17" s="9" t="s">
        <v>18</v>
      </c>
      <c r="C17" s="9" t="s">
        <v>25</v>
      </c>
      <c r="D17" s="10"/>
      <c r="E17" s="10"/>
      <c r="F17" s="10"/>
      <c r="G17" s="10"/>
      <c r="H17" s="10"/>
      <c r="I17" s="10"/>
      <c r="J17" s="10"/>
      <c r="K17" s="4"/>
    </row>
    <row r="18" spans="1:11" ht="22.5" customHeight="1">
      <c r="A18" s="3"/>
      <c r="B18" s="9" t="s">
        <v>19</v>
      </c>
      <c r="C18" s="9" t="s">
        <v>55</v>
      </c>
      <c r="D18" s="13"/>
      <c r="E18" s="13"/>
      <c r="F18" s="13"/>
      <c r="G18" s="13"/>
      <c r="H18" s="13"/>
      <c r="I18" s="13"/>
      <c r="J18" s="13"/>
      <c r="K18" s="4"/>
    </row>
    <row r="19" spans="1:11">
      <c r="A19" s="3"/>
      <c r="B19" s="60"/>
      <c r="C19" s="60"/>
      <c r="D19" s="61"/>
      <c r="E19" s="61"/>
      <c r="F19" s="61"/>
      <c r="G19" s="61"/>
      <c r="H19" s="61"/>
      <c r="I19" s="61"/>
      <c r="J19" s="61"/>
      <c r="K19" s="4"/>
    </row>
    <row r="20" spans="1:11">
      <c r="A20" s="3"/>
      <c r="B20" s="6" t="s">
        <v>44</v>
      </c>
      <c r="C20" s="8"/>
      <c r="D20" s="7"/>
      <c r="E20" s="7"/>
      <c r="F20" s="7"/>
      <c r="G20" s="7"/>
      <c r="H20" s="7"/>
      <c r="I20" s="7"/>
      <c r="J20" s="7"/>
      <c r="K20" s="4"/>
    </row>
    <row r="21" spans="1:11" ht="20.25" customHeight="1">
      <c r="A21" s="3"/>
      <c r="B21" s="9" t="s">
        <v>45</v>
      </c>
      <c r="C21" s="55" t="s">
        <v>128</v>
      </c>
      <c r="D21" s="56"/>
      <c r="E21" s="56"/>
      <c r="F21" s="56"/>
      <c r="G21" s="56"/>
      <c r="H21" s="56"/>
      <c r="I21" s="56"/>
      <c r="J21" s="57"/>
      <c r="K21" s="4"/>
    </row>
    <row r="22" spans="1:11" ht="20.25" customHeight="1">
      <c r="A22" s="3"/>
      <c r="B22" s="9" t="s">
        <v>46</v>
      </c>
      <c r="C22" s="55" t="s">
        <v>128</v>
      </c>
      <c r="D22" s="58"/>
      <c r="E22" s="56"/>
      <c r="F22" s="56"/>
      <c r="G22" s="56"/>
      <c r="H22" s="56"/>
      <c r="I22" s="56"/>
      <c r="J22" s="57"/>
      <c r="K22" s="4"/>
    </row>
    <row r="23" spans="1:11" ht="20.25" customHeight="1">
      <c r="A23" s="3"/>
      <c r="B23" s="9" t="s">
        <v>47</v>
      </c>
      <c r="C23" s="55" t="s">
        <v>128</v>
      </c>
      <c r="D23" s="56"/>
      <c r="E23" s="56"/>
      <c r="F23" s="56"/>
      <c r="G23" s="56"/>
      <c r="H23" s="56"/>
      <c r="I23" s="56"/>
      <c r="J23" s="57"/>
      <c r="K23" s="4"/>
    </row>
    <row r="24" spans="1:11" ht="20.25" customHeight="1">
      <c r="A24" s="3"/>
      <c r="B24" s="9" t="s">
        <v>48</v>
      </c>
      <c r="C24" s="55" t="s">
        <v>128</v>
      </c>
      <c r="D24" s="56"/>
      <c r="E24" s="56"/>
      <c r="F24" s="56"/>
      <c r="G24" s="56"/>
      <c r="H24" s="56"/>
      <c r="I24" s="56"/>
      <c r="J24" s="57"/>
      <c r="K24" s="4"/>
    </row>
    <row r="25" spans="1:11" ht="20.25" customHeight="1">
      <c r="A25" s="3"/>
      <c r="B25" s="9" t="s">
        <v>49</v>
      </c>
      <c r="C25" s="55" t="s">
        <v>128</v>
      </c>
      <c r="D25" s="56"/>
      <c r="E25" s="56"/>
      <c r="F25" s="56"/>
      <c r="G25" s="56"/>
      <c r="H25" s="56"/>
      <c r="I25" s="56"/>
      <c r="J25" s="57"/>
      <c r="K25" s="4"/>
    </row>
    <row r="26" spans="1:11" ht="20.25" customHeight="1">
      <c r="A26" s="3"/>
      <c r="B26" s="9" t="s">
        <v>50</v>
      </c>
      <c r="C26" s="55" t="s">
        <v>128</v>
      </c>
      <c r="D26" s="56"/>
      <c r="E26" s="56"/>
      <c r="F26" s="56"/>
      <c r="G26" s="56"/>
      <c r="H26" s="56"/>
      <c r="I26" s="56"/>
      <c r="J26" s="57"/>
      <c r="K26" s="4"/>
    </row>
    <row r="27" spans="1:11" ht="20.25" customHeight="1">
      <c r="A27" s="3"/>
      <c r="B27" s="9" t="s">
        <v>51</v>
      </c>
      <c r="C27" s="55" t="s">
        <v>128</v>
      </c>
      <c r="D27" s="56"/>
      <c r="E27" s="56"/>
      <c r="F27" s="56"/>
      <c r="G27" s="56"/>
      <c r="H27" s="56"/>
      <c r="I27" s="56"/>
      <c r="J27" s="57"/>
      <c r="K27" s="4"/>
    </row>
    <row r="28" spans="1:11">
      <c r="A28" s="3"/>
      <c r="B28" s="60"/>
      <c r="C28" s="68"/>
      <c r="D28" s="68"/>
      <c r="E28" s="68"/>
      <c r="F28" s="68"/>
      <c r="G28" s="68"/>
      <c r="H28" s="68"/>
      <c r="I28" s="68"/>
      <c r="J28" s="68"/>
      <c r="K28" s="4"/>
    </row>
    <row r="29" spans="1:11">
      <c r="A29" s="3"/>
      <c r="B29" s="3"/>
      <c r="C29" s="7"/>
      <c r="D29" s="7"/>
      <c r="E29" s="7"/>
      <c r="F29" s="7"/>
      <c r="G29" s="7"/>
      <c r="H29" s="7"/>
      <c r="I29" s="7"/>
      <c r="J29" s="7"/>
      <c r="K29" s="4"/>
    </row>
    <row r="30" spans="1:11">
      <c r="A30" s="3"/>
      <c r="B30" s="3"/>
      <c r="C30" s="7"/>
      <c r="D30" s="7"/>
      <c r="E30" s="7"/>
      <c r="F30" s="7"/>
      <c r="G30" s="7"/>
      <c r="H30" s="7"/>
      <c r="I30" s="7"/>
      <c r="J30" s="7"/>
      <c r="K30" s="4"/>
    </row>
    <row r="31" spans="1:11">
      <c r="A31" s="3"/>
      <c r="B31" s="3"/>
      <c r="C31" s="7"/>
      <c r="D31" s="7"/>
      <c r="E31" s="7"/>
      <c r="F31" s="7"/>
      <c r="G31" s="7"/>
      <c r="H31" s="7"/>
      <c r="I31" s="7"/>
      <c r="J31" s="7"/>
      <c r="K31" s="4"/>
    </row>
    <row r="32" spans="1:11">
      <c r="A32" s="3"/>
      <c r="B32" s="3"/>
      <c r="C32" s="7"/>
      <c r="D32" s="7"/>
      <c r="E32" s="7"/>
      <c r="F32" s="7"/>
      <c r="G32" s="7"/>
      <c r="H32" s="7"/>
      <c r="I32" s="7"/>
      <c r="J32" s="7"/>
      <c r="K32" s="4"/>
    </row>
    <row r="33" spans="1:11">
      <c r="A33" s="3"/>
      <c r="B33" s="3"/>
      <c r="C33" s="7"/>
      <c r="D33" s="7"/>
      <c r="E33" s="7"/>
      <c r="F33" s="7"/>
      <c r="G33" s="7"/>
      <c r="H33" s="7"/>
      <c r="I33" s="7"/>
      <c r="J33" s="7"/>
      <c r="K33" s="4"/>
    </row>
    <row r="34" spans="1:11">
      <c r="A34" s="3"/>
      <c r="B34" s="11"/>
      <c r="C34" s="7"/>
      <c r="D34" s="7"/>
      <c r="E34" s="7"/>
      <c r="F34" s="7"/>
      <c r="G34" s="7"/>
      <c r="H34" s="7"/>
      <c r="I34" s="7"/>
      <c r="J34" s="7"/>
      <c r="K34" s="4"/>
    </row>
    <row r="35" spans="1:11">
      <c r="A35" s="3"/>
      <c r="B35" s="4"/>
      <c r="C35" s="4"/>
      <c r="D35" s="4"/>
      <c r="E35" s="4"/>
      <c r="F35" s="4"/>
      <c r="G35" s="4"/>
      <c r="H35" s="4"/>
      <c r="I35" s="4"/>
      <c r="J35" s="4"/>
      <c r="K35" s="4"/>
    </row>
    <row r="36" spans="1:11">
      <c r="A36" s="3"/>
      <c r="B36" s="4"/>
      <c r="C36" s="4"/>
      <c r="D36" s="4"/>
      <c r="E36" s="4"/>
      <c r="F36" s="4"/>
      <c r="G36" s="4"/>
      <c r="H36" s="4"/>
      <c r="I36" s="4"/>
      <c r="J36" s="4"/>
      <c r="K36" s="4"/>
    </row>
    <row r="37" spans="1:11">
      <c r="A37" s="3"/>
      <c r="B37" s="4"/>
      <c r="C37" s="4"/>
      <c r="D37" s="4"/>
      <c r="E37" s="4"/>
      <c r="F37" s="4"/>
      <c r="G37" s="4"/>
      <c r="H37" s="4"/>
      <c r="I37" s="4"/>
      <c r="J37" s="4"/>
      <c r="K37" s="4"/>
    </row>
    <row r="38" spans="1:11">
      <c r="A38" s="3"/>
      <c r="B38" s="4"/>
      <c r="C38" s="4"/>
      <c r="D38" s="4"/>
      <c r="E38" s="4"/>
      <c r="F38" s="4"/>
      <c r="G38" s="4"/>
      <c r="H38" s="4"/>
      <c r="I38" s="4"/>
      <c r="J38" s="4"/>
      <c r="K38" s="4"/>
    </row>
    <row r="39" spans="1:11">
      <c r="A39" s="3"/>
      <c r="B39" s="4"/>
      <c r="C39" s="4"/>
      <c r="D39" s="4"/>
      <c r="E39" s="4"/>
      <c r="F39" s="4"/>
      <c r="G39" s="4"/>
      <c r="H39" s="4"/>
      <c r="I39" s="4"/>
      <c r="J39" s="4"/>
      <c r="K39" s="4"/>
    </row>
    <row r="40" spans="1:11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</row>
    <row r="71" spans="1:1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</row>
    <row r="72" spans="1:1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1:1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1:1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1:1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1"/>
  <sheetViews>
    <sheetView view="pageLayout" topLeftCell="A2" zoomScaleNormal="110" workbookViewId="0">
      <selection activeCell="C17" sqref="C17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75" t="s">
        <v>168</v>
      </c>
      <c r="J1" s="12" t="str">
        <f ca="1">'R-ALL'!J1</f>
        <v>Rev4.0</v>
      </c>
    </row>
    <row r="2" spans="1:11" ht="22.8">
      <c r="B2" s="2" t="s">
        <v>22</v>
      </c>
      <c r="J2" s="12"/>
    </row>
    <row r="3" spans="1:11">
      <c r="J3" s="12"/>
    </row>
    <row r="4" spans="1:11" ht="22.5" customHeight="1">
      <c r="B4" s="71" t="s">
        <v>171</v>
      </c>
      <c r="C4" s="120"/>
      <c r="D4" s="120"/>
      <c r="E4" s="120"/>
      <c r="F4" s="120"/>
      <c r="G4" s="7"/>
      <c r="H4" s="71" t="s">
        <v>148</v>
      </c>
      <c r="I4" s="120"/>
      <c r="J4" s="120"/>
    </row>
    <row r="5" spans="1:11" ht="22.5" customHeight="1">
      <c r="B5" s="71" t="s">
        <v>172</v>
      </c>
      <c r="C5" s="120"/>
      <c r="D5" s="120"/>
      <c r="E5" s="120"/>
      <c r="F5" s="120"/>
      <c r="G5" s="7"/>
      <c r="H5" s="71" t="s">
        <v>56</v>
      </c>
      <c r="I5" s="120"/>
      <c r="J5" s="120"/>
    </row>
    <row r="6" spans="1:11" ht="22.5" customHeight="1">
      <c r="B6" s="71" t="s">
        <v>131</v>
      </c>
      <c r="C6" s="121"/>
      <c r="D6" s="121"/>
      <c r="E6" s="121"/>
      <c r="F6" s="121"/>
      <c r="G6" s="7"/>
      <c r="H6" s="71" t="s">
        <v>170</v>
      </c>
      <c r="I6" s="120"/>
      <c r="J6" s="120"/>
    </row>
    <row r="7" spans="1:11">
      <c r="A7" s="66"/>
      <c r="B7" s="62"/>
      <c r="C7" s="62"/>
      <c r="D7" s="64"/>
      <c r="E7" s="63"/>
      <c r="F7" s="63"/>
      <c r="G7" s="63"/>
      <c r="H7" s="63"/>
      <c r="I7" s="63"/>
      <c r="J7" s="63"/>
    </row>
    <row r="8" spans="1:11">
      <c r="A8" s="3"/>
      <c r="B8" s="3"/>
      <c r="C8" s="7"/>
      <c r="D8" s="7">
        <v>1</v>
      </c>
      <c r="E8" s="7">
        <v>2</v>
      </c>
      <c r="F8" s="7">
        <v>3</v>
      </c>
      <c r="G8" s="7">
        <v>4</v>
      </c>
      <c r="H8" s="7">
        <v>5</v>
      </c>
      <c r="I8" s="7">
        <v>6</v>
      </c>
      <c r="J8" s="7">
        <v>7</v>
      </c>
      <c r="K8" s="4"/>
    </row>
    <row r="9" spans="1:11" ht="22.5" customHeight="1">
      <c r="A9" s="3"/>
      <c r="B9" s="72" t="s">
        <v>1</v>
      </c>
      <c r="C9" s="73" t="s">
        <v>169</v>
      </c>
      <c r="D9" s="73" t="s">
        <v>129</v>
      </c>
      <c r="E9" s="73" t="s">
        <v>130</v>
      </c>
      <c r="F9" s="73" t="s">
        <v>22</v>
      </c>
      <c r="G9" s="73" t="s">
        <v>28</v>
      </c>
      <c r="H9" s="73" t="s">
        <v>156</v>
      </c>
      <c r="I9" s="73" t="s">
        <v>157</v>
      </c>
      <c r="J9" s="73" t="s">
        <v>158</v>
      </c>
      <c r="K9" s="4"/>
    </row>
    <row r="10" spans="1:11" ht="22.5" customHeight="1">
      <c r="A10" s="3"/>
      <c r="B10" s="9" t="s">
        <v>3</v>
      </c>
      <c r="C10" s="10" t="s">
        <v>23</v>
      </c>
      <c r="D10" s="13"/>
      <c r="E10" s="13"/>
      <c r="F10" s="13"/>
      <c r="G10" s="13"/>
      <c r="H10" s="13"/>
      <c r="I10" s="13"/>
      <c r="J10" s="13"/>
      <c r="K10" s="4"/>
    </row>
    <row r="11" spans="1:11" ht="22.5" customHeight="1">
      <c r="A11" s="3"/>
      <c r="B11" s="9" t="s">
        <v>5</v>
      </c>
      <c r="C11" s="9" t="s">
        <v>52</v>
      </c>
      <c r="D11" s="14"/>
      <c r="E11" s="14"/>
      <c r="F11" s="14"/>
      <c r="G11" s="14"/>
      <c r="H11" s="14"/>
      <c r="I11" s="14"/>
      <c r="J11" s="14"/>
      <c r="K11" s="4"/>
    </row>
    <row r="12" spans="1:11" ht="22.5" customHeight="1">
      <c r="A12" s="3"/>
      <c r="B12" s="9" t="s">
        <v>6</v>
      </c>
      <c r="C12" s="9" t="s">
        <v>52</v>
      </c>
      <c r="D12" s="14"/>
      <c r="E12" s="14"/>
      <c r="F12" s="14"/>
      <c r="G12" s="14"/>
      <c r="H12" s="14"/>
      <c r="I12" s="14"/>
      <c r="J12" s="14"/>
      <c r="K12" s="4"/>
    </row>
    <row r="13" spans="1:11" ht="22.5" customHeight="1">
      <c r="A13" s="3"/>
      <c r="B13" s="9" t="s">
        <v>10</v>
      </c>
      <c r="C13" s="9" t="s">
        <v>24</v>
      </c>
      <c r="D13" s="10"/>
      <c r="E13" s="10"/>
      <c r="F13" s="10"/>
      <c r="G13" s="10"/>
      <c r="H13" s="10"/>
      <c r="I13" s="10"/>
      <c r="J13" s="10"/>
      <c r="K13" s="4"/>
    </row>
    <row r="14" spans="1:11" ht="22.5" customHeight="1">
      <c r="A14" s="3"/>
      <c r="B14" s="9" t="s">
        <v>11</v>
      </c>
      <c r="C14" s="9" t="s">
        <v>24</v>
      </c>
      <c r="D14" s="10"/>
      <c r="E14" s="10"/>
      <c r="F14" s="10"/>
      <c r="G14" s="10"/>
      <c r="H14" s="10"/>
      <c r="I14" s="10"/>
      <c r="J14" s="10"/>
      <c r="K14" s="4"/>
    </row>
    <row r="15" spans="1:11" ht="22.5" customHeight="1">
      <c r="A15" s="3"/>
      <c r="B15" s="9" t="s">
        <v>4</v>
      </c>
      <c r="C15" s="9" t="s">
        <v>24</v>
      </c>
      <c r="D15" s="10"/>
      <c r="E15" s="10"/>
      <c r="F15" s="10"/>
      <c r="G15" s="10"/>
      <c r="H15" s="10"/>
      <c r="I15" s="10"/>
      <c r="J15" s="10"/>
      <c r="K15" s="4"/>
    </row>
    <row r="16" spans="1:11" ht="22.5" customHeight="1">
      <c r="A16" s="3"/>
      <c r="B16" s="9" t="s">
        <v>15</v>
      </c>
      <c r="C16" s="9" t="s">
        <v>24</v>
      </c>
      <c r="D16" s="14"/>
      <c r="E16" s="14"/>
      <c r="F16" s="14"/>
      <c r="G16" s="14"/>
      <c r="H16" s="14"/>
      <c r="I16" s="14"/>
      <c r="J16" s="14"/>
      <c r="K16" s="4"/>
    </row>
    <row r="17" spans="1:11" ht="22.5" customHeight="1">
      <c r="A17" s="3"/>
      <c r="B17" s="9" t="s">
        <v>16</v>
      </c>
      <c r="C17" s="9" t="s">
        <v>24</v>
      </c>
      <c r="D17" s="14"/>
      <c r="E17" s="14"/>
      <c r="F17" s="14"/>
      <c r="G17" s="14"/>
      <c r="H17" s="14"/>
      <c r="I17" s="14"/>
      <c r="J17" s="14"/>
      <c r="K17" s="4"/>
    </row>
    <row r="18" spans="1:11" ht="22.5" customHeight="1">
      <c r="A18" s="3"/>
      <c r="B18" s="9" t="s">
        <v>179</v>
      </c>
      <c r="C18" s="74" t="s">
        <v>182</v>
      </c>
      <c r="D18" s="14"/>
      <c r="E18" s="14"/>
      <c r="F18" s="14"/>
      <c r="G18" s="14"/>
      <c r="H18" s="14"/>
      <c r="I18" s="14"/>
      <c r="J18" s="14"/>
      <c r="K18" s="4"/>
    </row>
    <row r="19" spans="1:11" ht="22.5" customHeight="1">
      <c r="A19" s="3"/>
      <c r="B19" s="9" t="s">
        <v>18</v>
      </c>
      <c r="C19" s="9" t="s">
        <v>25</v>
      </c>
      <c r="D19" s="10"/>
      <c r="E19" s="10"/>
      <c r="F19" s="10"/>
      <c r="G19" s="10"/>
      <c r="H19" s="10"/>
      <c r="I19" s="10"/>
      <c r="J19" s="10"/>
      <c r="K19" s="4"/>
    </row>
    <row r="20" spans="1:11" ht="22.5" customHeight="1">
      <c r="A20" s="3"/>
      <c r="B20" s="9" t="s">
        <v>159</v>
      </c>
      <c r="C20" s="9" t="s">
        <v>160</v>
      </c>
      <c r="D20" s="14"/>
      <c r="E20" s="14"/>
      <c r="F20" s="14"/>
      <c r="G20" s="14"/>
      <c r="H20" s="14"/>
      <c r="I20" s="14"/>
      <c r="J20" s="14"/>
      <c r="K20" s="4"/>
    </row>
    <row r="21" spans="1:11" ht="22.5" customHeight="1">
      <c r="A21" s="3"/>
      <c r="B21" s="9" t="s">
        <v>19</v>
      </c>
      <c r="C21" s="9" t="s">
        <v>55</v>
      </c>
      <c r="D21" s="13"/>
      <c r="E21" s="13"/>
      <c r="F21" s="13"/>
      <c r="G21" s="13"/>
      <c r="H21" s="13"/>
      <c r="I21" s="13"/>
      <c r="J21" s="13"/>
      <c r="K21" s="4"/>
    </row>
    <row r="22" spans="1:11">
      <c r="A22" s="3"/>
      <c r="B22" s="60"/>
      <c r="C22" s="60"/>
      <c r="D22" s="61"/>
      <c r="E22" s="61"/>
      <c r="F22" s="61"/>
      <c r="G22" s="61"/>
      <c r="H22" s="61"/>
      <c r="I22" s="61"/>
      <c r="J22" s="61"/>
      <c r="K22" s="4"/>
    </row>
    <row r="23" spans="1:11">
      <c r="A23" s="3"/>
      <c r="B23" s="6" t="s">
        <v>44</v>
      </c>
      <c r="C23" s="8"/>
      <c r="D23" s="7"/>
      <c r="E23" s="7"/>
      <c r="F23" s="7"/>
      <c r="G23" s="7"/>
      <c r="H23" s="7"/>
      <c r="I23" s="7"/>
      <c r="J23" s="7"/>
      <c r="K23" s="4"/>
    </row>
    <row r="24" spans="1:11" ht="20.25" customHeight="1">
      <c r="A24" s="3"/>
      <c r="B24" s="9" t="s">
        <v>45</v>
      </c>
      <c r="C24" s="55" t="s">
        <v>128</v>
      </c>
      <c r="D24" s="56"/>
      <c r="E24" s="56"/>
      <c r="F24" s="56"/>
      <c r="G24" s="56"/>
      <c r="H24" s="56"/>
      <c r="I24" s="56"/>
      <c r="J24" s="57"/>
      <c r="K24" s="4"/>
    </row>
    <row r="25" spans="1:11" ht="20.25" customHeight="1">
      <c r="A25" s="3"/>
      <c r="B25" s="9" t="s">
        <v>46</v>
      </c>
      <c r="C25" s="55" t="s">
        <v>128</v>
      </c>
      <c r="D25" s="58"/>
      <c r="E25" s="56"/>
      <c r="F25" s="56"/>
      <c r="G25" s="56"/>
      <c r="H25" s="56"/>
      <c r="I25" s="56"/>
      <c r="J25" s="57"/>
      <c r="K25" s="4"/>
    </row>
    <row r="26" spans="1:11" ht="20.25" customHeight="1">
      <c r="A26" s="3"/>
      <c r="B26" s="9" t="s">
        <v>47</v>
      </c>
      <c r="C26" s="55" t="s">
        <v>128</v>
      </c>
      <c r="D26" s="56"/>
      <c r="E26" s="56"/>
      <c r="F26" s="56"/>
      <c r="G26" s="56"/>
      <c r="H26" s="56"/>
      <c r="I26" s="56"/>
      <c r="J26" s="57"/>
      <c r="K26" s="4"/>
    </row>
    <row r="27" spans="1:11" ht="20.25" customHeight="1">
      <c r="A27" s="3"/>
      <c r="B27" s="9" t="s">
        <v>48</v>
      </c>
      <c r="C27" s="55" t="s">
        <v>128</v>
      </c>
      <c r="D27" s="56"/>
      <c r="E27" s="56"/>
      <c r="F27" s="56"/>
      <c r="G27" s="56"/>
      <c r="H27" s="56"/>
      <c r="I27" s="56"/>
      <c r="J27" s="57"/>
      <c r="K27" s="4"/>
    </row>
    <row r="28" spans="1:11" ht="20.25" customHeight="1">
      <c r="A28" s="3"/>
      <c r="B28" s="9" t="s">
        <v>49</v>
      </c>
      <c r="C28" s="55" t="s">
        <v>128</v>
      </c>
      <c r="D28" s="56"/>
      <c r="E28" s="56"/>
      <c r="F28" s="56"/>
      <c r="G28" s="56"/>
      <c r="H28" s="56"/>
      <c r="I28" s="56"/>
      <c r="J28" s="57"/>
      <c r="K28" s="4"/>
    </row>
    <row r="29" spans="1:11" ht="20.25" customHeight="1">
      <c r="A29" s="3"/>
      <c r="B29" s="9" t="s">
        <v>50</v>
      </c>
      <c r="C29" s="55" t="s">
        <v>128</v>
      </c>
      <c r="D29" s="56"/>
      <c r="E29" s="56"/>
      <c r="F29" s="56"/>
      <c r="G29" s="56"/>
      <c r="H29" s="56"/>
      <c r="I29" s="56"/>
      <c r="J29" s="57"/>
      <c r="K29" s="4"/>
    </row>
    <row r="30" spans="1:11" ht="20.25" customHeight="1">
      <c r="A30" s="3"/>
      <c r="B30" s="9" t="s">
        <v>51</v>
      </c>
      <c r="C30" s="55" t="s">
        <v>128</v>
      </c>
      <c r="D30" s="56"/>
      <c r="E30" s="56"/>
      <c r="F30" s="56"/>
      <c r="G30" s="56"/>
      <c r="H30" s="56"/>
      <c r="I30" s="56"/>
      <c r="J30" s="57"/>
      <c r="K30" s="4"/>
    </row>
    <row r="31" spans="1:11">
      <c r="A31" s="3"/>
      <c r="B31" s="60"/>
      <c r="C31" s="68"/>
      <c r="D31" s="68"/>
      <c r="E31" s="68"/>
      <c r="F31" s="68"/>
      <c r="G31" s="68"/>
      <c r="H31" s="68"/>
      <c r="I31" s="68"/>
      <c r="J31" s="68"/>
      <c r="K31" s="4"/>
    </row>
    <row r="32" spans="1:11">
      <c r="A32" s="3"/>
      <c r="B32" s="3"/>
      <c r="C32" s="7"/>
      <c r="D32" s="7"/>
      <c r="E32" s="7"/>
      <c r="F32" s="7"/>
      <c r="G32" s="7"/>
      <c r="H32" s="7"/>
      <c r="I32" s="7"/>
      <c r="J32" s="7"/>
      <c r="K32" s="4"/>
    </row>
    <row r="33" spans="1:11">
      <c r="A33" s="3"/>
      <c r="B33" s="3"/>
      <c r="C33" s="7"/>
      <c r="D33" s="7"/>
      <c r="E33" s="7"/>
      <c r="F33" s="7"/>
      <c r="G33" s="7"/>
      <c r="H33" s="7"/>
      <c r="I33" s="7"/>
      <c r="J33" s="7"/>
      <c r="K33" s="4"/>
    </row>
    <row r="34" spans="1:11">
      <c r="A34" s="3"/>
      <c r="B34" s="3"/>
      <c r="C34" s="7"/>
      <c r="D34" s="7"/>
      <c r="E34" s="7"/>
      <c r="F34" s="7"/>
      <c r="G34" s="7"/>
      <c r="H34" s="7"/>
      <c r="I34" s="7"/>
      <c r="J34" s="7"/>
      <c r="K34" s="4"/>
    </row>
    <row r="35" spans="1:11">
      <c r="A35" s="3"/>
      <c r="B35" s="3"/>
      <c r="C35" s="7"/>
      <c r="D35" s="7"/>
      <c r="E35" s="7"/>
      <c r="F35" s="7"/>
      <c r="G35" s="7"/>
      <c r="H35" s="7"/>
      <c r="I35" s="7"/>
      <c r="J35" s="7"/>
      <c r="K35" s="4"/>
    </row>
    <row r="36" spans="1:11">
      <c r="A36" s="3"/>
      <c r="B36" s="3"/>
      <c r="C36" s="7"/>
      <c r="D36" s="7"/>
      <c r="E36" s="7"/>
      <c r="F36" s="7"/>
      <c r="G36" s="7"/>
      <c r="H36" s="7"/>
      <c r="I36" s="7"/>
      <c r="J36" s="7"/>
      <c r="K36" s="4"/>
    </row>
    <row r="37" spans="1:11">
      <c r="A37" s="3"/>
      <c r="B37" s="11"/>
      <c r="C37" s="7"/>
      <c r="D37" s="7"/>
      <c r="E37" s="7"/>
      <c r="F37" s="7"/>
      <c r="G37" s="7"/>
      <c r="H37" s="7"/>
      <c r="I37" s="7"/>
      <c r="J37" s="7"/>
      <c r="K37" s="4"/>
    </row>
    <row r="38" spans="1:11">
      <c r="A38" s="3"/>
      <c r="B38" s="4"/>
      <c r="C38" s="4"/>
      <c r="D38" s="4"/>
      <c r="E38" s="4"/>
      <c r="F38" s="4"/>
      <c r="G38" s="4"/>
      <c r="H38" s="4"/>
      <c r="I38" s="4"/>
      <c r="J38" s="4"/>
      <c r="K38" s="4"/>
    </row>
    <row r="39" spans="1:11">
      <c r="A39" s="3"/>
      <c r="B39" s="4"/>
      <c r="C39" s="4"/>
      <c r="D39" s="4"/>
      <c r="E39" s="4"/>
      <c r="F39" s="4"/>
      <c r="G39" s="4"/>
      <c r="H39" s="4"/>
      <c r="I39" s="4"/>
      <c r="J39" s="4"/>
      <c r="K39" s="4"/>
    </row>
    <row r="40" spans="1:11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1:1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1:1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d810c15-f90f-49da-a0e3-a69cb093d57d" xsi:nil="true"/>
    <lcf76f155ced4ddcb4097134ff3c332f xmlns="df3d46c1-1a59-485a-af3a-7064b4cd56c1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103A13A9-3697-42D9-9900-D4637141408C}"/>
</file>

<file path=customXml/itemProps2.xml><?xml version="1.0" encoding="utf-8"?>
<ds:datastoreItem xmlns:ds="http://schemas.openxmlformats.org/officeDocument/2006/customXml" ds:itemID="{1F070631-76B7-49FA-8A35-2A612984FD8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937E302-8FE3-4C46-8473-472DDED1C0F0}">
  <ds:schemaRefs>
    <ds:schemaRef ds:uri="http://schemas.microsoft.com/office/infopath/2007/PartnerControls"/>
    <ds:schemaRef ds:uri="http://schemas.openxmlformats.org/package/2006/metadata/core-properties"/>
    <ds:schemaRef ds:uri="http://schemas.microsoft.com/office/2006/documentManagement/types"/>
    <ds:schemaRef ds:uri="9e3d8395-3b78-4cee-bcbb-a4d4a59b9b21"/>
    <ds:schemaRef ds:uri="http://purl.org/dc/dcmitype/"/>
    <ds:schemaRef ds:uri="a485ba0b-8b54-4b26-a1c0-8a4bc31186fb"/>
    <ds:schemaRef ds:uri="http://purl.org/dc/elements/1.1/"/>
    <ds:schemaRef ds:uri="http://schemas.microsoft.com/sharepoint/v3"/>
    <ds:schemaRef ds:uri="http://schemas.microsoft.com/office/2006/metadata/properties"/>
    <ds:schemaRef ds:uri="http://www.w3.org/XML/1998/namespace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Jewella Sepulveda</cp:lastModifiedBy>
  <cp:lastPrinted>2021-10-11T06:14:19Z</cp:lastPrinted>
  <dcterms:created xsi:type="dcterms:W3CDTF">2017-07-10T05:27:40Z</dcterms:created>
  <dcterms:modified xsi:type="dcterms:W3CDTF">2022-01-21T03:20:37Z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0x0101008694DF1EDE30794993C0BD308D3AA276</vt:lpwstr>
  </property>
</Properties>
</file>