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2 February\"/>
    </mc:Choice>
  </mc:AlternateContent>
  <xr:revisionPtr revIDLastSave="0" documentId="13_ncr:1_{6B3F2192-07F9-441F-A4D4-D85547DC2BD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J26" i="1"/>
  <c r="J25" i="1"/>
  <c r="D25" i="4"/>
  <c r="D24" i="4"/>
  <c r="E25" i="1"/>
  <c r="E26" i="1"/>
  <c r="G25" i="1"/>
  <c r="G26" i="1"/>
  <c r="F25" i="1"/>
  <c r="F26" i="1"/>
  <c r="H25" i="1"/>
  <c r="H26" i="1"/>
  <c r="I25" i="1"/>
  <c r="I26" i="1"/>
  <c r="K25" i="1"/>
  <c r="K26" i="1"/>
  <c r="J1" i="1"/>
  <c r="J1" i="13"/>
  <c r="J1" i="15"/>
  <c r="J1" i="18"/>
  <c r="J1" i="9"/>
  <c r="J1" i="16"/>
  <c r="J1" i="7"/>
  <c r="J1" i="12"/>
  <c r="J1" i="11"/>
  <c r="J1" i="14"/>
  <c r="J1" i="4"/>
  <c r="J1" i="10"/>
</calcChain>
</file>

<file path=xl/sharedStrings.xml><?xml version="1.0" encoding="utf-8"?>
<sst xmlns="http://schemas.openxmlformats.org/spreadsheetml/2006/main" count="1184" uniqueCount="211">
  <si>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</si>
  <si>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</si>
  <si>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</si>
  <si>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</si>
  <si>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</si>
  <si>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</si>
  <si>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</si>
  <si>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</si>
  <si>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</si>
  <si>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</si>
  <si>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</si>
  <si>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</si>
  <si>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</si>
  <si>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</si>
  <si>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</si>
  <si>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</si>
  <si>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</si>
  <si>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</si>
  <si>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</si>
  <si>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</si>
  <si>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</si>
  <si>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</si>
  <si>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</si>
  <si>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</si>
  <si>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</si>
  <si>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</si>
  <si>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</si>
  <si>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</si>
  <si>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</si>
  <si>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</si>
  <si>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</si>
  <si>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</si>
  <si>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</si>
  <si>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</si>
  <si>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</si>
  <si>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</si>
  <si>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</si>
  <si>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</si>
  <si>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</si>
  <si>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</si>
  <si>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</si>
  <si>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</si>
  <si>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</si>
  <si>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</si>
  <si>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</si>
  <si>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</si>
  <si>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</si>
  <si>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</si>
  <si>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</si>
  <si>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</si>
  <si>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</si>
  <si>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</si>
  <si>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</si>
  <si>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</si>
  <si>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</si>
  <si>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</si>
  <si>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</si>
  <si>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</si>
  <si>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</si>
  <si>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</si>
  <si>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</si>
  <si>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</si>
  <si>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</si>
  <si>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</si>
  <si>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</si>
  <si>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</si>
  <si>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</si>
  <si>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</si>
  <si>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</si>
  <si>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</si>
  <si>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</si>
  <si>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</si>
  <si>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</si>
  <si>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</si>
  <si>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</si>
  <si>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</si>
  <si>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</si>
  <si>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</si>
  <si>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</si>
  <si>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</si>
  <si>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</si>
  <si>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</si>
  <si>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</si>
  <si>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</si>
  <si>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</si>
  <si>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</si>
  <si>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</si>
  <si>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</si>
  <si>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</si>
  <si>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</si>
  <si>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</si>
  <si>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</si>
  <si>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</si>
  <si>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</si>
  <si>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</si>
  <si>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</si>
  <si>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</si>
  <si>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</si>
  <si>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</si>
  <si>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</si>
  <si>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</si>
  <si>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</si>
  <si>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</si>
  <si>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</si>
  <si>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</si>
  <si>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</si>
  <si>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</si>
  <si>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</si>
  <si>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</si>
  <si>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</si>
  <si>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</si>
  <si>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</si>
  <si>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</si>
  <si>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</si>
  <si>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</si>
  <si>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</si>
  <si>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</si>
  <si>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</si>
  <si>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</si>
  <si>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</si>
  <si>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</si>
  <si>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</si>
  <si>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</si>
  <si>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</si>
  <si>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</si>
  <si>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</si>
  <si>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</si>
  <si>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</si>
  <si>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</si>
  <si>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</si>
  <si>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</si>
  <si>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</si>
  <si>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</si>
  <si>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</si>
  <si>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</si>
  <si>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</si>
  <si>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</si>
  <si>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</si>
  <si>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</si>
  <si>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</si>
  <si>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</si>
  <si>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</si>
  <si>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</si>
  <si>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</si>
  <si>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</si>
  <si>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</si>
  <si>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</si>
  <si>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</si>
  <si>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</si>
  <si>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</si>
  <si>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</si>
  <si>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</si>
  <si>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</si>
  <si>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</si>
  <si>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</si>
  <si>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</si>
  <si>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</si>
  <si>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</si>
  <si>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</si>
  <si>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</si>
  <si>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</si>
  <si>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</si>
  <si>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</si>
  <si>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</si>
  <si>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</si>
  <si>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</si>
  <si>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</si>
  <si>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</si>
  <si>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</si>
  <si>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</si>
  <si>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</si>
  <si>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</si>
  <si>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</si>
  <si>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</si>
  <si>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</si>
  <si>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</si>
  <si>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</si>
  <si>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</si>
  <si>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</si>
  <si>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</si>
  <si>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</si>
  <si>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</si>
  <si>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</si>
  <si>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</si>
  <si>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</si>
  <si>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</si>
  <si>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</si>
  <si>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</si>
  <si>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</si>
  <si>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</si>
  <si>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</si>
  <si>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</si>
  <si>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</si>
  <si>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</si>
  <si>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</si>
  <si>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</si>
  <si>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</si>
  <si>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</si>
  <si>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</si>
  <si>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</si>
  <si>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</si>
  <si>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</si>
  <si>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</si>
  <si>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</si>
  <si>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</si>
  <si>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</si>
  <si>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All Water Pumps Supplies Ltd</t>
  </si>
  <si>
    <t>Mahesh Petel</t>
  </si>
  <si>
    <t xml:space="preserve">The sample was clear with no significant sediment </t>
  </si>
  <si>
    <t xml:space="preserve">The sample was slightly discoloured with no significant sediment </t>
  </si>
  <si>
    <t>20220224SRT01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</si>
</sst>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44617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44617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6" zoomScale="115" zoomScaleNormal="110" zoomScalePageLayoutView="115" workbookViewId="0">
      <selection activeCell="C29" sqref="C29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210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44616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44617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7.3</v>
      </c>
      <c r="F9" s="92">
        <v>8</v>
      </c>
      <c r="G9" s="92">
        <v>8</v>
      </c>
      <c r="H9" s="92">
        <v>7.8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25</v>
      </c>
      <c r="F10" s="91">
        <v>110</v>
      </c>
      <c r="G10" s="91">
        <v>105</v>
      </c>
      <c r="H10" s="91">
        <v>35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10</v>
      </c>
      <c r="F11" s="91">
        <v>20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2.5002468387386334</v>
      </c>
      <c r="F12" s="93">
        <f t="shared" ref="F12:H12" si="0">2*(F10-(5*10^(F9-10)))/(1+(0.94*10^(F9-10)))*10^(6-F9)</f>
        <v>2.1785218941945708</v>
      </c>
      <c r="G12" s="93">
        <f t="shared" si="0"/>
        <v>2.0794531404794929</v>
      </c>
      <c r="H12" s="93">
        <f t="shared" si="0"/>
        <v>1.1018899266278426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-2.4999999999999982</v>
      </c>
      <c r="F13" s="92">
        <f>+F9+0.5+VLOOKUP(F10,LSI!$F$2:$G$25,2)+VLOOKUP(F11,LSI!$H$2:$I$25,2)-12.1</f>
        <v>-0.80000000000000071</v>
      </c>
      <c r="G13" s="92">
        <v>-1.3000000000000007</v>
      </c>
      <c r="H13" s="92">
        <v>-2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 t="s">
        <v>40</v>
      </c>
      <c r="F14" s="91">
        <v>0.46</v>
      </c>
      <c r="G14" s="91">
        <v>0.28999999999999998</v>
      </c>
      <c r="H14" s="91">
        <v>0.06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0.01</v>
      </c>
      <c r="F15" s="91">
        <v>0.01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180</v>
      </c>
      <c r="F16" s="91">
        <v>410</v>
      </c>
      <c r="G16" s="91">
        <v>400</v>
      </c>
      <c r="H16" s="91">
        <v>460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22</v>
      </c>
      <c r="F17" s="91">
        <v>65</v>
      </c>
      <c r="G17" s="91">
        <v>58</v>
      </c>
      <c r="H17" s="91">
        <v>130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19</v>
      </c>
      <c r="F18" s="91">
        <v>67</v>
      </c>
      <c r="G18" s="91">
        <v>91</v>
      </c>
      <c r="H18" s="91">
        <v>87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25.6</v>
      </c>
      <c r="F19" s="92">
        <f t="shared" ref="F19:H19" si="1">F20/10</f>
        <v>57.3</v>
      </c>
      <c r="G19" s="92">
        <f t="shared" si="1"/>
        <v>55.9</v>
      </c>
      <c r="H19" s="92">
        <f t="shared" si="1"/>
        <v>65.5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256</v>
      </c>
      <c r="F20" s="93">
        <v>573</v>
      </c>
      <c r="G20" s="93">
        <v>559</v>
      </c>
      <c r="H20" s="93">
        <v>655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0.6</v>
      </c>
      <c r="F21" s="92">
        <v>1.87</v>
      </c>
      <c r="G21" s="92">
        <v>1.73</v>
      </c>
      <c r="H21" s="92">
        <v>0.12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65.599999999999994</v>
      </c>
      <c r="F23" s="92">
        <v>94.9</v>
      </c>
      <c r="G23" s="92">
        <v>51</v>
      </c>
      <c r="H23" s="92">
        <v>97.3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208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208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44617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44617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44617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F4" sqref="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44617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BD8201-BDF4-42BC-BD2E-8561ECEF25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2022-02-25T04:20:54Z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