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3 March\"/>
    </mc:Choice>
  </mc:AlternateContent>
  <xr:revisionPtr revIDLastSave="0" documentId="13_ncr:1_{0F3C5229-2AA1-48B2-92EF-1D5063799BA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G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I26" i="1" l="1"/>
  <c r="I25" i="1"/>
  <c r="K25" i="1"/>
  <c r="K26" i="1"/>
  <c r="H25" i="1"/>
  <c r="H26" i="1"/>
  <c r="F26" i="1"/>
  <c r="F25" i="1"/>
  <c r="D24" i="4"/>
  <c r="D25" i="4"/>
  <c r="J25" i="1"/>
  <c r="J26" i="1"/>
  <c r="E25" i="1"/>
  <c r="E26" i="1"/>
  <c r="G25" i="1"/>
  <c r="G26" i="1"/>
  <c r="J1" i="10"/>
  <c r="J1" i="15"/>
  <c r="J1" i="1"/>
  <c r="J1" i="13"/>
  <c r="J1" i="9"/>
  <c r="J1" i="12"/>
  <c r="J1" i="18"/>
  <c r="J1" i="16"/>
  <c r="J1" i="7"/>
  <c r="J1" i="11"/>
  <c r="J1" i="4"/>
  <c r="J1" i="14"/>
</calcChain>
</file>

<file path=xl/sharedStrings.xml><?xml version="1.0" encoding="utf-8"?>
<sst xmlns="http://schemas.openxmlformats.org/spreadsheetml/2006/main" count="1185" uniqueCount="212">
  <si>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</si>
  <si>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</si>
  <si>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</si>
  <si>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</si>
  <si>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</si>
  <si>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</si>
  <si>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</si>
  <si>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</si>
  <si>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</si>
  <si>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</si>
  <si>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</si>
  <si>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</si>
  <si>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</si>
  <si>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</si>
  <si>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</si>
  <si>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</si>
  <si>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</si>
  <si>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</si>
  <si>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</si>
  <si>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</si>
  <si>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</si>
  <si>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</si>
  <si>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</si>
  <si>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</si>
  <si>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</si>
  <si>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</si>
  <si>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</si>
  <si>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</si>
  <si>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</si>
  <si>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</si>
  <si>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</si>
  <si>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</si>
  <si>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</si>
  <si>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</si>
  <si>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</si>
  <si>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</si>
  <si>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</si>
  <si>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</si>
  <si>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</si>
  <si>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</si>
  <si>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</si>
  <si>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</si>
  <si>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</si>
  <si>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</si>
  <si>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</si>
  <si>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</si>
  <si>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</si>
  <si>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</si>
  <si>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</si>
  <si>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</si>
  <si>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</si>
  <si>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</si>
  <si>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</si>
  <si>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</si>
  <si>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</si>
  <si>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</si>
  <si>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</si>
  <si>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</si>
  <si>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</si>
  <si>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</si>
  <si>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</si>
  <si>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</si>
  <si>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</si>
  <si>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</si>
  <si>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</si>
  <si>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</si>
  <si>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</si>
  <si>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</si>
  <si>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</si>
  <si>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</si>
  <si>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</si>
  <si>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</si>
  <si>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</si>
  <si>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</si>
  <si>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</si>
  <si>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</si>
  <si>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</si>
  <si>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</si>
  <si>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</si>
  <si>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</si>
  <si>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</si>
  <si>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</si>
  <si>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</si>
  <si>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</si>
  <si>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</si>
  <si>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</si>
  <si>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</si>
  <si>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</si>
  <si>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</si>
  <si>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</si>
  <si>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</si>
  <si>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</si>
  <si>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</si>
  <si>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</si>
  <si>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</si>
  <si>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</si>
  <si>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</si>
  <si>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</si>
  <si>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</si>
  <si>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</si>
  <si>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</si>
  <si>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</si>
  <si>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</si>
  <si>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</si>
  <si>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</si>
  <si>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</si>
  <si>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</si>
  <si>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</si>
  <si>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</si>
  <si>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</si>
  <si>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</si>
  <si>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</si>
  <si>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</si>
  <si>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</si>
  <si>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</si>
  <si>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</si>
  <si>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</si>
  <si>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</si>
  <si>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</si>
  <si>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</si>
  <si>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</si>
  <si>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</si>
  <si>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</si>
  <si>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</si>
  <si>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</si>
  <si>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</si>
  <si>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</si>
  <si>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</si>
  <si>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</si>
  <si>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</si>
  <si>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</si>
  <si>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</si>
  <si>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</si>
  <si>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</si>
  <si>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</si>
  <si>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</si>
  <si>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</si>
  <si>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</si>
  <si>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</si>
  <si>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</si>
  <si>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</si>
  <si>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</si>
  <si>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</si>
  <si>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</si>
  <si>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</si>
  <si>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</si>
  <si>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</si>
  <si>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</si>
  <si>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</si>
  <si>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</si>
  <si>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</si>
  <si>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</si>
  <si>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</si>
  <si>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</si>
  <si>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</si>
  <si>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</si>
  <si>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</si>
  <si>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</si>
  <si>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</si>
  <si>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</si>
  <si>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</si>
  <si>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</si>
  <si>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</si>
  <si>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</si>
  <si>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</si>
  <si>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</si>
  <si>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</si>
  <si>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</si>
  <si>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</si>
  <si>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</si>
  <si>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</si>
  <si>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</si>
  <si>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</si>
  <si>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</si>
  <si>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</si>
  <si>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</si>
  <si>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</si>
  <si>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</si>
  <si>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</si>
  <si>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</si>
  <si>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</si>
  <si>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</si>
  <si>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</si>
  <si>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</si>
  <si>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</si>
  <si>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</si>
  <si>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</si>
  <si>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</si>
  <si>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</si>
  <si>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</si>
  <si>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</si>
  <si>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</si>
  <si>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</si>
  <si>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</si>
  <si>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</si>
  <si>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</si>
  <si>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</si>
  <si>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</si>
  <si>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</si>
  <si>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</si>
  <si>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</si>
  <si>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</si>
  <si>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</si>
  <si>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</si>
  <si>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</si>
  <si>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</si>
  <si>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New Zealand Electrical &amp; Pump</t>
  </si>
  <si>
    <t>Assisi</t>
  </si>
  <si>
    <t>20220328SRT01</t>
  </si>
  <si>
    <t xml:space="preserve">The sample was slightly discoloured with some significant sediment </t>
  </si>
  <si>
    <t xml:space="preserve">The sample was clear with no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</si>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</sst>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44648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44648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44648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44648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0" zoomScale="115" zoomScaleNormal="110" zoomScalePageLayoutView="115" workbookViewId="0">
      <selection activeCell="F26" sqref="F2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44648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44648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6.7</v>
      </c>
      <c r="F9" s="92">
        <v>6.3</v>
      </c>
      <c r="G9" s="92">
        <v>6.5</v>
      </c>
      <c r="H9" s="92">
        <v>6.5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30</v>
      </c>
      <c r="F10" s="91">
        <v>35</v>
      </c>
      <c r="G10" s="91">
        <v>30</v>
      </c>
      <c r="H10" s="91">
        <v>10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25</v>
      </c>
      <c r="F11" s="91">
        <v>22</v>
      </c>
      <c r="G11" s="91">
        <v>5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11.964937016550451</v>
      </c>
      <c r="F12" s="93">
        <f t="shared" ref="F12:H12" si="0">2*(F10-(5*10^(F9-10)))/(1+(0.94*10^(F9-10)))*10^(6-F9)</f>
        <v>35.075527775306789</v>
      </c>
      <c r="G12" s="93">
        <f t="shared" si="0"/>
        <v>18.967027934190966</v>
      </c>
      <c r="H12" s="93">
        <f t="shared" si="0"/>
        <v>6.3216761761741642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-2.5</v>
      </c>
      <c r="F13" s="92">
        <f>+F9+0.5+VLOOKUP(F10,LSI!$F$2:$G$25,2)+VLOOKUP(F11,LSI!$H$2:$I$25,2)-12.1</f>
        <v>-3</v>
      </c>
      <c r="G13" s="92">
        <f>+G9+0.5+VLOOKUP(G10,LSI!$F$2:$G$25,2)+VLOOKUP(G11,LSI!$H$2:$I$25,2)-12.1</f>
        <v>-3.4000000000000004</v>
      </c>
      <c r="H13" s="92">
        <v>-4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0.47</v>
      </c>
      <c r="F14" s="91">
        <v>0.18</v>
      </c>
      <c r="G14" s="91">
        <v>0.21</v>
      </c>
      <c r="H14" s="91">
        <v>0.09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110</v>
      </c>
      <c r="F16" s="91">
        <v>120</v>
      </c>
      <c r="G16" s="91">
        <v>110</v>
      </c>
      <c r="H16" s="91">
        <v>130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26</v>
      </c>
      <c r="F17" s="91">
        <v>23</v>
      </c>
      <c r="G17" s="91">
        <v>18</v>
      </c>
      <c r="H17" s="91">
        <v>80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19</v>
      </c>
      <c r="F18" s="91">
        <v>21</v>
      </c>
      <c r="G18" s="91">
        <v>44</v>
      </c>
      <c r="H18" s="91">
        <v>51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15.3</v>
      </c>
      <c r="F19" s="92">
        <f t="shared" ref="F19:H19" si="1">F20/10</f>
        <v>17.2</v>
      </c>
      <c r="G19" s="92">
        <f t="shared" si="1"/>
        <v>15</v>
      </c>
      <c r="H19" s="92">
        <f t="shared" si="1"/>
        <v>17.7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153</v>
      </c>
      <c r="F20" s="93">
        <v>172</v>
      </c>
      <c r="G20" s="93">
        <v>150</v>
      </c>
      <c r="H20" s="93">
        <v>177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2.6</v>
      </c>
      <c r="F21" s="92">
        <v>0.15</v>
      </c>
      <c r="G21" s="92">
        <v>1.28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96</v>
      </c>
      <c r="F23" s="92">
        <v>96.4</v>
      </c>
      <c r="G23" s="92">
        <v>72.8</v>
      </c>
      <c r="H23" s="92">
        <v>98.5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210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211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210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44648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44648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44648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44648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F4" sqref="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44648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44648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31F15C-E630-43B1-B176-CC668457C2BA}"/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purl.org/dc/elements/1.1/"/>
    <ds:schemaRef ds:uri="http://purl.org/dc/dcmitype/"/>
    <ds:schemaRef ds:uri="a485ba0b-8b54-4b26-a1c0-8a4bc31186fb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9e3d8395-3b78-4cee-bcbb-a4d4a59b9b21"/>
    <ds:schemaRef ds:uri="http://schemas.microsoft.com/sharepoint/v3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2022-03-28T04:02:15Z</cp:lastPrinted>
  <dcterms:created xsi:type="dcterms:W3CDTF">2017-07-10T05:27:40Z</dcterms:created>
  <dcterms:modified xsi:type="dcterms:W3CDTF">2022-03-28T04:05:03Z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