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5 May\"/>
    </mc:Choice>
  </mc:AlternateContent>
  <xr:revisionPtr revIDLastSave="0" documentId="13_ncr:1_{8AFFC03C-B3C1-46AA-A3F7-CA00226657F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5" i="1" l="1"/>
  <c r="G26" i="1"/>
  <c r="K26" i="1"/>
  <c r="K25" i="1"/>
  <c r="D25" i="4"/>
  <c r="D24" i="4"/>
  <c r="J25" i="1"/>
  <c r="J26" i="1"/>
  <c r="H26" i="1"/>
  <c r="H25" i="1"/>
  <c r="F25" i="1"/>
  <c r="F26" i="1"/>
  <c r="I26" i="1"/>
  <c r="I25" i="1"/>
  <c r="E25" i="1"/>
  <c r="E26" i="1"/>
  <c r="J1" i="11"/>
  <c r="J1" i="18"/>
  <c r="J1" i="1"/>
  <c r="J1" i="15"/>
  <c r="J1" i="10"/>
  <c r="J1" i="14"/>
  <c r="J1" i="9"/>
  <c r="J1" i="7"/>
  <c r="J1" i="13"/>
  <c r="J1" i="12"/>
  <c r="J1" i="4"/>
  <c r="J1" i="16"/>
</calcChain>
</file>

<file path=xl/sharedStrings.xml><?xml version="1.0" encoding="utf-8"?>
<sst xmlns="http://schemas.openxmlformats.org/spreadsheetml/2006/main" count="1189" uniqueCount="210">
  <si>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</si>
  <si>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</si>
  <si>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</si>
  <si>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</si>
  <si>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</si>
  <si>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</si>
  <si>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</si>
  <si>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</si>
  <si>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</si>
  <si>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</si>
  <si>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</si>
  <si>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</si>
  <si>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</si>
  <si>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</si>
  <si>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</si>
  <si>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</si>
  <si>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</si>
  <si>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</si>
  <si>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</si>
  <si>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</si>
  <si>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</si>
  <si>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</si>
  <si>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</si>
  <si>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</si>
  <si>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</si>
  <si>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</si>
  <si>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</si>
  <si>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</si>
  <si>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</si>
  <si>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</si>
  <si>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</si>
  <si>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</si>
  <si>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</si>
  <si>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</si>
  <si>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</si>
  <si>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</si>
  <si>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</si>
  <si>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</si>
  <si>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</si>
  <si>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</si>
  <si>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</si>
  <si>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</si>
  <si>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</si>
  <si>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</si>
  <si>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</si>
  <si>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</si>
  <si>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</si>
  <si>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</si>
  <si>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</si>
  <si>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</si>
  <si>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</si>
  <si>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</si>
  <si>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</si>
  <si>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</si>
  <si>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</si>
  <si>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</si>
  <si>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</si>
  <si>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</si>
  <si>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</si>
  <si>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</si>
  <si>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</si>
  <si>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</si>
  <si>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</si>
  <si>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</si>
  <si>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</si>
  <si>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</si>
  <si>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</si>
  <si>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</si>
  <si>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</si>
  <si>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</si>
  <si>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</si>
  <si>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</si>
  <si>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</si>
  <si>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</si>
  <si>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</si>
  <si>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</si>
  <si>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</si>
  <si>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</si>
  <si>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</si>
  <si>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</si>
  <si>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</si>
  <si>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</si>
  <si>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</si>
  <si>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</si>
  <si>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</si>
  <si>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</si>
  <si>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</si>
  <si>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</si>
  <si>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</si>
  <si>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</si>
  <si>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</si>
  <si>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</si>
  <si>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</si>
  <si>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</si>
  <si>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</si>
  <si>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</si>
  <si>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</si>
  <si>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</si>
  <si>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</si>
  <si>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</si>
  <si>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</si>
  <si>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</si>
  <si>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</si>
  <si>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</si>
  <si>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</si>
  <si>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</si>
  <si>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</si>
  <si>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</si>
  <si>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</si>
  <si>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</si>
  <si>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</si>
  <si>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</si>
  <si>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</si>
  <si>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</si>
  <si>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</si>
  <si>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</si>
  <si>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</si>
  <si>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</si>
  <si>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</si>
  <si>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</si>
  <si>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</si>
  <si>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</si>
  <si>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</si>
  <si>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</si>
  <si>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</si>
  <si>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</si>
  <si>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</si>
  <si>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</si>
  <si>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</si>
  <si>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</si>
  <si>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</si>
  <si>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</si>
  <si>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</si>
  <si>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</si>
  <si>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</si>
  <si>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</si>
  <si>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</si>
  <si>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</si>
  <si>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</si>
  <si>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</si>
  <si>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</si>
  <si>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</si>
  <si>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</si>
  <si>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</si>
  <si>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</si>
  <si>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</si>
  <si>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</si>
  <si>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</si>
  <si>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</si>
  <si>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</si>
  <si>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</si>
  <si>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</si>
  <si>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</si>
  <si>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</si>
  <si>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</si>
  <si>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</si>
  <si>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</si>
  <si>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</si>
  <si>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</si>
  <si>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</si>
  <si>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</si>
  <si>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</si>
  <si>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</si>
  <si>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</si>
  <si>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</si>
  <si>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</si>
  <si>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</si>
  <si>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</si>
  <si>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</si>
  <si>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</si>
  <si>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</si>
  <si>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</si>
  <si>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</si>
  <si>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</si>
  <si>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</si>
  <si>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</si>
  <si>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</si>
  <si>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</si>
  <si>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</si>
  <si>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</si>
  <si>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</si>
  <si>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</si>
  <si>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</si>
  <si>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</si>
  <si>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</si>
  <si>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</si>
  <si>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</si>
  <si>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</si>
  <si>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</si>
  <si>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</si>
  <si>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</si>
  <si>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</si>
  <si>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</si>
  <si>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</si>
  <si>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</si>
  <si>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</si>
  <si>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</si>
  <si>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</si>
  <si>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</si>
  <si>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</si>
  <si>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</si>
  <si>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</si>
  <si>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</si>
  <si>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</si>
  <si>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</si>
  <si>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</si>
  <si>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Marlborough</t>
  </si>
  <si>
    <t>Antony Mackay</t>
  </si>
  <si>
    <t>20220531SRT01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</si>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</sst>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7" zoomScale="115" zoomScaleNormal="110" zoomScalePageLayoutView="115" workbookViewId="0">
      <selection activeCell="G38" sqref="G3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44712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44715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7.7</v>
      </c>
      <c r="F9" s="92">
        <v>7.6</v>
      </c>
      <c r="G9" s="92">
        <v>8.1999999999999993</v>
      </c>
      <c r="H9" s="92">
        <v>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140</v>
      </c>
      <c r="F10" s="91">
        <v>140</v>
      </c>
      <c r="G10" s="91">
        <v>135</v>
      </c>
      <c r="H10" s="91">
        <v>30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120</v>
      </c>
      <c r="F11" s="91">
        <v>100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5.5595425872790765</v>
      </c>
      <c r="F12" s="93">
        <f t="shared" ref="F12:H12" si="0">2*(F10-(5*10^(F9-10)))/(1+(0.94*10^(F9-10)))*10^(6-F9)</f>
        <v>7.0060638641670314</v>
      </c>
      <c r="G12" s="93">
        <f t="shared" si="0"/>
        <v>1.6775920701307607</v>
      </c>
      <c r="H12" s="93">
        <f t="shared" si="0"/>
        <v>5.9933662357384065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-0.20000000000000107</v>
      </c>
      <c r="F13" s="92">
        <f>+F9+0.5+VLOOKUP(F10,LSI!$F$2:$G$25,2)+VLOOKUP(F11,LSI!$H$2:$I$25,2)-12.1</f>
        <v>-0.30000000000000071</v>
      </c>
      <c r="G13" s="92">
        <v>-1.0000000000000018</v>
      </c>
      <c r="H13" s="92">
        <v>-2.9000000000000004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 t="s">
        <v>40</v>
      </c>
      <c r="F14" s="91">
        <v>0.13</v>
      </c>
      <c r="G14" s="91">
        <v>0.11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7.0000000000000007E-2</v>
      </c>
      <c r="F15" s="91">
        <v>7.0000000000000007E-2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320</v>
      </c>
      <c r="F16" s="91">
        <v>300</v>
      </c>
      <c r="G16" s="91">
        <v>310</v>
      </c>
      <c r="H16" s="91">
        <v>350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40</v>
      </c>
      <c r="F17" s="91">
        <v>34</v>
      </c>
      <c r="G17" s="91">
        <v>51</v>
      </c>
      <c r="H17" s="91">
        <v>130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46</v>
      </c>
      <c r="F18" s="91">
        <v>50</v>
      </c>
      <c r="G18" s="91">
        <v>130</v>
      </c>
      <c r="H18" s="91">
        <v>140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46</v>
      </c>
      <c r="F19" s="92">
        <f t="shared" ref="F19:H19" si="1">F20/10</f>
        <v>42.8</v>
      </c>
      <c r="G19" s="92">
        <f t="shared" si="1"/>
        <v>43.5</v>
      </c>
      <c r="H19" s="92">
        <f t="shared" si="1"/>
        <v>48.8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460</v>
      </c>
      <c r="F20" s="93">
        <v>428</v>
      </c>
      <c r="G20" s="93">
        <v>435</v>
      </c>
      <c r="H20" s="93">
        <v>488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68.7</v>
      </c>
      <c r="F23" s="92">
        <v>65.599999999999994</v>
      </c>
      <c r="G23" s="92">
        <v>38.200000000000003</v>
      </c>
      <c r="H23" s="92">
        <v>95.9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44710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7818EF-2C5A-4D52-9D3D-310229394E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2022-06-03T01:42:19Z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