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6 June\"/>
    </mc:Choice>
  </mc:AlternateContent>
  <xr:revisionPtr revIDLastSave="0" documentId="13_ncr:1_{D027AFDA-A35E-4CE1-AFE9-C784AE3346A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5" i="1" l="1"/>
  <c r="J26" i="1"/>
  <c r="H26" i="1"/>
  <c r="H25" i="1"/>
  <c r="F25" i="1"/>
  <c r="F26" i="1"/>
  <c r="G26" i="1"/>
  <c r="G25" i="1"/>
  <c r="E26" i="1"/>
  <c r="E25" i="1"/>
  <c r="D25" i="4"/>
  <c r="D24" i="4"/>
  <c r="I26" i="1"/>
  <c r="I25" i="1"/>
  <c r="K26" i="1"/>
  <c r="K25" i="1"/>
  <c r="J1" i="11"/>
  <c r="J1" i="18"/>
  <c r="J1" i="9"/>
  <c r="J1" i="13"/>
  <c r="J1" i="7"/>
  <c r="J1" i="16"/>
  <c r="J1" i="10"/>
  <c r="J1" i="14"/>
  <c r="J1" i="1"/>
  <c r="J1" i="15"/>
  <c r="J1" i="4"/>
  <c r="J1" i="12"/>
</calcChain>
</file>

<file path=xl/sharedStrings.xml><?xml version="1.0" encoding="utf-8"?>
<sst xmlns="http://schemas.openxmlformats.org/spreadsheetml/2006/main" count="1185" uniqueCount="212">
  <si>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</si>
  <si>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</si>
  <si>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</si>
  <si>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</si>
  <si>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</si>
  <si>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</si>
  <si>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</si>
  <si>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</si>
  <si>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</si>
  <si>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</si>
  <si>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</si>
  <si>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</si>
  <si>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</si>
  <si>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</si>
  <si>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</si>
  <si>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</si>
  <si>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</si>
  <si>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</si>
  <si>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</si>
  <si>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</si>
  <si>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</si>
  <si>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</si>
  <si>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</si>
  <si>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</si>
  <si>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</si>
  <si>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</si>
  <si>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</si>
  <si>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</si>
  <si>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</si>
  <si>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</si>
  <si>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</si>
  <si>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</si>
  <si>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</si>
  <si>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</si>
  <si>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</si>
  <si>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</si>
  <si>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</si>
  <si>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</si>
  <si>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</si>
  <si>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</si>
  <si>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</si>
  <si>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</si>
  <si>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</si>
  <si>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</si>
  <si>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</si>
  <si>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</si>
  <si>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</si>
  <si>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</si>
  <si>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</si>
  <si>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</si>
  <si>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</si>
  <si>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</si>
  <si>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</si>
  <si>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</si>
  <si>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</si>
  <si>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</si>
  <si>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</si>
  <si>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</si>
  <si>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</si>
  <si>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</si>
  <si>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</si>
  <si>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</si>
  <si>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</si>
  <si>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</si>
  <si>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</si>
  <si>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</si>
  <si>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</si>
  <si>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</si>
  <si>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</si>
  <si>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</si>
  <si>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</si>
  <si>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</si>
  <si>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</si>
  <si>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</si>
  <si>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</si>
  <si>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</si>
  <si>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</si>
  <si>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</si>
  <si>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</si>
  <si>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</si>
  <si>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</si>
  <si>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</si>
  <si>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</si>
  <si>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</si>
  <si>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</si>
  <si>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</si>
  <si>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</si>
  <si>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</si>
  <si>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</si>
  <si>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</si>
  <si>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</si>
  <si>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</si>
  <si>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</si>
  <si>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</si>
  <si>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</si>
  <si>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</si>
  <si>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</si>
  <si>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</si>
  <si>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</si>
  <si>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</si>
  <si>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</si>
  <si>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</si>
  <si>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</si>
  <si>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</si>
  <si>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</si>
  <si>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</si>
  <si>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</si>
  <si>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</si>
  <si>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</si>
  <si>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</si>
  <si>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</si>
  <si>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</si>
  <si>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</si>
  <si>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</si>
  <si>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</si>
  <si>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</si>
  <si>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</si>
  <si>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</si>
  <si>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</si>
  <si>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</si>
  <si>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</si>
  <si>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</si>
  <si>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</si>
  <si>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</si>
  <si>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</si>
  <si>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</si>
  <si>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</si>
  <si>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</si>
  <si>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</si>
  <si>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</si>
  <si>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</si>
  <si>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</si>
  <si>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</si>
  <si>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</si>
  <si>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</si>
  <si>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</si>
  <si>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</si>
  <si>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</si>
  <si>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</si>
  <si>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</si>
  <si>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</si>
  <si>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</si>
  <si>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</si>
  <si>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</si>
  <si>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</si>
  <si>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</si>
  <si>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</si>
  <si>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</si>
  <si>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</si>
  <si>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</si>
  <si>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</si>
  <si>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</si>
  <si>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</si>
  <si>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</si>
  <si>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</si>
  <si>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</si>
  <si>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</si>
  <si>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</si>
  <si>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</si>
  <si>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</si>
  <si>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</si>
  <si>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</si>
  <si>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</si>
  <si>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</si>
  <si>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</si>
  <si>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</si>
  <si>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</si>
  <si>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</si>
  <si>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</si>
  <si>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</si>
  <si>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</si>
  <si>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</si>
  <si>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</si>
  <si>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</si>
  <si>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</si>
  <si>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</si>
  <si>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</si>
  <si>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</si>
  <si>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</si>
  <si>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</si>
  <si>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</si>
  <si>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</si>
  <si>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</si>
  <si>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</si>
  <si>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</si>
  <si>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</si>
  <si>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</si>
  <si>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</si>
  <si>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</si>
  <si>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</si>
  <si>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</si>
  <si>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</si>
  <si>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</si>
  <si>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</si>
  <si>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</si>
  <si>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</si>
  <si>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</si>
  <si>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</si>
  <si>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</si>
  <si>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</si>
  <si>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</si>
  <si>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</si>
  <si>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</si>
  <si>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</si>
  <si>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</si>
  <si>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</si>
  <si>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New Zealand Electrical &amp; Pumps</t>
  </si>
  <si>
    <t>Bolger</t>
  </si>
  <si>
    <t>20220614SRT03</t>
  </si>
  <si>
    <t xml:space="preserve">The sample was clear with 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</si>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</sst>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24" sqref="G2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44726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44729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6.3</v>
      </c>
      <c r="F9" s="92">
        <v>6.5</v>
      </c>
      <c r="G9" s="92">
        <v>6.6</v>
      </c>
      <c r="H9" s="92">
        <v>6.7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10</v>
      </c>
      <c r="F10" s="91">
        <v>10</v>
      </c>
      <c r="G10" s="91">
        <v>10</v>
      </c>
      <c r="H10" s="91">
        <v>25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10</v>
      </c>
      <c r="F11" s="91">
        <v>10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10.020865212601572</v>
      </c>
      <c r="F12" s="93">
        <f t="shared" ref="F12:H12" si="0">2*(F10-(5*10^(F9-10)))/(1+(0.94*10^(F9-10)))*10^(6-F9)</f>
        <v>6.3216761761741642</v>
      </c>
      <c r="G12" s="93">
        <f t="shared" si="0"/>
        <v>5.0208939403717272</v>
      </c>
      <c r="H12" s="93">
        <f t="shared" si="0"/>
        <v>9.9706142589410671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-4.0999999999999996</v>
      </c>
      <c r="F13" s="92">
        <f>+F9+0.5+VLOOKUP(F10,LSI!$F$2:$G$25,2)+VLOOKUP(F11,LSI!$H$2:$I$25,2)-12.1</f>
        <v>-3.8999999999999986</v>
      </c>
      <c r="G13" s="92">
        <v>-3.9000000000000004</v>
      </c>
      <c r="H13" s="92">
        <v>-3.2000000000000011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1.2</v>
      </c>
      <c r="F14" s="91">
        <v>0.34</v>
      </c>
      <c r="G14" s="91">
        <v>0.21</v>
      </c>
      <c r="H14" s="91">
        <v>0.16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100</v>
      </c>
      <c r="F16" s="91">
        <v>110</v>
      </c>
      <c r="G16" s="91">
        <v>110</v>
      </c>
      <c r="H16" s="91">
        <v>110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16</v>
      </c>
      <c r="F17" s="91">
        <v>17</v>
      </c>
      <c r="G17" s="91">
        <v>16</v>
      </c>
      <c r="H17" s="91">
        <v>69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14</v>
      </c>
      <c r="F18" s="91">
        <v>13</v>
      </c>
      <c r="G18" s="91">
        <v>41</v>
      </c>
      <c r="H18" s="91">
        <v>47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13.9</v>
      </c>
      <c r="F19" s="92">
        <f t="shared" ref="F19:H19" si="1">F20/10</f>
        <v>14.7</v>
      </c>
      <c r="G19" s="92">
        <f t="shared" si="1"/>
        <v>15.5</v>
      </c>
      <c r="H19" s="92">
        <f t="shared" si="1"/>
        <v>15.6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139</v>
      </c>
      <c r="F20" s="93">
        <v>147</v>
      </c>
      <c r="G20" s="93">
        <v>155</v>
      </c>
      <c r="H20" s="93">
        <v>156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37.14</v>
      </c>
      <c r="F21" s="92">
        <v>3.54</v>
      </c>
      <c r="G21" s="92">
        <v>2.82</v>
      </c>
      <c r="H21" s="92">
        <v>0.63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98.3</v>
      </c>
      <c r="F23" s="92">
        <v>99.1</v>
      </c>
      <c r="G23" s="92">
        <v>70</v>
      </c>
      <c r="H23" s="92">
        <v>99.1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44724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sharepoint/v3"/>
    <ds:schemaRef ds:uri="http://www.w3.org/XML/1998/namespace"/>
    <ds:schemaRef ds:uri="http://schemas.microsoft.com/office/2006/documentManagement/types"/>
    <ds:schemaRef ds:uri="http://purl.org/dc/elements/1.1/"/>
    <ds:schemaRef ds:uri="a485ba0b-8b54-4b26-a1c0-8a4bc31186fb"/>
    <ds:schemaRef ds:uri="http://schemas.microsoft.com/office/infopath/2007/PartnerControls"/>
    <ds:schemaRef ds:uri="9e3d8395-3b78-4cee-bcbb-a4d4a59b9b21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59EF63-F087-4343-9ED3-0F6BAD1747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2022-06-16T22:19:29Z</cp:lastPrinted>
  <dcterms:created xsi:type="dcterms:W3CDTF">2017-07-10T05:27:40Z</dcterms:created>
  <dcterms:modified xsi:type="dcterms:W3CDTF">2022-06-16T22:19:38Z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