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6 June\"/>
    </mc:Choice>
  </mc:AlternateContent>
  <xr:revisionPtr revIDLastSave="0" documentId="13_ncr:1_{240048ED-4551-4233-8F93-428B51903D4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G25" i="1"/>
  <c r="G26" i="1"/>
  <c r="J25" i="1"/>
  <c r="J26" i="1"/>
  <c r="F26" i="1"/>
  <c r="F25" i="1"/>
  <c r="E26" i="1"/>
  <c r="E25" i="1"/>
  <c r="K26" i="1"/>
  <c r="K25" i="1"/>
  <c r="D25" i="4"/>
  <c r="D24" i="4"/>
  <c r="H25" i="1"/>
  <c r="H26" i="1"/>
  <c r="I26" i="1"/>
  <c r="I25" i="1"/>
  <c r="J1" i="15"/>
  <c r="J1" i="13"/>
  <c r="J1" i="10"/>
  <c r="J1" i="16"/>
  <c r="J1" i="9"/>
  <c r="J1" i="18"/>
  <c r="J1" i="12"/>
  <c r="J1" i="11"/>
  <c r="J1" i="14"/>
  <c r="J1" i="7"/>
  <c r="J1" i="4"/>
  <c r="J1" i="1"/>
</calcChain>
</file>

<file path=xl/sharedStrings.xml><?xml version="1.0" encoding="utf-8"?>
<sst xmlns="http://schemas.openxmlformats.org/spreadsheetml/2006/main" count="1183" uniqueCount="212">
  <si>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</si>
  <si>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</si>
  <si>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</si>
  <si>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</si>
  <si>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</si>
  <si>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</si>
  <si>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</si>
  <si>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</si>
  <si>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</si>
  <si>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</si>
  <si>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</si>
  <si>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</si>
  <si>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</si>
  <si>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</si>
  <si>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</si>
  <si>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</si>
  <si>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</si>
  <si>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</si>
  <si>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</si>
  <si>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</si>
  <si>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</si>
  <si>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</si>
  <si>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</si>
  <si>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</si>
  <si>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</si>
  <si>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</si>
  <si>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</si>
  <si>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</si>
  <si>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</si>
  <si>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</si>
  <si>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</si>
  <si>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</si>
  <si>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</si>
  <si>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</si>
  <si>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</si>
  <si>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</si>
  <si>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</si>
  <si>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</si>
  <si>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</si>
  <si>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</si>
  <si>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</si>
  <si>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</si>
  <si>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</si>
  <si>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</si>
  <si>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</si>
  <si>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</si>
  <si>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</si>
  <si>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</si>
  <si>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</si>
  <si>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</si>
  <si>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</si>
  <si>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</si>
  <si>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</si>
  <si>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</si>
  <si>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</si>
  <si>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</si>
  <si>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</si>
  <si>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</si>
  <si>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</si>
  <si>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</si>
  <si>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</si>
  <si>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</si>
  <si>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</si>
  <si>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</si>
  <si>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</si>
  <si>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</si>
  <si>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</si>
  <si>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</si>
  <si>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</si>
  <si>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</si>
  <si>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</si>
  <si>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</si>
  <si>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</si>
  <si>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</si>
  <si>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</si>
  <si>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</si>
  <si>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</si>
  <si>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</si>
  <si>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</si>
  <si>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</si>
  <si>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</si>
  <si>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</si>
  <si>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</si>
  <si>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</si>
  <si>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</si>
  <si>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</si>
  <si>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</si>
  <si>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</si>
  <si>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</si>
  <si>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</si>
  <si>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</si>
  <si>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</si>
  <si>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</si>
  <si>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</si>
  <si>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</si>
  <si>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</si>
  <si>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</si>
  <si>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</si>
  <si>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</si>
  <si>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</si>
  <si>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</si>
  <si>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</si>
  <si>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</si>
  <si>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</si>
  <si>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</si>
  <si>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</si>
  <si>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</si>
  <si>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</si>
  <si>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</si>
  <si>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</si>
  <si>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</si>
  <si>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</si>
  <si>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</si>
  <si>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</si>
  <si>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</si>
  <si>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</si>
  <si>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</si>
  <si>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</si>
  <si>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</si>
  <si>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</si>
  <si>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</si>
  <si>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</si>
  <si>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</si>
  <si>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</si>
  <si>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</si>
  <si>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</si>
  <si>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</si>
  <si>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</si>
  <si>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</si>
  <si>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</si>
  <si>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</si>
  <si>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</si>
  <si>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</si>
  <si>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</si>
  <si>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</si>
  <si>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</si>
  <si>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</si>
  <si>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</si>
  <si>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</si>
  <si>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</si>
  <si>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</si>
  <si>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</si>
  <si>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</si>
  <si>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</si>
  <si>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</si>
  <si>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</si>
  <si>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</si>
  <si>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</si>
  <si>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</si>
  <si>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</si>
  <si>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</si>
  <si>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</si>
  <si>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</si>
  <si>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</si>
  <si>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</si>
  <si>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</si>
  <si>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</si>
  <si>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</si>
  <si>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</si>
  <si>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</si>
  <si>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</si>
  <si>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</si>
  <si>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</si>
  <si>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</si>
  <si>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</si>
  <si>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</si>
  <si>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</si>
  <si>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</si>
  <si>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</si>
  <si>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</si>
  <si>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</si>
  <si>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</si>
  <si>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</si>
  <si>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</si>
  <si>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</si>
  <si>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</si>
  <si>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</si>
  <si>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</si>
  <si>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</si>
  <si>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</si>
  <si>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</si>
  <si>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</si>
  <si>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</si>
  <si>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</si>
  <si>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</si>
  <si>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</si>
  <si>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</si>
  <si>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</si>
  <si>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</si>
  <si>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</si>
  <si>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</si>
  <si>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</si>
  <si>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</si>
  <si>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</si>
  <si>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</si>
  <si>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</si>
  <si>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</si>
  <si>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</si>
  <si>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</si>
  <si>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</si>
  <si>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</si>
  <si>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</si>
  <si>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</si>
  <si>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</si>
  <si>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</si>
  <si>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</si>
  <si>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 xml:space="preserve">Hansen &amp;Tomlinson </t>
  </si>
  <si>
    <t>20220623SRT01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</si>
  <si>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</si>
  <si>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</si>
  <si>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</si>
  <si>
    <t>Ruatoria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</si>
</sst>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44734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44739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44734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44739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3" zoomScale="115" zoomScaleNormal="110" zoomScalePageLayoutView="115" workbookViewId="0">
      <selection activeCell="G34" sqref="G3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207</v>
      </c>
    </row>
    <row r="4" spans="1:10" ht="15">
      <c r="B4" s="84" t="s">
        <v>211</v>
      </c>
      <c r="C4" s="85"/>
      <c r="D4" s="85"/>
      <c r="E4" s="85"/>
      <c r="F4" s="86"/>
      <c r="G4" s="86"/>
      <c r="H4" s="79" t="s">
        <v>56</v>
      </c>
      <c r="I4" s="85"/>
      <c r="J4" s="81">
        <v>44735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44739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6.5</v>
      </c>
      <c r="F9" s="92">
        <v>6.3</v>
      </c>
      <c r="G9" s="92">
        <v>6.8</v>
      </c>
      <c r="H9" s="92">
        <v>6.2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55</v>
      </c>
      <c r="F10" s="91">
        <v>35</v>
      </c>
      <c r="G10" s="91">
        <v>45</v>
      </c>
      <c r="H10" s="91">
        <v>25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70</v>
      </c>
      <c r="F11" s="91">
        <v>65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34.773717631711961</v>
      </c>
      <c r="F12" s="93">
        <f t="shared" ref="F12:H12" si="0">2*(F10-(5*10^(F9-10)))/(1+(0.94*10^(F9-10)))*10^(6-F9)</f>
        <v>35.075527775306789</v>
      </c>
      <c r="G12" s="93">
        <f t="shared" si="0"/>
        <v>14.254584339549369</v>
      </c>
      <c r="H12" s="93">
        <f t="shared" si="0"/>
        <v>31.542168073068925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-1.9999999999999982</v>
      </c>
      <c r="F13" s="92">
        <f>+F9+0.5+VLOOKUP(F10,LSI!$F$2:$G$25,2)+VLOOKUP(F11,LSI!$H$2:$I$25,2)-12.1</f>
        <v>-2.3999999999999986</v>
      </c>
      <c r="G13" s="92">
        <v>-2.9000000000000004</v>
      </c>
      <c r="H13" s="92">
        <v>-3.6999999999999993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0.13</v>
      </c>
      <c r="F14" s="91">
        <v>0.27</v>
      </c>
      <c r="G14" s="91">
        <v>0.21</v>
      </c>
      <c r="H14" s="91">
        <v>0.02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0.01</v>
      </c>
      <c r="F15" s="91">
        <v>0.04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160</v>
      </c>
      <c r="F16" s="91">
        <v>170</v>
      </c>
      <c r="G16" s="91">
        <v>170</v>
      </c>
      <c r="H16" s="91">
        <v>200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11</v>
      </c>
      <c r="F17" s="91">
        <v>16</v>
      </c>
      <c r="G17" s="91">
        <v>12</v>
      </c>
      <c r="H17" s="91">
        <v>100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16</v>
      </c>
      <c r="F18" s="91">
        <v>17</v>
      </c>
      <c r="G18" s="91">
        <v>60</v>
      </c>
      <c r="H18" s="91">
        <v>56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23.3</v>
      </c>
      <c r="F19" s="92">
        <f t="shared" ref="F19:H19" si="1">F20/10</f>
        <v>23.8</v>
      </c>
      <c r="G19" s="92">
        <f t="shared" si="1"/>
        <v>24.6</v>
      </c>
      <c r="H19" s="92">
        <f t="shared" si="1"/>
        <v>27.6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233</v>
      </c>
      <c r="F20" s="93">
        <v>238</v>
      </c>
      <c r="G20" s="93">
        <v>246</v>
      </c>
      <c r="H20" s="93">
        <v>276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3.58</v>
      </c>
      <c r="F21" s="92">
        <v>2.06</v>
      </c>
      <c r="G21" s="92">
        <v>1.74</v>
      </c>
      <c r="H21" s="92">
        <v>1.06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93.7</v>
      </c>
      <c r="F23" s="92">
        <v>96</v>
      </c>
      <c r="G23" s="92">
        <v>58.8</v>
      </c>
      <c r="H23" s="92">
        <v>98.3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208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210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210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44734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44739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44734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44739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44734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44739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D98A3D-780B-49D7-9820-511F7078D0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2022-06-26T21:28:24Z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