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9 September\"/>
    </mc:Choice>
  </mc:AlternateContent>
  <xr:revisionPtr revIDLastSave="0" documentId="13_ncr:1_{EED54533-3AE7-4DA0-98C3-CA145168D06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F25" i="1" l="1"/>
  <c r="F26" i="1"/>
  <c r="J26" i="1"/>
  <c r="J25" i="1"/>
  <c r="G25" i="1"/>
  <c r="G26" i="1"/>
  <c r="I26" i="1"/>
  <c r="I25" i="1"/>
  <c r="K26" i="1"/>
  <c r="K25" i="1"/>
  <c r="D25" i="4"/>
  <c r="D24" i="4"/>
  <c r="H26" i="1"/>
  <c r="H25" i="1"/>
  <c r="E25" i="1"/>
  <c r="E26" i="1"/>
  <c r="J1" i="12"/>
  <c r="J1" i="9"/>
  <c r="J1" i="7"/>
  <c r="J1" i="1"/>
  <c r="J1" i="18"/>
  <c r="J1" i="13"/>
  <c r="J1" i="10"/>
  <c r="J1" i="14"/>
  <c r="J1" i="15"/>
  <c r="J1" i="16"/>
  <c r="J1" i="4"/>
  <c r="J1" i="11"/>
</calcChain>
</file>

<file path=xl/sharedStrings.xml><?xml version="1.0" encoding="utf-8"?>
<sst xmlns="http://schemas.openxmlformats.org/spreadsheetml/2006/main" count="1181" uniqueCount="212">
  <si>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</si>
  <si>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</si>
  <si>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</si>
  <si>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</si>
  <si>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</si>
  <si>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</si>
  <si>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</si>
  <si>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</si>
  <si>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</si>
  <si>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</si>
  <si>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</si>
  <si>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</si>
  <si>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</si>
  <si>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</si>
  <si>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</si>
  <si>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</si>
  <si>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</si>
  <si>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</si>
  <si>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</si>
  <si>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</si>
  <si>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</si>
  <si>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</si>
  <si>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</si>
  <si>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</si>
  <si>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</si>
  <si>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</si>
  <si>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</si>
  <si>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</si>
  <si>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</si>
  <si>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</si>
  <si>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</si>
  <si>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</si>
  <si>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</si>
  <si>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</si>
  <si>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</si>
  <si>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</si>
  <si>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</si>
  <si>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</si>
  <si>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</si>
  <si>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</si>
  <si>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</si>
  <si>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</si>
  <si>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</si>
  <si>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</si>
  <si>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</si>
  <si>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</si>
  <si>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</si>
  <si>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</si>
  <si>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</si>
  <si>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</si>
  <si>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</si>
  <si>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</si>
  <si>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</si>
  <si>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</si>
  <si>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</si>
  <si>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</si>
  <si>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</si>
  <si>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</si>
  <si>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</si>
  <si>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</si>
  <si>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</si>
  <si>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</si>
  <si>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</si>
  <si>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</si>
  <si>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</si>
  <si>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</si>
  <si>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</si>
  <si>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</si>
  <si>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</si>
  <si>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</si>
  <si>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</si>
  <si>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</si>
  <si>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</si>
  <si>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</si>
  <si>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</si>
  <si>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</si>
  <si>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</si>
  <si>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</si>
  <si>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</si>
  <si>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</si>
  <si>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</si>
  <si>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</si>
  <si>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</si>
  <si>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</si>
  <si>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</si>
  <si>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</si>
  <si>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</si>
  <si>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</si>
  <si>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</si>
  <si>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</si>
  <si>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</si>
  <si>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</si>
  <si>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</si>
  <si>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</si>
  <si>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</si>
  <si>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</si>
  <si>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</si>
  <si>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</si>
  <si>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</si>
  <si>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</si>
  <si>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</si>
  <si>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</si>
  <si>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</si>
  <si>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</si>
  <si>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</si>
  <si>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</si>
  <si>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</si>
  <si>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</si>
  <si>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</si>
  <si>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</si>
  <si>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</si>
  <si>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</si>
  <si>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</si>
  <si>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</si>
  <si>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</si>
  <si>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</si>
  <si>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</si>
  <si>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</si>
  <si>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</si>
  <si>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</si>
  <si>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</si>
  <si>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</si>
  <si>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</si>
  <si>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</si>
  <si>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</si>
  <si>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</si>
  <si>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</si>
  <si>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</si>
  <si>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</si>
  <si>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</si>
  <si>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</si>
  <si>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</si>
  <si>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</si>
  <si>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</si>
  <si>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</si>
  <si>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</si>
  <si>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</si>
  <si>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</si>
  <si>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</si>
  <si>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</si>
  <si>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</si>
  <si>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</si>
  <si>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</si>
  <si>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</si>
  <si>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</si>
  <si>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</si>
  <si>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</si>
  <si>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</si>
  <si>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</si>
  <si>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</si>
  <si>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</si>
  <si>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</si>
  <si>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</si>
  <si>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</si>
  <si>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</si>
  <si>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</si>
  <si>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</si>
  <si>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</si>
  <si>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</si>
  <si>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</si>
  <si>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</si>
  <si>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</si>
  <si>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</si>
  <si>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</si>
  <si>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</si>
  <si>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</si>
  <si>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</si>
  <si>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</si>
  <si>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</si>
  <si>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</si>
  <si>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</si>
  <si>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</si>
  <si>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</si>
  <si>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</si>
  <si>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</si>
  <si>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</si>
  <si>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</si>
  <si>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</si>
  <si>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</si>
  <si>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</si>
  <si>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</si>
  <si>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</si>
  <si>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</si>
  <si>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</si>
  <si>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</si>
  <si>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</si>
  <si>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</si>
  <si>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</si>
  <si>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</si>
  <si>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</si>
  <si>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</si>
  <si>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</si>
  <si>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</si>
  <si>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</si>
  <si>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</si>
  <si>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</si>
  <si>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</si>
  <si>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</si>
  <si>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</si>
  <si>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</si>
  <si>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</si>
  <si>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</si>
  <si>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</si>
  <si>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</si>
  <si>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</si>
  <si>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</si>
  <si>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 xml:space="preserve">Water Projects </t>
  </si>
  <si>
    <t>Northland Waste Ltd</t>
  </si>
  <si>
    <t>20220906SRT02</t>
  </si>
  <si>
    <t xml:space="preserve">The sample was slightly discoloured with no significant sediment </t>
  </si>
  <si>
    <t xml:space="preserve">The sample was clear with no significant sediment 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</si>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</sst>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29" sqref="G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44810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7.9</v>
      </c>
      <c r="F9" s="92">
        <v>7.9</v>
      </c>
      <c r="G9" s="92">
        <v>7.8</v>
      </c>
      <c r="H9" s="92">
        <v>7.9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170</v>
      </c>
      <c r="F10" s="91">
        <v>165</v>
      </c>
      <c r="G10" s="91">
        <v>155</v>
      </c>
      <c r="H10" s="91">
        <v>70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235</v>
      </c>
      <c r="F11" s="91">
        <v>300</v>
      </c>
      <c r="G11" s="91" t="s">
        <v>211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4.2476306781041506</v>
      </c>
      <c r="F12" s="93">
        <f t="shared" ref="F12:H12" si="0">2*(F10-(5*10^(F9-10)))/(1+(0.94*10^(F9-10)))*10^(6-F9)</f>
        <v>4.1226711702583581</v>
      </c>
      <c r="G12" s="93">
        <f t="shared" si="0"/>
        <v>4.8832066029643597</v>
      </c>
      <c r="H12" s="93">
        <f t="shared" si="0"/>
        <v>1.7484405211883023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0.40000000000000036</v>
      </c>
      <c r="F13" s="92">
        <f>+F9+0.5+VLOOKUP(F10,LSI!$F$2:$G$25,2)+VLOOKUP(F11,LSI!$H$2:$I$25,2)-12.1</f>
        <v>0.60000000000000142</v>
      </c>
      <c r="G13" s="92">
        <v>-1.2999999999999989</v>
      </c>
      <c r="H13" s="92">
        <v>-1.5999999999999996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7.0000000000000007E-2</v>
      </c>
      <c r="F14" s="91">
        <v>0.09</v>
      </c>
      <c r="G14" s="91">
        <v>0.1</v>
      </c>
      <c r="H14" s="91">
        <v>0.03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0.04</v>
      </c>
      <c r="F15" s="91">
        <v>0.05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510</v>
      </c>
      <c r="F16" s="91">
        <v>510</v>
      </c>
      <c r="G16" s="91">
        <v>560</v>
      </c>
      <c r="H16" s="91">
        <v>590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30</v>
      </c>
      <c r="F17" s="91">
        <v>28</v>
      </c>
      <c r="G17" s="91">
        <v>21</v>
      </c>
      <c r="H17" s="91">
        <v>210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60</v>
      </c>
      <c r="F18" s="91">
        <v>58</v>
      </c>
      <c r="G18" s="91">
        <v>220</v>
      </c>
      <c r="H18" s="91">
        <v>230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72.400000000000006</v>
      </c>
      <c r="F19" s="92">
        <f t="shared" ref="F19:H19" si="1">F20/10</f>
        <v>71.599999999999994</v>
      </c>
      <c r="G19" s="92">
        <f t="shared" si="1"/>
        <v>79</v>
      </c>
      <c r="H19" s="92">
        <f t="shared" si="1"/>
        <v>84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724</v>
      </c>
      <c r="F20" s="93">
        <v>716</v>
      </c>
      <c r="G20" s="93">
        <v>790</v>
      </c>
      <c r="H20" s="93">
        <v>840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3.68</v>
      </c>
      <c r="F21" s="92">
        <v>3.62</v>
      </c>
      <c r="G21" s="92">
        <v>3.44</v>
      </c>
      <c r="H21" s="92">
        <v>2.41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5</v>
      </c>
      <c r="F22" s="91">
        <v>10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52</v>
      </c>
      <c r="F23" s="92">
        <v>51.8</v>
      </c>
      <c r="G23" s="92">
        <v>7.7</v>
      </c>
      <c r="H23" s="92">
        <v>86.5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44811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44816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www.w3.org/XML/1998/namespace"/>
    <ds:schemaRef ds:uri="http://purl.org/dc/terms/"/>
    <ds:schemaRef ds:uri="a485ba0b-8b54-4b26-a1c0-8a4bc31186fb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3d8395-3b78-4cee-bcbb-a4d4a59b9b21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A1B69-7F55-4F84-9116-115CF8F091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2022-09-11T21:56:11Z</cp:lastPrinted>
  <dcterms:created xsi:type="dcterms:W3CDTF">2017-07-10T05:27:40Z</dcterms:created>
  <dcterms:modified xsi:type="dcterms:W3CDTF">2022-09-11T22:35:23Z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