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9 September\"/>
    </mc:Choice>
  </mc:AlternateContent>
  <xr:revisionPtr revIDLastSave="0" documentId="13_ncr:1_{AF396490-C453-4FB9-9A4D-DF063EFBDD6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6" i="1" l="1"/>
  <c r="J25" i="1"/>
  <c r="E25" i="1"/>
  <c r="E26" i="1"/>
  <c r="D24" i="4"/>
  <c r="D25" i="4"/>
  <c r="I25" i="1"/>
  <c r="I26" i="1"/>
  <c r="K25" i="1"/>
  <c r="K26" i="1"/>
  <c r="G26" i="1"/>
  <c r="G25" i="1"/>
  <c r="H25" i="1"/>
  <c r="H26" i="1"/>
  <c r="F26" i="1"/>
  <c r="F25" i="1"/>
  <c r="J1" i="18"/>
  <c r="J1" i="11"/>
  <c r="J1" i="13"/>
  <c r="J1" i="10"/>
  <c r="J1" i="14"/>
  <c r="J1" i="7"/>
  <c r="J1" i="12"/>
  <c r="J1" i="15"/>
  <c r="J1" i="9"/>
  <c r="J1" i="1"/>
  <c r="J1" i="4"/>
  <c r="J1" i="16"/>
</calcChain>
</file>

<file path=xl/sharedStrings.xml><?xml version="1.0" encoding="utf-8"?>
<sst xmlns="http://schemas.openxmlformats.org/spreadsheetml/2006/main" count="1184" uniqueCount="212">
  <si>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</si>
  <si>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</si>
  <si>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</si>
  <si>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</si>
  <si>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</si>
  <si>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</si>
  <si>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</si>
  <si>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</si>
  <si>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</si>
  <si>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</si>
  <si>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</si>
  <si>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</si>
  <si>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</si>
  <si>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</si>
  <si>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</si>
  <si>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</si>
  <si>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</si>
  <si>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</si>
  <si>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</si>
  <si>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</si>
  <si>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</si>
  <si>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</si>
  <si>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</si>
  <si>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</si>
  <si>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</si>
  <si>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</si>
  <si>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</si>
  <si>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</si>
  <si>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</si>
  <si>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</si>
  <si>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</si>
  <si>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</si>
  <si>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</si>
  <si>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</si>
  <si>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</si>
  <si>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</si>
  <si>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</si>
  <si>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</si>
  <si>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</si>
  <si>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</si>
  <si>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</si>
  <si>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</si>
  <si>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</si>
  <si>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</si>
  <si>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</si>
  <si>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</si>
  <si>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</si>
  <si>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</si>
  <si>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</si>
  <si>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</si>
  <si>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</si>
  <si>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</si>
  <si>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</si>
  <si>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</si>
  <si>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</si>
  <si>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</si>
  <si>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</si>
  <si>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</si>
  <si>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</si>
  <si>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</si>
  <si>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</si>
  <si>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</si>
  <si>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</si>
  <si>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</si>
  <si>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</si>
  <si>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</si>
  <si>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</si>
  <si>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</si>
  <si>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</si>
  <si>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</si>
  <si>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</si>
  <si>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</si>
  <si>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</si>
  <si>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</si>
  <si>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</si>
  <si>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</si>
  <si>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</si>
  <si>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</si>
  <si>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</si>
  <si>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</si>
  <si>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</si>
  <si>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</si>
  <si>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</si>
  <si>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</si>
  <si>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</si>
  <si>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</si>
  <si>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</si>
  <si>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</si>
  <si>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</si>
  <si>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</si>
  <si>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</si>
  <si>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</si>
  <si>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</si>
  <si>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</si>
  <si>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</si>
  <si>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</si>
  <si>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</si>
  <si>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</si>
  <si>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</si>
  <si>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</si>
  <si>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</si>
  <si>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</si>
  <si>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</si>
  <si>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</si>
  <si>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</si>
  <si>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</si>
  <si>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</si>
  <si>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</si>
  <si>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</si>
  <si>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</si>
  <si>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</si>
  <si>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</si>
  <si>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</si>
  <si>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</si>
  <si>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</si>
  <si>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</si>
  <si>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</si>
  <si>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</si>
  <si>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</si>
  <si>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</si>
  <si>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</si>
  <si>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</si>
  <si>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</si>
  <si>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</si>
  <si>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</si>
  <si>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</si>
  <si>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</si>
  <si>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</si>
  <si>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</si>
  <si>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</si>
  <si>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</si>
  <si>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</si>
  <si>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</si>
  <si>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</si>
  <si>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</si>
  <si>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</si>
  <si>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</si>
  <si>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</si>
  <si>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</si>
  <si>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</si>
  <si>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</si>
  <si>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</si>
  <si>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</si>
  <si>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</si>
  <si>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</si>
  <si>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</si>
  <si>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</si>
  <si>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</si>
  <si>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</si>
  <si>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</si>
  <si>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</si>
  <si>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</si>
  <si>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</si>
  <si>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</si>
  <si>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</si>
  <si>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</si>
  <si>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</si>
  <si>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</si>
  <si>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</si>
  <si>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</si>
  <si>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</si>
  <si>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</si>
  <si>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</si>
  <si>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</si>
  <si>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</si>
  <si>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</si>
  <si>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</si>
  <si>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</si>
  <si>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</si>
  <si>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</si>
  <si>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</si>
  <si>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</si>
  <si>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</si>
  <si>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</si>
  <si>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</si>
  <si>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</si>
  <si>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</si>
  <si>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</si>
  <si>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</si>
  <si>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</si>
  <si>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</si>
  <si>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</si>
  <si>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</si>
  <si>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</si>
  <si>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</si>
  <si>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</si>
  <si>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</si>
  <si>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</si>
  <si>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</si>
  <si>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</si>
  <si>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</si>
  <si>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</si>
  <si>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</si>
  <si>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</si>
  <si>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</si>
  <si>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</si>
  <si>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</si>
  <si>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</si>
  <si>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</si>
  <si>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</si>
  <si>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</si>
  <si>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</si>
  <si>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</si>
  <si>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</si>
  <si>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</si>
  <si>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</si>
  <si>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Marlborough</t>
  </si>
  <si>
    <t>Charles Stanfield</t>
  </si>
  <si>
    <t>20220907SRT02</t>
  </si>
  <si>
    <t xml:space="preserve">The sample was slightly discoloured with some significant sediment </t>
  </si>
  <si>
    <t xml:space="preserve">The sample was clear with no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</si>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</sst>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30" sqref="G3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44811</v>
      </c>
    </row>
    <row r="5" spans="1:10" ht="14.4">
      <c r="B5" s="79" t="s">
        <v>131</v>
      </c>
      <c r="C5" s="82" t="s">
        <v>132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7.4</v>
      </c>
      <c r="F9" s="92">
        <v>7.5</v>
      </c>
      <c r="G9" s="92">
        <v>7.6</v>
      </c>
      <c r="H9" s="92">
        <v>7.6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115</v>
      </c>
      <c r="F10" s="91">
        <v>120</v>
      </c>
      <c r="G10" s="91">
        <v>120</v>
      </c>
      <c r="H10" s="91">
        <v>45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85</v>
      </c>
      <c r="F11" s="91">
        <v>80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9.1338982066566601</v>
      </c>
      <c r="F12" s="93">
        <f t="shared" ref="F12:H12" si="0">2*(F10-(5*10^(F9-10)))/(1+(0.94*10^(F9-10)))*10^(6-F9)</f>
        <v>7.5659762099108994</v>
      </c>
      <c r="G12" s="93">
        <f t="shared" si="0"/>
        <v>6.005055273322526</v>
      </c>
      <c r="H12" s="93">
        <f t="shared" si="0"/>
        <v>2.2512730576556335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-0.69999999999999929</v>
      </c>
      <c r="F13" s="92">
        <f>+F9+0.5+VLOOKUP(F10,LSI!$F$2:$G$25,2)+VLOOKUP(F11,LSI!$H$2:$I$25,2)-12.1</f>
        <v>-0.59999999999999964</v>
      </c>
      <c r="G13" s="92">
        <v>-1.7000000000000011</v>
      </c>
      <c r="H13" s="92">
        <v>-2.1000000000000014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0.03</v>
      </c>
      <c r="F14" s="91">
        <v>0.04</v>
      </c>
      <c r="G14" s="91">
        <v>0.06</v>
      </c>
      <c r="H14" s="91">
        <v>0.02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280</v>
      </c>
      <c r="F16" s="91">
        <v>260</v>
      </c>
      <c r="G16" s="91">
        <v>250</v>
      </c>
      <c r="H16" s="91">
        <v>290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77</v>
      </c>
      <c r="F17" s="91">
        <v>36</v>
      </c>
      <c r="G17" s="91">
        <v>70</v>
      </c>
      <c r="H17" s="91">
        <v>135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45</v>
      </c>
      <c r="F18" s="91">
        <v>46</v>
      </c>
      <c r="G18" s="91">
        <v>110</v>
      </c>
      <c r="H18" s="91">
        <v>110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39.299999999999997</v>
      </c>
      <c r="F19" s="92">
        <f t="shared" ref="F19:H19" si="1">F20/10</f>
        <v>36.299999999999997</v>
      </c>
      <c r="G19" s="92">
        <f t="shared" si="1"/>
        <v>34.799999999999997</v>
      </c>
      <c r="H19" s="92">
        <f t="shared" si="1"/>
        <v>41.5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393</v>
      </c>
      <c r="F20" s="93">
        <v>363</v>
      </c>
      <c r="G20" s="93">
        <v>348</v>
      </c>
      <c r="H20" s="93">
        <v>415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3.04</v>
      </c>
      <c r="F21" s="92">
        <v>3.4</v>
      </c>
      <c r="G21" s="92">
        <v>2.04</v>
      </c>
      <c r="H21" s="92">
        <v>0.67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84.3</v>
      </c>
      <c r="F23" s="92">
        <v>84.1</v>
      </c>
      <c r="G23" s="92">
        <v>50.7</v>
      </c>
      <c r="H23" s="92">
        <v>96.8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microsoft.com/sharepoint/v3"/>
    <ds:schemaRef ds:uri="http://www.w3.org/XML/1998/namespace"/>
    <ds:schemaRef ds:uri="http://schemas.microsoft.com/office/2006/metadata/properties"/>
    <ds:schemaRef ds:uri="9e3d8395-3b78-4cee-bcbb-a4d4a59b9b21"/>
    <ds:schemaRef ds:uri="http://purl.org/dc/dcmitype/"/>
    <ds:schemaRef ds:uri="a485ba0b-8b54-4b26-a1c0-8a4bc31186fb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7A1B51-AF1A-4432-91B8-A496E30B76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2022-09-11T21:50:12Z</cp:lastPrinted>
  <dcterms:created xsi:type="dcterms:W3CDTF">2017-07-10T05:27:40Z</dcterms:created>
  <dcterms:modified xsi:type="dcterms:W3CDTF">2022-09-11T22:35:46Z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