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9 September\"/>
    </mc:Choice>
  </mc:AlternateContent>
  <xr:revisionPtr revIDLastSave="0" documentId="13_ncr:1_{6D58D5F3-4803-4D88-AC8A-BEBBEEAB52A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G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F26" i="1" l="1"/>
  <c r="F25" i="1"/>
  <c r="K25" i="1"/>
  <c r="K26" i="1"/>
  <c r="H25" i="1"/>
  <c r="H26" i="1"/>
  <c r="E26" i="1"/>
  <c r="E25" i="1"/>
  <c r="D24" i="4"/>
  <c r="D25" i="4"/>
  <c r="I26" i="1"/>
  <c r="I25" i="1"/>
  <c r="J26" i="1"/>
  <c r="J25" i="1"/>
  <c r="G26" i="1"/>
  <c r="G25" i="1"/>
  <c r="J1" i="9"/>
  <c r="J1" i="7"/>
  <c r="J1" i="12"/>
  <c r="J1" i="15"/>
  <c r="J1" i="11"/>
  <c r="J1" i="10"/>
  <c r="J1" i="16"/>
  <c r="J1" i="1"/>
  <c r="J1" i="13"/>
  <c r="J1" i="18"/>
  <c r="J1" i="4"/>
  <c r="J1" i="14"/>
</calcChain>
</file>

<file path=xl/sharedStrings.xml><?xml version="1.0" encoding="utf-8"?>
<sst xmlns="http://schemas.openxmlformats.org/spreadsheetml/2006/main" count="1180" uniqueCount="211">
  <si>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</si>
  <si>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</si>
  <si>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</si>
  <si>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</si>
  <si>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</si>
  <si>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</si>
  <si>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</si>
  <si>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</si>
  <si>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</si>
  <si>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</si>
  <si>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</si>
  <si>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</si>
  <si>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</si>
  <si>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</si>
  <si>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</si>
  <si>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</si>
  <si>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</si>
  <si>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</si>
  <si>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</si>
  <si>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</si>
  <si>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</si>
  <si>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</si>
  <si>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</si>
  <si>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</si>
  <si>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</si>
  <si>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</si>
  <si>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</si>
  <si>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</si>
  <si>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</si>
  <si>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</si>
  <si>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</si>
  <si>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</si>
  <si>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</si>
  <si>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</si>
  <si>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</si>
  <si>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</si>
  <si>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</si>
  <si>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</si>
  <si>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</si>
  <si>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</si>
  <si>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</si>
  <si>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</si>
  <si>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</si>
  <si>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</si>
  <si>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</si>
  <si>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</si>
  <si>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</si>
  <si>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</si>
  <si>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</si>
  <si>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</si>
  <si>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</si>
  <si>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</si>
  <si>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</si>
  <si>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</si>
  <si>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</si>
  <si>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</si>
  <si>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</si>
  <si>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</si>
  <si>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</si>
  <si>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</si>
  <si>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</si>
  <si>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</si>
  <si>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</si>
  <si>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</si>
  <si>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</si>
  <si>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</si>
  <si>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</si>
  <si>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</si>
  <si>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</si>
  <si>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</si>
  <si>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</si>
  <si>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</si>
  <si>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</si>
  <si>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</si>
  <si>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</si>
  <si>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</si>
  <si>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</si>
  <si>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</si>
  <si>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</si>
  <si>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</si>
  <si>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</si>
  <si>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</si>
  <si>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</si>
  <si>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</si>
  <si>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</si>
  <si>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</si>
  <si>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</si>
  <si>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</si>
  <si>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</si>
  <si>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</si>
  <si>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</si>
  <si>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</si>
  <si>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</si>
  <si>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</si>
  <si>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</si>
  <si>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</si>
  <si>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</si>
  <si>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</si>
  <si>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</si>
  <si>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</si>
  <si>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</si>
  <si>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</si>
  <si>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</si>
  <si>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</si>
  <si>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</si>
  <si>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</si>
  <si>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</si>
  <si>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</si>
  <si>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</si>
  <si>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</si>
  <si>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</si>
  <si>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</si>
  <si>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</si>
  <si>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</si>
  <si>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</si>
  <si>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</si>
  <si>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</si>
  <si>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</si>
  <si>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</si>
  <si>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</si>
  <si>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</si>
  <si>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</si>
  <si>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</si>
  <si>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</si>
  <si>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</si>
  <si>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</si>
  <si>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</si>
  <si>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</si>
  <si>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</si>
  <si>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</si>
  <si>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</si>
  <si>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</si>
  <si>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</si>
  <si>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</si>
  <si>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</si>
  <si>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</si>
  <si>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</si>
  <si>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</si>
  <si>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</si>
  <si>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</si>
  <si>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</si>
  <si>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</si>
  <si>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</si>
  <si>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</si>
  <si>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</si>
  <si>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</si>
  <si>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</si>
  <si>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</si>
  <si>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</si>
  <si>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</si>
  <si>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</si>
  <si>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</si>
  <si>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</si>
  <si>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</si>
  <si>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</si>
  <si>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</si>
  <si>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</si>
  <si>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</si>
  <si>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</si>
  <si>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</si>
  <si>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</si>
  <si>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</si>
  <si>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</si>
  <si>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</si>
  <si>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</si>
  <si>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</si>
  <si>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</si>
  <si>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</si>
  <si>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</si>
  <si>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</si>
  <si>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</si>
  <si>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</si>
  <si>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</si>
  <si>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</si>
  <si>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</si>
  <si>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</si>
  <si>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</si>
  <si>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</si>
  <si>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</si>
  <si>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</si>
  <si>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</si>
  <si>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</si>
  <si>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</si>
  <si>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</si>
  <si>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</si>
  <si>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</si>
  <si>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</si>
  <si>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</si>
  <si>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</si>
  <si>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</si>
  <si>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</si>
  <si>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</si>
  <si>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</si>
  <si>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</si>
  <si>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</si>
  <si>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</si>
  <si>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</si>
  <si>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</si>
  <si>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</si>
  <si>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</si>
  <si>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</si>
  <si>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</si>
  <si>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</si>
  <si>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</si>
  <si>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</si>
  <si>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</si>
  <si>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Marlborough</t>
  </si>
  <si>
    <t>20220922SRT01</t>
  </si>
  <si>
    <t xml:space="preserve">The sample was slightly discoloured with some significant sediment </t>
  </si>
  <si>
    <t xml:space="preserve">The sample was slightly discoloured with no significant sediment </t>
  </si>
  <si>
    <t>Church Water Lane Water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</si>
</sst>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44827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44832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44827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44832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I12" sqref="I1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44826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44832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6.5</v>
      </c>
      <c r="F9" s="92">
        <v>6.5</v>
      </c>
      <c r="G9" s="92">
        <v>6.3</v>
      </c>
      <c r="H9" s="92">
        <v>6.6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45</v>
      </c>
      <c r="F10" s="91">
        <v>35</v>
      </c>
      <c r="G10" s="91">
        <v>15</v>
      </c>
      <c r="H10" s="91">
        <v>30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40</v>
      </c>
      <c r="F11" s="91">
        <v>45</v>
      </c>
      <c r="G11" s="91">
        <v>5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28.451041752703564</v>
      </c>
      <c r="F12" s="93">
        <f t="shared" ref="F12:H12" si="0">2*(F10-(5*10^(F9-10)))/(1+(0.94*10^(F9-10)))*10^(6-F9)</f>
        <v>22.128365873695163</v>
      </c>
      <c r="G12" s="93">
        <f t="shared" si="0"/>
        <v>15.031797725142615</v>
      </c>
      <c r="H12" s="93">
        <f t="shared" si="0"/>
        <v>15.064681072953681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-2.4000000000000004</v>
      </c>
      <c r="F13" s="92">
        <f>+F9+0.5+VLOOKUP(F10,LSI!$F$2:$G$25,2)+VLOOKUP(F11,LSI!$H$2:$I$25,2)-12.1</f>
        <v>-2.4000000000000004</v>
      </c>
      <c r="G13" s="92">
        <f>+G9+0.5+VLOOKUP(G10,LSI!$F$2:$G$25,2)+VLOOKUP(G11,LSI!$H$2:$I$25,2)-12.1</f>
        <v>-4</v>
      </c>
      <c r="H13" s="92">
        <v>-3.3000000000000007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0.65</v>
      </c>
      <c r="F14" s="91">
        <v>0.13</v>
      </c>
      <c r="G14" s="91">
        <v>0.13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0.03</v>
      </c>
      <c r="F15" s="91">
        <v>0.03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250</v>
      </c>
      <c r="F16" s="91">
        <v>260</v>
      </c>
      <c r="G16" s="91">
        <v>310</v>
      </c>
      <c r="H16" s="91">
        <v>280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93</v>
      </c>
      <c r="F17" s="91">
        <v>105</v>
      </c>
      <c r="G17" s="91">
        <v>105</v>
      </c>
      <c r="H17" s="91">
        <v>130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79</v>
      </c>
      <c r="F18" s="91">
        <v>83</v>
      </c>
      <c r="G18" s="91">
        <v>140</v>
      </c>
      <c r="H18" s="91">
        <v>110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35.299999999999997</v>
      </c>
      <c r="F19" s="92">
        <f t="shared" ref="F19:H19" si="1">F20/10</f>
        <v>37</v>
      </c>
      <c r="G19" s="92">
        <f t="shared" si="1"/>
        <v>44.3</v>
      </c>
      <c r="H19" s="92">
        <f t="shared" si="1"/>
        <v>38.9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353</v>
      </c>
      <c r="F20" s="93">
        <v>370</v>
      </c>
      <c r="G20" s="93">
        <v>443</v>
      </c>
      <c r="H20" s="93">
        <v>389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10.28</v>
      </c>
      <c r="F21" s="92">
        <v>11.12</v>
      </c>
      <c r="G21" s="92">
        <v>11.46</v>
      </c>
      <c r="H21" s="92">
        <v>2.95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>
        <v>10</v>
      </c>
      <c r="G22" s="91">
        <v>10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91.1</v>
      </c>
      <c r="F23" s="92">
        <v>87.5</v>
      </c>
      <c r="G23" s="92">
        <v>0.1</v>
      </c>
      <c r="H23" s="92">
        <v>91.1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44827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44832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44827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44832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44827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44832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a485ba0b-8b54-4b26-a1c0-8a4bc31186fb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9e3d8395-3b78-4cee-bcbb-a4d4a59b9b2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1C31E-8E12-491F-9887-54E965C051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2022-09-27T22:44:38Z</cp:lastPrinted>
  <dcterms:created xsi:type="dcterms:W3CDTF">2017-07-10T05:27:40Z</dcterms:created>
  <dcterms:modified xsi:type="dcterms:W3CDTF">2022-09-27T22:44:52Z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