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space\jp8_demand_forecast1081102\分解法\"/>
    </mc:Choice>
  </mc:AlternateContent>
  <xr:revisionPtr revIDLastSave="0" documentId="13_ncr:1_{7F5B46B4-A253-456C-ABA0-A01BE87E395D}" xr6:coauthVersionLast="45" xr6:coauthVersionMax="45" xr10:uidLastSave="{00000000-0000-0000-0000-000000000000}"/>
  <bookViews>
    <workbookView xWindow="-110" yWindow="-110" windowWidth="19420" windowHeight="10420" activeTab="1" xr2:uid="{1EC7ABC1-944C-43F8-B7D4-28EDFD5492EA}"/>
  </bookViews>
  <sheets>
    <sheet name="分解法" sheetId="6" r:id="rId1"/>
    <sheet name="工作表1" sheetId="7" r:id="rId2"/>
    <sheet name="分解法季" sheetId="5" r:id="rId3"/>
    <sheet name="holt" sheetId="4" r:id="rId4"/>
    <sheet name="est" sheetId="1" r:id="rId5"/>
  </sheets>
  <definedNames>
    <definedName name="_xlnm._FilterDatabase" localSheetId="0" hidden="1">分解法!$A$1:$S$3896</definedName>
    <definedName name="_xlnm._FilterDatabase" localSheetId="2" hidden="1">分解法季!$A$1:$S$3896</definedName>
    <definedName name="solver_adj" localSheetId="3" hidden="1">holt!$R$2:$R$4</definedName>
    <definedName name="solver_adj" localSheetId="0" hidden="1">分解法!#REF!</definedName>
    <definedName name="solver_adj" localSheetId="2" hidden="1">分解法季!#REF!</definedName>
    <definedName name="solver_cvg" localSheetId="3" hidden="1">0.0001</definedName>
    <definedName name="solver_cvg" localSheetId="0" hidden="1">0.0001</definedName>
    <definedName name="solver_cvg" localSheetId="2" hidden="1">0.0001</definedName>
    <definedName name="solver_drv" localSheetId="3" hidden="1">1</definedName>
    <definedName name="solver_drv" localSheetId="0" hidden="1">1</definedName>
    <definedName name="solver_drv" localSheetId="2" hidden="1">1</definedName>
    <definedName name="solver_eng" localSheetId="3" hidden="1">1</definedName>
    <definedName name="solver_eng" localSheetId="0" hidden="1">1</definedName>
    <definedName name="solver_eng" localSheetId="2" hidden="1">1</definedName>
    <definedName name="solver_est" localSheetId="3" hidden="1">1</definedName>
    <definedName name="solver_est" localSheetId="0" hidden="1">1</definedName>
    <definedName name="solver_est" localSheetId="2" hidden="1">1</definedName>
    <definedName name="solver_itr" localSheetId="3" hidden="1">2147483647</definedName>
    <definedName name="solver_itr" localSheetId="0" hidden="1">2147483647</definedName>
    <definedName name="solver_itr" localSheetId="2" hidden="1">2147483647</definedName>
    <definedName name="solver_lhs1" localSheetId="3" hidden="1">holt!$R$2</definedName>
    <definedName name="solver_lhs1" localSheetId="0" hidden="1">分解法!#REF!</definedName>
    <definedName name="solver_lhs1" localSheetId="2" hidden="1">分解法季!#REF!</definedName>
    <definedName name="solver_lhs2" localSheetId="3" hidden="1">holt!$R$2</definedName>
    <definedName name="solver_lhs2" localSheetId="0" hidden="1">分解法!#REF!</definedName>
    <definedName name="solver_lhs2" localSheetId="2" hidden="1">分解法季!#REF!</definedName>
    <definedName name="solver_lhs3" localSheetId="3" hidden="1">holt!$R$3</definedName>
    <definedName name="solver_lhs3" localSheetId="0" hidden="1">分解法!#REF!</definedName>
    <definedName name="solver_lhs3" localSheetId="2" hidden="1">分解法季!#REF!</definedName>
    <definedName name="solver_lhs4" localSheetId="3" hidden="1">holt!$R$3</definedName>
    <definedName name="solver_lhs4" localSheetId="0" hidden="1">分解法!#REF!</definedName>
    <definedName name="solver_lhs4" localSheetId="2" hidden="1">分解法季!#REF!</definedName>
    <definedName name="solver_lhs5" localSheetId="3" hidden="1">holt!$R$4</definedName>
    <definedName name="solver_lhs5" localSheetId="0" hidden="1">分解法!#REF!</definedName>
    <definedName name="solver_lhs5" localSheetId="2" hidden="1">分解法季!#REF!</definedName>
    <definedName name="solver_lhs6" localSheetId="3" hidden="1">holt!$R$4</definedName>
    <definedName name="solver_lhs6" localSheetId="0" hidden="1">分解法!#REF!</definedName>
    <definedName name="solver_lhs6" localSheetId="2" hidden="1">分解法季!#REF!</definedName>
    <definedName name="solver_mip" localSheetId="3" hidden="1">2147483647</definedName>
    <definedName name="solver_mip" localSheetId="0" hidden="1">2147483647</definedName>
    <definedName name="solver_mip" localSheetId="2" hidden="1">2147483647</definedName>
    <definedName name="solver_mni" localSheetId="3" hidden="1">30</definedName>
    <definedName name="solver_mni" localSheetId="0" hidden="1">30</definedName>
    <definedName name="solver_mni" localSheetId="2" hidden="1">30</definedName>
    <definedName name="solver_mrt" localSheetId="3" hidden="1">0.075</definedName>
    <definedName name="solver_mrt" localSheetId="0" hidden="1">0.075</definedName>
    <definedName name="solver_mrt" localSheetId="2" hidden="1">0.075</definedName>
    <definedName name="solver_msl" localSheetId="3" hidden="1">2</definedName>
    <definedName name="solver_msl" localSheetId="0" hidden="1">2</definedName>
    <definedName name="solver_msl" localSheetId="2" hidden="1">2</definedName>
    <definedName name="solver_neg" localSheetId="3" hidden="1">1</definedName>
    <definedName name="solver_neg" localSheetId="0" hidden="1">1</definedName>
    <definedName name="solver_neg" localSheetId="2" hidden="1">1</definedName>
    <definedName name="solver_nod" localSheetId="3" hidden="1">2147483647</definedName>
    <definedName name="solver_nod" localSheetId="0" hidden="1">2147483647</definedName>
    <definedName name="solver_nod" localSheetId="2" hidden="1">2147483647</definedName>
    <definedName name="solver_num" localSheetId="3" hidden="1">6</definedName>
    <definedName name="solver_num" localSheetId="0" hidden="1">6</definedName>
    <definedName name="solver_num" localSheetId="2" hidden="1">6</definedName>
    <definedName name="solver_nwt" localSheetId="3" hidden="1">1</definedName>
    <definedName name="solver_nwt" localSheetId="0" hidden="1">1</definedName>
    <definedName name="solver_nwt" localSheetId="2" hidden="1">1</definedName>
    <definedName name="solver_opt" localSheetId="3" hidden="1">holt!$N$5</definedName>
    <definedName name="solver_opt" localSheetId="0" hidden="1">分解法!$R$5</definedName>
    <definedName name="solver_opt" localSheetId="2" hidden="1">分解法季!$R$5</definedName>
    <definedName name="solver_pre" localSheetId="3" hidden="1">0.000001</definedName>
    <definedName name="solver_pre" localSheetId="0" hidden="1">0.000001</definedName>
    <definedName name="solver_pre" localSheetId="2" hidden="1">0.000001</definedName>
    <definedName name="solver_rbv" localSheetId="3" hidden="1">1</definedName>
    <definedName name="solver_rbv" localSheetId="0" hidden="1">1</definedName>
    <definedName name="solver_rbv" localSheetId="2" hidden="1">1</definedName>
    <definedName name="solver_rel1" localSheetId="3" hidden="1">1</definedName>
    <definedName name="solver_rel1" localSheetId="0" hidden="1">1</definedName>
    <definedName name="solver_rel1" localSheetId="2" hidden="1">1</definedName>
    <definedName name="solver_rel2" localSheetId="3" hidden="1">3</definedName>
    <definedName name="solver_rel2" localSheetId="0" hidden="1">3</definedName>
    <definedName name="solver_rel2" localSheetId="2" hidden="1">3</definedName>
    <definedName name="solver_rel3" localSheetId="3" hidden="1">1</definedName>
    <definedName name="solver_rel3" localSheetId="0" hidden="1">1</definedName>
    <definedName name="solver_rel3" localSheetId="2" hidden="1">1</definedName>
    <definedName name="solver_rel4" localSheetId="3" hidden="1">3</definedName>
    <definedName name="solver_rel4" localSheetId="0" hidden="1">3</definedName>
    <definedName name="solver_rel4" localSheetId="2" hidden="1">3</definedName>
    <definedName name="solver_rel5" localSheetId="3" hidden="1">1</definedName>
    <definedName name="solver_rel5" localSheetId="0" hidden="1">1</definedName>
    <definedName name="solver_rel5" localSheetId="2" hidden="1">1</definedName>
    <definedName name="solver_rel6" localSheetId="3" hidden="1">3</definedName>
    <definedName name="solver_rel6" localSheetId="0" hidden="1">3</definedName>
    <definedName name="solver_rel6" localSheetId="2" hidden="1">3</definedName>
    <definedName name="solver_rhs1" localSheetId="3" hidden="1">1</definedName>
    <definedName name="solver_rhs1" localSheetId="0" hidden="1">1</definedName>
    <definedName name="solver_rhs1" localSheetId="2" hidden="1">1</definedName>
    <definedName name="solver_rhs2" localSheetId="3" hidden="1">0</definedName>
    <definedName name="solver_rhs2" localSheetId="0" hidden="1">0</definedName>
    <definedName name="solver_rhs2" localSheetId="2" hidden="1">0</definedName>
    <definedName name="solver_rhs3" localSheetId="3" hidden="1">1</definedName>
    <definedName name="solver_rhs3" localSheetId="0" hidden="1">1</definedName>
    <definedName name="solver_rhs3" localSheetId="2" hidden="1">1</definedName>
    <definedName name="solver_rhs4" localSheetId="3" hidden="1">0</definedName>
    <definedName name="solver_rhs4" localSheetId="0" hidden="1">0</definedName>
    <definedName name="solver_rhs4" localSheetId="2" hidden="1">0</definedName>
    <definedName name="solver_rhs5" localSheetId="3" hidden="1">1</definedName>
    <definedName name="solver_rhs5" localSheetId="0" hidden="1">1</definedName>
    <definedName name="solver_rhs5" localSheetId="2" hidden="1">1</definedName>
    <definedName name="solver_rhs6" localSheetId="3" hidden="1">0</definedName>
    <definedName name="solver_rhs6" localSheetId="0" hidden="1">0</definedName>
    <definedName name="solver_rhs6" localSheetId="2" hidden="1">0</definedName>
    <definedName name="solver_rlx" localSheetId="3" hidden="1">2</definedName>
    <definedName name="solver_rlx" localSheetId="0" hidden="1">2</definedName>
    <definedName name="solver_rlx" localSheetId="2" hidden="1">2</definedName>
    <definedName name="solver_rsd" localSheetId="3" hidden="1">0</definedName>
    <definedName name="solver_rsd" localSheetId="0" hidden="1">0</definedName>
    <definedName name="solver_rsd" localSheetId="2" hidden="1">0</definedName>
    <definedName name="solver_scl" localSheetId="3" hidden="1">1</definedName>
    <definedName name="solver_scl" localSheetId="0" hidden="1">1</definedName>
    <definedName name="solver_scl" localSheetId="2" hidden="1">1</definedName>
    <definedName name="solver_sho" localSheetId="3" hidden="1">2</definedName>
    <definedName name="solver_sho" localSheetId="0" hidden="1">2</definedName>
    <definedName name="solver_sho" localSheetId="2" hidden="1">2</definedName>
    <definedName name="solver_ssz" localSheetId="3" hidden="1">100</definedName>
    <definedName name="solver_ssz" localSheetId="0" hidden="1">100</definedName>
    <definedName name="solver_ssz" localSheetId="2" hidden="1">100</definedName>
    <definedName name="solver_tim" localSheetId="3" hidden="1">2147483647</definedName>
    <definedName name="solver_tim" localSheetId="0" hidden="1">2147483647</definedName>
    <definedName name="solver_tim" localSheetId="2" hidden="1">2147483647</definedName>
    <definedName name="solver_tol" localSheetId="3" hidden="1">0.01</definedName>
    <definedName name="solver_tol" localSheetId="0" hidden="1">0.01</definedName>
    <definedName name="solver_tol" localSheetId="2" hidden="1">0.01</definedName>
    <definedName name="solver_typ" localSheetId="3" hidden="1">2</definedName>
    <definedName name="solver_typ" localSheetId="0" hidden="1">2</definedName>
    <definedName name="solver_typ" localSheetId="2" hidden="1">2</definedName>
    <definedName name="solver_val" localSheetId="3" hidden="1">0</definedName>
    <definedName name="solver_val" localSheetId="0" hidden="1">0</definedName>
    <definedName name="solver_val" localSheetId="2" hidden="1">0</definedName>
    <definedName name="solver_ver" localSheetId="3" hidden="1">3</definedName>
    <definedName name="solver_ver" localSheetId="0" hidden="1">3</definedName>
    <definedName name="solver_ver" localSheetId="2" hidden="1">3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C2" i="7" l="1"/>
  <c r="D2" i="7" s="1"/>
  <c r="B2" i="7"/>
  <c r="R4" i="5" l="1"/>
  <c r="N33" i="5"/>
  <c r="N34" i="5"/>
  <c r="N35" i="5"/>
  <c r="N36" i="5"/>
  <c r="N37" i="5"/>
  <c r="N38" i="5"/>
  <c r="N39" i="5"/>
  <c r="N40" i="5"/>
  <c r="N41" i="5"/>
  <c r="N42" i="5"/>
  <c r="N43" i="5"/>
  <c r="N44" i="5"/>
  <c r="E45" i="6"/>
  <c r="F45" i="6" s="1"/>
  <c r="G45" i="6" s="1"/>
  <c r="E46" i="6"/>
  <c r="E47" i="6"/>
  <c r="F47" i="6" s="1"/>
  <c r="G47" i="6" s="1"/>
  <c r="E48" i="6"/>
  <c r="F48" i="6" s="1"/>
  <c r="G48" i="6" s="1"/>
  <c r="E49" i="6"/>
  <c r="F49" i="6" s="1"/>
  <c r="G49" i="6" s="1"/>
  <c r="E50" i="6"/>
  <c r="E51" i="6"/>
  <c r="F51" i="6" s="1"/>
  <c r="G51" i="6" s="1"/>
  <c r="E52" i="6"/>
  <c r="F52" i="6"/>
  <c r="G52" i="6" s="1"/>
  <c r="E53" i="6"/>
  <c r="E54" i="6"/>
  <c r="E55" i="6"/>
  <c r="F55" i="6" s="1"/>
  <c r="G55" i="6" s="1"/>
  <c r="E56" i="6"/>
  <c r="E57" i="6"/>
  <c r="F57" i="6" s="1"/>
  <c r="G57" i="6" s="1"/>
  <c r="E58" i="6"/>
  <c r="E59" i="6"/>
  <c r="E60" i="6"/>
  <c r="F60" i="6" s="1"/>
  <c r="G60" i="6" s="1"/>
  <c r="E61" i="6"/>
  <c r="E62" i="6"/>
  <c r="E63" i="6"/>
  <c r="F63" i="6"/>
  <c r="G63" i="6" s="1"/>
  <c r="E64" i="6"/>
  <c r="E65" i="6"/>
  <c r="F65" i="6" s="1"/>
  <c r="G65" i="6" s="1"/>
  <c r="E66" i="6"/>
  <c r="E67" i="6"/>
  <c r="F67" i="6" s="1"/>
  <c r="G67" i="6" s="1"/>
  <c r="E68" i="6"/>
  <c r="F68" i="6" s="1"/>
  <c r="G68" i="6" s="1"/>
  <c r="E69" i="6"/>
  <c r="E70" i="6"/>
  <c r="E71" i="6"/>
  <c r="F71" i="6" s="1"/>
  <c r="G71" i="6" s="1"/>
  <c r="E72" i="6"/>
  <c r="F72" i="6" s="1"/>
  <c r="G72" i="6" s="1"/>
  <c r="E73" i="6"/>
  <c r="F73" i="6" s="1"/>
  <c r="G73" i="6" s="1"/>
  <c r="E74" i="6"/>
  <c r="E75" i="6"/>
  <c r="E76" i="6"/>
  <c r="E77" i="6"/>
  <c r="E78" i="6"/>
  <c r="E79" i="6"/>
  <c r="F79" i="6"/>
  <c r="G79" i="6" s="1"/>
  <c r="E80" i="6"/>
  <c r="E81" i="6"/>
  <c r="F81" i="6" s="1"/>
  <c r="G81" i="6" s="1"/>
  <c r="E82" i="6"/>
  <c r="E83" i="6"/>
  <c r="E84" i="6"/>
  <c r="F84" i="6"/>
  <c r="G84" i="6" s="1"/>
  <c r="E85" i="6"/>
  <c r="E86" i="6"/>
  <c r="E87" i="6"/>
  <c r="F87" i="6"/>
  <c r="G87" i="6" s="1"/>
  <c r="E88" i="6"/>
  <c r="E89" i="6"/>
  <c r="E90" i="6"/>
  <c r="E91" i="6"/>
  <c r="F91" i="6" s="1"/>
  <c r="G91" i="6" s="1"/>
  <c r="E92" i="6"/>
  <c r="F92" i="6" s="1"/>
  <c r="G92" i="6" s="1"/>
  <c r="E93" i="6"/>
  <c r="E94" i="6"/>
  <c r="E95" i="6"/>
  <c r="E96" i="6"/>
  <c r="F96" i="6" s="1"/>
  <c r="G96" i="6"/>
  <c r="E97" i="6"/>
  <c r="F97" i="6" s="1"/>
  <c r="G97" i="6" s="1"/>
  <c r="E98" i="6"/>
  <c r="E99" i="6"/>
  <c r="E100" i="6"/>
  <c r="F100" i="6" s="1"/>
  <c r="G100" i="6" s="1"/>
  <c r="E101" i="6"/>
  <c r="E102" i="6"/>
  <c r="E103" i="6"/>
  <c r="F103" i="6"/>
  <c r="G103" i="6" s="1"/>
  <c r="E104" i="6"/>
  <c r="F104" i="6" s="1"/>
  <c r="G104" i="6" s="1"/>
  <c r="E105" i="6"/>
  <c r="E106" i="6"/>
  <c r="E107" i="6"/>
  <c r="E108" i="6"/>
  <c r="F108" i="6" s="1"/>
  <c r="G108" i="6" s="1"/>
  <c r="E109" i="6"/>
  <c r="E110" i="6"/>
  <c r="E111" i="6"/>
  <c r="F111" i="6" s="1"/>
  <c r="G111" i="6" s="1"/>
  <c r="E112" i="6"/>
  <c r="E113" i="6"/>
  <c r="E114" i="6"/>
  <c r="E115" i="6"/>
  <c r="F115" i="6" s="1"/>
  <c r="G115" i="6" s="1"/>
  <c r="E116" i="6"/>
  <c r="F116" i="6"/>
  <c r="G116" i="6" s="1"/>
  <c r="E117" i="6"/>
  <c r="E118" i="6"/>
  <c r="E119" i="6"/>
  <c r="F119" i="6" s="1"/>
  <c r="G119" i="6" s="1"/>
  <c r="E120" i="6"/>
  <c r="E121" i="6"/>
  <c r="F121" i="6" s="1"/>
  <c r="G121" i="6" s="1"/>
  <c r="E122" i="6"/>
  <c r="E123" i="6"/>
  <c r="F123" i="6" s="1"/>
  <c r="G123" i="6" s="1"/>
  <c r="E124" i="6"/>
  <c r="E125" i="6"/>
  <c r="E126" i="6"/>
  <c r="E127" i="6"/>
  <c r="F127" i="6" s="1"/>
  <c r="G127" i="6" s="1"/>
  <c r="E128" i="6"/>
  <c r="F128" i="6" s="1"/>
  <c r="G128" i="6" s="1"/>
  <c r="E129" i="6"/>
  <c r="F129" i="6" s="1"/>
  <c r="G129" i="6" s="1"/>
  <c r="E130" i="6"/>
  <c r="E131" i="6"/>
  <c r="F131" i="6" s="1"/>
  <c r="G131" i="6" s="1"/>
  <c r="E132" i="6"/>
  <c r="F132" i="6"/>
  <c r="G132" i="6" s="1"/>
  <c r="E133" i="6"/>
  <c r="E134" i="6"/>
  <c r="E135" i="6"/>
  <c r="F135" i="6" s="1"/>
  <c r="G135" i="6" s="1"/>
  <c r="E136" i="6"/>
  <c r="E137" i="6"/>
  <c r="E138" i="6"/>
  <c r="E139" i="6"/>
  <c r="F139" i="6" s="1"/>
  <c r="G139" i="6" s="1"/>
  <c r="E140" i="6"/>
  <c r="F140" i="6"/>
  <c r="G140" i="6" s="1"/>
  <c r="E141" i="6"/>
  <c r="E142" i="6"/>
  <c r="E143" i="6"/>
  <c r="E144" i="6"/>
  <c r="F144" i="6" s="1"/>
  <c r="G144" i="6" s="1"/>
  <c r="E145" i="6"/>
  <c r="E146" i="6"/>
  <c r="E147" i="6"/>
  <c r="F147" i="6" s="1"/>
  <c r="G147" i="6" s="1"/>
  <c r="E148" i="6"/>
  <c r="F148" i="6" s="1"/>
  <c r="G148" i="6" s="1"/>
  <c r="E149" i="6"/>
  <c r="E150" i="6"/>
  <c r="E151" i="6"/>
  <c r="F151" i="6"/>
  <c r="G151" i="6" s="1"/>
  <c r="E152" i="6"/>
  <c r="F152" i="6" s="1"/>
  <c r="G152" i="6"/>
  <c r="E153" i="6"/>
  <c r="F153" i="6" s="1"/>
  <c r="G153" i="6" s="1"/>
  <c r="E154" i="6"/>
  <c r="E155" i="6"/>
  <c r="F155" i="6" s="1"/>
  <c r="G155" i="6" s="1"/>
  <c r="E156" i="6"/>
  <c r="E157" i="6"/>
  <c r="F156" i="6" s="1"/>
  <c r="G156" i="6" s="1"/>
  <c r="E158" i="6"/>
  <c r="E159" i="6"/>
  <c r="F159" i="6" s="1"/>
  <c r="G159" i="6" s="1"/>
  <c r="E160" i="6"/>
  <c r="E161" i="6"/>
  <c r="F161" i="6" s="1"/>
  <c r="G161" i="6" s="1"/>
  <c r="E162" i="6"/>
  <c r="E163" i="6"/>
  <c r="E164" i="6"/>
  <c r="F164" i="6"/>
  <c r="G164" i="6" s="1"/>
  <c r="E165" i="6"/>
  <c r="E166" i="6"/>
  <c r="E167" i="6"/>
  <c r="F167" i="6"/>
  <c r="G167" i="6" s="1"/>
  <c r="E168" i="6"/>
  <c r="E169" i="6"/>
  <c r="E170" i="6"/>
  <c r="E171" i="6"/>
  <c r="F171" i="6" s="1"/>
  <c r="G171" i="6" s="1"/>
  <c r="E172" i="6"/>
  <c r="F172" i="6" s="1"/>
  <c r="G172" i="6" s="1"/>
  <c r="E173" i="6"/>
  <c r="E174" i="6"/>
  <c r="E175" i="6"/>
  <c r="F175" i="6" s="1"/>
  <c r="G175" i="6" s="1"/>
  <c r="E176" i="6"/>
  <c r="E177" i="6"/>
  <c r="F177" i="6" s="1"/>
  <c r="G177" i="6" s="1"/>
  <c r="E178" i="6"/>
  <c r="E179" i="6"/>
  <c r="E180" i="6"/>
  <c r="E181" i="6"/>
  <c r="E182" i="6"/>
  <c r="E183" i="6"/>
  <c r="F183" i="6"/>
  <c r="G183" i="6" s="1"/>
  <c r="E184" i="6"/>
  <c r="E185" i="6"/>
  <c r="E186" i="6"/>
  <c r="F186" i="6" s="1"/>
  <c r="G186" i="6" s="1"/>
  <c r="E187" i="6"/>
  <c r="E188" i="6"/>
  <c r="F188" i="6" s="1"/>
  <c r="G188" i="6" s="1"/>
  <c r="E189" i="6"/>
  <c r="F189" i="6" s="1"/>
  <c r="G189" i="6"/>
  <c r="E190" i="6"/>
  <c r="E191" i="6"/>
  <c r="F191" i="6" s="1"/>
  <c r="G191" i="6" s="1"/>
  <c r="E192" i="6"/>
  <c r="E193" i="6"/>
  <c r="F193" i="6" s="1"/>
  <c r="G193" i="6" s="1"/>
  <c r="E194" i="6"/>
  <c r="E195" i="6"/>
  <c r="E196" i="6"/>
  <c r="E197" i="6"/>
  <c r="E198" i="6"/>
  <c r="F198" i="6" s="1"/>
  <c r="G198" i="6" s="1"/>
  <c r="E199" i="6"/>
  <c r="F199" i="6" s="1"/>
  <c r="G199" i="6" s="1"/>
  <c r="E200" i="6"/>
  <c r="E201" i="6"/>
  <c r="F201" i="6" s="1"/>
  <c r="G201" i="6" s="1"/>
  <c r="E202" i="6"/>
  <c r="E203" i="6"/>
  <c r="F202" i="6" s="1"/>
  <c r="G202" i="6" s="1"/>
  <c r="E204" i="6"/>
  <c r="F204" i="6" s="1"/>
  <c r="G204" i="6" s="1"/>
  <c r="E205" i="6"/>
  <c r="F205" i="6" s="1"/>
  <c r="G205" i="6" s="1"/>
  <c r="E206" i="6"/>
  <c r="F206" i="6" s="1"/>
  <c r="G206" i="6" s="1"/>
  <c r="E207" i="6"/>
  <c r="F207" i="6"/>
  <c r="G207" i="6" s="1"/>
  <c r="E208" i="6"/>
  <c r="E209" i="6"/>
  <c r="F209" i="6" s="1"/>
  <c r="G209" i="6" s="1"/>
  <c r="E210" i="6"/>
  <c r="E211" i="6"/>
  <c r="E212" i="6"/>
  <c r="F212" i="6" s="1"/>
  <c r="G212" i="6" s="1"/>
  <c r="E213" i="6"/>
  <c r="E214" i="6"/>
  <c r="E215" i="6"/>
  <c r="E216" i="6"/>
  <c r="F216" i="6" s="1"/>
  <c r="G216" i="6" s="1"/>
  <c r="E217" i="6"/>
  <c r="E218" i="6"/>
  <c r="E219" i="6"/>
  <c r="F219" i="6" s="1"/>
  <c r="G219" i="6" s="1"/>
  <c r="E220" i="6"/>
  <c r="E221" i="6"/>
  <c r="E222" i="6"/>
  <c r="E223" i="6"/>
  <c r="E224" i="6"/>
  <c r="E225" i="6"/>
  <c r="E226" i="6"/>
  <c r="E227" i="6"/>
  <c r="F227" i="6" s="1"/>
  <c r="G227" i="6" s="1"/>
  <c r="E228" i="6"/>
  <c r="E229" i="6"/>
  <c r="F228" i="6" s="1"/>
  <c r="G228" i="6" s="1"/>
  <c r="E230" i="6"/>
  <c r="E231" i="6"/>
  <c r="F231" i="6" s="1"/>
  <c r="G231" i="6" s="1"/>
  <c r="E232" i="6"/>
  <c r="E233" i="6"/>
  <c r="E234" i="6"/>
  <c r="E235" i="6"/>
  <c r="F235" i="6" s="1"/>
  <c r="G235" i="6" s="1"/>
  <c r="E236" i="6"/>
  <c r="F236" i="6" s="1"/>
  <c r="G236" i="6" s="1"/>
  <c r="E237" i="6"/>
  <c r="E238" i="6"/>
  <c r="F237" i="6" s="1"/>
  <c r="G237" i="6" s="1"/>
  <c r="E239" i="6"/>
  <c r="E240" i="6"/>
  <c r="F240" i="6" s="1"/>
  <c r="G240" i="6" s="1"/>
  <c r="E241" i="6"/>
  <c r="E242" i="6"/>
  <c r="E243" i="6"/>
  <c r="F243" i="6"/>
  <c r="G243" i="6" s="1"/>
  <c r="E244" i="6"/>
  <c r="E245" i="6"/>
  <c r="F244" i="6" s="1"/>
  <c r="G244" i="6" s="1"/>
  <c r="E246" i="6"/>
  <c r="E247" i="6"/>
  <c r="E248" i="6"/>
  <c r="E249" i="6"/>
  <c r="E250" i="6"/>
  <c r="E251" i="6"/>
  <c r="F251" i="6" s="1"/>
  <c r="G251" i="6" s="1"/>
  <c r="E252" i="6"/>
  <c r="F252" i="6" s="1"/>
  <c r="G252" i="6" s="1"/>
  <c r="E253" i="6"/>
  <c r="E254" i="6"/>
  <c r="F253" i="6" s="1"/>
  <c r="G253" i="6" s="1"/>
  <c r="E255" i="6"/>
  <c r="F255" i="6" s="1"/>
  <c r="G255" i="6" s="1"/>
  <c r="E256" i="6"/>
  <c r="F256" i="6" s="1"/>
  <c r="G256" i="6" s="1"/>
  <c r="E257" i="6"/>
  <c r="E258" i="6"/>
  <c r="E259" i="6"/>
  <c r="E260" i="6"/>
  <c r="F259" i="6" s="1"/>
  <c r="G259" i="6" s="1"/>
  <c r="E261" i="6"/>
  <c r="E262" i="6"/>
  <c r="E263" i="6"/>
  <c r="E264" i="6"/>
  <c r="E265" i="6"/>
  <c r="E266" i="6"/>
  <c r="E267" i="6"/>
  <c r="F267" i="6" s="1"/>
  <c r="G267" i="6" s="1"/>
  <c r="E268" i="6"/>
  <c r="F268" i="6"/>
  <c r="G268" i="6" s="1"/>
  <c r="E269" i="6"/>
  <c r="E270" i="6"/>
  <c r="F269" i="6" s="1"/>
  <c r="G269" i="6" s="1"/>
  <c r="E271" i="6"/>
  <c r="E272" i="6"/>
  <c r="E273" i="6"/>
  <c r="E274" i="6"/>
  <c r="E275" i="6"/>
  <c r="E276" i="6"/>
  <c r="F275" i="6" s="1"/>
  <c r="G275" i="6" s="1"/>
  <c r="E277" i="6"/>
  <c r="F277" i="6" s="1"/>
  <c r="G277" i="6" s="1"/>
  <c r="E278" i="6"/>
  <c r="E279" i="6"/>
  <c r="E280" i="6"/>
  <c r="E281" i="6"/>
  <c r="E282" i="6"/>
  <c r="E283" i="6"/>
  <c r="F283" i="6" s="1"/>
  <c r="G283" i="6" s="1"/>
  <c r="E284" i="6"/>
  <c r="F284" i="6" s="1"/>
  <c r="G284" i="6" s="1"/>
  <c r="E285" i="6"/>
  <c r="F285" i="6"/>
  <c r="G285" i="6" s="1"/>
  <c r="E286" i="6"/>
  <c r="E287" i="6"/>
  <c r="F287" i="6" s="1"/>
  <c r="G287" i="6" s="1"/>
  <c r="E288" i="6"/>
  <c r="E289" i="6"/>
  <c r="E290" i="6"/>
  <c r="E291" i="6"/>
  <c r="F291" i="6"/>
  <c r="G291" i="6" s="1"/>
  <c r="E292" i="6"/>
  <c r="F292" i="6"/>
  <c r="G292" i="6"/>
  <c r="E293" i="6"/>
  <c r="F293" i="6"/>
  <c r="G293" i="6" s="1"/>
  <c r="E294" i="6"/>
  <c r="E295" i="6"/>
  <c r="F295" i="6" s="1"/>
  <c r="G295" i="6" s="1"/>
  <c r="E296" i="6"/>
  <c r="E297" i="6"/>
  <c r="E298" i="6"/>
  <c r="E299" i="6"/>
  <c r="E300" i="6"/>
  <c r="F299" i="6" s="1"/>
  <c r="G299" i="6" s="1"/>
  <c r="E301" i="6"/>
  <c r="F301" i="6"/>
  <c r="G301" i="6"/>
  <c r="E302" i="6"/>
  <c r="E303" i="6"/>
  <c r="F303" i="6" s="1"/>
  <c r="G303" i="6" s="1"/>
  <c r="E304" i="6"/>
  <c r="F304" i="6" s="1"/>
  <c r="G304" i="6" s="1"/>
  <c r="E305" i="6"/>
  <c r="E306" i="6"/>
  <c r="E307" i="6"/>
  <c r="E308" i="6"/>
  <c r="F307" i="6" s="1"/>
  <c r="G307" i="6" s="1"/>
  <c r="E309" i="6"/>
  <c r="F309" i="6" s="1"/>
  <c r="G309" i="6" s="1"/>
  <c r="E310" i="6"/>
  <c r="E311" i="6"/>
  <c r="E312" i="6"/>
  <c r="F312" i="6" s="1"/>
  <c r="G312" i="6" s="1"/>
  <c r="E313" i="6"/>
  <c r="E314" i="6"/>
  <c r="E315" i="6"/>
  <c r="F315" i="6" s="1"/>
  <c r="G315" i="6" s="1"/>
  <c r="E316" i="6"/>
  <c r="F316" i="6" s="1"/>
  <c r="G316" i="6" s="1"/>
  <c r="E317" i="6"/>
  <c r="F317" i="6"/>
  <c r="G317" i="6" s="1"/>
  <c r="E318" i="6"/>
  <c r="E319" i="6"/>
  <c r="F319" i="6" s="1"/>
  <c r="G319" i="6" s="1"/>
  <c r="E320" i="6"/>
  <c r="F320" i="6" s="1"/>
  <c r="G320" i="6" s="1"/>
  <c r="E321" i="6"/>
  <c r="E322" i="6"/>
  <c r="E323" i="6"/>
  <c r="F323" i="6"/>
  <c r="G323" i="6" s="1"/>
  <c r="E324" i="6"/>
  <c r="E325" i="6"/>
  <c r="F324" i="6" s="1"/>
  <c r="G324" i="6" s="1"/>
  <c r="E326" i="6"/>
  <c r="E327" i="6"/>
  <c r="F327" i="6" s="1"/>
  <c r="G327" i="6" s="1"/>
  <c r="E328" i="6"/>
  <c r="E329" i="6"/>
  <c r="E330" i="6"/>
  <c r="E331" i="6"/>
  <c r="F331" i="6"/>
  <c r="G331" i="6" s="1"/>
  <c r="E332" i="6"/>
  <c r="E333" i="6"/>
  <c r="E334" i="6"/>
  <c r="F333" i="6" s="1"/>
  <c r="G333" i="6" s="1"/>
  <c r="E335" i="6"/>
  <c r="E336" i="6"/>
  <c r="F336" i="6"/>
  <c r="G336" i="6" s="1"/>
  <c r="E337" i="6"/>
  <c r="E338" i="6"/>
  <c r="F337" i="6" s="1"/>
  <c r="G337" i="6" s="1"/>
  <c r="E339" i="6"/>
  <c r="E340" i="6"/>
  <c r="E341" i="6"/>
  <c r="E342" i="6"/>
  <c r="F341" i="6" s="1"/>
  <c r="G341" i="6" s="1"/>
  <c r="E343" i="6"/>
  <c r="E344" i="6"/>
  <c r="F344" i="6"/>
  <c r="G344" i="6" s="1"/>
  <c r="E345" i="6"/>
  <c r="F345" i="6"/>
  <c r="G345" i="6" s="1"/>
  <c r="E346" i="6"/>
  <c r="E347" i="6"/>
  <c r="E348" i="6"/>
  <c r="E349" i="6"/>
  <c r="E350" i="6"/>
  <c r="E351" i="6"/>
  <c r="F351" i="6" s="1"/>
  <c r="G351" i="6" s="1"/>
  <c r="E352" i="6"/>
  <c r="E353" i="6"/>
  <c r="E354" i="6"/>
  <c r="E355" i="6"/>
  <c r="F355" i="6" s="1"/>
  <c r="G355" i="6" s="1"/>
  <c r="E356" i="6"/>
  <c r="F356" i="6" s="1"/>
  <c r="G356" i="6" s="1"/>
  <c r="E357" i="6"/>
  <c r="E358" i="6"/>
  <c r="F358" i="6" s="1"/>
  <c r="G358" i="6" s="1"/>
  <c r="E359" i="6"/>
  <c r="E360" i="6"/>
  <c r="F359" i="6" s="1"/>
  <c r="G359" i="6" s="1"/>
  <c r="E361" i="6"/>
  <c r="E362" i="6"/>
  <c r="F362" i="6"/>
  <c r="G362" i="6" s="1"/>
  <c r="E363" i="6"/>
  <c r="E364" i="6"/>
  <c r="F364" i="6" s="1"/>
  <c r="G364" i="6" s="1"/>
  <c r="E365" i="6"/>
  <c r="E366" i="6"/>
  <c r="E367" i="6"/>
  <c r="F367" i="6"/>
  <c r="G367" i="6" s="1"/>
  <c r="E368" i="6"/>
  <c r="E369" i="6"/>
  <c r="E370" i="6"/>
  <c r="F370" i="6"/>
  <c r="G370" i="6" s="1"/>
  <c r="E371" i="6"/>
  <c r="E372" i="6"/>
  <c r="E373" i="6"/>
  <c r="E374" i="6"/>
  <c r="F374" i="6" s="1"/>
  <c r="G374" i="6" s="1"/>
  <c r="E375" i="6"/>
  <c r="F375" i="6"/>
  <c r="G375" i="6" s="1"/>
  <c r="E376" i="6"/>
  <c r="E377" i="6"/>
  <c r="E378" i="6"/>
  <c r="E379" i="6"/>
  <c r="F378" i="6" s="1"/>
  <c r="G378" i="6" s="1"/>
  <c r="E380" i="6"/>
  <c r="F380" i="6" s="1"/>
  <c r="G380" i="6" s="1"/>
  <c r="E381" i="6"/>
  <c r="E382" i="6"/>
  <c r="F382" i="6" s="1"/>
  <c r="G382" i="6" s="1"/>
  <c r="E383" i="6"/>
  <c r="F383" i="6"/>
  <c r="G383" i="6" s="1"/>
  <c r="E384" i="6"/>
  <c r="E385" i="6"/>
  <c r="E386" i="6"/>
  <c r="F386" i="6"/>
  <c r="G386" i="6" s="1"/>
  <c r="E387" i="6"/>
  <c r="E388" i="6"/>
  <c r="F388" i="6" s="1"/>
  <c r="G388" i="6" s="1"/>
  <c r="E389" i="6"/>
  <c r="E390" i="6"/>
  <c r="F390" i="6" s="1"/>
  <c r="G390" i="6" s="1"/>
  <c r="E391" i="6"/>
  <c r="E392" i="6"/>
  <c r="F391" i="6" s="1"/>
  <c r="G391" i="6" s="1"/>
  <c r="E393" i="6"/>
  <c r="E394" i="6"/>
  <c r="F394" i="6"/>
  <c r="G394" i="6" s="1"/>
  <c r="E395" i="6"/>
  <c r="E396" i="6"/>
  <c r="F396" i="6" s="1"/>
  <c r="G396" i="6" s="1"/>
  <c r="E397" i="6"/>
  <c r="E398" i="6"/>
  <c r="E399" i="6"/>
  <c r="F399" i="6"/>
  <c r="G399" i="6" s="1"/>
  <c r="E400" i="6"/>
  <c r="E401" i="6"/>
  <c r="E402" i="6"/>
  <c r="F402" i="6"/>
  <c r="G402" i="6" s="1"/>
  <c r="E403" i="6"/>
  <c r="E404" i="6"/>
  <c r="E405" i="6"/>
  <c r="E406" i="6"/>
  <c r="F406" i="6" s="1"/>
  <c r="G406" i="6" s="1"/>
  <c r="E407" i="6"/>
  <c r="F407" i="6"/>
  <c r="G407" i="6" s="1"/>
  <c r="E408" i="6"/>
  <c r="E409" i="6"/>
  <c r="E410" i="6"/>
  <c r="E411" i="6"/>
  <c r="F410" i="6" s="1"/>
  <c r="G410" i="6" s="1"/>
  <c r="E412" i="6"/>
  <c r="F412" i="6" s="1"/>
  <c r="G412" i="6" s="1"/>
  <c r="E413" i="6"/>
  <c r="E414" i="6"/>
  <c r="F414" i="6" s="1"/>
  <c r="G414" i="6" s="1"/>
  <c r="E415" i="6"/>
  <c r="F415" i="6"/>
  <c r="G415" i="6" s="1"/>
  <c r="E416" i="6"/>
  <c r="E417" i="6"/>
  <c r="E418" i="6"/>
  <c r="F418" i="6"/>
  <c r="G418" i="6" s="1"/>
  <c r="E419" i="6"/>
  <c r="E420" i="6"/>
  <c r="F420" i="6" s="1"/>
  <c r="G420" i="6" s="1"/>
  <c r="E421" i="6"/>
  <c r="E422" i="6"/>
  <c r="F422" i="6" s="1"/>
  <c r="G422" i="6" s="1"/>
  <c r="E423" i="6"/>
  <c r="E424" i="6"/>
  <c r="F423" i="6" s="1"/>
  <c r="G423" i="6" s="1"/>
  <c r="E425" i="6"/>
  <c r="E426" i="6"/>
  <c r="F426" i="6"/>
  <c r="G426" i="6" s="1"/>
  <c r="E427" i="6"/>
  <c r="E428" i="6"/>
  <c r="F428" i="6" s="1"/>
  <c r="G428" i="6" s="1"/>
  <c r="E429" i="6"/>
  <c r="E430" i="6"/>
  <c r="E431" i="6"/>
  <c r="F431" i="6"/>
  <c r="G431" i="6" s="1"/>
  <c r="E432" i="6"/>
  <c r="E433" i="6"/>
  <c r="E434" i="6"/>
  <c r="F434" i="6"/>
  <c r="G434" i="6" s="1"/>
  <c r="E435" i="6"/>
  <c r="E436" i="6"/>
  <c r="E437" i="6"/>
  <c r="E438" i="6"/>
  <c r="E439" i="6"/>
  <c r="E440" i="6"/>
  <c r="F440" i="6" s="1"/>
  <c r="G440" i="6" s="1"/>
  <c r="E441" i="6"/>
  <c r="F441" i="6" s="1"/>
  <c r="G441" i="6" s="1"/>
  <c r="E442" i="6"/>
  <c r="F442" i="6" s="1"/>
  <c r="G442" i="6" s="1"/>
  <c r="E443" i="6"/>
  <c r="E444" i="6"/>
  <c r="F444" i="6" s="1"/>
  <c r="G444" i="6" s="1"/>
  <c r="E445" i="6"/>
  <c r="E446" i="6"/>
  <c r="F446" i="6" s="1"/>
  <c r="G446" i="6" s="1"/>
  <c r="E447" i="6"/>
  <c r="F447" i="6" s="1"/>
  <c r="G447" i="6" s="1"/>
  <c r="E448" i="6"/>
  <c r="E449" i="6"/>
  <c r="E450" i="6"/>
  <c r="E451" i="6"/>
  <c r="F450" i="6" s="1"/>
  <c r="G450" i="6" s="1"/>
  <c r="E452" i="6"/>
  <c r="E453" i="6"/>
  <c r="E454" i="6"/>
  <c r="F454" i="6" s="1"/>
  <c r="G454" i="6" s="1"/>
  <c r="E455" i="6"/>
  <c r="E456" i="6"/>
  <c r="E457" i="6"/>
  <c r="E458" i="6"/>
  <c r="F458" i="6"/>
  <c r="G458" i="6" s="1"/>
  <c r="E459" i="6"/>
  <c r="E460" i="6"/>
  <c r="E461" i="6"/>
  <c r="E462" i="6"/>
  <c r="E463" i="6"/>
  <c r="F463" i="6" s="1"/>
  <c r="G463" i="6" s="1"/>
  <c r="E464" i="6"/>
  <c r="E465" i="6"/>
  <c r="E466" i="6"/>
  <c r="F466" i="6" s="1"/>
  <c r="G466" i="6" s="1"/>
  <c r="E467" i="6"/>
  <c r="F467" i="6" s="1"/>
  <c r="G467" i="6" s="1"/>
  <c r="E468" i="6"/>
  <c r="E469" i="6"/>
  <c r="F469" i="6" s="1"/>
  <c r="G469" i="6" s="1"/>
  <c r="E470" i="6"/>
  <c r="E471" i="6"/>
  <c r="E472" i="6"/>
  <c r="E473" i="6"/>
  <c r="F473" i="6" s="1"/>
  <c r="G473" i="6" s="1"/>
  <c r="E474" i="6"/>
  <c r="F474" i="6"/>
  <c r="G474" i="6" s="1"/>
  <c r="E475" i="6"/>
  <c r="E476" i="6"/>
  <c r="F475" i="6" s="1"/>
  <c r="G475" i="6" s="1"/>
  <c r="E477" i="6"/>
  <c r="E478" i="6"/>
  <c r="E479" i="6"/>
  <c r="F479" i="6"/>
  <c r="G479" i="6" s="1"/>
  <c r="E480" i="6"/>
  <c r="E481" i="6"/>
  <c r="E482" i="6"/>
  <c r="E483" i="6"/>
  <c r="F483" i="6" s="1"/>
  <c r="G483" i="6" s="1"/>
  <c r="E484" i="6"/>
  <c r="E485" i="6"/>
  <c r="F485" i="6" s="1"/>
  <c r="G485" i="6" s="1"/>
  <c r="E486" i="6"/>
  <c r="E487" i="6"/>
  <c r="F486" i="6" s="1"/>
  <c r="G486" i="6" s="1"/>
  <c r="F487" i="6"/>
  <c r="G487" i="6" s="1"/>
  <c r="E488" i="6"/>
  <c r="E489" i="6"/>
  <c r="F489" i="6" s="1"/>
  <c r="G489" i="6" s="1"/>
  <c r="E490" i="6"/>
  <c r="E491" i="6"/>
  <c r="E492" i="6"/>
  <c r="F492" i="6" s="1"/>
  <c r="G492" i="6" s="1"/>
  <c r="E493" i="6"/>
  <c r="E494" i="6"/>
  <c r="E495" i="6"/>
  <c r="F495" i="6" s="1"/>
  <c r="G495" i="6" s="1"/>
  <c r="E496" i="6"/>
  <c r="E497" i="6"/>
  <c r="E498" i="6"/>
  <c r="E499" i="6"/>
  <c r="E500" i="6"/>
  <c r="F500" i="6" s="1"/>
  <c r="G500" i="6" s="1"/>
  <c r="E501" i="6"/>
  <c r="E502" i="6"/>
  <c r="E503" i="6"/>
  <c r="E504" i="6"/>
  <c r="F504" i="6" s="1"/>
  <c r="G504" i="6" s="1"/>
  <c r="E505" i="6"/>
  <c r="F505" i="6" s="1"/>
  <c r="G505" i="6" s="1"/>
  <c r="E506" i="6"/>
  <c r="E507" i="6"/>
  <c r="E508" i="6"/>
  <c r="F508" i="6" s="1"/>
  <c r="G508" i="6" s="1"/>
  <c r="E509" i="6"/>
  <c r="E510" i="6"/>
  <c r="E511" i="6"/>
  <c r="F511" i="6" s="1"/>
  <c r="G511" i="6" s="1"/>
  <c r="E512" i="6"/>
  <c r="E513" i="6"/>
  <c r="E514" i="6"/>
  <c r="F514" i="6" s="1"/>
  <c r="G514" i="6" s="1"/>
  <c r="E515" i="6"/>
  <c r="E516" i="6"/>
  <c r="F516" i="6" s="1"/>
  <c r="G516" i="6" s="1"/>
  <c r="E517" i="6"/>
  <c r="E518" i="6"/>
  <c r="E519" i="6"/>
  <c r="F519" i="6" s="1"/>
  <c r="G519" i="6" s="1"/>
  <c r="E520" i="6"/>
  <c r="E521" i="6"/>
  <c r="E522" i="6"/>
  <c r="E523" i="6"/>
  <c r="E524" i="6"/>
  <c r="F524" i="6"/>
  <c r="G524" i="6" s="1"/>
  <c r="E525" i="6"/>
  <c r="E526" i="6"/>
  <c r="E527" i="6"/>
  <c r="E528" i="6"/>
  <c r="F528" i="6" s="1"/>
  <c r="G528" i="6" s="1"/>
  <c r="E529" i="6"/>
  <c r="F529" i="6" s="1"/>
  <c r="G529" i="6" s="1"/>
  <c r="E530" i="6"/>
  <c r="E531" i="6"/>
  <c r="F531" i="6" s="1"/>
  <c r="G531" i="6" s="1"/>
  <c r="E532" i="6"/>
  <c r="E533" i="6"/>
  <c r="E534" i="6"/>
  <c r="E535" i="6"/>
  <c r="F535" i="6"/>
  <c r="G535" i="6" s="1"/>
  <c r="E536" i="6"/>
  <c r="E537" i="6"/>
  <c r="F537" i="6" s="1"/>
  <c r="G537" i="6" s="1"/>
  <c r="E538" i="6"/>
  <c r="E539" i="6"/>
  <c r="E540" i="6"/>
  <c r="F540" i="6" s="1"/>
  <c r="G540" i="6" s="1"/>
  <c r="E541" i="6"/>
  <c r="E542" i="6"/>
  <c r="E543" i="6"/>
  <c r="F543" i="6"/>
  <c r="G543" i="6" s="1"/>
  <c r="E544" i="6"/>
  <c r="F544" i="6" s="1"/>
  <c r="G544" i="6" s="1"/>
  <c r="E545" i="6"/>
  <c r="E546" i="6"/>
  <c r="E547" i="6"/>
  <c r="E548" i="6"/>
  <c r="F548" i="6"/>
  <c r="G548" i="6" s="1"/>
  <c r="E549" i="6"/>
  <c r="E550" i="6"/>
  <c r="E551" i="6"/>
  <c r="E552" i="6"/>
  <c r="F552" i="6" s="1"/>
  <c r="G552" i="6"/>
  <c r="E553" i="6"/>
  <c r="E554" i="6"/>
  <c r="E555" i="6"/>
  <c r="E556" i="6"/>
  <c r="F556" i="6" s="1"/>
  <c r="G556" i="6" s="1"/>
  <c r="E557" i="6"/>
  <c r="E558" i="6"/>
  <c r="E559" i="6"/>
  <c r="E560" i="6"/>
  <c r="F560" i="6" s="1"/>
  <c r="G560" i="6" s="1"/>
  <c r="E561" i="6"/>
  <c r="F561" i="6" s="1"/>
  <c r="G561" i="6" s="1"/>
  <c r="E562" i="6"/>
  <c r="E563" i="6"/>
  <c r="E564" i="6"/>
  <c r="E565" i="6"/>
  <c r="E566" i="6"/>
  <c r="E567" i="6"/>
  <c r="F567" i="6"/>
  <c r="G567" i="6" s="1"/>
  <c r="E568" i="6"/>
  <c r="E569" i="6"/>
  <c r="F569" i="6" s="1"/>
  <c r="G569" i="6" s="1"/>
  <c r="E570" i="6"/>
  <c r="E571" i="6"/>
  <c r="E572" i="6"/>
  <c r="E573" i="6"/>
  <c r="F572" i="6" s="1"/>
  <c r="G572" i="6" s="1"/>
  <c r="E574" i="6"/>
  <c r="E575" i="6"/>
  <c r="F575" i="6"/>
  <c r="G575" i="6" s="1"/>
  <c r="E576" i="6"/>
  <c r="E577" i="6"/>
  <c r="F577" i="6" s="1"/>
  <c r="G577" i="6" s="1"/>
  <c r="E578" i="6"/>
  <c r="E579" i="6"/>
  <c r="E580" i="6"/>
  <c r="F580" i="6" s="1"/>
  <c r="G580" i="6" s="1"/>
  <c r="E581" i="6"/>
  <c r="E582" i="6"/>
  <c r="E583" i="6"/>
  <c r="F583" i="6"/>
  <c r="G583" i="6" s="1"/>
  <c r="E584" i="6"/>
  <c r="E585" i="6"/>
  <c r="E586" i="6"/>
  <c r="E587" i="6"/>
  <c r="E588" i="6"/>
  <c r="F588" i="6"/>
  <c r="G588" i="6" s="1"/>
  <c r="E589" i="6"/>
  <c r="E590" i="6"/>
  <c r="E591" i="6"/>
  <c r="E592" i="6"/>
  <c r="F591" i="6" s="1"/>
  <c r="G591" i="6" s="1"/>
  <c r="E593" i="6"/>
  <c r="F593" i="6" s="1"/>
  <c r="G593" i="6" s="1"/>
  <c r="E594" i="6"/>
  <c r="F594" i="6" s="1"/>
  <c r="G594" i="6"/>
  <c r="E595" i="6"/>
  <c r="E596" i="6"/>
  <c r="F596" i="6" s="1"/>
  <c r="G596" i="6" s="1"/>
  <c r="E597" i="6"/>
  <c r="E598" i="6"/>
  <c r="E599" i="6"/>
  <c r="E600" i="6"/>
  <c r="F600" i="6" s="1"/>
  <c r="G600" i="6" s="1"/>
  <c r="E601" i="6"/>
  <c r="E602" i="6"/>
  <c r="E603" i="6"/>
  <c r="F603" i="6" s="1"/>
  <c r="G603" i="6" s="1"/>
  <c r="E604" i="6"/>
  <c r="E605" i="6"/>
  <c r="E606" i="6"/>
  <c r="F605" i="6" s="1"/>
  <c r="G605" i="6" s="1"/>
  <c r="E607" i="6"/>
  <c r="E608" i="6"/>
  <c r="E609" i="6"/>
  <c r="F609" i="6" s="1"/>
  <c r="G609" i="6" s="1"/>
  <c r="E610" i="6"/>
  <c r="E611" i="6"/>
  <c r="F611" i="6" s="1"/>
  <c r="G611" i="6" s="1"/>
  <c r="E612" i="6"/>
  <c r="E613" i="6"/>
  <c r="E614" i="6"/>
  <c r="E615" i="6"/>
  <c r="F615" i="6" s="1"/>
  <c r="G615" i="6" s="1"/>
  <c r="E616" i="6"/>
  <c r="E617" i="6"/>
  <c r="F616" i="6" s="1"/>
  <c r="G616" i="6" s="1"/>
  <c r="E618" i="6"/>
  <c r="E619" i="6"/>
  <c r="E620" i="6"/>
  <c r="F620" i="6" s="1"/>
  <c r="G620" i="6" s="1"/>
  <c r="E621" i="6"/>
  <c r="F621" i="6" s="1"/>
  <c r="G621" i="6" s="1"/>
  <c r="E622" i="6"/>
  <c r="E623" i="6"/>
  <c r="E624" i="6"/>
  <c r="E625" i="6"/>
  <c r="F625" i="6" s="1"/>
  <c r="G625" i="6" s="1"/>
  <c r="E626" i="6"/>
  <c r="E627" i="6"/>
  <c r="F627" i="6" s="1"/>
  <c r="G627" i="6" s="1"/>
  <c r="E628" i="6"/>
  <c r="F628" i="6" s="1"/>
  <c r="G628" i="6" s="1"/>
  <c r="E629" i="6"/>
  <c r="F629" i="6"/>
  <c r="G629" i="6" s="1"/>
  <c r="E630" i="6"/>
  <c r="E631" i="6"/>
  <c r="F631" i="6" s="1"/>
  <c r="G631" i="6" s="1"/>
  <c r="E632" i="6"/>
  <c r="E633" i="6"/>
  <c r="E634" i="6"/>
  <c r="F634" i="6" s="1"/>
  <c r="G634" i="6" s="1"/>
  <c r="E635" i="6"/>
  <c r="E636" i="6"/>
  <c r="E637" i="6"/>
  <c r="F637" i="6" s="1"/>
  <c r="G637" i="6" s="1"/>
  <c r="E638" i="6"/>
  <c r="E639" i="6"/>
  <c r="E640" i="6"/>
  <c r="F640" i="6" s="1"/>
  <c r="G640" i="6" s="1"/>
  <c r="E641" i="6"/>
  <c r="E642" i="6"/>
  <c r="E643" i="6"/>
  <c r="F643" i="6" s="1"/>
  <c r="G643" i="6" s="1"/>
  <c r="E644" i="6"/>
  <c r="E645" i="6"/>
  <c r="F645" i="6" s="1"/>
  <c r="G645" i="6" s="1"/>
  <c r="E646" i="6"/>
  <c r="E647" i="6"/>
  <c r="E648" i="6"/>
  <c r="E649" i="6"/>
  <c r="E650" i="6"/>
  <c r="F650" i="6" s="1"/>
  <c r="G650" i="6" s="1"/>
  <c r="E651" i="6"/>
  <c r="E652" i="6"/>
  <c r="F652" i="6" s="1"/>
  <c r="G652" i="6" s="1"/>
  <c r="E653" i="6"/>
  <c r="E654" i="6"/>
  <c r="F653" i="6" s="1"/>
  <c r="G653" i="6" s="1"/>
  <c r="E655" i="6"/>
  <c r="E656" i="6"/>
  <c r="E657" i="6"/>
  <c r="F657" i="6" s="1"/>
  <c r="G657" i="6" s="1"/>
  <c r="E658" i="6"/>
  <c r="F658" i="6"/>
  <c r="G658" i="6" s="1"/>
  <c r="E659" i="6"/>
  <c r="E660" i="6"/>
  <c r="E661" i="6"/>
  <c r="F661" i="6"/>
  <c r="G661" i="6" s="1"/>
  <c r="E662" i="6"/>
  <c r="E663" i="6"/>
  <c r="F663" i="6" s="1"/>
  <c r="G663" i="6" s="1"/>
  <c r="E664" i="6"/>
  <c r="E665" i="6"/>
  <c r="F665" i="6" s="1"/>
  <c r="G665" i="6" s="1"/>
  <c r="E666" i="6"/>
  <c r="E667" i="6"/>
  <c r="F667" i="6" s="1"/>
  <c r="G667" i="6" s="1"/>
  <c r="E668" i="6"/>
  <c r="E669" i="6"/>
  <c r="F669" i="6" s="1"/>
  <c r="G669" i="6" s="1"/>
  <c r="E670" i="6"/>
  <c r="E671" i="6"/>
  <c r="E672" i="6"/>
  <c r="E673" i="6"/>
  <c r="E674" i="6"/>
  <c r="F674" i="6" s="1"/>
  <c r="G674" i="6" s="1"/>
  <c r="E675" i="6"/>
  <c r="F675" i="6" s="1"/>
  <c r="G675" i="6" s="1"/>
  <c r="E676" i="6"/>
  <c r="E677" i="6"/>
  <c r="F677" i="6" s="1"/>
  <c r="G677" i="6" s="1"/>
  <c r="E678" i="6"/>
  <c r="E679" i="6"/>
  <c r="E680" i="6"/>
  <c r="F680" i="6"/>
  <c r="G680" i="6" s="1"/>
  <c r="E681" i="6"/>
  <c r="E682" i="6"/>
  <c r="F682" i="6" s="1"/>
  <c r="G682" i="6" s="1"/>
  <c r="E683" i="6"/>
  <c r="E684" i="6"/>
  <c r="E685" i="6"/>
  <c r="E686" i="6"/>
  <c r="F685" i="6" s="1"/>
  <c r="G685" i="6" s="1"/>
  <c r="E687" i="6"/>
  <c r="E688" i="6"/>
  <c r="F688" i="6" s="1"/>
  <c r="G688" i="6" s="1"/>
  <c r="E689" i="6"/>
  <c r="F689" i="6" s="1"/>
  <c r="G689" i="6" s="1"/>
  <c r="E690" i="6"/>
  <c r="E691" i="6"/>
  <c r="F690" i="6" s="1"/>
  <c r="G690" i="6" s="1"/>
  <c r="E692" i="6"/>
  <c r="E693" i="6"/>
  <c r="F692" i="6" s="1"/>
  <c r="G692" i="6" s="1"/>
  <c r="E694" i="6"/>
  <c r="E695" i="6"/>
  <c r="E696" i="6"/>
  <c r="E697" i="6"/>
  <c r="F697" i="6" s="1"/>
  <c r="G697" i="6" s="1"/>
  <c r="E698" i="6"/>
  <c r="E699" i="6"/>
  <c r="F699" i="6" s="1"/>
  <c r="G699" i="6" s="1"/>
  <c r="E700" i="6"/>
  <c r="F700" i="6" s="1"/>
  <c r="G700" i="6" s="1"/>
  <c r="E701" i="6"/>
  <c r="E702" i="6"/>
  <c r="F701" i="6" s="1"/>
  <c r="G701" i="6" s="1"/>
  <c r="E703" i="6"/>
  <c r="E704" i="6"/>
  <c r="F704" i="6"/>
  <c r="G704" i="6" s="1"/>
  <c r="E705" i="6"/>
  <c r="E706" i="6"/>
  <c r="F706" i="6" s="1"/>
  <c r="G706" i="6" s="1"/>
  <c r="E707" i="6"/>
  <c r="E708" i="6"/>
  <c r="F708" i="6" s="1"/>
  <c r="G708" i="6" s="1"/>
  <c r="E709" i="6"/>
  <c r="E710" i="6"/>
  <c r="E711" i="6"/>
  <c r="F711" i="6" s="1"/>
  <c r="G711" i="6" s="1"/>
  <c r="E712" i="6"/>
  <c r="E713" i="6"/>
  <c r="E714" i="6"/>
  <c r="F714" i="6"/>
  <c r="G714" i="6" s="1"/>
  <c r="E715" i="6"/>
  <c r="E716" i="6"/>
  <c r="E717" i="6"/>
  <c r="F717" i="6" s="1"/>
  <c r="G717" i="6" s="1"/>
  <c r="E718" i="6"/>
  <c r="E719" i="6"/>
  <c r="E720" i="6"/>
  <c r="E721" i="6"/>
  <c r="F721" i="6" s="1"/>
  <c r="G721" i="6" s="1"/>
  <c r="E722" i="6"/>
  <c r="F722" i="6" s="1"/>
  <c r="G722" i="6" s="1"/>
  <c r="E723" i="6"/>
  <c r="E724" i="6"/>
  <c r="F724" i="6" s="1"/>
  <c r="G724" i="6" s="1"/>
  <c r="E725" i="6"/>
  <c r="F725" i="6" s="1"/>
  <c r="G725" i="6"/>
  <c r="E726" i="6"/>
  <c r="E727" i="6"/>
  <c r="E728" i="6"/>
  <c r="E729" i="6"/>
  <c r="E730" i="6"/>
  <c r="F730" i="6"/>
  <c r="G730" i="6" s="1"/>
  <c r="E731" i="6"/>
  <c r="E732" i="6"/>
  <c r="F732" i="6" s="1"/>
  <c r="G732" i="6" s="1"/>
  <c r="E733" i="6"/>
  <c r="E734" i="6"/>
  <c r="F733" i="6" s="1"/>
  <c r="G733" i="6" s="1"/>
  <c r="E735" i="6"/>
  <c r="E736" i="6"/>
  <c r="F736" i="6"/>
  <c r="G736" i="6" s="1"/>
  <c r="E737" i="6"/>
  <c r="E738" i="6"/>
  <c r="F738" i="6" s="1"/>
  <c r="G738" i="6" s="1"/>
  <c r="E739" i="6"/>
  <c r="E740" i="6"/>
  <c r="E741" i="6"/>
  <c r="F741" i="6" s="1"/>
  <c r="G741" i="6" s="1"/>
  <c r="E742" i="6"/>
  <c r="F742" i="6"/>
  <c r="G742" i="6"/>
  <c r="E743" i="6"/>
  <c r="E744" i="6"/>
  <c r="F744" i="6" s="1"/>
  <c r="G744" i="6" s="1"/>
  <c r="E745" i="6"/>
  <c r="E746" i="6"/>
  <c r="E747" i="6"/>
  <c r="F747" i="6" s="1"/>
  <c r="G747" i="6" s="1"/>
  <c r="E748" i="6"/>
  <c r="E749" i="6"/>
  <c r="F749" i="6"/>
  <c r="G749" i="6" s="1"/>
  <c r="E750" i="6"/>
  <c r="E751" i="6"/>
  <c r="E752" i="6"/>
  <c r="E753" i="6"/>
  <c r="F753" i="6" s="1"/>
  <c r="G753" i="6" s="1"/>
  <c r="E754" i="6"/>
  <c r="E755" i="6"/>
  <c r="F755" i="6" s="1"/>
  <c r="G755" i="6" s="1"/>
  <c r="E756" i="6"/>
  <c r="F756" i="6" s="1"/>
  <c r="G756" i="6" s="1"/>
  <c r="E757" i="6"/>
  <c r="E758" i="6"/>
  <c r="F758" i="6" s="1"/>
  <c r="G758" i="6"/>
  <c r="E759" i="6"/>
  <c r="F759" i="6"/>
  <c r="G759" i="6" s="1"/>
  <c r="E760" i="6"/>
  <c r="E761" i="6"/>
  <c r="F761" i="6" s="1"/>
  <c r="G761" i="6" s="1"/>
  <c r="E762" i="6"/>
  <c r="E763" i="6"/>
  <c r="F762" i="6" s="1"/>
  <c r="G762" i="6" s="1"/>
  <c r="E764" i="6"/>
  <c r="F764" i="6" s="1"/>
  <c r="G764" i="6" s="1"/>
  <c r="E765" i="6"/>
  <c r="F765" i="6"/>
  <c r="G765" i="6" s="1"/>
  <c r="E766" i="6"/>
  <c r="F766" i="6" s="1"/>
  <c r="G766" i="6"/>
  <c r="E767" i="6"/>
  <c r="E768" i="6"/>
  <c r="E769" i="6"/>
  <c r="F769" i="6" s="1"/>
  <c r="G769" i="6" s="1"/>
  <c r="E770" i="6"/>
  <c r="F770" i="6"/>
  <c r="G770" i="6" s="1"/>
  <c r="E771" i="6"/>
  <c r="E772" i="6"/>
  <c r="F772" i="6" s="1"/>
  <c r="G772" i="6" s="1"/>
  <c r="E773" i="6"/>
  <c r="E774" i="6"/>
  <c r="F774" i="6" s="1"/>
  <c r="G774" i="6"/>
  <c r="E775" i="6"/>
  <c r="F775" i="6"/>
  <c r="G775" i="6" s="1"/>
  <c r="E776" i="6"/>
  <c r="E777" i="6"/>
  <c r="F777" i="6" s="1"/>
  <c r="G777" i="6" s="1"/>
  <c r="E778" i="6"/>
  <c r="E779" i="6"/>
  <c r="F779" i="6" s="1"/>
  <c r="G779" i="6"/>
  <c r="E780" i="6"/>
  <c r="E781" i="6"/>
  <c r="E782" i="6"/>
  <c r="F782" i="6" s="1"/>
  <c r="G782" i="6" s="1"/>
  <c r="E783" i="6"/>
  <c r="F783" i="6"/>
  <c r="G783" i="6" s="1"/>
  <c r="E784" i="6"/>
  <c r="E785" i="6"/>
  <c r="E786" i="6"/>
  <c r="F786" i="6" s="1"/>
  <c r="G786" i="6" s="1"/>
  <c r="E787" i="6"/>
  <c r="E788" i="6"/>
  <c r="F788" i="6" s="1"/>
  <c r="G788" i="6" s="1"/>
  <c r="E789" i="6"/>
  <c r="F789" i="6"/>
  <c r="G789" i="6" s="1"/>
  <c r="E790" i="6"/>
  <c r="E791" i="6"/>
  <c r="F791" i="6" s="1"/>
  <c r="G791" i="6" s="1"/>
  <c r="E792" i="6"/>
  <c r="E793" i="6"/>
  <c r="F793" i="6" s="1"/>
  <c r="G793" i="6" s="1"/>
  <c r="E794" i="6"/>
  <c r="F794" i="6"/>
  <c r="G794" i="6" s="1"/>
  <c r="E795" i="6"/>
  <c r="E796" i="6"/>
  <c r="E797" i="6"/>
  <c r="F797" i="6" s="1"/>
  <c r="G797" i="6" s="1"/>
  <c r="E798" i="6"/>
  <c r="E799" i="6"/>
  <c r="F799" i="6"/>
  <c r="G799" i="6" s="1"/>
  <c r="E800" i="6"/>
  <c r="E801" i="6"/>
  <c r="E802" i="6"/>
  <c r="F802" i="6" s="1"/>
  <c r="G802" i="6" s="1"/>
  <c r="E803" i="6"/>
  <c r="E804" i="6"/>
  <c r="F804" i="6" s="1"/>
  <c r="G804" i="6" s="1"/>
  <c r="E805" i="6"/>
  <c r="F805" i="6"/>
  <c r="G805" i="6" s="1"/>
  <c r="E806" i="6"/>
  <c r="E807" i="6"/>
  <c r="F807" i="6" s="1"/>
  <c r="G807" i="6" s="1"/>
  <c r="E808" i="6"/>
  <c r="E809" i="6"/>
  <c r="F809" i="6" s="1"/>
  <c r="G809" i="6" s="1"/>
  <c r="E810" i="6"/>
  <c r="F810" i="6"/>
  <c r="G810" i="6" s="1"/>
  <c r="E811" i="6"/>
  <c r="E812" i="6"/>
  <c r="F812" i="6" s="1"/>
  <c r="G812" i="6" s="1"/>
  <c r="E813" i="6"/>
  <c r="F813" i="6" s="1"/>
  <c r="G813" i="6" s="1"/>
  <c r="E814" i="6"/>
  <c r="E815" i="6"/>
  <c r="F815" i="6"/>
  <c r="G815" i="6" s="1"/>
  <c r="E816" i="6"/>
  <c r="E817" i="6"/>
  <c r="E818" i="6"/>
  <c r="E819" i="6"/>
  <c r="E820" i="6"/>
  <c r="E821" i="6"/>
  <c r="F821" i="6" s="1"/>
  <c r="G821" i="6" s="1"/>
  <c r="E822" i="6"/>
  <c r="E823" i="6"/>
  <c r="F823" i="6"/>
  <c r="G823" i="6" s="1"/>
  <c r="E824" i="6"/>
  <c r="E825" i="6"/>
  <c r="E826" i="6"/>
  <c r="E827" i="6"/>
  <c r="E828" i="6"/>
  <c r="F828" i="6" s="1"/>
  <c r="G828" i="6" s="1"/>
  <c r="E829" i="6"/>
  <c r="E830" i="6"/>
  <c r="F830" i="6" s="1"/>
  <c r="G830" i="6" s="1"/>
  <c r="E831" i="6"/>
  <c r="E832" i="6"/>
  <c r="E833" i="6"/>
  <c r="F833" i="6" s="1"/>
  <c r="G833" i="6" s="1"/>
  <c r="E834" i="6"/>
  <c r="E835" i="6"/>
  <c r="F835" i="6" s="1"/>
  <c r="G835" i="6" s="1"/>
  <c r="E836" i="6"/>
  <c r="F836" i="6" s="1"/>
  <c r="G836" i="6" s="1"/>
  <c r="E837" i="6"/>
  <c r="F837" i="6"/>
  <c r="G837" i="6" s="1"/>
  <c r="E838" i="6"/>
  <c r="E839" i="6"/>
  <c r="F839" i="6" s="1"/>
  <c r="G839" i="6" s="1"/>
  <c r="E840" i="6"/>
  <c r="E841" i="6"/>
  <c r="F841" i="6" s="1"/>
  <c r="G841" i="6" s="1"/>
  <c r="E842" i="6"/>
  <c r="E843" i="6"/>
  <c r="F843" i="6" s="1"/>
  <c r="G843" i="6" s="1"/>
  <c r="E844" i="6"/>
  <c r="E845" i="6"/>
  <c r="F845" i="6"/>
  <c r="G845" i="6" s="1"/>
  <c r="E846" i="6"/>
  <c r="F846" i="6" s="1"/>
  <c r="G846" i="6"/>
  <c r="E847" i="6"/>
  <c r="E848" i="6"/>
  <c r="E849" i="6"/>
  <c r="F849" i="6" s="1"/>
  <c r="G849" i="6" s="1"/>
  <c r="E850" i="6"/>
  <c r="E851" i="6"/>
  <c r="E852" i="6"/>
  <c r="F852" i="6" s="1"/>
  <c r="G852" i="6" s="1"/>
  <c r="E853" i="6"/>
  <c r="F853" i="6" s="1"/>
  <c r="G853" i="6" s="1"/>
  <c r="E854" i="6"/>
  <c r="E855" i="6"/>
  <c r="F855" i="6"/>
  <c r="G855" i="6" s="1"/>
  <c r="E856" i="6"/>
  <c r="E857" i="6"/>
  <c r="E858" i="6"/>
  <c r="E859" i="6"/>
  <c r="E860" i="6"/>
  <c r="F860" i="6" s="1"/>
  <c r="G860" i="6" s="1"/>
  <c r="E861" i="6"/>
  <c r="E862" i="6"/>
  <c r="E863" i="6"/>
  <c r="E864" i="6"/>
  <c r="E865" i="6"/>
  <c r="F865" i="6" s="1"/>
  <c r="G865" i="6" s="1"/>
  <c r="E866" i="6"/>
  <c r="F866" i="6"/>
  <c r="G866" i="6" s="1"/>
  <c r="E867" i="6"/>
  <c r="E868" i="6"/>
  <c r="E869" i="6"/>
  <c r="F869" i="6" s="1"/>
  <c r="G869" i="6" s="1"/>
  <c r="E870" i="6"/>
  <c r="F870" i="6"/>
  <c r="G870" i="6" s="1"/>
  <c r="E871" i="6"/>
  <c r="E872" i="6"/>
  <c r="F872" i="6" s="1"/>
  <c r="G872" i="6" s="1"/>
  <c r="E873" i="6"/>
  <c r="E874" i="6"/>
  <c r="F874" i="6"/>
  <c r="G874" i="6" s="1"/>
  <c r="E875" i="6"/>
  <c r="E876" i="6"/>
  <c r="F876" i="6"/>
  <c r="G876" i="6" s="1"/>
  <c r="E877" i="6"/>
  <c r="F877" i="6"/>
  <c r="G877" i="6" s="1"/>
  <c r="E878" i="6"/>
  <c r="E879" i="6"/>
  <c r="F878" i="6" s="1"/>
  <c r="G878" i="6" s="1"/>
  <c r="E880" i="6"/>
  <c r="E881" i="6"/>
  <c r="F881" i="6"/>
  <c r="G881" i="6" s="1"/>
  <c r="E882" i="6"/>
  <c r="F882" i="6"/>
  <c r="G882" i="6" s="1"/>
  <c r="E883" i="6"/>
  <c r="E884" i="6"/>
  <c r="F884" i="6"/>
  <c r="G884" i="6" s="1"/>
  <c r="E885" i="6"/>
  <c r="E886" i="6"/>
  <c r="E887" i="6"/>
  <c r="E888" i="6"/>
  <c r="E889" i="6"/>
  <c r="F889" i="6"/>
  <c r="G889" i="6" s="1"/>
  <c r="E890" i="6"/>
  <c r="E891" i="6"/>
  <c r="E892" i="6"/>
  <c r="F892" i="6"/>
  <c r="G892" i="6" s="1"/>
  <c r="E893" i="6"/>
  <c r="E894" i="6"/>
  <c r="E895" i="6"/>
  <c r="F895" i="6" s="1"/>
  <c r="G895" i="6" s="1"/>
  <c r="E896" i="6"/>
  <c r="E897" i="6"/>
  <c r="E898" i="6"/>
  <c r="F898" i="6" s="1"/>
  <c r="G898" i="6" s="1"/>
  <c r="E899" i="6"/>
  <c r="F899" i="6" s="1"/>
  <c r="G899" i="6" s="1"/>
  <c r="E900" i="6"/>
  <c r="E901" i="6"/>
  <c r="E902" i="6"/>
  <c r="E903" i="6"/>
  <c r="E904" i="6"/>
  <c r="E905" i="6"/>
  <c r="E906" i="6"/>
  <c r="E907" i="6"/>
  <c r="E908" i="6"/>
  <c r="E909" i="6"/>
  <c r="E910" i="6"/>
  <c r="F910" i="6"/>
  <c r="G910" i="6" s="1"/>
  <c r="E911" i="6"/>
  <c r="F911" i="6" s="1"/>
  <c r="G911" i="6" s="1"/>
  <c r="E912" i="6"/>
  <c r="E913" i="6"/>
  <c r="E914" i="6"/>
  <c r="F914" i="6"/>
  <c r="G914" i="6" s="1"/>
  <c r="E915" i="6"/>
  <c r="E916" i="6"/>
  <c r="E917" i="6"/>
  <c r="E918" i="6"/>
  <c r="F918" i="6"/>
  <c r="G918" i="6" s="1"/>
  <c r="E919" i="6"/>
  <c r="E920" i="6"/>
  <c r="E921" i="6"/>
  <c r="E922" i="6"/>
  <c r="F922" i="6"/>
  <c r="G922" i="6" s="1"/>
  <c r="E923" i="6"/>
  <c r="E924" i="6"/>
  <c r="E925" i="6"/>
  <c r="E926" i="6"/>
  <c r="F926" i="6"/>
  <c r="G926" i="6" s="1"/>
  <c r="E927" i="6"/>
  <c r="E928" i="6"/>
  <c r="E929" i="6"/>
  <c r="E930" i="6"/>
  <c r="F930" i="6"/>
  <c r="G930" i="6" s="1"/>
  <c r="E931" i="6"/>
  <c r="E932" i="6"/>
  <c r="E933" i="6"/>
  <c r="E934" i="6"/>
  <c r="F934" i="6"/>
  <c r="G934" i="6" s="1"/>
  <c r="E935" i="6"/>
  <c r="F935" i="6" s="1"/>
  <c r="G935" i="6"/>
  <c r="E936" i="6"/>
  <c r="E937" i="6"/>
  <c r="E938" i="6"/>
  <c r="E939" i="6"/>
  <c r="E940" i="6"/>
  <c r="F940" i="6"/>
  <c r="G940" i="6" s="1"/>
  <c r="E941" i="6"/>
  <c r="F941" i="6" s="1"/>
  <c r="G941" i="6"/>
  <c r="E942" i="6"/>
  <c r="E943" i="6"/>
  <c r="E944" i="6"/>
  <c r="F944" i="6" s="1"/>
  <c r="G944" i="6" s="1"/>
  <c r="E945" i="6"/>
  <c r="F945" i="6" s="1"/>
  <c r="G945" i="6"/>
  <c r="E946" i="6"/>
  <c r="E947" i="6"/>
  <c r="F947" i="6" s="1"/>
  <c r="G947" i="6" s="1"/>
  <c r="E948" i="6"/>
  <c r="E949" i="6"/>
  <c r="E950" i="6"/>
  <c r="E951" i="6"/>
  <c r="F951" i="6" s="1"/>
  <c r="G951" i="6" s="1"/>
  <c r="E952" i="6"/>
  <c r="F952" i="6"/>
  <c r="G952" i="6" s="1"/>
  <c r="E953" i="6"/>
  <c r="E954" i="6"/>
  <c r="E955" i="6"/>
  <c r="E956" i="6"/>
  <c r="E957" i="6"/>
  <c r="F957" i="6" s="1"/>
  <c r="G957" i="6" s="1"/>
  <c r="E958" i="6"/>
  <c r="F958" i="6" s="1"/>
  <c r="G958" i="6" s="1"/>
  <c r="E959" i="6"/>
  <c r="E960" i="6"/>
  <c r="E961" i="6"/>
  <c r="E962" i="6"/>
  <c r="E963" i="6"/>
  <c r="E964" i="6"/>
  <c r="E965" i="6"/>
  <c r="F965" i="6" s="1"/>
  <c r="G965" i="6" s="1"/>
  <c r="E966" i="6"/>
  <c r="E967" i="6"/>
  <c r="F967" i="6" s="1"/>
  <c r="G967" i="6" s="1"/>
  <c r="E968" i="6"/>
  <c r="E969" i="6"/>
  <c r="E970" i="6"/>
  <c r="F970" i="6" s="1"/>
  <c r="G970" i="6" s="1"/>
  <c r="E971" i="6"/>
  <c r="E972" i="6"/>
  <c r="E973" i="6"/>
  <c r="F973" i="6" s="1"/>
  <c r="G973" i="6"/>
  <c r="E974" i="6"/>
  <c r="E975" i="6"/>
  <c r="E976" i="6"/>
  <c r="E977" i="6"/>
  <c r="F977" i="6" s="1"/>
  <c r="G977" i="6" s="1"/>
  <c r="E978" i="6"/>
  <c r="F978" i="6"/>
  <c r="G978" i="6" s="1"/>
  <c r="E979" i="6"/>
  <c r="E980" i="6"/>
  <c r="F980" i="6" s="1"/>
  <c r="G980" i="6" s="1"/>
  <c r="E981" i="6"/>
  <c r="E982" i="6"/>
  <c r="F982" i="6" s="1"/>
  <c r="G982" i="6" s="1"/>
  <c r="E983" i="6"/>
  <c r="E984" i="6"/>
  <c r="F984" i="6" s="1"/>
  <c r="G984" i="6" s="1"/>
  <c r="E985" i="6"/>
  <c r="F985" i="6"/>
  <c r="G985" i="6" s="1"/>
  <c r="E986" i="6"/>
  <c r="F986" i="6"/>
  <c r="G986" i="6"/>
  <c r="E987" i="6"/>
  <c r="E988" i="6"/>
  <c r="F988" i="6"/>
  <c r="G988" i="6" s="1"/>
  <c r="E989" i="6"/>
  <c r="E990" i="6"/>
  <c r="F990" i="6" s="1"/>
  <c r="G990" i="6" s="1"/>
  <c r="E991" i="6"/>
  <c r="F991" i="6"/>
  <c r="G991" i="6"/>
  <c r="E992" i="6"/>
  <c r="E993" i="6"/>
  <c r="F993" i="6"/>
  <c r="G993" i="6" s="1"/>
  <c r="E994" i="6"/>
  <c r="F994" i="6"/>
  <c r="G994" i="6" s="1"/>
  <c r="E995" i="6"/>
  <c r="E996" i="6"/>
  <c r="F996" i="6" s="1"/>
  <c r="G996" i="6" s="1"/>
  <c r="E997" i="6"/>
  <c r="E998" i="6"/>
  <c r="E999" i="6"/>
  <c r="F999" i="6" s="1"/>
  <c r="G999" i="6" s="1"/>
  <c r="E1000" i="6"/>
  <c r="E1001" i="6"/>
  <c r="E1002" i="6"/>
  <c r="F1002" i="6" s="1"/>
  <c r="G1002" i="6" s="1"/>
  <c r="E1003" i="6"/>
  <c r="E1004" i="6"/>
  <c r="F1004" i="6" s="1"/>
  <c r="G1004" i="6" s="1"/>
  <c r="E1005" i="6"/>
  <c r="F1005" i="6"/>
  <c r="G1005" i="6" s="1"/>
  <c r="E1006" i="6"/>
  <c r="E1007" i="6"/>
  <c r="E1008" i="6"/>
  <c r="E1009" i="6"/>
  <c r="F1009" i="6"/>
  <c r="G1009" i="6" s="1"/>
  <c r="E1010" i="6"/>
  <c r="F1010" i="6" s="1"/>
  <c r="G1010" i="6"/>
  <c r="E1011" i="6"/>
  <c r="F1011" i="6" s="1"/>
  <c r="G1011" i="6" s="1"/>
  <c r="E1012" i="6"/>
  <c r="E1013" i="6"/>
  <c r="F1013" i="6" s="1"/>
  <c r="G1013" i="6" s="1"/>
  <c r="E1014" i="6"/>
  <c r="F1014" i="6"/>
  <c r="G1014" i="6" s="1"/>
  <c r="E1015" i="6"/>
  <c r="E1016" i="6"/>
  <c r="F1016" i="6" s="1"/>
  <c r="G1016" i="6" s="1"/>
  <c r="E1017" i="6"/>
  <c r="E1018" i="6"/>
  <c r="F1018" i="6"/>
  <c r="G1018" i="6" s="1"/>
  <c r="E1019" i="6"/>
  <c r="E1020" i="6"/>
  <c r="F1020" i="6" s="1"/>
  <c r="G1020" i="6" s="1"/>
  <c r="E1021" i="6"/>
  <c r="F1021" i="6"/>
  <c r="G1021" i="6" s="1"/>
  <c r="E1022" i="6"/>
  <c r="F1022" i="6"/>
  <c r="G1022" i="6"/>
  <c r="E1023" i="6"/>
  <c r="F1023" i="6" s="1"/>
  <c r="G1023" i="6" s="1"/>
  <c r="E1024" i="6"/>
  <c r="E1025" i="6"/>
  <c r="F1025" i="6" s="1"/>
  <c r="G1025" i="6" s="1"/>
  <c r="E1026" i="6"/>
  <c r="F1026" i="6" s="1"/>
  <c r="G1026" i="6" s="1"/>
  <c r="E1027" i="6"/>
  <c r="E1028" i="6"/>
  <c r="F1028" i="6" s="1"/>
  <c r="G1028" i="6" s="1"/>
  <c r="E1029" i="6"/>
  <c r="E1030" i="6"/>
  <c r="E1031" i="6"/>
  <c r="F1031" i="6" s="1"/>
  <c r="G1031" i="6" s="1"/>
  <c r="E1032" i="6"/>
  <c r="E1033" i="6"/>
  <c r="E1034" i="6"/>
  <c r="F1034" i="6" s="1"/>
  <c r="G1034" i="6" s="1"/>
  <c r="E1035" i="6"/>
  <c r="F1035" i="6" s="1"/>
  <c r="G1035" i="6" s="1"/>
  <c r="E1036" i="6"/>
  <c r="E1037" i="6"/>
  <c r="F1037" i="6" s="1"/>
  <c r="G1037" i="6" s="1"/>
  <c r="E1038" i="6"/>
  <c r="F1038" i="6"/>
  <c r="G1038" i="6" s="1"/>
  <c r="E1039" i="6"/>
  <c r="E1040" i="6"/>
  <c r="F1040" i="6" s="1"/>
  <c r="G1040" i="6" s="1"/>
  <c r="E1041" i="6"/>
  <c r="F1041" i="6"/>
  <c r="G1041" i="6" s="1"/>
  <c r="E1042" i="6"/>
  <c r="E1043" i="6"/>
  <c r="F1043" i="6" s="1"/>
  <c r="G1043" i="6" s="1"/>
  <c r="E1044" i="6"/>
  <c r="E1045" i="6"/>
  <c r="F1045" i="6"/>
  <c r="G1045" i="6" s="1"/>
  <c r="E1046" i="6"/>
  <c r="F1046" i="6"/>
  <c r="G1046" i="6" s="1"/>
  <c r="E1047" i="6"/>
  <c r="E1048" i="6"/>
  <c r="E1049" i="6"/>
  <c r="F1049" i="6" s="1"/>
  <c r="G1049" i="6" s="1"/>
  <c r="E1050" i="6"/>
  <c r="F1050" i="6"/>
  <c r="G1050" i="6" s="1"/>
  <c r="E1051" i="6"/>
  <c r="E1052" i="6"/>
  <c r="F1052" i="6" s="1"/>
  <c r="G1052" i="6" s="1"/>
  <c r="E1053" i="6"/>
  <c r="E1054" i="6"/>
  <c r="E1055" i="6"/>
  <c r="F1055" i="6" s="1"/>
  <c r="G1055" i="6" s="1"/>
  <c r="E1056" i="6"/>
  <c r="E1057" i="6"/>
  <c r="F1057" i="6" s="1"/>
  <c r="G1057" i="6" s="1"/>
  <c r="E1058" i="6"/>
  <c r="F1058" i="6"/>
  <c r="G1058" i="6" s="1"/>
  <c r="E1059" i="6"/>
  <c r="F1059" i="6" s="1"/>
  <c r="G1059" i="6" s="1"/>
  <c r="E1060" i="6"/>
  <c r="F1060" i="6" s="1"/>
  <c r="G1060" i="6" s="1"/>
  <c r="E1061" i="6"/>
  <c r="F1061" i="6"/>
  <c r="G1061" i="6" s="1"/>
  <c r="E1062" i="6"/>
  <c r="F1062" i="6"/>
  <c r="G1062" i="6"/>
  <c r="E1063" i="6"/>
  <c r="E1064" i="6"/>
  <c r="F1064" i="6" s="1"/>
  <c r="G1064" i="6" s="1"/>
  <c r="E1065" i="6"/>
  <c r="E1066" i="6"/>
  <c r="F1066" i="6"/>
  <c r="G1066" i="6" s="1"/>
  <c r="E1067" i="6"/>
  <c r="E1068" i="6"/>
  <c r="F1068" i="6" s="1"/>
  <c r="G1068" i="6" s="1"/>
  <c r="E1069" i="6"/>
  <c r="F1069" i="6"/>
  <c r="G1069" i="6" s="1"/>
  <c r="E1070" i="6"/>
  <c r="F1070" i="6"/>
  <c r="G1070" i="6"/>
  <c r="E1071" i="6"/>
  <c r="E1072" i="6"/>
  <c r="E1073" i="6"/>
  <c r="F1073" i="6" s="1"/>
  <c r="G1073" i="6" s="1"/>
  <c r="E1074" i="6"/>
  <c r="E1075" i="6"/>
  <c r="F1075" i="6" s="1"/>
  <c r="G1075" i="6" s="1"/>
  <c r="E1076" i="6"/>
  <c r="E1077" i="6"/>
  <c r="F1077" i="6" s="1"/>
  <c r="G1077" i="6" s="1"/>
  <c r="E1078" i="6"/>
  <c r="F1078" i="6"/>
  <c r="G1078" i="6" s="1"/>
  <c r="E1079" i="6"/>
  <c r="F1079" i="6" s="1"/>
  <c r="G1079" i="6" s="1"/>
  <c r="E1080" i="6"/>
  <c r="E1081" i="6"/>
  <c r="F1081" i="6" s="1"/>
  <c r="G1081" i="6" s="1"/>
  <c r="E1082" i="6"/>
  <c r="F1082" i="6" s="1"/>
  <c r="G1082" i="6" s="1"/>
  <c r="E1083" i="6"/>
  <c r="E1084" i="6"/>
  <c r="F1084" i="6" s="1"/>
  <c r="G1084" i="6" s="1"/>
  <c r="E1085" i="6"/>
  <c r="F1085" i="6"/>
  <c r="G1085" i="6" s="1"/>
  <c r="E1086" i="6"/>
  <c r="F1086" i="6"/>
  <c r="G1086" i="6" s="1"/>
  <c r="E1087" i="6"/>
  <c r="F1087" i="6" s="1"/>
  <c r="G1087" i="6" s="1"/>
  <c r="E1088" i="6"/>
  <c r="E1089" i="6"/>
  <c r="E1090" i="6"/>
  <c r="F1090" i="6"/>
  <c r="G1090" i="6" s="1"/>
  <c r="E1091" i="6"/>
  <c r="F1091" i="6" s="1"/>
  <c r="G1091" i="6" s="1"/>
  <c r="E1092" i="6"/>
  <c r="E1093" i="6"/>
  <c r="F1093" i="6"/>
  <c r="G1093" i="6" s="1"/>
  <c r="E1094" i="6"/>
  <c r="F1094" i="6"/>
  <c r="G1094" i="6"/>
  <c r="E1095" i="6"/>
  <c r="E1096" i="6"/>
  <c r="F1096" i="6" s="1"/>
  <c r="G1096" i="6" s="1"/>
  <c r="E1097" i="6"/>
  <c r="E1098" i="6"/>
  <c r="E1099" i="6"/>
  <c r="E1100" i="6"/>
  <c r="F1100" i="6" s="1"/>
  <c r="G1100" i="6" s="1"/>
  <c r="E1101" i="6"/>
  <c r="F1101" i="6"/>
  <c r="G1101" i="6" s="1"/>
  <c r="E1102" i="6"/>
  <c r="E1103" i="6"/>
  <c r="E1104" i="6"/>
  <c r="E1105" i="6"/>
  <c r="F1105" i="6"/>
  <c r="G1105" i="6" s="1"/>
  <c r="E1106" i="6"/>
  <c r="F1106" i="6"/>
  <c r="G1106" i="6" s="1"/>
  <c r="E1107" i="6"/>
  <c r="E1108" i="6"/>
  <c r="F1108" i="6" s="1"/>
  <c r="G1108" i="6" s="1"/>
  <c r="E1109" i="6"/>
  <c r="E1110" i="6"/>
  <c r="E1111" i="6"/>
  <c r="F1111" i="6" s="1"/>
  <c r="G1111" i="6" s="1"/>
  <c r="E1112" i="6"/>
  <c r="E1113" i="6"/>
  <c r="F1113" i="6" s="1"/>
  <c r="G1113" i="6" s="1"/>
  <c r="E1114" i="6"/>
  <c r="F1114" i="6"/>
  <c r="G1114" i="6" s="1"/>
  <c r="E1115" i="6"/>
  <c r="F1115" i="6" s="1"/>
  <c r="G1115" i="6" s="1"/>
  <c r="E1116" i="6"/>
  <c r="F1116" i="6" s="1"/>
  <c r="G1116" i="6" s="1"/>
  <c r="E1117" i="6"/>
  <c r="F1117" i="6"/>
  <c r="G1117" i="6" s="1"/>
  <c r="E1118" i="6"/>
  <c r="F1118" i="6"/>
  <c r="G1118" i="6"/>
  <c r="E1119" i="6"/>
  <c r="E1120" i="6"/>
  <c r="F1120" i="6" s="1"/>
  <c r="G1120" i="6" s="1"/>
  <c r="E1121" i="6"/>
  <c r="E1122" i="6"/>
  <c r="F1122" i="6"/>
  <c r="G1122" i="6" s="1"/>
  <c r="E1123" i="6"/>
  <c r="E1124" i="6"/>
  <c r="F1124" i="6" s="1"/>
  <c r="G1124" i="6" s="1"/>
  <c r="E1125" i="6"/>
  <c r="F1125" i="6"/>
  <c r="G1125" i="6" s="1"/>
  <c r="E1126" i="6"/>
  <c r="F1126" i="6"/>
  <c r="G1126" i="6"/>
  <c r="E1127" i="6"/>
  <c r="E1128" i="6"/>
  <c r="E1129" i="6"/>
  <c r="F1129" i="6" s="1"/>
  <c r="G1129" i="6" s="1"/>
  <c r="E1130" i="6"/>
  <c r="F1130" i="6" s="1"/>
  <c r="G1130" i="6" s="1"/>
  <c r="E1131" i="6"/>
  <c r="E1132" i="6"/>
  <c r="F1132" i="6" s="1"/>
  <c r="G1132" i="6" s="1"/>
  <c r="E1133" i="6"/>
  <c r="E1134" i="6"/>
  <c r="E1135" i="6"/>
  <c r="F1135" i="6" s="1"/>
  <c r="G1135" i="6" s="1"/>
  <c r="E1136" i="6"/>
  <c r="E1137" i="6"/>
  <c r="F1137" i="6"/>
  <c r="G1137" i="6" s="1"/>
  <c r="E1138" i="6"/>
  <c r="F1138" i="6"/>
  <c r="G1138" i="6"/>
  <c r="E1139" i="6"/>
  <c r="E1140" i="6"/>
  <c r="F1140" i="6" s="1"/>
  <c r="G1140" i="6" s="1"/>
  <c r="E1141" i="6"/>
  <c r="E1142" i="6"/>
  <c r="E1143" i="6"/>
  <c r="F1143" i="6" s="1"/>
  <c r="G1143" i="6" s="1"/>
  <c r="E1144" i="6"/>
  <c r="E1145" i="6"/>
  <c r="F1145" i="6" s="1"/>
  <c r="G1145" i="6" s="1"/>
  <c r="E1146" i="6"/>
  <c r="F1146" i="6"/>
  <c r="G1146" i="6" s="1"/>
  <c r="E1147" i="6"/>
  <c r="E1148" i="6"/>
  <c r="F1148" i="6" s="1"/>
  <c r="G1148" i="6" s="1"/>
  <c r="E1149" i="6"/>
  <c r="F1149" i="6"/>
  <c r="G1149" i="6" s="1"/>
  <c r="E1150" i="6"/>
  <c r="F1150" i="6"/>
  <c r="G1150" i="6"/>
  <c r="E1151" i="6"/>
  <c r="E1152" i="6"/>
  <c r="E1153" i="6"/>
  <c r="F1153" i="6" s="1"/>
  <c r="G1153" i="6" s="1"/>
  <c r="E1154" i="6"/>
  <c r="F1154" i="6"/>
  <c r="G1154" i="6" s="1"/>
  <c r="E1155" i="6"/>
  <c r="E1156" i="6"/>
  <c r="F1156" i="6" s="1"/>
  <c r="G1156" i="6" s="1"/>
  <c r="E1157" i="6"/>
  <c r="F1157" i="6"/>
  <c r="G1157" i="6" s="1"/>
  <c r="E1158" i="6"/>
  <c r="F1158" i="6"/>
  <c r="G1158" i="6"/>
  <c r="E1159" i="6"/>
  <c r="E1160" i="6"/>
  <c r="E1161" i="6"/>
  <c r="F1161" i="6" s="1"/>
  <c r="G1161" i="6" s="1"/>
  <c r="E1162" i="6"/>
  <c r="E1163" i="6"/>
  <c r="F1163" i="6" s="1"/>
  <c r="G1163" i="6" s="1"/>
  <c r="E1164" i="6"/>
  <c r="F1164" i="6" s="1"/>
  <c r="G1164" i="6" s="1"/>
  <c r="E1165" i="6"/>
  <c r="E1166" i="6"/>
  <c r="E1167" i="6"/>
  <c r="E1168" i="6"/>
  <c r="F1168" i="6" s="1"/>
  <c r="G1168" i="6" s="1"/>
  <c r="E1169" i="6"/>
  <c r="F1169" i="6"/>
  <c r="G1169" i="6" s="1"/>
  <c r="E1170" i="6"/>
  <c r="E1171" i="6"/>
  <c r="E1172" i="6"/>
  <c r="E1173" i="6"/>
  <c r="F1173" i="6"/>
  <c r="G1173" i="6" s="1"/>
  <c r="E1174" i="6"/>
  <c r="F1174" i="6"/>
  <c r="G1174" i="6" s="1"/>
  <c r="E1175" i="6"/>
  <c r="E1176" i="6"/>
  <c r="E1177" i="6"/>
  <c r="E1178" i="6"/>
  <c r="F1178" i="6"/>
  <c r="G1178" i="6" s="1"/>
  <c r="E1179" i="6"/>
  <c r="F1179" i="6" s="1"/>
  <c r="G1179" i="6"/>
  <c r="E1180" i="6"/>
  <c r="E1181" i="6"/>
  <c r="F1181" i="6"/>
  <c r="G1181" i="6" s="1"/>
  <c r="E1182" i="6"/>
  <c r="F1182" i="6"/>
  <c r="G1182" i="6"/>
  <c r="E1183" i="6"/>
  <c r="E1184" i="6"/>
  <c r="E1185" i="6"/>
  <c r="E1186" i="6"/>
  <c r="F1186" i="6"/>
  <c r="G1186" i="6" s="1"/>
  <c r="E1187" i="6"/>
  <c r="E1188" i="6"/>
  <c r="E1189" i="6"/>
  <c r="E1190" i="6"/>
  <c r="F1190" i="6" s="1"/>
  <c r="G1190" i="6" s="1"/>
  <c r="E1191" i="6"/>
  <c r="E1192" i="6"/>
  <c r="E1193" i="6"/>
  <c r="F1193" i="6"/>
  <c r="G1193" i="6" s="1"/>
  <c r="E1194" i="6"/>
  <c r="F1194" i="6"/>
  <c r="G1194" i="6" s="1"/>
  <c r="E1195" i="6"/>
  <c r="E1196" i="6"/>
  <c r="F1196" i="6" s="1"/>
  <c r="G1196" i="6" s="1"/>
  <c r="E1197" i="6"/>
  <c r="E1198" i="6"/>
  <c r="F1197" i="6" s="1"/>
  <c r="G1197" i="6" s="1"/>
  <c r="E1199" i="6"/>
  <c r="F1198" i="6" s="1"/>
  <c r="G1198" i="6" s="1"/>
  <c r="E1200" i="6"/>
  <c r="E1201" i="6"/>
  <c r="F1201" i="6" s="1"/>
  <c r="G1201" i="6" s="1"/>
  <c r="E1202" i="6"/>
  <c r="E1203" i="6"/>
  <c r="E1204" i="6"/>
  <c r="F1204" i="6" s="1"/>
  <c r="G1204" i="6" s="1"/>
  <c r="E1205" i="6"/>
  <c r="F1205" i="6"/>
  <c r="G1205" i="6" s="1"/>
  <c r="E1206" i="6"/>
  <c r="E1207" i="6"/>
  <c r="E1208" i="6"/>
  <c r="E1209" i="6"/>
  <c r="E1210" i="6"/>
  <c r="F1210" i="6" s="1"/>
  <c r="G1210" i="6" s="1"/>
  <c r="E1211" i="6"/>
  <c r="E1212" i="6"/>
  <c r="F1212" i="6" s="1"/>
  <c r="G1212" i="6" s="1"/>
  <c r="E1213" i="6"/>
  <c r="F1213" i="6"/>
  <c r="G1213" i="6" s="1"/>
  <c r="E1214" i="6"/>
  <c r="E1215" i="6"/>
  <c r="F1214" i="6" s="1"/>
  <c r="G1214" i="6" s="1"/>
  <c r="E1216" i="6"/>
  <c r="E1217" i="6"/>
  <c r="F1217" i="6" s="1"/>
  <c r="G1217" i="6" s="1"/>
  <c r="E1218" i="6"/>
  <c r="E1219" i="6"/>
  <c r="E1220" i="6"/>
  <c r="F1220" i="6" s="1"/>
  <c r="G1220" i="6" s="1"/>
  <c r="E1221" i="6"/>
  <c r="E1222" i="6"/>
  <c r="E1223" i="6"/>
  <c r="E1224" i="6"/>
  <c r="E1225" i="6"/>
  <c r="E1226" i="6"/>
  <c r="F1226" i="6" s="1"/>
  <c r="G1226" i="6" s="1"/>
  <c r="E1227" i="6"/>
  <c r="F1227" i="6" s="1"/>
  <c r="G1227" i="6"/>
  <c r="E1228" i="6"/>
  <c r="E1229" i="6"/>
  <c r="F1229" i="6" s="1"/>
  <c r="G1229" i="6" s="1"/>
  <c r="E1230" i="6"/>
  <c r="F1230" i="6"/>
  <c r="G1230" i="6"/>
  <c r="E1231" i="6"/>
  <c r="E1232" i="6"/>
  <c r="F1231" i="6" s="1"/>
  <c r="G1231" i="6" s="1"/>
  <c r="E1233" i="6"/>
  <c r="F1233" i="6"/>
  <c r="G1233" i="6" s="1"/>
  <c r="E1234" i="6"/>
  <c r="E1235" i="6"/>
  <c r="F1234" i="6" s="1"/>
  <c r="G1234" i="6" s="1"/>
  <c r="E1236" i="6"/>
  <c r="F1236" i="6" s="1"/>
  <c r="G1236" i="6" s="1"/>
  <c r="E1237" i="6"/>
  <c r="E1238" i="6"/>
  <c r="E1239" i="6"/>
  <c r="E1240" i="6"/>
  <c r="E1241" i="6"/>
  <c r="E1242" i="6"/>
  <c r="E1243" i="6"/>
  <c r="F1242" i="6" s="1"/>
  <c r="G1242" i="6" s="1"/>
  <c r="E1244" i="6"/>
  <c r="E1245" i="6"/>
  <c r="E1246" i="6"/>
  <c r="F1246" i="6" s="1"/>
  <c r="G1246" i="6" s="1"/>
  <c r="E1247" i="6"/>
  <c r="F1247" i="6"/>
  <c r="G1247" i="6" s="1"/>
  <c r="E1248" i="6"/>
  <c r="E1249" i="6"/>
  <c r="E1250" i="6"/>
  <c r="E1251" i="6"/>
  <c r="E1252" i="6"/>
  <c r="E1253" i="6"/>
  <c r="F1253" i="6" s="1"/>
  <c r="G1253" i="6" s="1"/>
  <c r="E1254" i="6"/>
  <c r="F1254" i="6"/>
  <c r="G1254" i="6" s="1"/>
  <c r="E1255" i="6"/>
  <c r="E1256" i="6"/>
  <c r="E1257" i="6"/>
  <c r="F1257" i="6" s="1"/>
  <c r="G1257" i="6" s="1"/>
  <c r="E1258" i="6"/>
  <c r="E1259" i="6"/>
  <c r="F1259" i="6" s="1"/>
  <c r="G1259" i="6" s="1"/>
  <c r="E1260" i="6"/>
  <c r="E1261" i="6"/>
  <c r="E1262" i="6"/>
  <c r="F1262" i="6" s="1"/>
  <c r="G1262" i="6" s="1"/>
  <c r="E1263" i="6"/>
  <c r="E1264" i="6"/>
  <c r="E1265" i="6"/>
  <c r="E1266" i="6"/>
  <c r="E1267" i="6"/>
  <c r="F1267" i="6" s="1"/>
  <c r="G1267" i="6" s="1"/>
  <c r="E1268" i="6"/>
  <c r="E1269" i="6"/>
  <c r="E1270" i="6"/>
  <c r="F1270" i="6"/>
  <c r="G1270" i="6" s="1"/>
  <c r="E1271" i="6"/>
  <c r="E1272" i="6"/>
  <c r="E1273" i="6"/>
  <c r="F1273" i="6" s="1"/>
  <c r="G1273" i="6" s="1"/>
  <c r="E1274" i="6"/>
  <c r="E1275" i="6"/>
  <c r="E1276" i="6"/>
  <c r="E1277" i="6"/>
  <c r="E1278" i="6"/>
  <c r="E1279" i="6"/>
  <c r="F1279" i="6"/>
  <c r="G1279" i="6" s="1"/>
  <c r="E1280" i="6"/>
  <c r="F1280" i="6" s="1"/>
  <c r="G1280" i="6"/>
  <c r="E1281" i="6"/>
  <c r="F1281" i="6"/>
  <c r="G1281" i="6"/>
  <c r="E1282" i="6"/>
  <c r="E1283" i="6"/>
  <c r="F1282" i="6" s="1"/>
  <c r="G1282" i="6" s="1"/>
  <c r="E1284" i="6"/>
  <c r="F1284" i="6" s="1"/>
  <c r="G1284" i="6" s="1"/>
  <c r="E1285" i="6"/>
  <c r="E1286" i="6"/>
  <c r="F1286" i="6" s="1"/>
  <c r="G1286" i="6" s="1"/>
  <c r="E1287" i="6"/>
  <c r="E1288" i="6"/>
  <c r="F1288" i="6" s="1"/>
  <c r="G1288" i="6" s="1"/>
  <c r="E1289" i="6"/>
  <c r="E1290" i="6"/>
  <c r="E1291" i="6"/>
  <c r="F1291" i="6" s="1"/>
  <c r="G1291" i="6" s="1"/>
  <c r="E1292" i="6"/>
  <c r="E1293" i="6"/>
  <c r="F1293" i="6" s="1"/>
  <c r="G1293" i="6" s="1"/>
  <c r="E1294" i="6"/>
  <c r="E1295" i="6"/>
  <c r="F1295" i="6" s="1"/>
  <c r="G1295" i="6" s="1"/>
  <c r="E1296" i="6"/>
  <c r="E1297" i="6"/>
  <c r="E1298" i="6"/>
  <c r="E1299" i="6"/>
  <c r="F1299" i="6"/>
  <c r="G1299" i="6" s="1"/>
  <c r="E1300" i="6"/>
  <c r="E1301" i="6"/>
  <c r="F1301" i="6"/>
  <c r="G1301" i="6" s="1"/>
  <c r="E1302" i="6"/>
  <c r="E1303" i="6"/>
  <c r="F1303" i="6" s="1"/>
  <c r="G1303" i="6" s="1"/>
  <c r="E1304" i="6"/>
  <c r="E1305" i="6"/>
  <c r="E1306" i="6"/>
  <c r="F1306" i="6" s="1"/>
  <c r="G1306" i="6" s="1"/>
  <c r="E1307" i="6"/>
  <c r="E1308" i="6"/>
  <c r="E1309" i="6"/>
  <c r="F1309" i="6"/>
  <c r="G1309" i="6" s="1"/>
  <c r="E1310" i="6"/>
  <c r="E1311" i="6"/>
  <c r="E1312" i="6"/>
  <c r="F1312" i="6" s="1"/>
  <c r="G1312" i="6" s="1"/>
  <c r="E1313" i="6"/>
  <c r="E1314" i="6"/>
  <c r="E1315" i="6"/>
  <c r="F1315" i="6" s="1"/>
  <c r="G1315" i="6" s="1"/>
  <c r="E1316" i="6"/>
  <c r="F1316" i="6" s="1"/>
  <c r="G1316" i="6" s="1"/>
  <c r="E1317" i="6"/>
  <c r="E1318" i="6"/>
  <c r="E1319" i="6"/>
  <c r="E1320" i="6"/>
  <c r="E1321" i="6"/>
  <c r="E1322" i="6"/>
  <c r="E1323" i="6"/>
  <c r="F1323" i="6" s="1"/>
  <c r="G1323" i="6" s="1"/>
  <c r="E1324" i="6"/>
  <c r="F1324" i="6" s="1"/>
  <c r="G1324" i="6" s="1"/>
  <c r="E1325" i="6"/>
  <c r="F1325" i="6"/>
  <c r="G1325" i="6" s="1"/>
  <c r="E1326" i="6"/>
  <c r="E1327" i="6"/>
  <c r="E1328" i="6"/>
  <c r="F1328" i="6" s="1"/>
  <c r="G1328" i="6" s="1"/>
  <c r="E1329" i="6"/>
  <c r="E1330" i="6"/>
  <c r="E1331" i="6"/>
  <c r="E1332" i="6"/>
  <c r="F1332" i="6" s="1"/>
  <c r="G1332" i="6" s="1"/>
  <c r="E1333" i="6"/>
  <c r="E1334" i="6"/>
  <c r="E1335" i="6"/>
  <c r="F1335" i="6" s="1"/>
  <c r="G1335" i="6" s="1"/>
  <c r="E1336" i="6"/>
  <c r="E1337" i="6"/>
  <c r="E1338" i="6"/>
  <c r="E1339" i="6"/>
  <c r="F1339" i="6" s="1"/>
  <c r="G1339" i="6" s="1"/>
  <c r="E1340" i="6"/>
  <c r="E1341" i="6"/>
  <c r="F1341" i="6" s="1"/>
  <c r="G1341" i="6" s="1"/>
  <c r="E1342" i="6"/>
  <c r="E1343" i="6"/>
  <c r="F1343" i="6" s="1"/>
  <c r="G1343" i="6" s="1"/>
  <c r="E1344" i="6"/>
  <c r="E1345" i="6"/>
  <c r="E1346" i="6"/>
  <c r="E1347" i="6"/>
  <c r="F1347" i="6"/>
  <c r="G1347" i="6" s="1"/>
  <c r="E1348" i="6"/>
  <c r="F1348" i="6" s="1"/>
  <c r="G1348" i="6" s="1"/>
  <c r="E1349" i="6"/>
  <c r="F1349" i="6"/>
  <c r="G1349" i="6" s="1"/>
  <c r="E1350" i="6"/>
  <c r="E1351" i="6"/>
  <c r="F1351" i="6" s="1"/>
  <c r="G1351" i="6" s="1"/>
  <c r="E1352" i="6"/>
  <c r="E1353" i="6"/>
  <c r="E1354" i="6"/>
  <c r="E1355" i="6"/>
  <c r="E1356" i="6"/>
  <c r="E1357" i="6"/>
  <c r="E1358" i="6"/>
  <c r="F1358" i="6" s="1"/>
  <c r="G1358" i="6" s="1"/>
  <c r="E1359" i="6"/>
  <c r="E1360" i="6"/>
  <c r="F1360" i="6" s="1"/>
  <c r="G1360" i="6" s="1"/>
  <c r="E1361" i="6"/>
  <c r="E1362" i="6"/>
  <c r="E1363" i="6"/>
  <c r="F1363" i="6" s="1"/>
  <c r="G1363" i="6" s="1"/>
  <c r="E1364" i="6"/>
  <c r="F1364" i="6" s="1"/>
  <c r="G1364" i="6" s="1"/>
  <c r="E1365" i="6"/>
  <c r="F1365" i="6"/>
  <c r="G1365" i="6" s="1"/>
  <c r="E1366" i="6"/>
  <c r="E1367" i="6"/>
  <c r="F1367" i="6" s="1"/>
  <c r="G1367" i="6" s="1"/>
  <c r="E1368" i="6"/>
  <c r="F1368" i="6" s="1"/>
  <c r="G1368" i="6" s="1"/>
  <c r="E1369" i="6"/>
  <c r="F1369" i="6"/>
  <c r="G1369" i="6" s="1"/>
  <c r="E1370" i="6"/>
  <c r="E1371" i="6"/>
  <c r="F1371" i="6" s="1"/>
  <c r="G1371" i="6"/>
  <c r="E1372" i="6"/>
  <c r="E1373" i="6"/>
  <c r="F1373" i="6" s="1"/>
  <c r="G1373" i="6" s="1"/>
  <c r="E1374" i="6"/>
  <c r="E1375" i="6"/>
  <c r="F1375" i="6" s="1"/>
  <c r="G1375" i="6" s="1"/>
  <c r="E1376" i="6"/>
  <c r="E1377" i="6"/>
  <c r="E1378" i="6"/>
  <c r="F1378" i="6" s="1"/>
  <c r="G1378" i="6" s="1"/>
  <c r="E1379" i="6"/>
  <c r="F1379" i="6"/>
  <c r="G1379" i="6" s="1"/>
  <c r="E1380" i="6"/>
  <c r="F1380" i="6"/>
  <c r="G1380" i="6" s="1"/>
  <c r="E1381" i="6"/>
  <c r="E1382" i="6"/>
  <c r="F1382" i="6" s="1"/>
  <c r="G1382" i="6" s="1"/>
  <c r="E1383" i="6"/>
  <c r="F1383" i="6"/>
  <c r="G1383" i="6" s="1"/>
  <c r="E1384" i="6"/>
  <c r="E1385" i="6"/>
  <c r="E1386" i="6"/>
  <c r="F1386" i="6" s="1"/>
  <c r="G1386" i="6" s="1"/>
  <c r="E1387" i="6"/>
  <c r="E1388" i="6"/>
  <c r="F1387" i="6" s="1"/>
  <c r="G1387" i="6" s="1"/>
  <c r="E1389" i="6"/>
  <c r="F1388" i="6" s="1"/>
  <c r="G1388" i="6" s="1"/>
  <c r="E1390" i="6"/>
  <c r="F1390" i="6" s="1"/>
  <c r="G1390" i="6" s="1"/>
  <c r="E1391" i="6"/>
  <c r="F1391" i="6"/>
  <c r="G1391" i="6" s="1"/>
  <c r="E1392" i="6"/>
  <c r="E1393" i="6"/>
  <c r="E1394" i="6"/>
  <c r="E1395" i="6"/>
  <c r="F1395" i="6" s="1"/>
  <c r="G1395" i="6" s="1"/>
  <c r="E1396" i="6"/>
  <c r="F1396" i="6"/>
  <c r="G1396" i="6" s="1"/>
  <c r="E1397" i="6"/>
  <c r="E1398" i="6"/>
  <c r="F1398" i="6" s="1"/>
  <c r="G1398" i="6" s="1"/>
  <c r="E1399" i="6"/>
  <c r="F1399" i="6"/>
  <c r="G1399" i="6" s="1"/>
  <c r="E1400" i="6"/>
  <c r="E1401" i="6"/>
  <c r="E1402" i="6"/>
  <c r="F1402" i="6" s="1"/>
  <c r="G1402" i="6" s="1"/>
  <c r="E1403" i="6"/>
  <c r="F1403" i="6" s="1"/>
  <c r="G1403" i="6" s="1"/>
  <c r="E1404" i="6"/>
  <c r="E1405" i="6"/>
  <c r="E1406" i="6"/>
  <c r="F1406" i="6" s="1"/>
  <c r="G1406" i="6" s="1"/>
  <c r="E1407" i="6"/>
  <c r="E1408" i="6"/>
  <c r="E1409" i="6"/>
  <c r="F1409" i="6" s="1"/>
  <c r="G1409" i="6" s="1"/>
  <c r="E1410" i="6"/>
  <c r="E1411" i="6"/>
  <c r="E1412" i="6"/>
  <c r="F1412" i="6" s="1"/>
  <c r="G1412" i="6" s="1"/>
  <c r="E1413" i="6"/>
  <c r="E1414" i="6"/>
  <c r="E1415" i="6"/>
  <c r="F1415" i="6" s="1"/>
  <c r="G1415" i="6" s="1"/>
  <c r="E1416" i="6"/>
  <c r="E1417" i="6"/>
  <c r="E1418" i="6"/>
  <c r="E1419" i="6"/>
  <c r="F1419" i="6" s="1"/>
  <c r="G1419" i="6" s="1"/>
  <c r="E1420" i="6"/>
  <c r="F1420" i="6"/>
  <c r="G1420" i="6" s="1"/>
  <c r="E1421" i="6"/>
  <c r="E1422" i="6"/>
  <c r="F1422" i="6" s="1"/>
  <c r="G1422" i="6" s="1"/>
  <c r="E1423" i="6"/>
  <c r="F1423" i="6" s="1"/>
  <c r="G1423" i="6" s="1"/>
  <c r="E1424" i="6"/>
  <c r="E1425" i="6"/>
  <c r="F1425" i="6" s="1"/>
  <c r="G1425" i="6" s="1"/>
  <c r="E1426" i="6"/>
  <c r="E1427" i="6"/>
  <c r="F1427" i="6" s="1"/>
  <c r="G1427" i="6" s="1"/>
  <c r="E1428" i="6"/>
  <c r="F1428" i="6"/>
  <c r="G1428" i="6" s="1"/>
  <c r="E1429" i="6"/>
  <c r="E1430" i="6"/>
  <c r="E1431" i="6"/>
  <c r="F1431" i="6" s="1"/>
  <c r="G1431" i="6" s="1"/>
  <c r="E1432" i="6"/>
  <c r="E1433" i="6"/>
  <c r="E1434" i="6"/>
  <c r="E1435" i="6"/>
  <c r="F1435" i="6" s="1"/>
  <c r="G1435" i="6" s="1"/>
  <c r="E1436" i="6"/>
  <c r="F1436" i="6" s="1"/>
  <c r="G1436" i="6" s="1"/>
  <c r="E1437" i="6"/>
  <c r="E1438" i="6"/>
  <c r="E1439" i="6"/>
  <c r="F1439" i="6" s="1"/>
  <c r="G1439" i="6" s="1"/>
  <c r="E1440" i="6"/>
  <c r="E1441" i="6"/>
  <c r="E1442" i="6"/>
  <c r="F1442" i="6"/>
  <c r="G1442" i="6" s="1"/>
  <c r="E1443" i="6"/>
  <c r="E1444" i="6"/>
  <c r="F1444" i="6" s="1"/>
  <c r="G1444" i="6" s="1"/>
  <c r="E1445" i="6"/>
  <c r="E1446" i="6"/>
  <c r="F1446" i="6" s="1"/>
  <c r="G1446" i="6" s="1"/>
  <c r="E1447" i="6"/>
  <c r="F1447" i="6" s="1"/>
  <c r="G1447" i="6" s="1"/>
  <c r="E1448" i="6"/>
  <c r="E1449" i="6"/>
  <c r="E1450" i="6"/>
  <c r="F1450" i="6" s="1"/>
  <c r="G1450" i="6" s="1"/>
  <c r="E1451" i="6"/>
  <c r="E1452" i="6"/>
  <c r="F1452" i="6" s="1"/>
  <c r="G1452" i="6" s="1"/>
  <c r="E1453" i="6"/>
  <c r="E1454" i="6"/>
  <c r="E1455" i="6"/>
  <c r="E1456" i="6"/>
  <c r="E1457" i="6"/>
  <c r="F1457" i="6" s="1"/>
  <c r="G1457" i="6" s="1"/>
  <c r="E1458" i="6"/>
  <c r="F1458" i="6"/>
  <c r="G1458" i="6" s="1"/>
  <c r="E1459" i="6"/>
  <c r="E1460" i="6"/>
  <c r="F1460" i="6" s="1"/>
  <c r="G1460" i="6" s="1"/>
  <c r="E1461" i="6"/>
  <c r="E1462" i="6"/>
  <c r="F1462" i="6" s="1"/>
  <c r="G1462" i="6" s="1"/>
  <c r="E1463" i="6"/>
  <c r="F1463" i="6" s="1"/>
  <c r="G1463" i="6" s="1"/>
  <c r="E1464" i="6"/>
  <c r="E1465" i="6"/>
  <c r="F1465" i="6" s="1"/>
  <c r="G1465" i="6" s="1"/>
  <c r="E1466" i="6"/>
  <c r="F1466" i="6" s="1"/>
  <c r="G1466" i="6" s="1"/>
  <c r="E1467" i="6"/>
  <c r="E1468" i="6"/>
  <c r="F1468" i="6"/>
  <c r="G1468" i="6" s="1"/>
  <c r="E1469" i="6"/>
  <c r="E1470" i="6"/>
  <c r="E1471" i="6"/>
  <c r="F1471" i="6" s="1"/>
  <c r="G1471" i="6" s="1"/>
  <c r="E1472" i="6"/>
  <c r="E1473" i="6"/>
  <c r="F1473" i="6" s="1"/>
  <c r="G1473" i="6" s="1"/>
  <c r="E1474" i="6"/>
  <c r="E1475" i="6"/>
  <c r="F1475" i="6" s="1"/>
  <c r="G1475" i="6" s="1"/>
  <c r="E1476" i="6"/>
  <c r="E1477" i="6"/>
  <c r="E1478" i="6"/>
  <c r="F1478" i="6" s="1"/>
  <c r="G1478" i="6" s="1"/>
  <c r="E1479" i="6"/>
  <c r="E1480" i="6"/>
  <c r="E1481" i="6"/>
  <c r="E1482" i="6"/>
  <c r="F1482" i="6"/>
  <c r="G1482" i="6" s="1"/>
  <c r="E1483" i="6"/>
  <c r="E1484" i="6"/>
  <c r="F1484" i="6" s="1"/>
  <c r="G1484" i="6" s="1"/>
  <c r="E1485" i="6"/>
  <c r="E1486" i="6"/>
  <c r="F1486" i="6" s="1"/>
  <c r="G1486" i="6" s="1"/>
  <c r="E1487" i="6"/>
  <c r="E1488" i="6"/>
  <c r="E1489" i="6"/>
  <c r="F1489" i="6" s="1"/>
  <c r="G1489" i="6" s="1"/>
  <c r="E1490" i="6"/>
  <c r="F1490" i="6"/>
  <c r="G1490" i="6" s="1"/>
  <c r="E1491" i="6"/>
  <c r="F1491" i="6" s="1"/>
  <c r="G1491" i="6" s="1"/>
  <c r="E1492" i="6"/>
  <c r="F1492" i="6"/>
  <c r="G1492" i="6" s="1"/>
  <c r="E1493" i="6"/>
  <c r="E1494" i="6"/>
  <c r="E1495" i="6"/>
  <c r="F1495" i="6" s="1"/>
  <c r="G1495" i="6" s="1"/>
  <c r="E1496" i="6"/>
  <c r="E1497" i="6"/>
  <c r="F1497" i="6" s="1"/>
  <c r="G1497" i="6" s="1"/>
  <c r="E1498" i="6"/>
  <c r="F1498" i="6" s="1"/>
  <c r="G1498" i="6" s="1"/>
  <c r="E1499" i="6"/>
  <c r="F1499" i="6" s="1"/>
  <c r="G1499" i="6" s="1"/>
  <c r="E1500" i="6"/>
  <c r="E1501" i="6"/>
  <c r="F1500" i="6" s="1"/>
  <c r="G1500" i="6" s="1"/>
  <c r="E1502" i="6"/>
  <c r="E1503" i="6"/>
  <c r="F1503" i="6" s="1"/>
  <c r="G1503" i="6" s="1"/>
  <c r="E1504" i="6"/>
  <c r="E1505" i="6"/>
  <c r="E1506" i="6"/>
  <c r="E1507" i="6"/>
  <c r="F1507" i="6" s="1"/>
  <c r="G1507" i="6" s="1"/>
  <c r="E1508" i="6"/>
  <c r="F1508" i="6" s="1"/>
  <c r="G1508" i="6" s="1"/>
  <c r="E1509" i="6"/>
  <c r="E1510" i="6"/>
  <c r="E1511" i="6"/>
  <c r="F1511" i="6" s="1"/>
  <c r="G1511" i="6" s="1"/>
  <c r="E1512" i="6"/>
  <c r="E1513" i="6"/>
  <c r="F1513" i="6" s="1"/>
  <c r="G1513" i="6" s="1"/>
  <c r="E1514" i="6"/>
  <c r="F1514" i="6"/>
  <c r="G1514" i="6" s="1"/>
  <c r="E1515" i="6"/>
  <c r="E1516" i="6"/>
  <c r="E1517" i="6"/>
  <c r="F1516" i="6" s="1"/>
  <c r="G1516" i="6" s="1"/>
  <c r="E1518" i="6"/>
  <c r="F1518" i="6" s="1"/>
  <c r="G1518" i="6" s="1"/>
  <c r="E1519" i="6"/>
  <c r="F1519" i="6" s="1"/>
  <c r="G1519" i="6" s="1"/>
  <c r="E1520" i="6"/>
  <c r="E1521" i="6"/>
  <c r="F1521" i="6" s="1"/>
  <c r="G1521" i="6" s="1"/>
  <c r="E1522" i="6"/>
  <c r="E1523" i="6"/>
  <c r="E1524" i="6"/>
  <c r="F1524" i="6"/>
  <c r="G1524" i="6" s="1"/>
  <c r="E1525" i="6"/>
  <c r="E1526" i="6"/>
  <c r="E1527" i="6"/>
  <c r="F1527" i="6" s="1"/>
  <c r="G1527" i="6" s="1"/>
  <c r="E1528" i="6"/>
  <c r="E1529" i="6"/>
  <c r="E1530" i="6"/>
  <c r="E1531" i="6"/>
  <c r="E1532" i="6"/>
  <c r="F1532" i="6" s="1"/>
  <c r="G1532" i="6" s="1"/>
  <c r="E1533" i="6"/>
  <c r="E1534" i="6"/>
  <c r="E1535" i="6"/>
  <c r="E1536" i="6"/>
  <c r="E1537" i="6"/>
  <c r="E1538" i="6"/>
  <c r="F1538" i="6"/>
  <c r="G1538" i="6" s="1"/>
  <c r="E1539" i="6"/>
  <c r="E1540" i="6"/>
  <c r="F1540" i="6" s="1"/>
  <c r="G1540" i="6" s="1"/>
  <c r="E1541" i="6"/>
  <c r="E1542" i="6"/>
  <c r="E1543" i="6"/>
  <c r="E1544" i="6"/>
  <c r="E1545" i="6"/>
  <c r="E1546" i="6"/>
  <c r="F1546" i="6" s="1"/>
  <c r="G1546" i="6" s="1"/>
  <c r="E1547" i="6"/>
  <c r="E1548" i="6"/>
  <c r="F1548" i="6" s="1"/>
  <c r="G1548" i="6" s="1"/>
  <c r="E1549" i="6"/>
  <c r="E1550" i="6"/>
  <c r="F1550" i="6" s="1"/>
  <c r="G1550" i="6" s="1"/>
  <c r="E1551" i="6"/>
  <c r="E1552" i="6"/>
  <c r="E1553" i="6"/>
  <c r="F1553" i="6" s="1"/>
  <c r="G1553" i="6" s="1"/>
  <c r="E1554" i="6"/>
  <c r="F1554" i="6"/>
  <c r="G1554" i="6" s="1"/>
  <c r="E1555" i="6"/>
  <c r="E1556" i="6"/>
  <c r="F1556" i="6"/>
  <c r="G1556" i="6" s="1"/>
  <c r="E1557" i="6"/>
  <c r="E1558" i="6"/>
  <c r="F1558" i="6" s="1"/>
  <c r="G1558" i="6" s="1"/>
  <c r="E1559" i="6"/>
  <c r="F1559" i="6" s="1"/>
  <c r="G1559" i="6" s="1"/>
  <c r="E1560" i="6"/>
  <c r="E1561" i="6"/>
  <c r="F1561" i="6" s="1"/>
  <c r="G1561" i="6" s="1"/>
  <c r="E1562" i="6"/>
  <c r="F1562" i="6" s="1"/>
  <c r="G1562" i="6" s="1"/>
  <c r="E1563" i="6"/>
  <c r="F1563" i="6" s="1"/>
  <c r="G1563" i="6" s="1"/>
  <c r="E1564" i="6"/>
  <c r="E1565" i="6"/>
  <c r="F1564" i="6" s="1"/>
  <c r="G1564" i="6" s="1"/>
  <c r="E1566" i="6"/>
  <c r="E1567" i="6"/>
  <c r="F1567" i="6" s="1"/>
  <c r="G1567" i="6" s="1"/>
  <c r="E1568" i="6"/>
  <c r="E1569" i="6"/>
  <c r="E1570" i="6"/>
  <c r="F1570" i="6" s="1"/>
  <c r="G1570" i="6" s="1"/>
  <c r="E1571" i="6"/>
  <c r="E1572" i="6"/>
  <c r="E1573" i="6"/>
  <c r="E1574" i="6"/>
  <c r="F1574" i="6" s="1"/>
  <c r="G1574" i="6" s="1"/>
  <c r="E1575" i="6"/>
  <c r="F1575" i="6" s="1"/>
  <c r="G1575" i="6" s="1"/>
  <c r="E1576" i="6"/>
  <c r="E1577" i="6"/>
  <c r="F1577" i="6" s="1"/>
  <c r="G1577" i="6" s="1"/>
  <c r="E1578" i="6"/>
  <c r="F1578" i="6"/>
  <c r="G1578" i="6" s="1"/>
  <c r="E1579" i="6"/>
  <c r="E1580" i="6"/>
  <c r="F1580" i="6" s="1"/>
  <c r="G1580" i="6" s="1"/>
  <c r="E1581" i="6"/>
  <c r="E1582" i="6"/>
  <c r="E1583" i="6"/>
  <c r="F1583" i="6" s="1"/>
  <c r="G1583" i="6" s="1"/>
  <c r="E1584" i="6"/>
  <c r="E1585" i="6"/>
  <c r="F1585" i="6" s="1"/>
  <c r="G1585" i="6" s="1"/>
  <c r="E1586" i="6"/>
  <c r="F1586" i="6"/>
  <c r="G1586" i="6" s="1"/>
  <c r="E1587" i="6"/>
  <c r="F1587" i="6" s="1"/>
  <c r="G1587" i="6" s="1"/>
  <c r="E1588" i="6"/>
  <c r="F1588" i="6" s="1"/>
  <c r="G1588" i="6" s="1"/>
  <c r="E1589" i="6"/>
  <c r="E1590" i="6"/>
  <c r="E1591" i="6"/>
  <c r="F1591" i="6" s="1"/>
  <c r="G1591" i="6" s="1"/>
  <c r="E1592" i="6"/>
  <c r="E1593" i="6"/>
  <c r="F1593" i="6" s="1"/>
  <c r="G1593" i="6" s="1"/>
  <c r="E1594" i="6"/>
  <c r="F1594" i="6" s="1"/>
  <c r="G1594" i="6" s="1"/>
  <c r="E1595" i="6"/>
  <c r="E1596" i="6"/>
  <c r="F1596" i="6" s="1"/>
  <c r="G1596" i="6" s="1"/>
  <c r="E1597" i="6"/>
  <c r="E1598" i="6"/>
  <c r="E1599" i="6"/>
  <c r="F1599" i="6" s="1"/>
  <c r="G1599" i="6" s="1"/>
  <c r="E1600" i="6"/>
  <c r="E1601" i="6"/>
  <c r="E1602" i="6"/>
  <c r="F1602" i="6"/>
  <c r="G1602" i="6" s="1"/>
  <c r="E1603" i="6"/>
  <c r="E1604" i="6"/>
  <c r="E1605" i="6"/>
  <c r="E1606" i="6"/>
  <c r="F1606" i="6" s="1"/>
  <c r="G1606" i="6" s="1"/>
  <c r="E1607" i="6"/>
  <c r="F1607" i="6" s="1"/>
  <c r="G1607" i="6" s="1"/>
  <c r="E1608" i="6"/>
  <c r="E1609" i="6"/>
  <c r="E1610" i="6"/>
  <c r="F1610" i="6" s="1"/>
  <c r="G1610" i="6" s="1"/>
  <c r="E1611" i="6"/>
  <c r="E1612" i="6"/>
  <c r="F1612" i="6"/>
  <c r="G1612" i="6" s="1"/>
  <c r="E1613" i="6"/>
  <c r="E1614" i="6"/>
  <c r="E1615" i="6"/>
  <c r="E1616" i="6"/>
  <c r="E1617" i="6"/>
  <c r="F1617" i="6" s="1"/>
  <c r="G1617" i="6" s="1"/>
  <c r="E1618" i="6"/>
  <c r="E1619" i="6"/>
  <c r="E1620" i="6"/>
  <c r="F1620" i="6" s="1"/>
  <c r="G1620" i="6" s="1"/>
  <c r="E1621" i="6"/>
  <c r="E1622" i="6"/>
  <c r="F1622" i="6" s="1"/>
  <c r="G1622" i="6" s="1"/>
  <c r="E1623" i="6"/>
  <c r="F1623" i="6" s="1"/>
  <c r="G1623" i="6" s="1"/>
  <c r="E1624" i="6"/>
  <c r="E1625" i="6"/>
  <c r="E1626" i="6"/>
  <c r="F1626" i="6" s="1"/>
  <c r="G1626" i="6" s="1"/>
  <c r="E1627" i="6"/>
  <c r="E1628" i="6"/>
  <c r="F1628" i="6"/>
  <c r="G1628" i="6" s="1"/>
  <c r="E1629" i="6"/>
  <c r="E1630" i="6"/>
  <c r="E1631" i="6"/>
  <c r="E1632" i="6"/>
  <c r="E1633" i="6"/>
  <c r="F1633" i="6" s="1"/>
  <c r="G1633" i="6" s="1"/>
  <c r="E1634" i="6"/>
  <c r="E1635" i="6"/>
  <c r="F1635" i="6" s="1"/>
  <c r="G1635" i="6" s="1"/>
  <c r="E1636" i="6"/>
  <c r="E1637" i="6"/>
  <c r="E1638" i="6"/>
  <c r="E1639" i="6"/>
  <c r="F1639" i="6" s="1"/>
  <c r="G1639" i="6" s="1"/>
  <c r="E1640" i="6"/>
  <c r="E1641" i="6"/>
  <c r="F1641" i="6" s="1"/>
  <c r="G1641" i="6" s="1"/>
  <c r="E1642" i="6"/>
  <c r="F1642" i="6"/>
  <c r="G1642" i="6" s="1"/>
  <c r="E1643" i="6"/>
  <c r="E1644" i="6"/>
  <c r="E1645" i="6"/>
  <c r="F1644" i="6" s="1"/>
  <c r="G1644" i="6" s="1"/>
  <c r="E1646" i="6"/>
  <c r="F1646" i="6" s="1"/>
  <c r="G1646" i="6" s="1"/>
  <c r="E1647" i="6"/>
  <c r="F1647" i="6" s="1"/>
  <c r="G1647" i="6" s="1"/>
  <c r="E1648" i="6"/>
  <c r="E1649" i="6"/>
  <c r="F1649" i="6" s="1"/>
  <c r="G1649" i="6" s="1"/>
  <c r="E1650" i="6"/>
  <c r="E1651" i="6"/>
  <c r="E1652" i="6"/>
  <c r="F1652" i="6" s="1"/>
  <c r="G1652" i="6" s="1"/>
  <c r="E1653" i="6"/>
  <c r="E1654" i="6"/>
  <c r="E1655" i="6"/>
  <c r="F1655" i="6" s="1"/>
  <c r="G1655" i="6" s="1"/>
  <c r="E1656" i="6"/>
  <c r="E1657" i="6"/>
  <c r="E1658" i="6"/>
  <c r="F1658" i="6"/>
  <c r="G1658" i="6" s="1"/>
  <c r="E1659" i="6"/>
  <c r="F1659" i="6" s="1"/>
  <c r="G1659" i="6" s="1"/>
  <c r="E1660" i="6"/>
  <c r="F1660" i="6" s="1"/>
  <c r="G1660" i="6" s="1"/>
  <c r="E1661" i="6"/>
  <c r="E1662" i="6"/>
  <c r="E1663" i="6"/>
  <c r="E1664" i="6"/>
  <c r="F1663" i="6" s="1"/>
  <c r="G1663" i="6" s="1"/>
  <c r="E1665" i="6"/>
  <c r="F1665" i="6" s="1"/>
  <c r="G1665" i="6" s="1"/>
  <c r="E1666" i="6"/>
  <c r="F1666" i="6" s="1"/>
  <c r="G1666" i="6" s="1"/>
  <c r="E1667" i="6"/>
  <c r="F1667" i="6" s="1"/>
  <c r="G1667" i="6" s="1"/>
  <c r="E1668" i="6"/>
  <c r="E1669" i="6"/>
  <c r="F1668" i="6" s="1"/>
  <c r="G1668" i="6" s="1"/>
  <c r="E1670" i="6"/>
  <c r="E1671" i="6"/>
  <c r="F1671" i="6" s="1"/>
  <c r="G1671" i="6" s="1"/>
  <c r="E1672" i="6"/>
  <c r="E1673" i="6"/>
  <c r="F1673" i="6" s="1"/>
  <c r="G1673" i="6" s="1"/>
  <c r="E1674" i="6"/>
  <c r="E1675" i="6"/>
  <c r="E1676" i="6"/>
  <c r="F1676" i="6" s="1"/>
  <c r="G1676" i="6" s="1"/>
  <c r="E1677" i="6"/>
  <c r="E1678" i="6"/>
  <c r="E1679" i="6"/>
  <c r="F1679" i="6" s="1"/>
  <c r="G1679" i="6" s="1"/>
  <c r="E1680" i="6"/>
  <c r="E1681" i="6"/>
  <c r="E1682" i="6"/>
  <c r="F1682" i="6"/>
  <c r="G1682" i="6" s="1"/>
  <c r="E1683" i="6"/>
  <c r="F1683" i="6" s="1"/>
  <c r="G1683" i="6" s="1"/>
  <c r="E1684" i="6"/>
  <c r="F1684" i="6" s="1"/>
  <c r="G1684" i="6" s="1"/>
  <c r="E1685" i="6"/>
  <c r="E1686" i="6"/>
  <c r="E1687" i="6"/>
  <c r="E1688" i="6"/>
  <c r="E1689" i="6"/>
  <c r="F1689" i="6" s="1"/>
  <c r="G1689" i="6" s="1"/>
  <c r="E1690" i="6"/>
  <c r="F1690" i="6" s="1"/>
  <c r="G1690" i="6" s="1"/>
  <c r="E1691" i="6"/>
  <c r="E1692" i="6"/>
  <c r="E1693" i="6"/>
  <c r="F1692" i="6" s="1"/>
  <c r="G1692" i="6" s="1"/>
  <c r="E1694" i="6"/>
  <c r="E1695" i="6"/>
  <c r="F1695" i="6" s="1"/>
  <c r="G1695" i="6" s="1"/>
  <c r="E1696" i="6"/>
  <c r="E1697" i="6"/>
  <c r="E1698" i="6"/>
  <c r="E1699" i="6"/>
  <c r="E1700" i="6"/>
  <c r="F1700" i="6" s="1"/>
  <c r="G1700" i="6" s="1"/>
  <c r="E1701" i="6"/>
  <c r="E1702" i="6"/>
  <c r="E1703" i="6"/>
  <c r="E1704" i="6"/>
  <c r="E1705" i="6"/>
  <c r="E1706" i="6"/>
  <c r="E1707" i="6"/>
  <c r="E1708" i="6"/>
  <c r="F1708" i="6" s="1"/>
  <c r="G1708" i="6" s="1"/>
  <c r="E1709" i="6"/>
  <c r="E1710" i="6"/>
  <c r="E1711" i="6"/>
  <c r="F1711" i="6" s="1"/>
  <c r="G1711" i="6" s="1"/>
  <c r="E1712" i="6"/>
  <c r="F1712" i="6" s="1"/>
  <c r="G1712" i="6" s="1"/>
  <c r="E1713" i="6"/>
  <c r="E1714" i="6"/>
  <c r="F1714" i="6"/>
  <c r="G1714" i="6" s="1"/>
  <c r="E1715" i="6"/>
  <c r="E1716" i="6"/>
  <c r="E1717" i="6"/>
  <c r="F1716" i="6" s="1"/>
  <c r="G1716" i="6" s="1"/>
  <c r="E1718" i="6"/>
  <c r="E1719" i="6"/>
  <c r="E1720" i="6"/>
  <c r="E1721" i="6"/>
  <c r="F1721" i="6" s="1"/>
  <c r="G1721" i="6" s="1"/>
  <c r="E1722" i="6"/>
  <c r="F1722" i="6"/>
  <c r="G1722" i="6" s="1"/>
  <c r="E1723" i="6"/>
  <c r="F1723" i="6" s="1"/>
  <c r="G1723" i="6" s="1"/>
  <c r="E1724" i="6"/>
  <c r="E1725" i="6"/>
  <c r="F1724" i="6" s="1"/>
  <c r="G1724" i="6" s="1"/>
  <c r="E1726" i="6"/>
  <c r="E1727" i="6"/>
  <c r="E1728" i="6"/>
  <c r="F1728" i="6" s="1"/>
  <c r="G1728" i="6" s="1"/>
  <c r="E1729" i="6"/>
  <c r="E1730" i="6"/>
  <c r="E1731" i="6"/>
  <c r="F1731" i="6"/>
  <c r="G1731" i="6" s="1"/>
  <c r="E1732" i="6"/>
  <c r="E1733" i="6"/>
  <c r="F1733" i="6"/>
  <c r="G1733" i="6" s="1"/>
  <c r="E1734" i="6"/>
  <c r="E1735" i="6"/>
  <c r="F1735" i="6" s="1"/>
  <c r="G1735" i="6" s="1"/>
  <c r="E1736" i="6"/>
  <c r="F1736" i="6" s="1"/>
  <c r="G1736" i="6" s="1"/>
  <c r="E1737" i="6"/>
  <c r="E1738" i="6"/>
  <c r="E1739" i="6"/>
  <c r="F1739" i="6"/>
  <c r="G1739" i="6" s="1"/>
  <c r="E1740" i="6"/>
  <c r="E1741" i="6"/>
  <c r="F1741" i="6" s="1"/>
  <c r="G1741" i="6" s="1"/>
  <c r="E1742" i="6"/>
  <c r="E1743" i="6"/>
  <c r="F1743" i="6" s="1"/>
  <c r="G1743" i="6" s="1"/>
  <c r="E1744" i="6"/>
  <c r="E1745" i="6"/>
  <c r="F1744" i="6" s="1"/>
  <c r="G1744" i="6" s="1"/>
  <c r="E1746" i="6"/>
  <c r="E1747" i="6"/>
  <c r="F1747" i="6" s="1"/>
  <c r="G1747" i="6" s="1"/>
  <c r="E1748" i="6"/>
  <c r="E1749" i="6"/>
  <c r="F1749" i="6" s="1"/>
  <c r="G1749" i="6" s="1"/>
  <c r="E1750" i="6"/>
  <c r="E1751" i="6"/>
  <c r="E1752" i="6"/>
  <c r="E1753" i="6"/>
  <c r="E1754" i="6"/>
  <c r="F1754" i="6" s="1"/>
  <c r="G1754" i="6" s="1"/>
  <c r="E1755" i="6"/>
  <c r="E1756" i="6"/>
  <c r="F1756" i="6" s="1"/>
  <c r="G1756" i="6" s="1"/>
  <c r="E1757" i="6"/>
  <c r="E1758" i="6"/>
  <c r="E1759" i="6"/>
  <c r="E1760" i="6"/>
  <c r="F1760" i="6" s="1"/>
  <c r="G1760" i="6" s="1"/>
  <c r="E1761" i="6"/>
  <c r="E1762" i="6"/>
  <c r="E1763" i="6"/>
  <c r="F1763" i="6" s="1"/>
  <c r="G1763" i="6" s="1"/>
  <c r="E1764" i="6"/>
  <c r="F1764" i="6" s="1"/>
  <c r="G1764" i="6" s="1"/>
  <c r="E1765" i="6"/>
  <c r="E1766" i="6"/>
  <c r="E1767" i="6"/>
  <c r="F1767" i="6" s="1"/>
  <c r="G1767" i="6" s="1"/>
  <c r="E1768" i="6"/>
  <c r="E1769" i="6"/>
  <c r="F1768" i="6" s="1"/>
  <c r="G1768" i="6" s="1"/>
  <c r="E1770" i="6"/>
  <c r="E1771" i="6"/>
  <c r="E1772" i="6"/>
  <c r="E1773" i="6"/>
  <c r="F1773" i="6" s="1"/>
  <c r="G1773" i="6" s="1"/>
  <c r="E1774" i="6"/>
  <c r="E1775" i="6"/>
  <c r="E1776" i="6"/>
  <c r="F1776" i="6"/>
  <c r="G1776" i="6" s="1"/>
  <c r="E1777" i="6"/>
  <c r="F1777" i="6" s="1"/>
  <c r="G1777" i="6" s="1"/>
  <c r="E1778" i="6"/>
  <c r="E1779" i="6"/>
  <c r="F1779" i="6"/>
  <c r="G1779" i="6" s="1"/>
  <c r="E1780" i="6"/>
  <c r="F1780" i="6" s="1"/>
  <c r="G1780" i="6" s="1"/>
  <c r="E1781" i="6"/>
  <c r="F1781" i="6" s="1"/>
  <c r="G1781" i="6" s="1"/>
  <c r="E1782" i="6"/>
  <c r="E1783" i="6"/>
  <c r="F1783" i="6" s="1"/>
  <c r="G1783" i="6" s="1"/>
  <c r="E1784" i="6"/>
  <c r="E1785" i="6"/>
  <c r="E1786" i="6"/>
  <c r="E1787" i="6"/>
  <c r="F1787" i="6" s="1"/>
  <c r="G1787" i="6" s="1"/>
  <c r="E1788" i="6"/>
  <c r="F1788" i="6" s="1"/>
  <c r="G1788" i="6" s="1"/>
  <c r="E1789" i="6"/>
  <c r="E1790" i="6"/>
  <c r="E1791" i="6"/>
  <c r="E1792" i="6"/>
  <c r="E1793" i="6"/>
  <c r="E1794" i="6"/>
  <c r="F1794" i="6" s="1"/>
  <c r="G1794" i="6" s="1"/>
  <c r="E1795" i="6"/>
  <c r="F1795" i="6" s="1"/>
  <c r="G1795" i="6" s="1"/>
  <c r="E1796" i="6"/>
  <c r="F1796" i="6" s="1"/>
  <c r="G1796" i="6" s="1"/>
  <c r="E1797" i="6"/>
  <c r="E1798" i="6"/>
  <c r="E1799" i="6"/>
  <c r="E1800" i="6"/>
  <c r="F1800" i="6" s="1"/>
  <c r="G1800" i="6" s="1"/>
  <c r="E1801" i="6"/>
  <c r="F1801" i="6" s="1"/>
  <c r="G1801" i="6" s="1"/>
  <c r="E1802" i="6"/>
  <c r="E1803" i="6"/>
  <c r="F1803" i="6" s="1"/>
  <c r="G1803" i="6" s="1"/>
  <c r="E1804" i="6"/>
  <c r="E1805" i="6"/>
  <c r="E1806" i="6"/>
  <c r="E1807" i="6"/>
  <c r="F1807" i="6" s="1"/>
  <c r="G1807" i="6" s="1"/>
  <c r="E1808" i="6"/>
  <c r="F1808" i="6" s="1"/>
  <c r="G1808" i="6" s="1"/>
  <c r="E1809" i="6"/>
  <c r="F1809" i="6" s="1"/>
  <c r="G1809" i="6" s="1"/>
  <c r="E1810" i="6"/>
  <c r="E1811" i="6"/>
  <c r="E1812" i="6"/>
  <c r="E1813" i="6"/>
  <c r="F1813" i="6" s="1"/>
  <c r="G1813" i="6" s="1"/>
  <c r="E1814" i="6"/>
  <c r="E1815" i="6"/>
  <c r="E1816" i="6"/>
  <c r="F1816" i="6" s="1"/>
  <c r="G1816" i="6" s="1"/>
  <c r="E1817" i="6"/>
  <c r="E1818" i="6"/>
  <c r="E1819" i="6"/>
  <c r="F1819" i="6" s="1"/>
  <c r="G1819" i="6" s="1"/>
  <c r="E1820" i="6"/>
  <c r="E1821" i="6"/>
  <c r="E1822" i="6"/>
  <c r="E1823" i="6"/>
  <c r="E1824" i="6"/>
  <c r="E1825" i="6"/>
  <c r="E1826" i="6"/>
  <c r="F1826" i="6" s="1"/>
  <c r="G1826" i="6" s="1"/>
  <c r="E1827" i="6"/>
  <c r="E1828" i="6"/>
  <c r="F1828" i="6" s="1"/>
  <c r="G1828" i="6" s="1"/>
  <c r="E1829" i="6"/>
  <c r="E1830" i="6"/>
  <c r="E1831" i="6"/>
  <c r="E1832" i="6"/>
  <c r="F1832" i="6" s="1"/>
  <c r="G1832" i="6" s="1"/>
  <c r="E1833" i="6"/>
  <c r="F1833" i="6" s="1"/>
  <c r="G1833" i="6" s="1"/>
  <c r="E1834" i="6"/>
  <c r="E1835" i="6"/>
  <c r="F1835" i="6" s="1"/>
  <c r="G1835" i="6" s="1"/>
  <c r="E1836" i="6"/>
  <c r="E1837" i="6"/>
  <c r="E1838" i="6"/>
  <c r="E1839" i="6"/>
  <c r="F1839" i="6" s="1"/>
  <c r="G1839" i="6" s="1"/>
  <c r="E1840" i="6"/>
  <c r="F1840" i="6" s="1"/>
  <c r="G1840" i="6" s="1"/>
  <c r="E1841" i="6"/>
  <c r="F1841" i="6" s="1"/>
  <c r="G1841" i="6" s="1"/>
  <c r="E1842" i="6"/>
  <c r="E1843" i="6"/>
  <c r="E1844" i="6"/>
  <c r="E1845" i="6"/>
  <c r="F1845" i="6" s="1"/>
  <c r="G1845" i="6" s="1"/>
  <c r="E1846" i="6"/>
  <c r="F1846" i="6" s="1"/>
  <c r="G1846" i="6" s="1"/>
  <c r="E1847" i="6"/>
  <c r="F1847" i="6" s="1"/>
  <c r="G1847" i="6" s="1"/>
  <c r="E1848" i="6"/>
  <c r="E1849" i="6"/>
  <c r="E1850" i="6"/>
  <c r="F1850" i="6" s="1"/>
  <c r="G1850" i="6" s="1"/>
  <c r="E1851" i="6"/>
  <c r="F1851" i="6" s="1"/>
  <c r="G1851" i="6" s="1"/>
  <c r="E1852" i="6"/>
  <c r="E1853" i="6"/>
  <c r="F1853" i="6" s="1"/>
  <c r="G1853" i="6" s="1"/>
  <c r="E1854" i="6"/>
  <c r="F1854" i="6" s="1"/>
  <c r="G1854" i="6" s="1"/>
  <c r="E1855" i="6"/>
  <c r="E1856" i="6"/>
  <c r="E1857" i="6"/>
  <c r="E1858" i="6"/>
  <c r="E1859" i="6"/>
  <c r="F1859" i="6"/>
  <c r="G1859" i="6" s="1"/>
  <c r="E1860" i="6"/>
  <c r="F1860" i="6" s="1"/>
  <c r="G1860" i="6" s="1"/>
  <c r="E1861" i="6"/>
  <c r="E1862" i="6"/>
  <c r="F1862" i="6"/>
  <c r="G1862" i="6" s="1"/>
  <c r="E1863" i="6"/>
  <c r="F1863" i="6" s="1"/>
  <c r="G1863" i="6" s="1"/>
  <c r="E1864" i="6"/>
  <c r="E1865" i="6"/>
  <c r="F1864" i="6" s="1"/>
  <c r="G1864" i="6" s="1"/>
  <c r="E1866" i="6"/>
  <c r="F1866" i="6" s="1"/>
  <c r="G1866" i="6" s="1"/>
  <c r="E1867" i="6"/>
  <c r="F1867" i="6" s="1"/>
  <c r="G1867" i="6" s="1"/>
  <c r="E1868" i="6"/>
  <c r="E1869" i="6"/>
  <c r="F1869" i="6" s="1"/>
  <c r="G1869" i="6" s="1"/>
  <c r="E1870" i="6"/>
  <c r="F1870" i="6" s="1"/>
  <c r="G1870" i="6" s="1"/>
  <c r="E1871" i="6"/>
  <c r="E1872" i="6"/>
  <c r="E1873" i="6"/>
  <c r="E1874" i="6"/>
  <c r="E1875" i="6"/>
  <c r="F1875" i="6" s="1"/>
  <c r="G1875" i="6" s="1"/>
  <c r="E1876" i="6"/>
  <c r="F1876" i="6" s="1"/>
  <c r="G1876" i="6" s="1"/>
  <c r="E1877" i="6"/>
  <c r="E1878" i="6"/>
  <c r="F1878" i="6"/>
  <c r="G1878" i="6" s="1"/>
  <c r="E1879" i="6"/>
  <c r="F1879" i="6" s="1"/>
  <c r="G1879" i="6" s="1"/>
  <c r="E1880" i="6"/>
  <c r="E1881" i="6"/>
  <c r="F1880" i="6" s="1"/>
  <c r="G1880" i="6" s="1"/>
  <c r="E1882" i="6"/>
  <c r="F1882" i="6" s="1"/>
  <c r="G1882" i="6" s="1"/>
  <c r="E1883" i="6"/>
  <c r="F1883" i="6" s="1"/>
  <c r="G1883" i="6" s="1"/>
  <c r="E1884" i="6"/>
  <c r="E1885" i="6"/>
  <c r="F1885" i="6" s="1"/>
  <c r="G1885" i="6" s="1"/>
  <c r="E1886" i="6"/>
  <c r="F1886" i="6" s="1"/>
  <c r="G1886" i="6" s="1"/>
  <c r="E1887" i="6"/>
  <c r="E1888" i="6"/>
  <c r="E1889" i="6"/>
  <c r="E1890" i="6"/>
  <c r="E1891" i="6"/>
  <c r="F1891" i="6"/>
  <c r="G1891" i="6" s="1"/>
  <c r="E1892" i="6"/>
  <c r="F1892" i="6" s="1"/>
  <c r="G1892" i="6" s="1"/>
  <c r="E1893" i="6"/>
  <c r="E1894" i="6"/>
  <c r="F1894" i="6"/>
  <c r="G1894" i="6" s="1"/>
  <c r="E1895" i="6"/>
  <c r="F1895" i="6" s="1"/>
  <c r="G1895" i="6" s="1"/>
  <c r="E1896" i="6"/>
  <c r="E1897" i="6"/>
  <c r="F1896" i="6" s="1"/>
  <c r="G1896" i="6" s="1"/>
  <c r="E1898" i="6"/>
  <c r="F1898" i="6" s="1"/>
  <c r="G1898" i="6" s="1"/>
  <c r="E1899" i="6"/>
  <c r="F1899" i="6"/>
  <c r="G1899" i="6" s="1"/>
  <c r="E1900" i="6"/>
  <c r="F1900" i="6" s="1"/>
  <c r="G1900" i="6" s="1"/>
  <c r="E1901" i="6"/>
  <c r="E1902" i="6"/>
  <c r="F1902" i="6"/>
  <c r="G1902" i="6" s="1"/>
  <c r="E1903" i="6"/>
  <c r="F1903" i="6" s="1"/>
  <c r="G1903" i="6" s="1"/>
  <c r="E1904" i="6"/>
  <c r="E1905" i="6"/>
  <c r="F1904" i="6" s="1"/>
  <c r="G1904" i="6" s="1"/>
  <c r="E1906" i="6"/>
  <c r="F1906" i="6" s="1"/>
  <c r="G1906" i="6" s="1"/>
  <c r="E1907" i="6"/>
  <c r="E1908" i="6"/>
  <c r="F1908" i="6" s="1"/>
  <c r="G1908" i="6" s="1"/>
  <c r="E1909" i="6"/>
  <c r="E1910" i="6"/>
  <c r="F1910" i="6"/>
  <c r="G1910" i="6" s="1"/>
  <c r="E1911" i="6"/>
  <c r="F1911" i="6" s="1"/>
  <c r="G1911" i="6" s="1"/>
  <c r="E1912" i="6"/>
  <c r="E1913" i="6"/>
  <c r="F1912" i="6" s="1"/>
  <c r="G1912" i="6" s="1"/>
  <c r="E1914" i="6"/>
  <c r="F1914" i="6" s="1"/>
  <c r="G1914" i="6" s="1"/>
  <c r="E1915" i="6"/>
  <c r="F1915" i="6"/>
  <c r="G1915" i="6"/>
  <c r="E1916" i="6"/>
  <c r="F1916" i="6" s="1"/>
  <c r="G1916" i="6" s="1"/>
  <c r="E1917" i="6"/>
  <c r="E1918" i="6"/>
  <c r="F1918" i="6"/>
  <c r="G1918" i="6" s="1"/>
  <c r="E1919" i="6"/>
  <c r="F1919" i="6" s="1"/>
  <c r="G1919" i="6" s="1"/>
  <c r="E1920" i="6"/>
  <c r="E1921" i="6"/>
  <c r="E1922" i="6"/>
  <c r="F1922" i="6" s="1"/>
  <c r="G1922" i="6" s="1"/>
  <c r="E1923" i="6"/>
  <c r="E1924" i="6"/>
  <c r="F1924" i="6" s="1"/>
  <c r="G1924" i="6" s="1"/>
  <c r="E1925" i="6"/>
  <c r="E1926" i="6"/>
  <c r="F1926" i="6"/>
  <c r="G1926" i="6" s="1"/>
  <c r="E1927" i="6"/>
  <c r="F1927" i="6" s="1"/>
  <c r="G1927" i="6" s="1"/>
  <c r="E1928" i="6"/>
  <c r="E1929" i="6"/>
  <c r="E1930" i="6"/>
  <c r="F1930" i="6" s="1"/>
  <c r="G1930" i="6" s="1"/>
  <c r="E1931" i="6"/>
  <c r="F1931" i="6"/>
  <c r="G1931" i="6" s="1"/>
  <c r="E1932" i="6"/>
  <c r="F1932" i="6" s="1"/>
  <c r="G1932" i="6" s="1"/>
  <c r="E1933" i="6"/>
  <c r="E1934" i="6"/>
  <c r="F1934" i="6"/>
  <c r="G1934" i="6" s="1"/>
  <c r="E1935" i="6"/>
  <c r="F1935" i="6" s="1"/>
  <c r="G1935" i="6" s="1"/>
  <c r="E1936" i="6"/>
  <c r="E1937" i="6"/>
  <c r="F1937" i="6" s="1"/>
  <c r="G1937" i="6" s="1"/>
  <c r="E1938" i="6"/>
  <c r="F1938" i="6" s="1"/>
  <c r="G1938" i="6" s="1"/>
  <c r="E1939" i="6"/>
  <c r="F1939" i="6" s="1"/>
  <c r="G1939" i="6" s="1"/>
  <c r="E1940" i="6"/>
  <c r="F1940" i="6" s="1"/>
  <c r="G1940" i="6" s="1"/>
  <c r="E1941" i="6"/>
  <c r="E1942" i="6"/>
  <c r="F1942" i="6"/>
  <c r="G1942" i="6" s="1"/>
  <c r="E1943" i="6"/>
  <c r="F1943" i="6" s="1"/>
  <c r="G1943" i="6" s="1"/>
  <c r="E1944" i="6"/>
  <c r="E1945" i="6"/>
  <c r="E1946" i="6"/>
  <c r="F1946" i="6" s="1"/>
  <c r="G1946" i="6" s="1"/>
  <c r="E1947" i="6"/>
  <c r="F1947" i="6"/>
  <c r="G1947" i="6"/>
  <c r="E1948" i="6"/>
  <c r="F1948" i="6" s="1"/>
  <c r="G1948" i="6" s="1"/>
  <c r="E1949" i="6"/>
  <c r="E1950" i="6"/>
  <c r="F1950" i="6"/>
  <c r="G1950" i="6" s="1"/>
  <c r="E1951" i="6"/>
  <c r="F1951" i="6" s="1"/>
  <c r="G1951" i="6" s="1"/>
  <c r="E1952" i="6"/>
  <c r="E1953" i="6"/>
  <c r="E1954" i="6"/>
  <c r="F1954" i="6" s="1"/>
  <c r="G1954" i="6" s="1"/>
  <c r="E1955" i="6"/>
  <c r="F1955" i="6" s="1"/>
  <c r="G1955" i="6" s="1"/>
  <c r="E1956" i="6"/>
  <c r="F1956" i="6" s="1"/>
  <c r="G1956" i="6" s="1"/>
  <c r="E1957" i="6"/>
  <c r="E1958" i="6"/>
  <c r="F1958" i="6"/>
  <c r="G1958" i="6" s="1"/>
  <c r="E1959" i="6"/>
  <c r="F1959" i="6" s="1"/>
  <c r="G1959" i="6" s="1"/>
  <c r="E1960" i="6"/>
  <c r="E1961" i="6"/>
  <c r="E1962" i="6"/>
  <c r="F1962" i="6" s="1"/>
  <c r="G1962" i="6" s="1"/>
  <c r="E1963" i="6"/>
  <c r="F1963" i="6"/>
  <c r="G1963" i="6" s="1"/>
  <c r="E1964" i="6"/>
  <c r="F1964" i="6" s="1"/>
  <c r="G1964" i="6" s="1"/>
  <c r="E1965" i="6"/>
  <c r="F1965" i="6" s="1"/>
  <c r="G1965" i="6" s="1"/>
  <c r="E1966" i="6"/>
  <c r="F1966" i="6"/>
  <c r="G1966" i="6" s="1"/>
  <c r="E1967" i="6"/>
  <c r="F1967" i="6" s="1"/>
  <c r="G1967" i="6" s="1"/>
  <c r="E1968" i="6"/>
  <c r="E1969" i="6"/>
  <c r="F1969" i="6" s="1"/>
  <c r="G1969" i="6" s="1"/>
  <c r="E1970" i="6"/>
  <c r="F1970" i="6" s="1"/>
  <c r="G1970" i="6" s="1"/>
  <c r="E1971" i="6"/>
  <c r="F1971" i="6" s="1"/>
  <c r="G1971" i="6" s="1"/>
  <c r="E1972" i="6"/>
  <c r="F1972" i="6" s="1"/>
  <c r="G1972" i="6" s="1"/>
  <c r="E1973" i="6"/>
  <c r="E1974" i="6"/>
  <c r="F1974" i="6"/>
  <c r="G1974" i="6" s="1"/>
  <c r="E1975" i="6"/>
  <c r="F1975" i="6" s="1"/>
  <c r="G1975" i="6" s="1"/>
  <c r="E1976" i="6"/>
  <c r="F1976" i="6" s="1"/>
  <c r="G1976" i="6" s="1"/>
  <c r="E1977" i="6"/>
  <c r="E1978" i="6"/>
  <c r="F1978" i="6" s="1"/>
  <c r="G1978" i="6" s="1"/>
  <c r="E1979" i="6"/>
  <c r="F1979" i="6"/>
  <c r="G1979" i="6"/>
  <c r="E1980" i="6"/>
  <c r="F1980" i="6" s="1"/>
  <c r="G1980" i="6" s="1"/>
  <c r="E1981" i="6"/>
  <c r="F1981" i="6" s="1"/>
  <c r="G1981" i="6" s="1"/>
  <c r="E1982" i="6"/>
  <c r="F1982" i="6"/>
  <c r="G1982" i="6" s="1"/>
  <c r="E1983" i="6"/>
  <c r="F1983" i="6" s="1"/>
  <c r="G1983" i="6" s="1"/>
  <c r="E1984" i="6"/>
  <c r="E1985" i="6"/>
  <c r="E1986" i="6"/>
  <c r="F1986" i="6" s="1"/>
  <c r="G1986" i="6" s="1"/>
  <c r="E1987" i="6"/>
  <c r="F1987" i="6" s="1"/>
  <c r="G1987" i="6" s="1"/>
  <c r="E1988" i="6"/>
  <c r="F1988" i="6" s="1"/>
  <c r="G1988" i="6" s="1"/>
  <c r="E1989" i="6"/>
  <c r="E1990" i="6"/>
  <c r="F1990" i="6"/>
  <c r="G1990" i="6" s="1"/>
  <c r="E1991" i="6"/>
  <c r="F1991" i="6" s="1"/>
  <c r="G1991" i="6" s="1"/>
  <c r="E1992" i="6"/>
  <c r="F1992" i="6" s="1"/>
  <c r="G1992" i="6" s="1"/>
  <c r="E1993" i="6"/>
  <c r="E1994" i="6"/>
  <c r="F1994" i="6" s="1"/>
  <c r="G1994" i="6" s="1"/>
  <c r="E1995" i="6"/>
  <c r="F1995" i="6"/>
  <c r="G1995" i="6" s="1"/>
  <c r="E1996" i="6"/>
  <c r="F1996" i="6" s="1"/>
  <c r="G1996" i="6" s="1"/>
  <c r="E1997" i="6"/>
  <c r="F1997" i="6" s="1"/>
  <c r="G1997" i="6" s="1"/>
  <c r="E1998" i="6"/>
  <c r="F1998" i="6"/>
  <c r="G1998" i="6" s="1"/>
  <c r="E1999" i="6"/>
  <c r="F1999" i="6" s="1"/>
  <c r="G1999" i="6" s="1"/>
  <c r="E2000" i="6"/>
  <c r="E2001" i="6"/>
  <c r="F2001" i="6" s="1"/>
  <c r="G2001" i="6" s="1"/>
  <c r="E2002" i="6"/>
  <c r="F2002" i="6" s="1"/>
  <c r="G2002" i="6" s="1"/>
  <c r="E2003" i="6"/>
  <c r="F2003" i="6" s="1"/>
  <c r="G2003" i="6" s="1"/>
  <c r="E2004" i="6"/>
  <c r="F2004" i="6" s="1"/>
  <c r="G2004" i="6" s="1"/>
  <c r="E2005" i="6"/>
  <c r="E2006" i="6"/>
  <c r="F2006" i="6" s="1"/>
  <c r="G2006" i="6" s="1"/>
  <c r="E2007" i="6"/>
  <c r="F2007" i="6" s="1"/>
  <c r="G2007" i="6" s="1"/>
  <c r="E2008" i="6"/>
  <c r="F2008" i="6" s="1"/>
  <c r="G2008" i="6" s="1"/>
  <c r="E2009" i="6"/>
  <c r="E2010" i="6"/>
  <c r="F2010" i="6" s="1"/>
  <c r="G2010" i="6" s="1"/>
  <c r="E2011" i="6"/>
  <c r="F2011" i="6"/>
  <c r="G2011" i="6"/>
  <c r="E2012" i="6"/>
  <c r="F2012" i="6" s="1"/>
  <c r="G2012" i="6" s="1"/>
  <c r="E2013" i="6"/>
  <c r="E2014" i="6"/>
  <c r="F2014" i="6"/>
  <c r="G2014" i="6" s="1"/>
  <c r="E2015" i="6"/>
  <c r="F2015" i="6" s="1"/>
  <c r="G2015" i="6" s="1"/>
  <c r="E2016" i="6"/>
  <c r="E2017" i="6"/>
  <c r="E2018" i="6"/>
  <c r="F2018" i="6" s="1"/>
  <c r="G2018" i="6" s="1"/>
  <c r="E2019" i="6"/>
  <c r="F2019" i="6" s="1"/>
  <c r="G2019" i="6" s="1"/>
  <c r="E2020" i="6"/>
  <c r="E2021" i="6"/>
  <c r="E2022" i="6"/>
  <c r="F2022" i="6"/>
  <c r="G2022" i="6" s="1"/>
  <c r="E2023" i="6"/>
  <c r="F2023" i="6" s="1"/>
  <c r="G2023" i="6" s="1"/>
  <c r="E2024" i="6"/>
  <c r="E2025" i="6"/>
  <c r="E2026" i="6"/>
  <c r="F2026" i="6" s="1"/>
  <c r="G2026" i="6" s="1"/>
  <c r="E2027" i="6"/>
  <c r="F2027" i="6"/>
  <c r="G2027" i="6" s="1"/>
  <c r="E2028" i="6"/>
  <c r="F2028" i="6" s="1"/>
  <c r="G2028" i="6" s="1"/>
  <c r="E2029" i="6"/>
  <c r="E2030" i="6"/>
  <c r="F2030" i="6"/>
  <c r="G2030" i="6" s="1"/>
  <c r="E2031" i="6"/>
  <c r="E2032" i="6"/>
  <c r="E2033" i="6"/>
  <c r="F2033" i="6" s="1"/>
  <c r="G2033" i="6" s="1"/>
  <c r="E2034" i="6"/>
  <c r="F2034" i="6" s="1"/>
  <c r="G2034" i="6" s="1"/>
  <c r="E2035" i="6"/>
  <c r="F2035" i="6"/>
  <c r="G2035" i="6" s="1"/>
  <c r="E2036" i="6"/>
  <c r="E2037" i="6"/>
  <c r="F2037" i="6" s="1"/>
  <c r="G2037" i="6" s="1"/>
  <c r="E2038" i="6"/>
  <c r="F2038" i="6" s="1"/>
  <c r="G2038" i="6" s="1"/>
  <c r="E2039" i="6"/>
  <c r="E2040" i="6"/>
  <c r="F2040" i="6"/>
  <c r="G2040" i="6" s="1"/>
  <c r="E2041" i="6"/>
  <c r="F2041" i="6" s="1"/>
  <c r="G2041" i="6" s="1"/>
  <c r="E2042" i="6"/>
  <c r="E2043" i="6"/>
  <c r="F2043" i="6"/>
  <c r="G2043" i="6" s="1"/>
  <c r="E2044" i="6"/>
  <c r="F2044" i="6" s="1"/>
  <c r="G2044" i="6" s="1"/>
  <c r="E2045" i="6"/>
  <c r="F2045" i="6" s="1"/>
  <c r="G2045" i="6" s="1"/>
  <c r="E2046" i="6"/>
  <c r="E2047" i="6"/>
  <c r="F2046" i="6" s="1"/>
  <c r="G2046" i="6" s="1"/>
  <c r="E2048" i="6"/>
  <c r="F2048" i="6" s="1"/>
  <c r="G2048" i="6" s="1"/>
  <c r="E2049" i="6"/>
  <c r="E2050" i="6"/>
  <c r="F2050" i="6" s="1"/>
  <c r="G2050" i="6" s="1"/>
  <c r="E2051" i="6"/>
  <c r="E2052" i="6"/>
  <c r="F2052" i="6" s="1"/>
  <c r="G2052" i="6" s="1"/>
  <c r="E2053" i="6"/>
  <c r="E2054" i="6"/>
  <c r="E2055" i="6"/>
  <c r="F2055" i="6"/>
  <c r="G2055" i="6" s="1"/>
  <c r="E2056" i="6"/>
  <c r="E2057" i="6"/>
  <c r="F2057" i="6" s="1"/>
  <c r="G2057" i="6" s="1"/>
  <c r="E2058" i="6"/>
  <c r="F2058" i="6"/>
  <c r="G2058" i="6" s="1"/>
  <c r="E2059" i="6"/>
  <c r="F2059" i="6" s="1"/>
  <c r="G2059" i="6" s="1"/>
  <c r="E2060" i="6"/>
  <c r="E2061" i="6"/>
  <c r="E2062" i="6"/>
  <c r="F2062" i="6" s="1"/>
  <c r="G2062" i="6" s="1"/>
  <c r="E2063" i="6"/>
  <c r="F2063" i="6" s="1"/>
  <c r="G2063" i="6" s="1"/>
  <c r="E2064" i="6"/>
  <c r="E2065" i="6"/>
  <c r="F2065" i="6" s="1"/>
  <c r="G2065" i="6" s="1"/>
  <c r="E2066" i="6"/>
  <c r="F2066" i="6" s="1"/>
  <c r="G2066" i="6" s="1"/>
  <c r="E2067" i="6"/>
  <c r="E2068" i="6"/>
  <c r="F2068" i="6" s="1"/>
  <c r="G2068" i="6" s="1"/>
  <c r="E2069" i="6"/>
  <c r="F2069" i="6" s="1"/>
  <c r="G2069" i="6" s="1"/>
  <c r="E2070" i="6"/>
  <c r="F2070" i="6" s="1"/>
  <c r="G2070" i="6" s="1"/>
  <c r="E2071" i="6"/>
  <c r="F2071" i="6"/>
  <c r="G2071" i="6" s="1"/>
  <c r="E2072" i="6"/>
  <c r="E2073" i="6"/>
  <c r="E2074" i="6"/>
  <c r="F2074" i="6"/>
  <c r="G2074" i="6" s="1"/>
  <c r="E2075" i="6"/>
  <c r="F2075" i="6" s="1"/>
  <c r="G2075" i="6" s="1"/>
  <c r="E2076" i="6"/>
  <c r="E2077" i="6"/>
  <c r="E2078" i="6"/>
  <c r="F2078" i="6" s="1"/>
  <c r="G2078" i="6" s="1"/>
  <c r="E2079" i="6"/>
  <c r="E2080" i="6"/>
  <c r="E2081" i="6"/>
  <c r="F2081" i="6" s="1"/>
  <c r="G2081" i="6" s="1"/>
  <c r="E2082" i="6"/>
  <c r="F2082" i="6" s="1"/>
  <c r="G2082" i="6" s="1"/>
  <c r="E2083" i="6"/>
  <c r="E2084" i="6"/>
  <c r="E2085" i="6"/>
  <c r="F2085" i="6" s="1"/>
  <c r="G2085" i="6" s="1"/>
  <c r="E2086" i="6"/>
  <c r="E2087" i="6"/>
  <c r="F2087" i="6" s="1"/>
  <c r="G2087" i="6" s="1"/>
  <c r="E2088" i="6"/>
  <c r="E2089" i="6"/>
  <c r="E2090" i="6"/>
  <c r="F2090" i="6"/>
  <c r="G2090" i="6" s="1"/>
  <c r="E2091" i="6"/>
  <c r="F2091" i="6" s="1"/>
  <c r="G2091" i="6" s="1"/>
  <c r="E2092" i="6"/>
  <c r="E2093" i="6"/>
  <c r="F2093" i="6" s="1"/>
  <c r="G2093" i="6" s="1"/>
  <c r="E2094" i="6"/>
  <c r="F2094" i="6" s="1"/>
  <c r="G2094" i="6" s="1"/>
  <c r="E2095" i="6"/>
  <c r="F2095" i="6" s="1"/>
  <c r="G2095" i="6" s="1"/>
  <c r="E2096" i="6"/>
  <c r="E2097" i="6"/>
  <c r="F2097" i="6" s="1"/>
  <c r="G2097" i="6" s="1"/>
  <c r="E2098" i="6"/>
  <c r="F2098" i="6" s="1"/>
  <c r="G2098" i="6" s="1"/>
  <c r="E2099" i="6"/>
  <c r="E2100" i="6"/>
  <c r="E2101" i="6"/>
  <c r="E2102" i="6"/>
  <c r="F2102" i="6" s="1"/>
  <c r="G2102" i="6" s="1"/>
  <c r="E2103" i="6"/>
  <c r="F2103" i="6"/>
  <c r="G2103" i="6" s="1"/>
  <c r="E2104" i="6"/>
  <c r="E2105" i="6"/>
  <c r="E2106" i="6"/>
  <c r="F2106" i="6"/>
  <c r="G2106" i="6" s="1"/>
  <c r="E2107" i="6"/>
  <c r="F2107" i="6" s="1"/>
  <c r="G2107" i="6" s="1"/>
  <c r="E2108" i="6"/>
  <c r="E2109" i="6"/>
  <c r="E2110" i="6"/>
  <c r="F2110" i="6" s="1"/>
  <c r="G2110" i="6" s="1"/>
  <c r="E2111" i="6"/>
  <c r="E2112" i="6"/>
  <c r="E2113" i="6"/>
  <c r="F2113" i="6" s="1"/>
  <c r="G2113" i="6" s="1"/>
  <c r="E2114" i="6"/>
  <c r="F2114" i="6" s="1"/>
  <c r="G2114" i="6" s="1"/>
  <c r="E2115" i="6"/>
  <c r="E2116" i="6"/>
  <c r="E2117" i="6"/>
  <c r="F2117" i="6" s="1"/>
  <c r="G2117" i="6" s="1"/>
  <c r="E2118" i="6"/>
  <c r="E2119" i="6"/>
  <c r="F2119" i="6"/>
  <c r="G2119" i="6" s="1"/>
  <c r="E2120" i="6"/>
  <c r="E2121" i="6"/>
  <c r="E2122" i="6"/>
  <c r="F2122" i="6"/>
  <c r="G2122" i="6" s="1"/>
  <c r="E2123" i="6"/>
  <c r="F2123" i="6" s="1"/>
  <c r="G2123" i="6" s="1"/>
  <c r="E2124" i="6"/>
  <c r="E2125" i="6"/>
  <c r="E2126" i="6"/>
  <c r="F2126" i="6" s="1"/>
  <c r="G2126" i="6" s="1"/>
  <c r="E2127" i="6"/>
  <c r="F2127" i="6" s="1"/>
  <c r="G2127" i="6" s="1"/>
  <c r="E2128" i="6"/>
  <c r="E2129" i="6"/>
  <c r="F2129" i="6" s="1"/>
  <c r="G2129" i="6" s="1"/>
  <c r="E2130" i="6"/>
  <c r="F2130" i="6" s="1"/>
  <c r="G2130" i="6" s="1"/>
  <c r="E2131" i="6"/>
  <c r="E2132" i="6"/>
  <c r="E2133" i="6"/>
  <c r="E2134" i="6"/>
  <c r="F2134" i="6" s="1"/>
  <c r="G2134" i="6" s="1"/>
  <c r="E2135" i="6"/>
  <c r="F2135" i="6"/>
  <c r="G2135" i="6" s="1"/>
  <c r="E2136" i="6"/>
  <c r="E2137" i="6"/>
  <c r="E2138" i="6"/>
  <c r="F2138" i="6"/>
  <c r="G2138" i="6" s="1"/>
  <c r="E2139" i="6"/>
  <c r="F2139" i="6" s="1"/>
  <c r="G2139" i="6" s="1"/>
  <c r="E2140" i="6"/>
  <c r="E2141" i="6"/>
  <c r="E2142" i="6"/>
  <c r="F2142" i="6" s="1"/>
  <c r="G2142" i="6" s="1"/>
  <c r="E2143" i="6"/>
  <c r="E2144" i="6"/>
  <c r="E2145" i="6"/>
  <c r="F2145" i="6" s="1"/>
  <c r="G2145" i="6" s="1"/>
  <c r="E2146" i="6"/>
  <c r="F2146" i="6" s="1"/>
  <c r="G2146" i="6" s="1"/>
  <c r="E2147" i="6"/>
  <c r="E2148" i="6"/>
  <c r="E2149" i="6"/>
  <c r="E2150" i="6"/>
  <c r="E2151" i="6"/>
  <c r="F2151" i="6" s="1"/>
  <c r="G2151" i="6" s="1"/>
  <c r="E2152" i="6"/>
  <c r="E2153" i="6"/>
  <c r="E2154" i="6"/>
  <c r="F2154" i="6"/>
  <c r="G2154" i="6" s="1"/>
  <c r="E2155" i="6"/>
  <c r="F2155" i="6" s="1"/>
  <c r="G2155" i="6" s="1"/>
  <c r="E2156" i="6"/>
  <c r="E2157" i="6"/>
  <c r="F2157" i="6" s="1"/>
  <c r="G2157" i="6" s="1"/>
  <c r="E2158" i="6"/>
  <c r="F2158" i="6" s="1"/>
  <c r="G2158" i="6" s="1"/>
  <c r="E2159" i="6"/>
  <c r="F2159" i="6" s="1"/>
  <c r="G2159" i="6" s="1"/>
  <c r="E2160" i="6"/>
  <c r="E2161" i="6"/>
  <c r="F2161" i="6" s="1"/>
  <c r="G2161" i="6" s="1"/>
  <c r="E2162" i="6"/>
  <c r="F2162" i="6" s="1"/>
  <c r="G2162" i="6" s="1"/>
  <c r="E2163" i="6"/>
  <c r="E2164" i="6"/>
  <c r="E2165" i="6"/>
  <c r="F2165" i="6" s="1"/>
  <c r="G2165" i="6" s="1"/>
  <c r="E2166" i="6"/>
  <c r="F2166" i="6" s="1"/>
  <c r="G2166" i="6" s="1"/>
  <c r="E2167" i="6"/>
  <c r="F2167" i="6"/>
  <c r="G2167" i="6" s="1"/>
  <c r="E2168" i="6"/>
  <c r="E2169" i="6"/>
  <c r="E2170" i="6"/>
  <c r="F2170" i="6"/>
  <c r="G2170" i="6" s="1"/>
  <c r="E2171" i="6"/>
  <c r="F2171" i="6" s="1"/>
  <c r="G2171" i="6" s="1"/>
  <c r="E2172" i="6"/>
  <c r="E2173" i="6"/>
  <c r="E2174" i="6"/>
  <c r="F2174" i="6" s="1"/>
  <c r="G2174" i="6" s="1"/>
  <c r="E2175" i="6"/>
  <c r="E2176" i="6"/>
  <c r="E2177" i="6"/>
  <c r="F2177" i="6" s="1"/>
  <c r="G2177" i="6" s="1"/>
  <c r="E2178" i="6"/>
  <c r="F2178" i="6" s="1"/>
  <c r="G2178" i="6" s="1"/>
  <c r="E2179" i="6"/>
  <c r="E2180" i="6"/>
  <c r="E2181" i="6"/>
  <c r="F2181" i="6" s="1"/>
  <c r="G2181" i="6" s="1"/>
  <c r="E2182" i="6"/>
  <c r="E2183" i="6"/>
  <c r="F2183" i="6"/>
  <c r="G2183" i="6" s="1"/>
  <c r="E2184" i="6"/>
  <c r="E2185" i="6"/>
  <c r="E2186" i="6"/>
  <c r="F2186" i="6"/>
  <c r="G2186" i="6" s="1"/>
  <c r="E2187" i="6"/>
  <c r="F2187" i="6" s="1"/>
  <c r="G2187" i="6" s="1"/>
  <c r="E2188" i="6"/>
  <c r="E2189" i="6"/>
  <c r="E2190" i="6"/>
  <c r="F2190" i="6" s="1"/>
  <c r="G2190" i="6" s="1"/>
  <c r="E2191" i="6"/>
  <c r="F2191" i="6" s="1"/>
  <c r="G2191" i="6" s="1"/>
  <c r="E2192" i="6"/>
  <c r="E2193" i="6"/>
  <c r="F2193" i="6" s="1"/>
  <c r="G2193" i="6" s="1"/>
  <c r="E2194" i="6"/>
  <c r="F2194" i="6"/>
  <c r="G2194" i="6" s="1"/>
  <c r="E2195" i="6"/>
  <c r="F2195" i="6" s="1"/>
  <c r="G2195" i="6" s="1"/>
  <c r="E2196" i="6"/>
  <c r="E2197" i="6"/>
  <c r="F2197" i="6" s="1"/>
  <c r="G2197" i="6" s="1"/>
  <c r="E2198" i="6"/>
  <c r="E2199" i="6"/>
  <c r="F2199" i="6" s="1"/>
  <c r="G2199" i="6" s="1"/>
  <c r="E2200" i="6"/>
  <c r="E2201" i="6"/>
  <c r="E2202" i="6"/>
  <c r="F2202" i="6" s="1"/>
  <c r="G2202" i="6" s="1"/>
  <c r="E2203" i="6"/>
  <c r="F2203" i="6" s="1"/>
  <c r="G2203" i="6" s="1"/>
  <c r="E2204" i="6"/>
  <c r="E2205" i="6"/>
  <c r="F2205" i="6" s="1"/>
  <c r="G2205" i="6" s="1"/>
  <c r="E2206" i="6"/>
  <c r="F2206" i="6" s="1"/>
  <c r="G2206" i="6" s="1"/>
  <c r="E2207" i="6"/>
  <c r="F2207" i="6"/>
  <c r="G2207" i="6" s="1"/>
  <c r="E2208" i="6"/>
  <c r="E2209" i="6"/>
  <c r="F2209" i="6" s="1"/>
  <c r="G2209" i="6" s="1"/>
  <c r="E2210" i="6"/>
  <c r="E2211" i="6"/>
  <c r="F2211" i="6" s="1"/>
  <c r="G2211" i="6" s="1"/>
  <c r="E2212" i="6"/>
  <c r="E2213" i="6"/>
  <c r="E2214" i="6"/>
  <c r="F2214" i="6" s="1"/>
  <c r="G2214" i="6" s="1"/>
  <c r="E2215" i="6"/>
  <c r="F2215" i="6" s="1"/>
  <c r="G2215" i="6" s="1"/>
  <c r="E2216" i="6"/>
  <c r="E2217" i="6"/>
  <c r="E2218" i="6"/>
  <c r="F2218" i="6" s="1"/>
  <c r="G2218" i="6" s="1"/>
  <c r="E2219" i="6"/>
  <c r="E2220" i="6"/>
  <c r="E2221" i="6"/>
  <c r="E2222" i="6"/>
  <c r="F2222" i="6" s="1"/>
  <c r="G2222" i="6" s="1"/>
  <c r="E2223" i="6"/>
  <c r="F2223" i="6" s="1"/>
  <c r="G2223" i="6" s="1"/>
  <c r="E2224" i="6"/>
  <c r="E2225" i="6"/>
  <c r="F2225" i="6" s="1"/>
  <c r="G2225" i="6" s="1"/>
  <c r="E2226" i="6"/>
  <c r="F2226" i="6"/>
  <c r="G2226" i="6" s="1"/>
  <c r="E2227" i="6"/>
  <c r="F2227" i="6" s="1"/>
  <c r="G2227" i="6" s="1"/>
  <c r="E2228" i="6"/>
  <c r="E2229" i="6"/>
  <c r="F2229" i="6" s="1"/>
  <c r="G2229" i="6" s="1"/>
  <c r="E2230" i="6"/>
  <c r="E2231" i="6"/>
  <c r="F2231" i="6" s="1"/>
  <c r="G2231" i="6" s="1"/>
  <c r="E2232" i="6"/>
  <c r="E2233" i="6"/>
  <c r="E2234" i="6"/>
  <c r="F2234" i="6" s="1"/>
  <c r="G2234" i="6" s="1"/>
  <c r="E2235" i="6"/>
  <c r="F2235" i="6" s="1"/>
  <c r="G2235" i="6" s="1"/>
  <c r="E2236" i="6"/>
  <c r="E2237" i="6"/>
  <c r="F2237" i="6" s="1"/>
  <c r="G2237" i="6" s="1"/>
  <c r="E2238" i="6"/>
  <c r="F2238" i="6" s="1"/>
  <c r="G2238" i="6" s="1"/>
  <c r="E2239" i="6"/>
  <c r="F2239" i="6"/>
  <c r="G2239" i="6" s="1"/>
  <c r="E2240" i="6"/>
  <c r="E2241" i="6"/>
  <c r="F2241" i="6" s="1"/>
  <c r="G2241" i="6" s="1"/>
  <c r="E2242" i="6"/>
  <c r="E2243" i="6"/>
  <c r="F2243" i="6" s="1"/>
  <c r="G2243" i="6" s="1"/>
  <c r="E2244" i="6"/>
  <c r="E2245" i="6"/>
  <c r="E2246" i="6"/>
  <c r="E2247" i="6"/>
  <c r="F2247" i="6" s="1"/>
  <c r="G2247" i="6" s="1"/>
  <c r="E2248" i="6"/>
  <c r="E2249" i="6"/>
  <c r="E2250" i="6"/>
  <c r="F2250" i="6" s="1"/>
  <c r="G2250" i="6" s="1"/>
  <c r="E2251" i="6"/>
  <c r="E2252" i="6"/>
  <c r="E2253" i="6"/>
  <c r="F2253" i="6" s="1"/>
  <c r="G2253" i="6" s="1"/>
  <c r="E2254" i="6"/>
  <c r="F2254" i="6" s="1"/>
  <c r="G2254" i="6" s="1"/>
  <c r="E2255" i="6"/>
  <c r="F2255" i="6" s="1"/>
  <c r="G2255" i="6" s="1"/>
  <c r="E2256" i="6"/>
  <c r="F2256" i="6" s="1"/>
  <c r="G2256" i="6" s="1"/>
  <c r="E2257" i="6"/>
  <c r="F2257" i="6" s="1"/>
  <c r="G2257" i="6" s="1"/>
  <c r="E2258" i="6"/>
  <c r="E2259" i="6"/>
  <c r="F2259" i="6" s="1"/>
  <c r="G2259" i="6" s="1"/>
  <c r="E2260" i="6"/>
  <c r="E2261" i="6"/>
  <c r="F2261" i="6" s="1"/>
  <c r="G2261" i="6" s="1"/>
  <c r="E2262" i="6"/>
  <c r="E2263" i="6"/>
  <c r="F2263" i="6" s="1"/>
  <c r="G2263" i="6" s="1"/>
  <c r="E2264" i="6"/>
  <c r="E2265" i="6"/>
  <c r="E2266" i="6"/>
  <c r="F2266" i="6" s="1"/>
  <c r="G2266" i="6" s="1"/>
  <c r="E2267" i="6"/>
  <c r="F2267" i="6" s="1"/>
  <c r="G2267" i="6" s="1"/>
  <c r="E2268" i="6"/>
  <c r="E2269" i="6"/>
  <c r="F2269" i="6" s="1"/>
  <c r="G2269" i="6" s="1"/>
  <c r="E2270" i="6"/>
  <c r="F2270" i="6" s="1"/>
  <c r="G2270" i="6" s="1"/>
  <c r="E2271" i="6"/>
  <c r="F2271" i="6"/>
  <c r="G2271" i="6" s="1"/>
  <c r="E2272" i="6"/>
  <c r="E2273" i="6"/>
  <c r="F2273" i="6" s="1"/>
  <c r="G2273" i="6" s="1"/>
  <c r="E2274" i="6"/>
  <c r="F2274" i="6" s="1"/>
  <c r="G2274" i="6" s="1"/>
  <c r="E2275" i="6"/>
  <c r="F2275" i="6" s="1"/>
  <c r="G2275" i="6" s="1"/>
  <c r="E2276" i="6"/>
  <c r="E2277" i="6"/>
  <c r="E2278" i="6"/>
  <c r="E2279" i="6"/>
  <c r="F2279" i="6" s="1"/>
  <c r="G2279" i="6" s="1"/>
  <c r="E2280" i="6"/>
  <c r="E2281" i="6"/>
  <c r="E2282" i="6"/>
  <c r="F2282" i="6" s="1"/>
  <c r="G2282" i="6" s="1"/>
  <c r="E2283" i="6"/>
  <c r="E2284" i="6"/>
  <c r="E2285" i="6"/>
  <c r="F2285" i="6" s="1"/>
  <c r="G2285" i="6" s="1"/>
  <c r="E2286" i="6"/>
  <c r="F2286" i="6" s="1"/>
  <c r="G2286" i="6" s="1"/>
  <c r="E2287" i="6"/>
  <c r="F2287" i="6" s="1"/>
  <c r="G2287" i="6" s="1"/>
  <c r="E2288" i="6"/>
  <c r="E2289" i="6"/>
  <c r="F2289" i="6" s="1"/>
  <c r="G2289" i="6" s="1"/>
  <c r="E2290" i="6"/>
  <c r="F2290" i="6"/>
  <c r="G2290" i="6" s="1"/>
  <c r="E2291" i="6"/>
  <c r="F2291" i="6" s="1"/>
  <c r="G2291" i="6" s="1"/>
  <c r="E2292" i="6"/>
  <c r="E2293" i="6"/>
  <c r="E2294" i="6"/>
  <c r="E2295" i="6"/>
  <c r="F2295" i="6" s="1"/>
  <c r="G2295" i="6" s="1"/>
  <c r="E2296" i="6"/>
  <c r="E2297" i="6"/>
  <c r="F2297" i="6" s="1"/>
  <c r="G2297" i="6" s="1"/>
  <c r="E2298" i="6"/>
  <c r="F2298" i="6" s="1"/>
  <c r="G2298" i="6" s="1"/>
  <c r="E2299" i="6"/>
  <c r="F2299" i="6" s="1"/>
  <c r="G2299" i="6" s="1"/>
  <c r="E2300" i="6"/>
  <c r="E2301" i="6"/>
  <c r="F2301" i="6" s="1"/>
  <c r="G2301" i="6" s="1"/>
  <c r="E2302" i="6"/>
  <c r="F2302" i="6" s="1"/>
  <c r="G2302" i="6" s="1"/>
  <c r="E2303" i="6"/>
  <c r="E2304" i="6"/>
  <c r="F2304" i="6" s="1"/>
  <c r="G2304" i="6" s="1"/>
  <c r="E2305" i="6"/>
  <c r="F2305" i="6" s="1"/>
  <c r="G2305" i="6" s="1"/>
  <c r="E2306" i="6"/>
  <c r="F2306" i="6"/>
  <c r="G2306" i="6" s="1"/>
  <c r="E2307" i="6"/>
  <c r="F2307" i="6" s="1"/>
  <c r="G2307" i="6" s="1"/>
  <c r="E2308" i="6"/>
  <c r="E2309" i="6"/>
  <c r="E2310" i="6"/>
  <c r="E2311" i="6"/>
  <c r="F2311" i="6" s="1"/>
  <c r="G2311" i="6" s="1"/>
  <c r="E2312" i="6"/>
  <c r="E2313" i="6"/>
  <c r="F2313" i="6" s="1"/>
  <c r="G2313" i="6" s="1"/>
  <c r="E2314" i="6"/>
  <c r="F2314" i="6" s="1"/>
  <c r="G2314" i="6" s="1"/>
  <c r="E2315" i="6"/>
  <c r="E2316" i="6"/>
  <c r="E2317" i="6"/>
  <c r="F2317" i="6" s="1"/>
  <c r="G2317" i="6" s="1"/>
  <c r="E2318" i="6"/>
  <c r="F2318" i="6" s="1"/>
  <c r="G2318" i="6" s="1"/>
  <c r="E2319" i="6"/>
  <c r="F2319" i="6"/>
  <c r="G2319" i="6" s="1"/>
  <c r="E2320" i="6"/>
  <c r="E2321" i="6"/>
  <c r="E2322" i="6"/>
  <c r="F2322" i="6"/>
  <c r="G2322" i="6" s="1"/>
  <c r="E2323" i="6"/>
  <c r="F2323" i="6" s="1"/>
  <c r="G2323" i="6" s="1"/>
  <c r="E2324" i="6"/>
  <c r="E2325" i="6"/>
  <c r="E2326" i="6"/>
  <c r="F2326" i="6" s="1"/>
  <c r="G2326" i="6" s="1"/>
  <c r="E2327" i="6"/>
  <c r="E2328" i="6"/>
  <c r="E2329" i="6"/>
  <c r="E2330" i="6"/>
  <c r="F2330" i="6" s="1"/>
  <c r="G2330" i="6" s="1"/>
  <c r="E2331" i="6"/>
  <c r="E2332" i="6"/>
  <c r="E2333" i="6"/>
  <c r="E2334" i="6"/>
  <c r="E2335" i="6"/>
  <c r="F2335" i="6"/>
  <c r="G2335" i="6" s="1"/>
  <c r="E2336" i="6"/>
  <c r="F2336" i="6" s="1"/>
  <c r="G2336" i="6" s="1"/>
  <c r="E2337" i="6"/>
  <c r="E2338" i="6"/>
  <c r="F2338" i="6" s="1"/>
  <c r="G2338" i="6" s="1"/>
  <c r="E2339" i="6"/>
  <c r="E2340" i="6"/>
  <c r="E2341" i="6"/>
  <c r="E2342" i="6"/>
  <c r="F2342" i="6" s="1"/>
  <c r="G2342" i="6" s="1"/>
  <c r="E2343" i="6"/>
  <c r="F2343" i="6"/>
  <c r="G2343" i="6" s="1"/>
  <c r="E2344" i="6"/>
  <c r="E2345" i="6"/>
  <c r="E2346" i="6"/>
  <c r="F2346" i="6" s="1"/>
  <c r="G2346" i="6" s="1"/>
  <c r="E2347" i="6"/>
  <c r="E2348" i="6"/>
  <c r="E2349" i="6"/>
  <c r="E2350" i="6"/>
  <c r="F2350" i="6" s="1"/>
  <c r="G2350" i="6" s="1"/>
  <c r="E2351" i="6"/>
  <c r="F2351" i="6" s="1"/>
  <c r="G2351" i="6" s="1"/>
  <c r="E2352" i="6"/>
  <c r="F2352" i="6" s="1"/>
  <c r="G2352" i="6" s="1"/>
  <c r="E2353" i="6"/>
  <c r="E2354" i="6"/>
  <c r="F2354" i="6" s="1"/>
  <c r="G2354" i="6" s="1"/>
  <c r="E2355" i="6"/>
  <c r="F2355" i="6" s="1"/>
  <c r="G2355" i="6" s="1"/>
  <c r="E2356" i="6"/>
  <c r="E2357" i="6"/>
  <c r="E2358" i="6"/>
  <c r="F2358" i="6" s="1"/>
  <c r="G2358" i="6" s="1"/>
  <c r="E2359" i="6"/>
  <c r="F2359" i="6"/>
  <c r="G2359" i="6" s="1"/>
  <c r="E2360" i="6"/>
  <c r="E2361" i="6"/>
  <c r="E2362" i="6"/>
  <c r="F2362" i="6" s="1"/>
  <c r="G2362" i="6" s="1"/>
  <c r="E2363" i="6"/>
  <c r="F2363" i="6" s="1"/>
  <c r="G2363" i="6" s="1"/>
  <c r="E2364" i="6"/>
  <c r="E2365" i="6"/>
  <c r="E2366" i="6"/>
  <c r="E2367" i="6"/>
  <c r="F2367" i="6" s="1"/>
  <c r="G2367" i="6" s="1"/>
  <c r="E2368" i="6"/>
  <c r="E2369" i="6"/>
  <c r="E2370" i="6"/>
  <c r="F2370" i="6" s="1"/>
  <c r="G2370" i="6" s="1"/>
  <c r="E2371" i="6"/>
  <c r="F2371" i="6" s="1"/>
  <c r="G2371" i="6" s="1"/>
  <c r="E2372" i="6"/>
  <c r="E2373" i="6"/>
  <c r="E2374" i="6"/>
  <c r="F2374" i="6" s="1"/>
  <c r="G2374" i="6" s="1"/>
  <c r="E2375" i="6"/>
  <c r="F2375" i="6" s="1"/>
  <c r="G2375" i="6" s="1"/>
  <c r="E2376" i="6"/>
  <c r="E2377" i="6"/>
  <c r="E2378" i="6"/>
  <c r="F2378" i="6"/>
  <c r="G2378" i="6" s="1"/>
  <c r="E2379" i="6"/>
  <c r="F2379" i="6" s="1"/>
  <c r="G2379" i="6" s="1"/>
  <c r="E2380" i="6"/>
  <c r="E2381" i="6"/>
  <c r="F2381" i="6" s="1"/>
  <c r="G2381" i="6" s="1"/>
  <c r="E2382" i="6"/>
  <c r="F2382" i="6" s="1"/>
  <c r="G2382" i="6" s="1"/>
  <c r="E2383" i="6"/>
  <c r="F2383" i="6" s="1"/>
  <c r="G2383" i="6" s="1"/>
  <c r="E2384" i="6"/>
  <c r="E2385" i="6"/>
  <c r="E2386" i="6"/>
  <c r="E2387" i="6"/>
  <c r="E2388" i="6"/>
  <c r="E2389" i="6"/>
  <c r="F2389" i="6" s="1"/>
  <c r="G2389" i="6" s="1"/>
  <c r="E2390" i="6"/>
  <c r="F2390" i="6" s="1"/>
  <c r="G2390" i="6" s="1"/>
  <c r="E2391" i="6"/>
  <c r="F2391" i="6" s="1"/>
  <c r="G2391" i="6" s="1"/>
  <c r="E2392" i="6"/>
  <c r="E2393" i="6"/>
  <c r="E2394" i="6"/>
  <c r="E2395" i="6"/>
  <c r="E2396" i="6"/>
  <c r="F2396" i="6" s="1"/>
  <c r="G2396" i="6" s="1"/>
  <c r="E2397" i="6"/>
  <c r="F2397" i="6" s="1"/>
  <c r="G2397" i="6" s="1"/>
  <c r="E2398" i="6"/>
  <c r="E2399" i="6"/>
  <c r="F2399" i="6" s="1"/>
  <c r="G2399" i="6" s="1"/>
  <c r="E2400" i="6"/>
  <c r="E2401" i="6"/>
  <c r="F2401" i="6" s="1"/>
  <c r="G2401" i="6" s="1"/>
  <c r="E2402" i="6"/>
  <c r="E2403" i="6"/>
  <c r="E2404" i="6"/>
  <c r="F2404" i="6" s="1"/>
  <c r="G2404" i="6" s="1"/>
  <c r="E2405" i="6"/>
  <c r="E2406" i="6"/>
  <c r="F2406" i="6" s="1"/>
  <c r="G2406" i="6" s="1"/>
  <c r="E2407" i="6"/>
  <c r="F2407" i="6" s="1"/>
  <c r="G2407" i="6" s="1"/>
  <c r="E2408" i="6"/>
  <c r="E2409" i="6"/>
  <c r="F2409" i="6" s="1"/>
  <c r="G2409" i="6" s="1"/>
  <c r="E2410" i="6"/>
  <c r="E2411" i="6"/>
  <c r="E2412" i="6"/>
  <c r="F2412" i="6"/>
  <c r="G2412" i="6" s="1"/>
  <c r="E2413" i="6"/>
  <c r="F2413" i="6" s="1"/>
  <c r="G2413" i="6" s="1"/>
  <c r="E2414" i="6"/>
  <c r="E2415" i="6"/>
  <c r="F2415" i="6" s="1"/>
  <c r="G2415" i="6" s="1"/>
  <c r="E2416" i="6"/>
  <c r="E2417" i="6"/>
  <c r="F2417" i="6" s="1"/>
  <c r="G2417" i="6" s="1"/>
  <c r="E2418" i="6"/>
  <c r="E2419" i="6"/>
  <c r="E2420" i="6"/>
  <c r="F2420" i="6" s="1"/>
  <c r="G2420" i="6" s="1"/>
  <c r="E2421" i="6"/>
  <c r="E2422" i="6"/>
  <c r="F2422" i="6" s="1"/>
  <c r="G2422" i="6" s="1"/>
  <c r="E2423" i="6"/>
  <c r="F2423" i="6"/>
  <c r="G2423" i="6" s="1"/>
  <c r="E2424" i="6"/>
  <c r="E2425" i="6"/>
  <c r="F2425" i="6" s="1"/>
  <c r="G2425" i="6" s="1"/>
  <c r="E2426" i="6"/>
  <c r="E2427" i="6"/>
  <c r="E2428" i="6"/>
  <c r="F2428" i="6" s="1"/>
  <c r="G2428" i="6" s="1"/>
  <c r="E2429" i="6"/>
  <c r="E2430" i="6"/>
  <c r="F2430" i="6" s="1"/>
  <c r="G2430" i="6" s="1"/>
  <c r="E2431" i="6"/>
  <c r="F2431" i="6"/>
  <c r="G2431" i="6" s="1"/>
  <c r="E2432" i="6"/>
  <c r="E2433" i="6"/>
  <c r="E2434" i="6"/>
  <c r="E2435" i="6"/>
  <c r="E2436" i="6"/>
  <c r="F2436" i="6"/>
  <c r="G2436" i="6" s="1"/>
  <c r="E2437" i="6"/>
  <c r="E2438" i="6"/>
  <c r="F2438" i="6" s="1"/>
  <c r="G2438" i="6" s="1"/>
  <c r="E2439" i="6"/>
  <c r="E2440" i="6"/>
  <c r="F2439" i="6" s="1"/>
  <c r="G2439" i="6" s="1"/>
  <c r="E2441" i="6"/>
  <c r="F2441" i="6" s="1"/>
  <c r="G2441" i="6" s="1"/>
  <c r="E2442" i="6"/>
  <c r="E2443" i="6"/>
  <c r="E2444" i="6"/>
  <c r="F2444" i="6"/>
  <c r="G2444" i="6" s="1"/>
  <c r="E2445" i="6"/>
  <c r="E2446" i="6"/>
  <c r="E2447" i="6"/>
  <c r="F2447" i="6"/>
  <c r="G2447" i="6" s="1"/>
  <c r="E2448" i="6"/>
  <c r="E2449" i="6"/>
  <c r="F2449" i="6" s="1"/>
  <c r="G2449" i="6" s="1"/>
  <c r="E2450" i="6"/>
  <c r="E2451" i="6"/>
  <c r="E2452" i="6"/>
  <c r="E2453" i="6"/>
  <c r="F2452" i="6" s="1"/>
  <c r="G2452" i="6" s="1"/>
  <c r="E2454" i="6"/>
  <c r="F2454" i="6" s="1"/>
  <c r="G2454" i="6" s="1"/>
  <c r="E2455" i="6"/>
  <c r="F2455" i="6"/>
  <c r="G2455" i="6" s="1"/>
  <c r="E2456" i="6"/>
  <c r="E2457" i="6"/>
  <c r="F2457" i="6" s="1"/>
  <c r="G2457" i="6" s="1"/>
  <c r="E2458" i="6"/>
  <c r="E2459" i="6"/>
  <c r="E2460" i="6"/>
  <c r="F2460" i="6"/>
  <c r="G2460" i="6" s="1"/>
  <c r="E2461" i="6"/>
  <c r="E2462" i="6"/>
  <c r="F2462" i="6" s="1"/>
  <c r="G2462" i="6" s="1"/>
  <c r="E2463" i="6"/>
  <c r="F2463" i="6"/>
  <c r="G2463" i="6" s="1"/>
  <c r="E2464" i="6"/>
  <c r="E2465" i="6"/>
  <c r="E2466" i="6"/>
  <c r="E2467" i="6"/>
  <c r="E2468" i="6"/>
  <c r="F2468" i="6"/>
  <c r="G2468" i="6" s="1"/>
  <c r="E2469" i="6"/>
  <c r="E2470" i="6"/>
  <c r="F2470" i="6" s="1"/>
  <c r="G2470" i="6" s="1"/>
  <c r="E2471" i="6"/>
  <c r="F2471" i="6" s="1"/>
  <c r="G2471" i="6" s="1"/>
  <c r="E2472" i="6"/>
  <c r="E2473" i="6"/>
  <c r="F2473" i="6" s="1"/>
  <c r="G2473" i="6" s="1"/>
  <c r="E2474" i="6"/>
  <c r="E2475" i="6"/>
  <c r="E2476" i="6"/>
  <c r="F2476" i="6"/>
  <c r="G2476" i="6" s="1"/>
  <c r="E2477" i="6"/>
  <c r="E2478" i="6"/>
  <c r="E2479" i="6"/>
  <c r="F2479" i="6"/>
  <c r="G2479" i="6" s="1"/>
  <c r="E2480" i="6"/>
  <c r="E2481" i="6"/>
  <c r="F2481" i="6" s="1"/>
  <c r="G2481" i="6" s="1"/>
  <c r="E2482" i="6"/>
  <c r="E2483" i="6"/>
  <c r="E2484" i="6"/>
  <c r="F2484" i="6" s="1"/>
  <c r="G2484" i="6" s="1"/>
  <c r="E2485" i="6"/>
  <c r="E2486" i="6"/>
  <c r="F2486" i="6" s="1"/>
  <c r="G2486" i="6" s="1"/>
  <c r="E2487" i="6"/>
  <c r="F2487" i="6"/>
  <c r="G2487" i="6" s="1"/>
  <c r="E2488" i="6"/>
  <c r="E2489" i="6"/>
  <c r="F2489" i="6" s="1"/>
  <c r="G2489" i="6" s="1"/>
  <c r="E2490" i="6"/>
  <c r="E2491" i="6"/>
  <c r="E2492" i="6"/>
  <c r="F2492" i="6"/>
  <c r="G2492" i="6" s="1"/>
  <c r="E2493" i="6"/>
  <c r="E2494" i="6"/>
  <c r="F2494" i="6" s="1"/>
  <c r="G2494" i="6" s="1"/>
  <c r="E2495" i="6"/>
  <c r="F2495" i="6"/>
  <c r="G2495" i="6" s="1"/>
  <c r="E2496" i="6"/>
  <c r="F2496" i="6" s="1"/>
  <c r="G2496" i="6" s="1"/>
  <c r="E2497" i="6"/>
  <c r="E2498" i="6"/>
  <c r="E2499" i="6"/>
  <c r="E2500" i="6"/>
  <c r="F2500" i="6"/>
  <c r="G2500" i="6" s="1"/>
  <c r="E2501" i="6"/>
  <c r="E2502" i="6"/>
  <c r="F2502" i="6" s="1"/>
  <c r="G2502" i="6" s="1"/>
  <c r="E2503" i="6"/>
  <c r="F2503" i="6" s="1"/>
  <c r="G2503" i="6" s="1"/>
  <c r="E2504" i="6"/>
  <c r="E2505" i="6"/>
  <c r="F2505" i="6" s="1"/>
  <c r="G2505" i="6" s="1"/>
  <c r="E2506" i="6"/>
  <c r="E2507" i="6"/>
  <c r="E2508" i="6"/>
  <c r="F2508" i="6"/>
  <c r="G2508" i="6" s="1"/>
  <c r="E2509" i="6"/>
  <c r="E2510" i="6"/>
  <c r="E2511" i="6"/>
  <c r="F2511" i="6"/>
  <c r="G2511" i="6" s="1"/>
  <c r="E2512" i="6"/>
  <c r="E2513" i="6"/>
  <c r="F2513" i="6" s="1"/>
  <c r="G2513" i="6" s="1"/>
  <c r="E2514" i="6"/>
  <c r="E2515" i="6"/>
  <c r="E2516" i="6"/>
  <c r="F2516" i="6" s="1"/>
  <c r="G2516" i="6" s="1"/>
  <c r="E2517" i="6"/>
  <c r="E2518" i="6"/>
  <c r="F2518" i="6" s="1"/>
  <c r="G2518" i="6" s="1"/>
  <c r="E2519" i="6"/>
  <c r="F2519" i="6"/>
  <c r="G2519" i="6" s="1"/>
  <c r="E2520" i="6"/>
  <c r="E2521" i="6"/>
  <c r="F2521" i="6" s="1"/>
  <c r="G2521" i="6" s="1"/>
  <c r="E2522" i="6"/>
  <c r="E2523" i="6"/>
  <c r="E2524" i="6"/>
  <c r="F2524" i="6"/>
  <c r="G2524" i="6" s="1"/>
  <c r="E2525" i="6"/>
  <c r="E2526" i="6"/>
  <c r="F2526" i="6" s="1"/>
  <c r="G2526" i="6" s="1"/>
  <c r="E2527" i="6"/>
  <c r="F2527" i="6"/>
  <c r="G2527" i="6" s="1"/>
  <c r="E2528" i="6"/>
  <c r="F2528" i="6" s="1"/>
  <c r="G2528" i="6" s="1"/>
  <c r="E2529" i="6"/>
  <c r="E2530" i="6"/>
  <c r="E2531" i="6"/>
  <c r="E2532" i="6"/>
  <c r="F2532" i="6"/>
  <c r="G2532" i="6" s="1"/>
  <c r="E2533" i="6"/>
  <c r="E2534" i="6"/>
  <c r="F2534" i="6" s="1"/>
  <c r="G2534" i="6" s="1"/>
  <c r="E2535" i="6"/>
  <c r="F2535" i="6" s="1"/>
  <c r="G2535" i="6" s="1"/>
  <c r="E2536" i="6"/>
  <c r="E2537" i="6"/>
  <c r="F2537" i="6" s="1"/>
  <c r="G2537" i="6" s="1"/>
  <c r="E2538" i="6"/>
  <c r="E2539" i="6"/>
  <c r="E2540" i="6"/>
  <c r="F2540" i="6"/>
  <c r="G2540" i="6" s="1"/>
  <c r="E2541" i="6"/>
  <c r="E2542" i="6"/>
  <c r="E2543" i="6"/>
  <c r="F2543" i="6"/>
  <c r="G2543" i="6" s="1"/>
  <c r="E2544" i="6"/>
  <c r="E2545" i="6"/>
  <c r="F2545" i="6" s="1"/>
  <c r="G2545" i="6" s="1"/>
  <c r="E2546" i="6"/>
  <c r="E2547" i="6"/>
  <c r="E2548" i="6"/>
  <c r="F2548" i="6" s="1"/>
  <c r="G2548" i="6" s="1"/>
  <c r="E2549" i="6"/>
  <c r="E2550" i="6"/>
  <c r="F2550" i="6" s="1"/>
  <c r="G2550" i="6" s="1"/>
  <c r="E2551" i="6"/>
  <c r="F2551" i="6"/>
  <c r="G2551" i="6" s="1"/>
  <c r="E2552" i="6"/>
  <c r="E2553" i="6"/>
  <c r="F2553" i="6" s="1"/>
  <c r="G2553" i="6" s="1"/>
  <c r="E2554" i="6"/>
  <c r="E2555" i="6"/>
  <c r="E2556" i="6"/>
  <c r="F2556" i="6"/>
  <c r="G2556" i="6" s="1"/>
  <c r="E2557" i="6"/>
  <c r="E2558" i="6"/>
  <c r="F2558" i="6" s="1"/>
  <c r="G2558" i="6" s="1"/>
  <c r="E2559" i="6"/>
  <c r="F2559" i="6"/>
  <c r="G2559" i="6" s="1"/>
  <c r="E2560" i="6"/>
  <c r="F2560" i="6" s="1"/>
  <c r="G2560" i="6" s="1"/>
  <c r="E2561" i="6"/>
  <c r="E2562" i="6"/>
  <c r="E2563" i="6"/>
  <c r="E2564" i="6"/>
  <c r="F2564" i="6"/>
  <c r="G2564" i="6" s="1"/>
  <c r="E2565" i="6"/>
  <c r="E2566" i="6"/>
  <c r="F2566" i="6" s="1"/>
  <c r="G2566" i="6" s="1"/>
  <c r="E2567" i="6"/>
  <c r="F2567" i="6" s="1"/>
  <c r="G2567" i="6" s="1"/>
  <c r="E2568" i="6"/>
  <c r="E2569" i="6"/>
  <c r="F2569" i="6" s="1"/>
  <c r="G2569" i="6" s="1"/>
  <c r="E2570" i="6"/>
  <c r="E2571" i="6"/>
  <c r="E2572" i="6"/>
  <c r="F2572" i="6"/>
  <c r="G2572" i="6" s="1"/>
  <c r="E2573" i="6"/>
  <c r="E2574" i="6"/>
  <c r="E2575" i="6"/>
  <c r="F2575" i="6"/>
  <c r="G2575" i="6" s="1"/>
  <c r="E2576" i="6"/>
  <c r="E2577" i="6"/>
  <c r="F2577" i="6" s="1"/>
  <c r="G2577" i="6" s="1"/>
  <c r="E2578" i="6"/>
  <c r="E2579" i="6"/>
  <c r="E2580" i="6"/>
  <c r="F2580" i="6" s="1"/>
  <c r="G2580" i="6" s="1"/>
  <c r="E2581" i="6"/>
  <c r="E2582" i="6"/>
  <c r="F2582" i="6" s="1"/>
  <c r="G2582" i="6" s="1"/>
  <c r="E2583" i="6"/>
  <c r="F2583" i="6"/>
  <c r="G2583" i="6" s="1"/>
  <c r="E2584" i="6"/>
  <c r="E2585" i="6"/>
  <c r="F2585" i="6" s="1"/>
  <c r="G2585" i="6" s="1"/>
  <c r="E2586" i="6"/>
  <c r="E2587" i="6"/>
  <c r="E2588" i="6"/>
  <c r="F2588" i="6"/>
  <c r="G2588" i="6" s="1"/>
  <c r="E2589" i="6"/>
  <c r="E2590" i="6"/>
  <c r="F2590" i="6" s="1"/>
  <c r="G2590" i="6" s="1"/>
  <c r="E2591" i="6"/>
  <c r="F2591" i="6"/>
  <c r="G2591" i="6" s="1"/>
  <c r="E2592" i="6"/>
  <c r="F2592" i="6" s="1"/>
  <c r="G2592" i="6" s="1"/>
  <c r="E2593" i="6"/>
  <c r="E2594" i="6"/>
  <c r="E2595" i="6"/>
  <c r="E2596" i="6"/>
  <c r="F2596" i="6"/>
  <c r="G2596" i="6" s="1"/>
  <c r="E2597" i="6"/>
  <c r="E2598" i="6"/>
  <c r="F2598" i="6" s="1"/>
  <c r="G2598" i="6" s="1"/>
  <c r="E2599" i="6"/>
  <c r="F2599" i="6" s="1"/>
  <c r="G2599" i="6" s="1"/>
  <c r="E2600" i="6"/>
  <c r="E2601" i="6"/>
  <c r="F2601" i="6" s="1"/>
  <c r="G2601" i="6" s="1"/>
  <c r="E2602" i="6"/>
  <c r="E2603" i="6"/>
  <c r="E2604" i="6"/>
  <c r="F2604" i="6"/>
  <c r="G2604" i="6" s="1"/>
  <c r="E2605" i="6"/>
  <c r="E2606" i="6"/>
  <c r="E2607" i="6"/>
  <c r="F2607" i="6"/>
  <c r="G2607" i="6" s="1"/>
  <c r="E2608" i="6"/>
  <c r="E2609" i="6"/>
  <c r="F2609" i="6" s="1"/>
  <c r="G2609" i="6" s="1"/>
  <c r="E2610" i="6"/>
  <c r="E2611" i="6"/>
  <c r="E2612" i="6"/>
  <c r="F2612" i="6" s="1"/>
  <c r="G2612" i="6" s="1"/>
  <c r="E2613" i="6"/>
  <c r="E2614" i="6"/>
  <c r="F2614" i="6" s="1"/>
  <c r="G2614" i="6" s="1"/>
  <c r="E2615" i="6"/>
  <c r="F2615" i="6"/>
  <c r="G2615" i="6" s="1"/>
  <c r="E2616" i="6"/>
  <c r="E2617" i="6"/>
  <c r="F2617" i="6" s="1"/>
  <c r="G2617" i="6" s="1"/>
  <c r="E2618" i="6"/>
  <c r="E2619" i="6"/>
  <c r="E2620" i="6"/>
  <c r="F2620" i="6"/>
  <c r="G2620" i="6" s="1"/>
  <c r="E2621" i="6"/>
  <c r="E2622" i="6"/>
  <c r="F2622" i="6" s="1"/>
  <c r="G2622" i="6" s="1"/>
  <c r="E2623" i="6"/>
  <c r="F2623" i="6"/>
  <c r="G2623" i="6" s="1"/>
  <c r="E2624" i="6"/>
  <c r="F2624" i="6" s="1"/>
  <c r="G2624" i="6" s="1"/>
  <c r="E2625" i="6"/>
  <c r="E2626" i="6"/>
  <c r="E2627" i="6"/>
  <c r="E2628" i="6"/>
  <c r="F2628" i="6"/>
  <c r="G2628" i="6" s="1"/>
  <c r="E2629" i="6"/>
  <c r="E2630" i="6"/>
  <c r="F2630" i="6" s="1"/>
  <c r="G2630" i="6" s="1"/>
  <c r="E2631" i="6"/>
  <c r="F2631" i="6" s="1"/>
  <c r="G2631" i="6" s="1"/>
  <c r="E2632" i="6"/>
  <c r="E2633" i="6"/>
  <c r="F2633" i="6" s="1"/>
  <c r="G2633" i="6" s="1"/>
  <c r="E2634" i="6"/>
  <c r="E2635" i="6"/>
  <c r="E2636" i="6"/>
  <c r="F2636" i="6"/>
  <c r="G2636" i="6" s="1"/>
  <c r="E2637" i="6"/>
  <c r="E2638" i="6"/>
  <c r="E2639" i="6"/>
  <c r="F2639" i="6"/>
  <c r="G2639" i="6" s="1"/>
  <c r="E2640" i="6"/>
  <c r="E2641" i="6"/>
  <c r="F2641" i="6" s="1"/>
  <c r="G2641" i="6" s="1"/>
  <c r="E2642" i="6"/>
  <c r="E2643" i="6"/>
  <c r="E2644" i="6"/>
  <c r="F2644" i="6" s="1"/>
  <c r="G2644" i="6" s="1"/>
  <c r="E2645" i="6"/>
  <c r="E2646" i="6"/>
  <c r="F2646" i="6" s="1"/>
  <c r="G2646" i="6" s="1"/>
  <c r="E2647" i="6"/>
  <c r="F2647" i="6"/>
  <c r="G2647" i="6" s="1"/>
  <c r="E2648" i="6"/>
  <c r="E2649" i="6"/>
  <c r="F2649" i="6" s="1"/>
  <c r="G2649" i="6" s="1"/>
  <c r="E2650" i="6"/>
  <c r="E2651" i="6"/>
  <c r="E2652" i="6"/>
  <c r="F2652" i="6"/>
  <c r="G2652" i="6" s="1"/>
  <c r="E2653" i="6"/>
  <c r="E2654" i="6"/>
  <c r="F2654" i="6" s="1"/>
  <c r="G2654" i="6" s="1"/>
  <c r="E2655" i="6"/>
  <c r="F2655" i="6"/>
  <c r="G2655" i="6" s="1"/>
  <c r="E2656" i="6"/>
  <c r="F2656" i="6" s="1"/>
  <c r="G2656" i="6" s="1"/>
  <c r="E2657" i="6"/>
  <c r="E2658" i="6"/>
  <c r="E2659" i="6"/>
  <c r="E2660" i="6"/>
  <c r="F2660" i="6"/>
  <c r="G2660" i="6" s="1"/>
  <c r="E2661" i="6"/>
  <c r="E2662" i="6"/>
  <c r="F2662" i="6" s="1"/>
  <c r="G2662" i="6" s="1"/>
  <c r="E2663" i="6"/>
  <c r="F2663" i="6" s="1"/>
  <c r="G2663" i="6" s="1"/>
  <c r="E2664" i="6"/>
  <c r="E2665" i="6"/>
  <c r="F2665" i="6" s="1"/>
  <c r="G2665" i="6" s="1"/>
  <c r="E2666" i="6"/>
  <c r="E2667" i="6"/>
  <c r="E2668" i="6"/>
  <c r="F2668" i="6"/>
  <c r="G2668" i="6" s="1"/>
  <c r="E2669" i="6"/>
  <c r="E2670" i="6"/>
  <c r="E2671" i="6"/>
  <c r="F2671" i="6"/>
  <c r="G2671" i="6" s="1"/>
  <c r="E2672" i="6"/>
  <c r="E2673" i="6"/>
  <c r="F2673" i="6" s="1"/>
  <c r="G2673" i="6" s="1"/>
  <c r="E2674" i="6"/>
  <c r="E2675" i="6"/>
  <c r="E2676" i="6"/>
  <c r="F2676" i="6" s="1"/>
  <c r="G2676" i="6" s="1"/>
  <c r="E2677" i="6"/>
  <c r="E2678" i="6"/>
  <c r="F2678" i="6" s="1"/>
  <c r="G2678" i="6" s="1"/>
  <c r="E2679" i="6"/>
  <c r="F2679" i="6"/>
  <c r="G2679" i="6" s="1"/>
  <c r="E2680" i="6"/>
  <c r="E2681" i="6"/>
  <c r="F2681" i="6" s="1"/>
  <c r="G2681" i="6" s="1"/>
  <c r="E2682" i="6"/>
  <c r="F2682" i="6" s="1"/>
  <c r="G2682" i="6" s="1"/>
  <c r="E2683" i="6"/>
  <c r="F2683" i="6" s="1"/>
  <c r="G2683" i="6"/>
  <c r="E2684" i="6"/>
  <c r="F2684" i="6"/>
  <c r="G2684" i="6" s="1"/>
  <c r="E2685" i="6"/>
  <c r="E2686" i="6"/>
  <c r="F2686" i="6" s="1"/>
  <c r="G2686" i="6" s="1"/>
  <c r="E2687" i="6"/>
  <c r="F2687" i="6" s="1"/>
  <c r="G2687" i="6" s="1"/>
  <c r="E2688" i="6"/>
  <c r="E2689" i="6"/>
  <c r="F2689" i="6" s="1"/>
  <c r="G2689" i="6" s="1"/>
  <c r="E2690" i="6"/>
  <c r="F2690" i="6"/>
  <c r="G2690" i="6" s="1"/>
  <c r="E2691" i="6"/>
  <c r="F2691" i="6" s="1"/>
  <c r="G2691" i="6"/>
  <c r="E2692" i="6"/>
  <c r="F2692" i="6" s="1"/>
  <c r="G2692" i="6" s="1"/>
  <c r="E2693" i="6"/>
  <c r="E2694" i="6"/>
  <c r="F2694" i="6" s="1"/>
  <c r="G2694" i="6" s="1"/>
  <c r="E2695" i="6"/>
  <c r="F2695" i="6"/>
  <c r="G2695" i="6" s="1"/>
  <c r="E2696" i="6"/>
  <c r="E2697" i="6"/>
  <c r="F2697" i="6" s="1"/>
  <c r="G2697" i="6" s="1"/>
  <c r="E2698" i="6"/>
  <c r="F2698" i="6" s="1"/>
  <c r="G2698" i="6" s="1"/>
  <c r="E2699" i="6"/>
  <c r="F2699" i="6" s="1"/>
  <c r="G2699" i="6"/>
  <c r="E2700" i="6"/>
  <c r="F2700" i="6"/>
  <c r="G2700" i="6" s="1"/>
  <c r="E2701" i="6"/>
  <c r="E2702" i="6"/>
  <c r="E2703" i="6"/>
  <c r="F2703" i="6" s="1"/>
  <c r="G2703" i="6" s="1"/>
  <c r="E2704" i="6"/>
  <c r="E2705" i="6"/>
  <c r="E2706" i="6"/>
  <c r="E2707" i="6"/>
  <c r="F2707" i="6" s="1"/>
  <c r="G2707" i="6" s="1"/>
  <c r="E2708" i="6"/>
  <c r="F2708" i="6"/>
  <c r="G2708" i="6" s="1"/>
  <c r="E2709" i="6"/>
  <c r="E2710" i="6"/>
  <c r="E2711" i="6"/>
  <c r="F2711" i="6"/>
  <c r="G2711" i="6" s="1"/>
  <c r="E2712" i="6"/>
  <c r="E2713" i="6"/>
  <c r="F2713" i="6" s="1"/>
  <c r="G2713" i="6" s="1"/>
  <c r="E2714" i="6"/>
  <c r="F2714" i="6" s="1"/>
  <c r="G2714" i="6" s="1"/>
  <c r="E2715" i="6"/>
  <c r="E2716" i="6"/>
  <c r="E2717" i="6"/>
  <c r="F2717" i="6"/>
  <c r="G2717" i="6" s="1"/>
  <c r="E2718" i="6"/>
  <c r="F2718" i="6" s="1"/>
  <c r="G2718" i="6"/>
  <c r="E2719" i="6"/>
  <c r="F2719" i="6"/>
  <c r="G2719" i="6" s="1"/>
  <c r="E2720" i="6"/>
  <c r="E2721" i="6"/>
  <c r="E2722" i="6"/>
  <c r="F2722" i="6" s="1"/>
  <c r="G2722" i="6" s="1"/>
  <c r="E2723" i="6"/>
  <c r="F2723" i="6"/>
  <c r="G2723" i="6" s="1"/>
  <c r="E2724" i="6"/>
  <c r="F2724" i="6"/>
  <c r="G2724" i="6" s="1"/>
  <c r="E2725" i="6"/>
  <c r="F2725" i="6" s="1"/>
  <c r="G2725" i="6" s="1"/>
  <c r="E2726" i="6"/>
  <c r="E2727" i="6"/>
  <c r="E2728" i="6"/>
  <c r="F2728" i="6" s="1"/>
  <c r="G2728" i="6" s="1"/>
  <c r="E2729" i="6"/>
  <c r="F2729" i="6" s="1"/>
  <c r="G2729" i="6" s="1"/>
  <c r="E2730" i="6"/>
  <c r="E2731" i="6"/>
  <c r="F2731" i="6" s="1"/>
  <c r="G2731" i="6" s="1"/>
  <c r="E2732" i="6"/>
  <c r="F2732" i="6" s="1"/>
  <c r="G2732" i="6" s="1"/>
  <c r="E2733" i="6"/>
  <c r="E2734" i="6"/>
  <c r="E2735" i="6"/>
  <c r="E2736" i="6"/>
  <c r="F2736" i="6" s="1"/>
  <c r="G2736" i="6" s="1"/>
  <c r="E2737" i="6"/>
  <c r="F2737" i="6" s="1"/>
  <c r="G2737" i="6" s="1"/>
  <c r="E2738" i="6"/>
  <c r="E2739" i="6"/>
  <c r="E2740" i="6"/>
  <c r="F2740" i="6"/>
  <c r="G2740" i="6" s="1"/>
  <c r="E2741" i="6"/>
  <c r="E2742" i="6"/>
  <c r="E2743" i="6"/>
  <c r="E2744" i="6"/>
  <c r="F2744" i="6" s="1"/>
  <c r="G2744" i="6" s="1"/>
  <c r="E2745" i="6"/>
  <c r="E2746" i="6"/>
  <c r="E2747" i="6"/>
  <c r="F2747" i="6" s="1"/>
  <c r="G2747" i="6" s="1"/>
  <c r="E2748" i="6"/>
  <c r="F2748" i="6"/>
  <c r="G2748" i="6" s="1"/>
  <c r="E2749" i="6"/>
  <c r="E2750" i="6"/>
  <c r="E2751" i="6"/>
  <c r="F2751" i="6" s="1"/>
  <c r="G2751" i="6" s="1"/>
  <c r="E2752" i="6"/>
  <c r="E2753" i="6"/>
  <c r="F2753" i="6" s="1"/>
  <c r="G2753" i="6" s="1"/>
  <c r="E2754" i="6"/>
  <c r="E2755" i="6"/>
  <c r="F2755" i="6" s="1"/>
  <c r="G2755" i="6" s="1"/>
  <c r="E2756" i="6"/>
  <c r="F2756" i="6"/>
  <c r="G2756" i="6" s="1"/>
  <c r="E2757" i="6"/>
  <c r="F2757" i="6" s="1"/>
  <c r="G2757" i="6" s="1"/>
  <c r="E2758" i="6"/>
  <c r="E2759" i="6"/>
  <c r="E2760" i="6"/>
  <c r="F2760" i="6" s="1"/>
  <c r="G2760" i="6" s="1"/>
  <c r="E2761" i="6"/>
  <c r="F2761" i="6" s="1"/>
  <c r="G2761" i="6" s="1"/>
  <c r="E2762" i="6"/>
  <c r="E2763" i="6"/>
  <c r="F2763" i="6" s="1"/>
  <c r="G2763" i="6" s="1"/>
  <c r="E2764" i="6"/>
  <c r="F2764" i="6" s="1"/>
  <c r="G2764" i="6" s="1"/>
  <c r="E2765" i="6"/>
  <c r="E2766" i="6"/>
  <c r="E2767" i="6"/>
  <c r="E2768" i="6"/>
  <c r="F2768" i="6" s="1"/>
  <c r="G2768" i="6" s="1"/>
  <c r="E2769" i="6"/>
  <c r="F2769" i="6" s="1"/>
  <c r="G2769" i="6" s="1"/>
  <c r="E2770" i="6"/>
  <c r="E2771" i="6"/>
  <c r="E2772" i="6"/>
  <c r="F2772" i="6"/>
  <c r="G2772" i="6" s="1"/>
  <c r="E2773" i="6"/>
  <c r="E2774" i="6"/>
  <c r="E2775" i="6"/>
  <c r="E2776" i="6"/>
  <c r="F2776" i="6" s="1"/>
  <c r="G2776" i="6" s="1"/>
  <c r="E2777" i="6"/>
  <c r="E2778" i="6"/>
  <c r="E2779" i="6"/>
  <c r="F2779" i="6" s="1"/>
  <c r="G2779" i="6" s="1"/>
  <c r="E2780" i="6"/>
  <c r="F2780" i="6"/>
  <c r="G2780" i="6" s="1"/>
  <c r="E2781" i="6"/>
  <c r="E2782" i="6"/>
  <c r="E2783" i="6"/>
  <c r="F2783" i="6" s="1"/>
  <c r="G2783" i="6" s="1"/>
  <c r="E2784" i="6"/>
  <c r="E2785" i="6"/>
  <c r="F2785" i="6" s="1"/>
  <c r="G2785" i="6" s="1"/>
  <c r="E2786" i="6"/>
  <c r="E2787" i="6"/>
  <c r="F2787" i="6" s="1"/>
  <c r="G2787" i="6" s="1"/>
  <c r="E2788" i="6"/>
  <c r="F2788" i="6"/>
  <c r="G2788" i="6" s="1"/>
  <c r="E2789" i="6"/>
  <c r="F2789" i="6" s="1"/>
  <c r="G2789" i="6" s="1"/>
  <c r="E2790" i="6"/>
  <c r="E2791" i="6"/>
  <c r="E2792" i="6"/>
  <c r="F2792" i="6" s="1"/>
  <c r="G2792" i="6" s="1"/>
  <c r="E2793" i="6"/>
  <c r="F2793" i="6" s="1"/>
  <c r="G2793" i="6" s="1"/>
  <c r="E2794" i="6"/>
  <c r="E2795" i="6"/>
  <c r="F2795" i="6" s="1"/>
  <c r="G2795" i="6" s="1"/>
  <c r="E2796" i="6"/>
  <c r="F2796" i="6" s="1"/>
  <c r="G2796" i="6" s="1"/>
  <c r="E2797" i="6"/>
  <c r="E2798" i="6"/>
  <c r="E2799" i="6"/>
  <c r="E2800" i="6"/>
  <c r="F2800" i="6" s="1"/>
  <c r="G2800" i="6" s="1"/>
  <c r="E2801" i="6"/>
  <c r="F2801" i="6" s="1"/>
  <c r="G2801" i="6" s="1"/>
  <c r="E2802" i="6"/>
  <c r="E2803" i="6"/>
  <c r="E2804" i="6"/>
  <c r="F2804" i="6"/>
  <c r="G2804" i="6" s="1"/>
  <c r="E2805" i="6"/>
  <c r="E2806" i="6"/>
  <c r="E2807" i="6"/>
  <c r="E2808" i="6"/>
  <c r="F2808" i="6" s="1"/>
  <c r="G2808" i="6" s="1"/>
  <c r="E2809" i="6"/>
  <c r="E2810" i="6"/>
  <c r="E2811" i="6"/>
  <c r="F2811" i="6" s="1"/>
  <c r="G2811" i="6" s="1"/>
  <c r="E2812" i="6"/>
  <c r="F2812" i="6"/>
  <c r="G2812" i="6" s="1"/>
  <c r="E2813" i="6"/>
  <c r="E2814" i="6"/>
  <c r="E2815" i="6"/>
  <c r="F2815" i="6" s="1"/>
  <c r="G2815" i="6" s="1"/>
  <c r="E2816" i="6"/>
  <c r="E2817" i="6"/>
  <c r="F2817" i="6" s="1"/>
  <c r="G2817" i="6" s="1"/>
  <c r="E2818" i="6"/>
  <c r="E2819" i="6"/>
  <c r="F2819" i="6" s="1"/>
  <c r="G2819" i="6" s="1"/>
  <c r="E2820" i="6"/>
  <c r="F2820" i="6"/>
  <c r="G2820" i="6" s="1"/>
  <c r="E2821" i="6"/>
  <c r="F2821" i="6" s="1"/>
  <c r="G2821" i="6" s="1"/>
  <c r="E2822" i="6"/>
  <c r="E2823" i="6"/>
  <c r="E2824" i="6"/>
  <c r="F2824" i="6" s="1"/>
  <c r="G2824" i="6" s="1"/>
  <c r="E2825" i="6"/>
  <c r="F2825" i="6" s="1"/>
  <c r="G2825" i="6" s="1"/>
  <c r="E2826" i="6"/>
  <c r="E2827" i="6"/>
  <c r="F2827" i="6" s="1"/>
  <c r="G2827" i="6" s="1"/>
  <c r="E2828" i="6"/>
  <c r="F2828" i="6" s="1"/>
  <c r="G2828" i="6" s="1"/>
  <c r="E2829" i="6"/>
  <c r="E2830" i="6"/>
  <c r="E2831" i="6"/>
  <c r="E2832" i="6"/>
  <c r="F2832" i="6" s="1"/>
  <c r="G2832" i="6" s="1"/>
  <c r="E2833" i="6"/>
  <c r="F2833" i="6" s="1"/>
  <c r="G2833" i="6" s="1"/>
  <c r="E2834" i="6"/>
  <c r="E2835" i="6"/>
  <c r="E2836" i="6"/>
  <c r="F2836" i="6"/>
  <c r="G2836" i="6" s="1"/>
  <c r="E2837" i="6"/>
  <c r="E2838" i="6"/>
  <c r="E2839" i="6"/>
  <c r="E2840" i="6"/>
  <c r="F2840" i="6" s="1"/>
  <c r="G2840" i="6" s="1"/>
  <c r="E2841" i="6"/>
  <c r="E2842" i="6"/>
  <c r="E2843" i="6"/>
  <c r="F2843" i="6" s="1"/>
  <c r="G2843" i="6" s="1"/>
  <c r="E2844" i="6"/>
  <c r="F2844" i="6"/>
  <c r="G2844" i="6" s="1"/>
  <c r="E2845" i="6"/>
  <c r="E2846" i="6"/>
  <c r="E2847" i="6"/>
  <c r="F2847" i="6" s="1"/>
  <c r="G2847" i="6" s="1"/>
  <c r="E2848" i="6"/>
  <c r="E2849" i="6"/>
  <c r="F2849" i="6" s="1"/>
  <c r="G2849" i="6" s="1"/>
  <c r="E2850" i="6"/>
  <c r="E2851" i="6"/>
  <c r="F2851" i="6" s="1"/>
  <c r="G2851" i="6" s="1"/>
  <c r="E2852" i="6"/>
  <c r="F2852" i="6"/>
  <c r="G2852" i="6" s="1"/>
  <c r="E2853" i="6"/>
  <c r="F2853" i="6" s="1"/>
  <c r="G2853" i="6" s="1"/>
  <c r="E2854" i="6"/>
  <c r="E2855" i="6"/>
  <c r="E2856" i="6"/>
  <c r="F2856" i="6" s="1"/>
  <c r="G2856" i="6" s="1"/>
  <c r="E2857" i="6"/>
  <c r="F2857" i="6" s="1"/>
  <c r="G2857" i="6" s="1"/>
  <c r="E2858" i="6"/>
  <c r="E2859" i="6"/>
  <c r="F2859" i="6" s="1"/>
  <c r="G2859" i="6" s="1"/>
  <c r="E2860" i="6"/>
  <c r="F2860" i="6" s="1"/>
  <c r="G2860" i="6" s="1"/>
  <c r="E2861" i="6"/>
  <c r="E2862" i="6"/>
  <c r="F2862" i="6" s="1"/>
  <c r="G2862" i="6" s="1"/>
  <c r="E2863" i="6"/>
  <c r="F2863" i="6" s="1"/>
  <c r="G2863" i="6" s="1"/>
  <c r="E2864" i="6"/>
  <c r="F2864" i="6"/>
  <c r="G2864" i="6" s="1"/>
  <c r="E2865" i="6"/>
  <c r="F2865" i="6" s="1"/>
  <c r="G2865" i="6" s="1"/>
  <c r="E2866" i="6"/>
  <c r="E2867" i="6"/>
  <c r="E2868" i="6"/>
  <c r="F2868" i="6" s="1"/>
  <c r="G2868" i="6" s="1"/>
  <c r="E2869" i="6"/>
  <c r="F2869" i="6" s="1"/>
  <c r="G2869" i="6" s="1"/>
  <c r="E2870" i="6"/>
  <c r="F2870" i="6"/>
  <c r="G2870" i="6" s="1"/>
  <c r="E2871" i="6"/>
  <c r="F2871" i="6" s="1"/>
  <c r="G2871" i="6" s="1"/>
  <c r="E2872" i="6"/>
  <c r="E2873" i="6"/>
  <c r="F2873" i="6" s="1"/>
  <c r="G2873" i="6" s="1"/>
  <c r="E2874" i="6"/>
  <c r="E2875" i="6"/>
  <c r="F2875" i="6" s="1"/>
  <c r="G2875" i="6" s="1"/>
  <c r="E2876" i="6"/>
  <c r="F2876" i="6"/>
  <c r="G2876" i="6" s="1"/>
  <c r="E2877" i="6"/>
  <c r="F2877" i="6" s="1"/>
  <c r="G2877" i="6" s="1"/>
  <c r="E2878" i="6"/>
  <c r="E2879" i="6"/>
  <c r="F2879" i="6" s="1"/>
  <c r="G2879" i="6" s="1"/>
  <c r="E2880" i="6"/>
  <c r="F2880" i="6"/>
  <c r="G2880" i="6" s="1"/>
  <c r="E2881" i="6"/>
  <c r="E2882" i="6"/>
  <c r="E2883" i="6"/>
  <c r="F2883" i="6" s="1"/>
  <c r="G2883" i="6" s="1"/>
  <c r="E2884" i="6"/>
  <c r="E2885" i="6"/>
  <c r="F2885" i="6" s="1"/>
  <c r="G2885" i="6" s="1"/>
  <c r="E2886" i="6"/>
  <c r="F2886" i="6"/>
  <c r="G2886" i="6" s="1"/>
  <c r="E2887" i="6"/>
  <c r="E2888" i="6"/>
  <c r="F2888" i="6" s="1"/>
  <c r="G2888" i="6" s="1"/>
  <c r="E2889" i="6"/>
  <c r="E2890" i="6"/>
  <c r="E2891" i="6"/>
  <c r="F2891" i="6" s="1"/>
  <c r="G2891" i="6" s="1"/>
  <c r="E2892" i="6"/>
  <c r="F2892" i="6"/>
  <c r="G2892" i="6" s="1"/>
  <c r="E2893" i="6"/>
  <c r="E2894" i="6"/>
  <c r="F2894" i="6" s="1"/>
  <c r="G2894" i="6" s="1"/>
  <c r="E2895" i="6"/>
  <c r="E2896" i="6"/>
  <c r="F2896" i="6"/>
  <c r="G2896" i="6" s="1"/>
  <c r="E2897" i="6"/>
  <c r="E2898" i="6"/>
  <c r="E2899" i="6"/>
  <c r="E2900" i="6"/>
  <c r="F2900" i="6" s="1"/>
  <c r="G2900" i="6" s="1"/>
  <c r="E2901" i="6"/>
  <c r="E2902" i="6"/>
  <c r="F2902" i="6"/>
  <c r="G2902" i="6" s="1"/>
  <c r="E2903" i="6"/>
  <c r="E2904" i="6"/>
  <c r="F2904" i="6" s="1"/>
  <c r="G2904" i="6" s="1"/>
  <c r="E2905" i="6"/>
  <c r="F2905" i="6" s="1"/>
  <c r="G2905" i="6" s="1"/>
  <c r="E2906" i="6"/>
  <c r="E2907" i="6"/>
  <c r="E2908" i="6"/>
  <c r="F2908" i="6"/>
  <c r="G2908" i="6" s="1"/>
  <c r="E2909" i="6"/>
  <c r="E2910" i="6"/>
  <c r="F2910" i="6" s="1"/>
  <c r="G2910" i="6" s="1"/>
  <c r="E2911" i="6"/>
  <c r="F2911" i="6" s="1"/>
  <c r="G2911" i="6" s="1"/>
  <c r="E2912" i="6"/>
  <c r="F2912" i="6" s="1"/>
  <c r="G2912" i="6" s="1"/>
  <c r="E2913" i="6"/>
  <c r="E2914" i="6"/>
  <c r="E2915" i="6"/>
  <c r="E2916" i="6"/>
  <c r="F2916" i="6" s="1"/>
  <c r="G2916" i="6" s="1"/>
  <c r="E2917" i="6"/>
  <c r="F2917" i="6" s="1"/>
  <c r="G2917" i="6" s="1"/>
  <c r="E2918" i="6"/>
  <c r="F2918" i="6" s="1"/>
  <c r="G2918" i="6" s="1"/>
  <c r="E2919" i="6"/>
  <c r="E2920" i="6"/>
  <c r="F2920" i="6" s="1"/>
  <c r="G2920" i="6" s="1"/>
  <c r="E2921" i="6"/>
  <c r="F2921" i="6" s="1"/>
  <c r="G2921" i="6" s="1"/>
  <c r="E2922" i="6"/>
  <c r="E2923" i="6"/>
  <c r="F2923" i="6" s="1"/>
  <c r="G2923" i="6" s="1"/>
  <c r="E2924" i="6"/>
  <c r="F2924" i="6" s="1"/>
  <c r="G2924" i="6" s="1"/>
  <c r="E2925" i="6"/>
  <c r="E2926" i="6"/>
  <c r="F2926" i="6" s="1"/>
  <c r="G2926" i="6" s="1"/>
  <c r="E2927" i="6"/>
  <c r="F2927" i="6" s="1"/>
  <c r="G2927" i="6" s="1"/>
  <c r="E2928" i="6"/>
  <c r="F2928" i="6"/>
  <c r="G2928" i="6" s="1"/>
  <c r="E2929" i="6"/>
  <c r="F2929" i="6" s="1"/>
  <c r="G2929" i="6" s="1"/>
  <c r="E2930" i="6"/>
  <c r="E2931" i="6"/>
  <c r="E2932" i="6"/>
  <c r="F2932" i="6" s="1"/>
  <c r="G2932" i="6" s="1"/>
  <c r="E2933" i="6"/>
  <c r="F2933" i="6" s="1"/>
  <c r="G2933" i="6" s="1"/>
  <c r="E2934" i="6"/>
  <c r="F2934" i="6"/>
  <c r="G2934" i="6" s="1"/>
  <c r="E2935" i="6"/>
  <c r="F2935" i="6" s="1"/>
  <c r="G2935" i="6" s="1"/>
  <c r="E2936" i="6"/>
  <c r="E2937" i="6"/>
  <c r="F2937" i="6" s="1"/>
  <c r="G2937" i="6" s="1"/>
  <c r="E2938" i="6"/>
  <c r="E2939" i="6"/>
  <c r="F2939" i="6" s="1"/>
  <c r="G2939" i="6" s="1"/>
  <c r="E2940" i="6"/>
  <c r="F2940" i="6"/>
  <c r="G2940" i="6" s="1"/>
  <c r="E2941" i="6"/>
  <c r="F2941" i="6" s="1"/>
  <c r="G2941" i="6" s="1"/>
  <c r="E2942" i="6"/>
  <c r="E2943" i="6"/>
  <c r="F2943" i="6" s="1"/>
  <c r="G2943" i="6" s="1"/>
  <c r="E2944" i="6"/>
  <c r="F2944" i="6"/>
  <c r="G2944" i="6" s="1"/>
  <c r="E2945" i="6"/>
  <c r="E2946" i="6"/>
  <c r="E2947" i="6"/>
  <c r="F2947" i="6" s="1"/>
  <c r="G2947" i="6" s="1"/>
  <c r="E2948" i="6"/>
  <c r="E2949" i="6"/>
  <c r="F2949" i="6" s="1"/>
  <c r="G2949" i="6" s="1"/>
  <c r="E2950" i="6"/>
  <c r="F2950" i="6"/>
  <c r="G2950" i="6" s="1"/>
  <c r="E2951" i="6"/>
  <c r="E2952" i="6"/>
  <c r="F2952" i="6" s="1"/>
  <c r="G2952" i="6" s="1"/>
  <c r="E2953" i="6"/>
  <c r="E2954" i="6"/>
  <c r="E2955" i="6"/>
  <c r="F2955" i="6" s="1"/>
  <c r="G2955" i="6" s="1"/>
  <c r="E2956" i="6"/>
  <c r="F2956" i="6"/>
  <c r="G2956" i="6" s="1"/>
  <c r="E2957" i="6"/>
  <c r="E2958" i="6"/>
  <c r="F2958" i="6" s="1"/>
  <c r="G2958" i="6" s="1"/>
  <c r="E2959" i="6"/>
  <c r="E2960" i="6"/>
  <c r="F2960" i="6"/>
  <c r="G2960" i="6" s="1"/>
  <c r="E2961" i="6"/>
  <c r="E2962" i="6"/>
  <c r="E2963" i="6"/>
  <c r="E2964" i="6"/>
  <c r="F2964" i="6" s="1"/>
  <c r="G2964" i="6" s="1"/>
  <c r="E2965" i="6"/>
  <c r="E2966" i="6"/>
  <c r="F2966" i="6" s="1"/>
  <c r="G2966" i="6" s="1"/>
  <c r="E2967" i="6"/>
  <c r="F2967" i="6" s="1"/>
  <c r="G2967" i="6" s="1"/>
  <c r="E2968" i="6"/>
  <c r="F2968" i="6"/>
  <c r="G2968" i="6" s="1"/>
  <c r="E2969" i="6"/>
  <c r="F2969" i="6" s="1"/>
  <c r="G2969" i="6" s="1"/>
  <c r="E2970" i="6"/>
  <c r="E2971" i="6"/>
  <c r="E2972" i="6"/>
  <c r="F2972" i="6" s="1"/>
  <c r="G2972" i="6" s="1"/>
  <c r="E2973" i="6"/>
  <c r="E2974" i="6"/>
  <c r="F2974" i="6" s="1"/>
  <c r="G2974" i="6" s="1"/>
  <c r="E2975" i="6"/>
  <c r="E2976" i="6"/>
  <c r="F2976" i="6"/>
  <c r="G2976" i="6" s="1"/>
  <c r="E2977" i="6"/>
  <c r="E2978" i="6"/>
  <c r="E2979" i="6"/>
  <c r="E2980" i="6"/>
  <c r="F2980" i="6" s="1"/>
  <c r="G2980" i="6" s="1"/>
  <c r="E2981" i="6"/>
  <c r="E2982" i="6"/>
  <c r="F2982" i="6" s="1"/>
  <c r="G2982" i="6" s="1"/>
  <c r="E2983" i="6"/>
  <c r="F2983" i="6" s="1"/>
  <c r="G2983" i="6" s="1"/>
  <c r="E2984" i="6"/>
  <c r="F2984" i="6"/>
  <c r="G2984" i="6" s="1"/>
  <c r="E2985" i="6"/>
  <c r="F2985" i="6" s="1"/>
  <c r="G2985" i="6" s="1"/>
  <c r="E2986" i="6"/>
  <c r="E2987" i="6"/>
  <c r="E2988" i="6"/>
  <c r="E2989" i="6"/>
  <c r="F2989" i="6" s="1"/>
  <c r="G2989" i="6"/>
  <c r="E2990" i="6"/>
  <c r="E2991" i="6"/>
  <c r="F2991" i="6" s="1"/>
  <c r="G2991" i="6" s="1"/>
  <c r="E2992" i="6"/>
  <c r="F2992" i="6" s="1"/>
  <c r="G2992" i="6" s="1"/>
  <c r="E2993" i="6"/>
  <c r="F2993" i="6" s="1"/>
  <c r="G2993" i="6"/>
  <c r="E2994" i="6"/>
  <c r="E2995" i="6"/>
  <c r="E2996" i="6"/>
  <c r="E2997" i="6"/>
  <c r="F2997" i="6" s="1"/>
  <c r="G2997" i="6" s="1"/>
  <c r="E2998" i="6"/>
  <c r="E2999" i="6"/>
  <c r="F2999" i="6" s="1"/>
  <c r="G2999" i="6"/>
  <c r="E3000" i="6"/>
  <c r="E3001" i="6"/>
  <c r="F3001" i="6" s="1"/>
  <c r="G3001" i="6" s="1"/>
  <c r="E3002" i="6"/>
  <c r="F3002" i="6"/>
  <c r="G3002" i="6" s="1"/>
  <c r="E3003" i="6"/>
  <c r="E3004" i="6"/>
  <c r="F3004" i="6"/>
  <c r="G3004" i="6" s="1"/>
  <c r="E3005" i="6"/>
  <c r="F3005" i="6" s="1"/>
  <c r="G3005" i="6"/>
  <c r="E3006" i="6"/>
  <c r="F3006" i="6"/>
  <c r="G3006" i="6" s="1"/>
  <c r="E3007" i="6"/>
  <c r="E3008" i="6"/>
  <c r="F3008" i="6"/>
  <c r="G3008" i="6" s="1"/>
  <c r="E3009" i="6"/>
  <c r="E3010" i="6"/>
  <c r="F3010" i="6" s="1"/>
  <c r="G3010" i="6" s="1"/>
  <c r="E3011" i="6"/>
  <c r="F3011" i="6" s="1"/>
  <c r="G3011" i="6" s="1"/>
  <c r="E3012" i="6"/>
  <c r="E3013" i="6"/>
  <c r="F3013" i="6" s="1"/>
  <c r="G3013" i="6" s="1"/>
  <c r="E3014" i="6"/>
  <c r="F3014" i="6" s="1"/>
  <c r="G3014" i="6" s="1"/>
  <c r="E3015" i="6"/>
  <c r="F3015" i="6" s="1"/>
  <c r="G3015" i="6" s="1"/>
  <c r="E3016" i="6"/>
  <c r="E3017" i="6"/>
  <c r="F3017" i="6" s="1"/>
  <c r="G3017" i="6" s="1"/>
  <c r="E3018" i="6"/>
  <c r="F3018" i="6"/>
  <c r="G3018" i="6" s="1"/>
  <c r="E3019" i="6"/>
  <c r="E3020" i="6"/>
  <c r="F3020" i="6" s="1"/>
  <c r="G3020" i="6" s="1"/>
  <c r="E3021" i="6"/>
  <c r="F3021" i="6" s="1"/>
  <c r="G3021" i="6"/>
  <c r="E3022" i="6"/>
  <c r="F3022" i="6"/>
  <c r="G3022" i="6" s="1"/>
  <c r="E3023" i="6"/>
  <c r="E3024" i="6"/>
  <c r="F3024" i="6" s="1"/>
  <c r="G3024" i="6" s="1"/>
  <c r="E3025" i="6"/>
  <c r="F3025" i="6" s="1"/>
  <c r="G3025" i="6"/>
  <c r="E3026" i="6"/>
  <c r="F3026" i="6"/>
  <c r="G3026" i="6" s="1"/>
  <c r="E3027" i="6"/>
  <c r="E3028" i="6"/>
  <c r="E3029" i="6"/>
  <c r="E3030" i="6"/>
  <c r="E3031" i="6"/>
  <c r="F3031" i="6" s="1"/>
  <c r="G3031" i="6" s="1"/>
  <c r="E3032" i="6"/>
  <c r="F3032" i="6"/>
  <c r="G3032" i="6" s="1"/>
  <c r="E3033" i="6"/>
  <c r="E3034" i="6"/>
  <c r="E3035" i="6"/>
  <c r="F3035" i="6" s="1"/>
  <c r="G3035" i="6" s="1"/>
  <c r="E3036" i="6"/>
  <c r="E3037" i="6"/>
  <c r="F3037" i="6"/>
  <c r="G3037" i="6" s="1"/>
  <c r="E3038" i="6"/>
  <c r="E3039" i="6"/>
  <c r="F3039" i="6" s="1"/>
  <c r="G3039" i="6" s="1"/>
  <c r="E3040" i="6"/>
  <c r="F3040" i="6" s="1"/>
  <c r="G3040" i="6" s="1"/>
  <c r="E3041" i="6"/>
  <c r="E3042" i="6"/>
  <c r="F3042" i="6" s="1"/>
  <c r="G3042" i="6" s="1"/>
  <c r="E3043" i="6"/>
  <c r="F3043" i="6" s="1"/>
  <c r="G3043" i="6" s="1"/>
  <c r="E3044" i="6"/>
  <c r="E3045" i="6"/>
  <c r="F3045" i="6" s="1"/>
  <c r="G3045" i="6" s="1"/>
  <c r="E3046" i="6"/>
  <c r="F3046" i="6" s="1"/>
  <c r="G3046" i="6" s="1"/>
  <c r="E3047" i="6"/>
  <c r="E3048" i="6"/>
  <c r="E3049" i="6"/>
  <c r="E3050" i="6"/>
  <c r="F3050" i="6" s="1"/>
  <c r="G3050" i="6" s="1"/>
  <c r="E3051" i="6"/>
  <c r="F3051" i="6" s="1"/>
  <c r="G3051" i="6" s="1"/>
  <c r="E3052" i="6"/>
  <c r="F3052" i="6" s="1"/>
  <c r="G3052" i="6" s="1"/>
  <c r="E3053" i="6"/>
  <c r="E3054" i="6"/>
  <c r="F3054" i="6"/>
  <c r="G3054" i="6" s="1"/>
  <c r="E3055" i="6"/>
  <c r="E3056" i="6"/>
  <c r="E3057" i="6"/>
  <c r="E3058" i="6"/>
  <c r="F3058" i="6" s="1"/>
  <c r="G3058" i="6" s="1"/>
  <c r="E3059" i="6"/>
  <c r="E3060" i="6"/>
  <c r="E3061" i="6"/>
  <c r="F3061" i="6" s="1"/>
  <c r="G3061" i="6" s="1"/>
  <c r="E3062" i="6"/>
  <c r="F3062" i="6"/>
  <c r="G3062" i="6" s="1"/>
  <c r="E3063" i="6"/>
  <c r="E3064" i="6"/>
  <c r="E3065" i="6"/>
  <c r="E3066" i="6"/>
  <c r="E3067" i="6"/>
  <c r="F3067" i="6" s="1"/>
  <c r="G3067" i="6" s="1"/>
  <c r="E3068" i="6"/>
  <c r="E3069" i="6"/>
  <c r="F3069" i="6" s="1"/>
  <c r="G3069" i="6" s="1"/>
  <c r="E3070" i="6"/>
  <c r="F3070" i="6"/>
  <c r="G3070" i="6" s="1"/>
  <c r="E3071" i="6"/>
  <c r="F3071" i="6" s="1"/>
  <c r="G3071" i="6" s="1"/>
  <c r="E3072" i="6"/>
  <c r="E3073" i="6"/>
  <c r="F3073" i="6" s="1"/>
  <c r="G3073" i="6" s="1"/>
  <c r="E3074" i="6"/>
  <c r="F3074" i="6"/>
  <c r="G3074" i="6" s="1"/>
  <c r="E3075" i="6"/>
  <c r="E3076" i="6"/>
  <c r="F3076" i="6" s="1"/>
  <c r="G3076" i="6" s="1"/>
  <c r="E3077" i="6"/>
  <c r="F3077" i="6" s="1"/>
  <c r="G3077" i="6" s="1"/>
  <c r="E3078" i="6"/>
  <c r="E3079" i="6"/>
  <c r="F3079" i="6" s="1"/>
  <c r="G3079" i="6" s="1"/>
  <c r="E3080" i="6"/>
  <c r="F3080" i="6"/>
  <c r="G3080" i="6" s="1"/>
  <c r="E3081" i="6"/>
  <c r="E3082" i="6"/>
  <c r="F3082" i="6" s="1"/>
  <c r="G3082" i="6" s="1"/>
  <c r="E3083" i="6"/>
  <c r="E3084" i="6"/>
  <c r="E3085" i="6"/>
  <c r="F3085" i="6" s="1"/>
  <c r="G3085" i="6" s="1"/>
  <c r="E3086" i="6"/>
  <c r="F3086" i="6"/>
  <c r="G3086" i="6" s="1"/>
  <c r="E3087" i="6"/>
  <c r="E3088" i="6"/>
  <c r="F3088" i="6" s="1"/>
  <c r="G3088" i="6" s="1"/>
  <c r="E3089" i="6"/>
  <c r="E3090" i="6"/>
  <c r="F3090" i="6"/>
  <c r="G3090" i="6" s="1"/>
  <c r="E3091" i="6"/>
  <c r="E3092" i="6"/>
  <c r="F3092" i="6" s="1"/>
  <c r="G3092" i="6" s="1"/>
  <c r="E3093" i="6"/>
  <c r="E3094" i="6"/>
  <c r="F3094" i="6" s="1"/>
  <c r="G3094" i="6" s="1"/>
  <c r="E3095" i="6"/>
  <c r="E3096" i="6"/>
  <c r="F3096" i="6"/>
  <c r="G3096" i="6" s="1"/>
  <c r="E3097" i="6"/>
  <c r="E3098" i="6"/>
  <c r="F3098" i="6" s="1"/>
  <c r="G3098" i="6" s="1"/>
  <c r="E3099" i="6"/>
  <c r="F3099" i="6" s="1"/>
  <c r="G3099" i="6" s="1"/>
  <c r="E3100" i="6"/>
  <c r="F3100" i="6" s="1"/>
  <c r="G3100" i="6" s="1"/>
  <c r="E3101" i="6"/>
  <c r="E3102" i="6"/>
  <c r="F3102" i="6"/>
  <c r="G3102" i="6" s="1"/>
  <c r="E3103" i="6"/>
  <c r="E3104" i="6"/>
  <c r="F3104" i="6" s="1"/>
  <c r="G3104" i="6" s="1"/>
  <c r="E3105" i="6"/>
  <c r="F3105" i="6" s="1"/>
  <c r="G3105" i="6" s="1"/>
  <c r="E3106" i="6"/>
  <c r="F3106" i="6" s="1"/>
  <c r="G3106" i="6" s="1"/>
  <c r="E3107" i="6"/>
  <c r="E3108" i="6"/>
  <c r="F3108" i="6" s="1"/>
  <c r="G3108" i="6" s="1"/>
  <c r="E3109" i="6"/>
  <c r="E3110" i="6"/>
  <c r="F3110" i="6" s="1"/>
  <c r="G3110" i="6" s="1"/>
  <c r="E3111" i="6"/>
  <c r="F3111" i="6" s="1"/>
  <c r="G3111" i="6" s="1"/>
  <c r="E3112" i="6"/>
  <c r="F3112" i="6" s="1"/>
  <c r="G3112" i="6" s="1"/>
  <c r="E3113" i="6"/>
  <c r="E3114" i="6"/>
  <c r="F3114" i="6" s="1"/>
  <c r="G3114" i="6" s="1"/>
  <c r="E3115" i="6"/>
  <c r="F3115" i="6" s="1"/>
  <c r="G3115" i="6" s="1"/>
  <c r="E3116" i="6"/>
  <c r="E3117" i="6"/>
  <c r="F3117" i="6" s="1"/>
  <c r="G3117" i="6" s="1"/>
  <c r="E3118" i="6"/>
  <c r="F3118" i="6" s="1"/>
  <c r="G3118" i="6" s="1"/>
  <c r="E3119" i="6"/>
  <c r="E3120" i="6"/>
  <c r="F3120" i="6" s="1"/>
  <c r="G3120" i="6" s="1"/>
  <c r="E3121" i="6"/>
  <c r="F3121" i="6" s="1"/>
  <c r="G3121" i="6" s="1"/>
  <c r="E3122" i="6"/>
  <c r="F3122" i="6"/>
  <c r="G3122" i="6" s="1"/>
  <c r="E3123" i="6"/>
  <c r="F3123" i="6" s="1"/>
  <c r="G3123" i="6" s="1"/>
  <c r="E3124" i="6"/>
  <c r="E3125" i="6"/>
  <c r="E3126" i="6"/>
  <c r="F3126" i="6" s="1"/>
  <c r="G3126" i="6" s="1"/>
  <c r="E3127" i="6"/>
  <c r="F3127" i="6" s="1"/>
  <c r="G3127" i="6" s="1"/>
  <c r="E3128" i="6"/>
  <c r="F3128" i="6"/>
  <c r="G3128" i="6" s="1"/>
  <c r="E3129" i="6"/>
  <c r="F3129" i="6" s="1"/>
  <c r="G3129" i="6" s="1"/>
  <c r="E3130" i="6"/>
  <c r="E3131" i="6"/>
  <c r="F3131" i="6" s="1"/>
  <c r="G3131" i="6" s="1"/>
  <c r="E3132" i="6"/>
  <c r="E3133" i="6"/>
  <c r="F3133" i="6" s="1"/>
  <c r="G3133" i="6" s="1"/>
  <c r="E3134" i="6"/>
  <c r="F3134" i="6"/>
  <c r="G3134" i="6" s="1"/>
  <c r="E3135" i="6"/>
  <c r="F3135" i="6" s="1"/>
  <c r="G3135" i="6" s="1"/>
  <c r="E3136" i="6"/>
  <c r="E3137" i="6"/>
  <c r="F3137" i="6" s="1"/>
  <c r="G3137" i="6" s="1"/>
  <c r="E3138" i="6"/>
  <c r="F3138" i="6"/>
  <c r="G3138" i="6" s="1"/>
  <c r="E3139" i="6"/>
  <c r="E3140" i="6"/>
  <c r="E3141" i="6"/>
  <c r="F3141" i="6" s="1"/>
  <c r="G3141" i="6" s="1"/>
  <c r="E3142" i="6"/>
  <c r="E3143" i="6"/>
  <c r="F3143" i="6" s="1"/>
  <c r="G3143" i="6" s="1"/>
  <c r="E3144" i="6"/>
  <c r="F3144" i="6"/>
  <c r="G3144" i="6" s="1"/>
  <c r="E3145" i="6"/>
  <c r="E3146" i="6"/>
  <c r="F3146" i="6"/>
  <c r="G3146" i="6" s="1"/>
  <c r="E3147" i="6"/>
  <c r="E3148" i="6"/>
  <c r="E3149" i="6"/>
  <c r="F3149" i="6" s="1"/>
  <c r="G3149" i="6" s="1"/>
  <c r="E3150" i="6"/>
  <c r="F3150" i="6"/>
  <c r="G3150" i="6" s="1"/>
  <c r="E3151" i="6"/>
  <c r="E3152" i="6"/>
  <c r="F3152" i="6"/>
  <c r="G3152" i="6" s="1"/>
  <c r="E3153" i="6"/>
  <c r="E3154" i="6"/>
  <c r="F3154" i="6"/>
  <c r="G3154" i="6" s="1"/>
  <c r="E3155" i="6"/>
  <c r="E3156" i="6"/>
  <c r="F3156" i="6" s="1"/>
  <c r="G3156" i="6" s="1"/>
  <c r="E3157" i="6"/>
  <c r="E3158" i="6"/>
  <c r="F3158" i="6"/>
  <c r="G3158" i="6" s="1"/>
  <c r="E3159" i="6"/>
  <c r="E3160" i="6"/>
  <c r="F3160" i="6"/>
  <c r="G3160" i="6" s="1"/>
  <c r="E3161" i="6"/>
  <c r="E3162" i="6"/>
  <c r="F3162" i="6" s="1"/>
  <c r="G3162" i="6" s="1"/>
  <c r="E3163" i="6"/>
  <c r="E3164" i="6"/>
  <c r="F3164" i="6" s="1"/>
  <c r="G3164" i="6" s="1"/>
  <c r="E3165" i="6"/>
  <c r="E3166" i="6"/>
  <c r="F3166" i="6"/>
  <c r="G3166" i="6" s="1"/>
  <c r="E3167" i="6"/>
  <c r="E3168" i="6"/>
  <c r="F3168" i="6" s="1"/>
  <c r="G3168" i="6" s="1"/>
  <c r="E3169" i="6"/>
  <c r="F3169" i="6" s="1"/>
  <c r="G3169" i="6" s="1"/>
  <c r="E3170" i="6"/>
  <c r="F3170" i="6" s="1"/>
  <c r="G3170" i="6" s="1"/>
  <c r="E3171" i="6"/>
  <c r="E3172" i="6"/>
  <c r="F3172" i="6" s="1"/>
  <c r="G3172" i="6" s="1"/>
  <c r="E3173" i="6"/>
  <c r="E3174" i="6"/>
  <c r="F3174" i="6" s="1"/>
  <c r="G3174" i="6" s="1"/>
  <c r="E3175" i="6"/>
  <c r="E3176" i="6"/>
  <c r="F3176" i="6" s="1"/>
  <c r="G3176" i="6" s="1"/>
  <c r="E3177" i="6"/>
  <c r="E3178" i="6"/>
  <c r="F3178" i="6" s="1"/>
  <c r="G3178" i="6" s="1"/>
  <c r="E3179" i="6"/>
  <c r="F3179" i="6" s="1"/>
  <c r="G3179" i="6" s="1"/>
  <c r="E3180" i="6"/>
  <c r="E3181" i="6"/>
  <c r="F3181" i="6" s="1"/>
  <c r="G3181" i="6" s="1"/>
  <c r="E3182" i="6"/>
  <c r="F3182" i="6" s="1"/>
  <c r="G3182" i="6" s="1"/>
  <c r="E3183" i="6"/>
  <c r="E3184" i="6"/>
  <c r="F3184" i="6" s="1"/>
  <c r="G3184" i="6" s="1"/>
  <c r="E3185" i="6"/>
  <c r="F3185" i="6" s="1"/>
  <c r="G3185" i="6" s="1"/>
  <c r="E3186" i="6"/>
  <c r="E3187" i="6"/>
  <c r="F3187" i="6" s="1"/>
  <c r="G3187" i="6" s="1"/>
  <c r="E3188" i="6"/>
  <c r="E3189" i="6"/>
  <c r="E3190" i="6"/>
  <c r="F3190" i="6" s="1"/>
  <c r="G3190" i="6" s="1"/>
  <c r="E3191" i="6"/>
  <c r="F3191" i="6" s="1"/>
  <c r="G3191" i="6" s="1"/>
  <c r="E3192" i="6"/>
  <c r="E3193" i="6"/>
  <c r="F3193" i="6" s="1"/>
  <c r="G3193" i="6" s="1"/>
  <c r="E3194" i="6"/>
  <c r="E3195" i="6"/>
  <c r="F3195" i="6" s="1"/>
  <c r="G3195" i="6" s="1"/>
  <c r="E3196" i="6"/>
  <c r="E3197" i="6"/>
  <c r="F3197" i="6" s="1"/>
  <c r="G3197" i="6" s="1"/>
  <c r="E3198" i="6"/>
  <c r="F3198" i="6"/>
  <c r="G3198" i="6" s="1"/>
  <c r="E3199" i="6"/>
  <c r="F3199" i="6" s="1"/>
  <c r="G3199" i="6" s="1"/>
  <c r="E3200" i="6"/>
  <c r="E3201" i="6"/>
  <c r="F3201" i="6" s="1"/>
  <c r="G3201" i="6" s="1"/>
  <c r="E3202" i="6"/>
  <c r="F3202" i="6"/>
  <c r="G3202" i="6" s="1"/>
  <c r="E3203" i="6"/>
  <c r="E3204" i="6"/>
  <c r="F3204" i="6" s="1"/>
  <c r="G3204" i="6" s="1"/>
  <c r="E3205" i="6"/>
  <c r="F3205" i="6" s="1"/>
  <c r="G3205" i="6" s="1"/>
  <c r="E3206" i="6"/>
  <c r="E3207" i="6"/>
  <c r="F3207" i="6" s="1"/>
  <c r="G3207" i="6" s="1"/>
  <c r="E3208" i="6"/>
  <c r="F3208" i="6"/>
  <c r="G3208" i="6" s="1"/>
  <c r="E3209" i="6"/>
  <c r="E3210" i="6"/>
  <c r="F3210" i="6"/>
  <c r="G3210" i="6" s="1"/>
  <c r="E3211" i="6"/>
  <c r="E3212" i="6"/>
  <c r="E3213" i="6"/>
  <c r="F3213" i="6" s="1"/>
  <c r="G3213" i="6" s="1"/>
  <c r="E3214" i="6"/>
  <c r="F3214" i="6"/>
  <c r="G3214" i="6" s="1"/>
  <c r="E3215" i="6"/>
  <c r="E3216" i="6"/>
  <c r="F3216" i="6"/>
  <c r="G3216" i="6" s="1"/>
  <c r="E3217" i="6"/>
  <c r="E3218" i="6"/>
  <c r="F3218" i="6"/>
  <c r="G3218" i="6" s="1"/>
  <c r="E3219" i="6"/>
  <c r="E3220" i="6"/>
  <c r="F3220" i="6" s="1"/>
  <c r="G3220" i="6" s="1"/>
  <c r="E3221" i="6"/>
  <c r="E3222" i="6"/>
  <c r="F3222" i="6"/>
  <c r="G3222" i="6" s="1"/>
  <c r="E3223" i="6"/>
  <c r="E3224" i="6"/>
  <c r="F3224" i="6"/>
  <c r="G3224" i="6" s="1"/>
  <c r="E3225" i="6"/>
  <c r="E3226" i="6"/>
  <c r="F3226" i="6" s="1"/>
  <c r="G3226" i="6" s="1"/>
  <c r="E3227" i="6"/>
  <c r="F3227" i="6" s="1"/>
  <c r="G3227" i="6" s="1"/>
  <c r="E3228" i="6"/>
  <c r="F3228" i="6" s="1"/>
  <c r="G3228" i="6" s="1"/>
  <c r="E3229" i="6"/>
  <c r="E3230" i="6"/>
  <c r="F3230" i="6"/>
  <c r="G3230" i="6" s="1"/>
  <c r="E3231" i="6"/>
  <c r="E3232" i="6"/>
  <c r="E3233" i="6"/>
  <c r="F3233" i="6" s="1"/>
  <c r="G3233" i="6" s="1"/>
  <c r="E3234" i="6"/>
  <c r="F3234" i="6" s="1"/>
  <c r="G3234" i="6" s="1"/>
  <c r="E3235" i="6"/>
  <c r="E3236" i="6"/>
  <c r="F3236" i="6" s="1"/>
  <c r="G3236" i="6" s="1"/>
  <c r="E3237" i="6"/>
  <c r="E3238" i="6"/>
  <c r="E3239" i="6"/>
  <c r="F3239" i="6" s="1"/>
  <c r="G3239" i="6" s="1"/>
  <c r="E3240" i="6"/>
  <c r="F3240" i="6" s="1"/>
  <c r="G3240" i="6" s="1"/>
  <c r="E3241" i="6"/>
  <c r="E3242" i="6"/>
  <c r="F3242" i="6" s="1"/>
  <c r="G3242" i="6" s="1"/>
  <c r="E3243" i="6"/>
  <c r="F3243" i="6" s="1"/>
  <c r="G3243" i="6" s="1"/>
  <c r="E3244" i="6"/>
  <c r="E3245" i="6"/>
  <c r="F3245" i="6" s="1"/>
  <c r="G3245" i="6" s="1"/>
  <c r="E3246" i="6"/>
  <c r="F3246" i="6" s="1"/>
  <c r="G3246" i="6" s="1"/>
  <c r="E3247" i="6"/>
  <c r="E3248" i="6"/>
  <c r="F3248" i="6" s="1"/>
  <c r="G3248" i="6" s="1"/>
  <c r="E3249" i="6"/>
  <c r="F3249" i="6" s="1"/>
  <c r="G3249" i="6" s="1"/>
  <c r="E3250" i="6"/>
  <c r="E3251" i="6"/>
  <c r="F3251" i="6" s="1"/>
  <c r="G3251" i="6" s="1"/>
  <c r="E3252" i="6"/>
  <c r="E3253" i="6"/>
  <c r="E3254" i="6"/>
  <c r="F3254" i="6" s="1"/>
  <c r="G3254" i="6" s="1"/>
  <c r="E3255" i="6"/>
  <c r="F3255" i="6" s="1"/>
  <c r="G3255" i="6" s="1"/>
  <c r="E3256" i="6"/>
  <c r="F3256" i="6"/>
  <c r="G3256" i="6" s="1"/>
  <c r="E3257" i="6"/>
  <c r="F3257" i="6" s="1"/>
  <c r="G3257" i="6" s="1"/>
  <c r="E3258" i="6"/>
  <c r="E3259" i="6"/>
  <c r="F3259" i="6" s="1"/>
  <c r="G3259" i="6" s="1"/>
  <c r="E3260" i="6"/>
  <c r="E3261" i="6"/>
  <c r="F3261" i="6" s="1"/>
  <c r="G3261" i="6" s="1"/>
  <c r="E3262" i="6"/>
  <c r="F3262" i="6"/>
  <c r="G3262" i="6" s="1"/>
  <c r="E3263" i="6"/>
  <c r="F3263" i="6" s="1"/>
  <c r="G3263" i="6" s="1"/>
  <c r="E3264" i="6"/>
  <c r="E3265" i="6"/>
  <c r="F3265" i="6" s="1"/>
  <c r="G3265" i="6" s="1"/>
  <c r="E3266" i="6"/>
  <c r="F3266" i="6"/>
  <c r="G3266" i="6" s="1"/>
  <c r="E3267" i="6"/>
  <c r="E3268" i="6"/>
  <c r="E3269" i="6"/>
  <c r="F3269" i="6" s="1"/>
  <c r="G3269" i="6" s="1"/>
  <c r="E3270" i="6"/>
  <c r="E3271" i="6"/>
  <c r="F3271" i="6" s="1"/>
  <c r="G3271" i="6" s="1"/>
  <c r="E3272" i="6"/>
  <c r="F3272" i="6"/>
  <c r="G3272" i="6" s="1"/>
  <c r="E3273" i="6"/>
  <c r="E3274" i="6"/>
  <c r="F3274" i="6"/>
  <c r="G3274" i="6" s="1"/>
  <c r="E3275" i="6"/>
  <c r="E3276" i="6"/>
  <c r="E3277" i="6"/>
  <c r="F3277" i="6" s="1"/>
  <c r="G3277" i="6" s="1"/>
  <c r="E3278" i="6"/>
  <c r="F3278" i="6"/>
  <c r="G3278" i="6" s="1"/>
  <c r="E3279" i="6"/>
  <c r="E3280" i="6"/>
  <c r="F3280" i="6"/>
  <c r="G3280" i="6" s="1"/>
  <c r="E3281" i="6"/>
  <c r="E3282" i="6"/>
  <c r="F3282" i="6"/>
  <c r="G3282" i="6" s="1"/>
  <c r="E3283" i="6"/>
  <c r="E3284" i="6"/>
  <c r="F3284" i="6" s="1"/>
  <c r="G3284" i="6" s="1"/>
  <c r="E3285" i="6"/>
  <c r="E3286" i="6"/>
  <c r="F3286" i="6"/>
  <c r="G3286" i="6" s="1"/>
  <c r="E3287" i="6"/>
  <c r="E3288" i="6"/>
  <c r="F3288" i="6"/>
  <c r="G3288" i="6" s="1"/>
  <c r="E3289" i="6"/>
  <c r="E3290" i="6"/>
  <c r="F3290" i="6" s="1"/>
  <c r="G3290" i="6" s="1"/>
  <c r="E3291" i="6"/>
  <c r="E3292" i="6"/>
  <c r="F3292" i="6" s="1"/>
  <c r="G3292" i="6" s="1"/>
  <c r="E3293" i="6"/>
  <c r="E3294" i="6"/>
  <c r="F3294" i="6"/>
  <c r="G3294" i="6" s="1"/>
  <c r="E3295" i="6"/>
  <c r="E3296" i="6"/>
  <c r="F3296" i="6" s="1"/>
  <c r="G3296" i="6" s="1"/>
  <c r="E3297" i="6"/>
  <c r="F3297" i="6" s="1"/>
  <c r="G3297" i="6" s="1"/>
  <c r="E3298" i="6"/>
  <c r="F3298" i="6" s="1"/>
  <c r="G3298" i="6" s="1"/>
  <c r="E3299" i="6"/>
  <c r="E3300" i="6"/>
  <c r="E3301" i="6"/>
  <c r="E3302" i="6"/>
  <c r="F3302" i="6" s="1"/>
  <c r="G3302" i="6" s="1"/>
  <c r="E3303" i="6"/>
  <c r="F3303" i="6" s="1"/>
  <c r="G3303" i="6"/>
  <c r="E3304" i="6"/>
  <c r="E3305" i="6"/>
  <c r="F3305" i="6" s="1"/>
  <c r="G3305" i="6" s="1"/>
  <c r="E3306" i="6"/>
  <c r="E3307" i="6"/>
  <c r="E3308" i="6"/>
  <c r="F3308" i="6" s="1"/>
  <c r="G3308" i="6" s="1"/>
  <c r="E3309" i="6"/>
  <c r="E3310" i="6"/>
  <c r="F3310" i="6"/>
  <c r="G3310" i="6" s="1"/>
  <c r="E3311" i="6"/>
  <c r="F3311" i="6" s="1"/>
  <c r="G3311" i="6"/>
  <c r="E3312" i="6"/>
  <c r="E3313" i="6"/>
  <c r="F3313" i="6" s="1"/>
  <c r="G3313" i="6" s="1"/>
  <c r="E3314" i="6"/>
  <c r="F3314" i="6"/>
  <c r="G3314" i="6" s="1"/>
  <c r="E3315" i="6"/>
  <c r="E3316" i="6"/>
  <c r="E3317" i="6"/>
  <c r="E3318" i="6"/>
  <c r="E3319" i="6"/>
  <c r="F3319" i="6" s="1"/>
  <c r="G3319" i="6" s="1"/>
  <c r="E3320" i="6"/>
  <c r="E3321" i="6"/>
  <c r="F3321" i="6" s="1"/>
  <c r="G3321" i="6" s="1"/>
  <c r="E3322" i="6"/>
  <c r="E3323" i="6"/>
  <c r="E3324" i="6"/>
  <c r="F3324" i="6" s="1"/>
  <c r="G3324" i="6" s="1"/>
  <c r="E3325" i="6"/>
  <c r="E3326" i="6"/>
  <c r="E3327" i="6"/>
  <c r="F3327" i="6" s="1"/>
  <c r="G3327" i="6" s="1"/>
  <c r="E3328" i="6"/>
  <c r="E3329" i="6"/>
  <c r="E3330" i="6"/>
  <c r="F3330" i="6"/>
  <c r="G3330" i="6" s="1"/>
  <c r="E3331" i="6"/>
  <c r="F3331" i="6"/>
  <c r="G3331" i="6"/>
  <c r="E3332" i="6"/>
  <c r="E3333" i="6"/>
  <c r="F3333" i="6" s="1"/>
  <c r="G3333" i="6" s="1"/>
  <c r="E3334" i="6"/>
  <c r="E3335" i="6"/>
  <c r="F3335" i="6" s="1"/>
  <c r="G3335" i="6" s="1"/>
  <c r="E3336" i="6"/>
  <c r="E3337" i="6"/>
  <c r="F3337" i="6" s="1"/>
  <c r="G3337" i="6" s="1"/>
  <c r="E3338" i="6"/>
  <c r="E3339" i="6"/>
  <c r="E3340" i="6"/>
  <c r="F3340" i="6" s="1"/>
  <c r="G3340" i="6" s="1"/>
  <c r="E3341" i="6"/>
  <c r="E3342" i="6"/>
  <c r="F3341" i="6" s="1"/>
  <c r="G3341" i="6" s="1"/>
  <c r="E3343" i="6"/>
  <c r="E3344" i="6"/>
  <c r="E3345" i="6"/>
  <c r="E3346" i="6"/>
  <c r="E3347" i="6"/>
  <c r="F3347" i="6" s="1"/>
  <c r="G3347" i="6" s="1"/>
  <c r="E3348" i="6"/>
  <c r="E3349" i="6"/>
  <c r="F3349" i="6"/>
  <c r="G3349" i="6" s="1"/>
  <c r="E3350" i="6"/>
  <c r="E3351" i="6"/>
  <c r="E3352" i="6"/>
  <c r="F3352" i="6" s="1"/>
  <c r="G3352" i="6" s="1"/>
  <c r="E3353" i="6"/>
  <c r="E3354" i="6"/>
  <c r="F3354" i="6" s="1"/>
  <c r="G3354" i="6" s="1"/>
  <c r="E3355" i="6"/>
  <c r="E3356" i="6"/>
  <c r="E3357" i="6"/>
  <c r="F3357" i="6" s="1"/>
  <c r="G3357" i="6" s="1"/>
  <c r="E3358" i="6"/>
  <c r="E3359" i="6"/>
  <c r="F3358" i="6" s="1"/>
  <c r="G3358" i="6" s="1"/>
  <c r="E3360" i="6"/>
  <c r="F3360" i="6" s="1"/>
  <c r="G3360" i="6" s="1"/>
  <c r="E3361" i="6"/>
  <c r="F3361" i="6" s="1"/>
  <c r="G3361" i="6" s="1"/>
  <c r="E3362" i="6"/>
  <c r="E3363" i="6"/>
  <c r="E3364" i="6"/>
  <c r="F3364" i="6" s="1"/>
  <c r="G3364" i="6" s="1"/>
  <c r="E3365" i="6"/>
  <c r="F3365" i="6"/>
  <c r="G3365" i="6" s="1"/>
  <c r="E3366" i="6"/>
  <c r="F3366" i="6" s="1"/>
  <c r="G3366" i="6" s="1"/>
  <c r="E3367" i="6"/>
  <c r="E3368" i="6"/>
  <c r="F3368" i="6" s="1"/>
  <c r="G3368" i="6" s="1"/>
  <c r="E3369" i="6"/>
  <c r="E3370" i="6"/>
  <c r="E3371" i="6"/>
  <c r="F3371" i="6" s="1"/>
  <c r="G3371" i="6" s="1"/>
  <c r="E3372" i="6"/>
  <c r="F3372" i="6"/>
  <c r="G3372" i="6" s="1"/>
  <c r="E3373" i="6"/>
  <c r="F3373" i="6"/>
  <c r="G3373" i="6" s="1"/>
  <c r="E3374" i="6"/>
  <c r="E3375" i="6"/>
  <c r="E3376" i="6"/>
  <c r="F3376" i="6" s="1"/>
  <c r="G3376" i="6" s="1"/>
  <c r="E3377" i="6"/>
  <c r="F3377" i="6" s="1"/>
  <c r="G3377" i="6" s="1"/>
  <c r="E3378" i="6"/>
  <c r="E3379" i="6"/>
  <c r="E3380" i="6"/>
  <c r="F3380" i="6" s="1"/>
  <c r="G3380" i="6" s="1"/>
  <c r="E3381" i="6"/>
  <c r="F3381" i="6"/>
  <c r="G3381" i="6" s="1"/>
  <c r="E3382" i="6"/>
  <c r="F3382" i="6" s="1"/>
  <c r="G3382" i="6" s="1"/>
  <c r="E3383" i="6"/>
  <c r="E3384" i="6"/>
  <c r="F3384" i="6"/>
  <c r="G3384" i="6" s="1"/>
  <c r="E3385" i="6"/>
  <c r="E3386" i="6"/>
  <c r="E3387" i="6"/>
  <c r="F3387" i="6" s="1"/>
  <c r="G3387" i="6" s="1"/>
  <c r="E3388" i="6"/>
  <c r="F3388" i="6"/>
  <c r="G3388" i="6" s="1"/>
  <c r="E3389" i="6"/>
  <c r="F3389" i="6"/>
  <c r="G3389" i="6"/>
  <c r="E3390" i="6"/>
  <c r="E3391" i="6"/>
  <c r="E3392" i="6"/>
  <c r="F3392" i="6" s="1"/>
  <c r="G3392" i="6" s="1"/>
  <c r="E3393" i="6"/>
  <c r="F3393" i="6" s="1"/>
  <c r="G3393" i="6" s="1"/>
  <c r="E3394" i="6"/>
  <c r="E3395" i="6"/>
  <c r="F3395" i="6" s="1"/>
  <c r="G3395" i="6" s="1"/>
  <c r="E3396" i="6"/>
  <c r="F3396" i="6" s="1"/>
  <c r="G3396" i="6" s="1"/>
  <c r="E3397" i="6"/>
  <c r="F3397" i="6"/>
  <c r="G3397" i="6" s="1"/>
  <c r="E3398" i="6"/>
  <c r="F3398" i="6" s="1"/>
  <c r="G3398" i="6" s="1"/>
  <c r="E3399" i="6"/>
  <c r="E3400" i="6"/>
  <c r="F3400" i="6"/>
  <c r="G3400" i="6" s="1"/>
  <c r="E3401" i="6"/>
  <c r="E3402" i="6"/>
  <c r="E3403" i="6"/>
  <c r="F3403" i="6" s="1"/>
  <c r="G3403" i="6" s="1"/>
  <c r="E3404" i="6"/>
  <c r="F3404" i="6"/>
  <c r="G3404" i="6" s="1"/>
  <c r="E3405" i="6"/>
  <c r="F3405" i="6"/>
  <c r="G3405" i="6"/>
  <c r="E3406" i="6"/>
  <c r="E3407" i="6"/>
  <c r="E3408" i="6"/>
  <c r="F3408" i="6" s="1"/>
  <c r="G3408" i="6" s="1"/>
  <c r="E3409" i="6"/>
  <c r="F3409" i="6" s="1"/>
  <c r="G3409" i="6" s="1"/>
  <c r="E3410" i="6"/>
  <c r="E3411" i="6"/>
  <c r="F3411" i="6" s="1"/>
  <c r="G3411" i="6" s="1"/>
  <c r="E3412" i="6"/>
  <c r="E3413" i="6"/>
  <c r="F3413" i="6" s="1"/>
  <c r="G3413" i="6" s="1"/>
  <c r="E3414" i="6"/>
  <c r="F3414" i="6" s="1"/>
  <c r="G3414" i="6" s="1"/>
  <c r="E3415" i="6"/>
  <c r="E3416" i="6"/>
  <c r="F3416" i="6"/>
  <c r="G3416" i="6" s="1"/>
  <c r="E3417" i="6"/>
  <c r="E3418" i="6"/>
  <c r="E3419" i="6"/>
  <c r="F3419" i="6" s="1"/>
  <c r="G3419" i="6" s="1"/>
  <c r="E3420" i="6"/>
  <c r="F3420" i="6"/>
  <c r="G3420" i="6" s="1"/>
  <c r="E3421" i="6"/>
  <c r="F3421" i="6"/>
  <c r="G3421" i="6"/>
  <c r="E3422" i="6"/>
  <c r="E3423" i="6"/>
  <c r="E3424" i="6"/>
  <c r="F3424" i="6" s="1"/>
  <c r="G3424" i="6" s="1"/>
  <c r="E3425" i="6"/>
  <c r="F3425" i="6" s="1"/>
  <c r="G3425" i="6" s="1"/>
  <c r="E3426" i="6"/>
  <c r="E3427" i="6"/>
  <c r="F3427" i="6" s="1"/>
  <c r="G3427" i="6" s="1"/>
  <c r="E3428" i="6"/>
  <c r="E3429" i="6"/>
  <c r="F3429" i="6" s="1"/>
  <c r="G3429" i="6" s="1"/>
  <c r="E3430" i="6"/>
  <c r="F3430" i="6" s="1"/>
  <c r="G3430" i="6" s="1"/>
  <c r="E3431" i="6"/>
  <c r="E3432" i="6"/>
  <c r="F3432" i="6" s="1"/>
  <c r="G3432" i="6" s="1"/>
  <c r="E3433" i="6"/>
  <c r="E3434" i="6"/>
  <c r="E3435" i="6"/>
  <c r="F3435" i="6" s="1"/>
  <c r="G3435" i="6" s="1"/>
  <c r="E3436" i="6"/>
  <c r="F3436" i="6"/>
  <c r="G3436" i="6" s="1"/>
  <c r="E3437" i="6"/>
  <c r="F3437" i="6"/>
  <c r="G3437" i="6" s="1"/>
  <c r="E3438" i="6"/>
  <c r="E3439" i="6"/>
  <c r="E3440" i="6"/>
  <c r="F3440" i="6" s="1"/>
  <c r="G3440" i="6" s="1"/>
  <c r="E3441" i="6"/>
  <c r="F3441" i="6" s="1"/>
  <c r="G3441" i="6" s="1"/>
  <c r="E3442" i="6"/>
  <c r="E3443" i="6"/>
  <c r="F3443" i="6" s="1"/>
  <c r="G3443" i="6" s="1"/>
  <c r="E3444" i="6"/>
  <c r="F3444" i="6" s="1"/>
  <c r="G3444" i="6" s="1"/>
  <c r="E3445" i="6"/>
  <c r="E3446" i="6"/>
  <c r="F3446" i="6" s="1"/>
  <c r="G3446" i="6" s="1"/>
  <c r="E3447" i="6"/>
  <c r="E3448" i="6"/>
  <c r="F3448" i="6" s="1"/>
  <c r="G3448" i="6" s="1"/>
  <c r="E3449" i="6"/>
  <c r="E3450" i="6"/>
  <c r="F3450" i="6" s="1"/>
  <c r="G3450" i="6" s="1"/>
  <c r="E3451" i="6"/>
  <c r="F3451" i="6" s="1"/>
  <c r="G3451" i="6" s="1"/>
  <c r="E3452" i="6"/>
  <c r="F3452" i="6"/>
  <c r="G3452" i="6" s="1"/>
  <c r="E3453" i="6"/>
  <c r="F3453" i="6"/>
  <c r="G3453" i="6" s="1"/>
  <c r="E3454" i="6"/>
  <c r="E3455" i="6"/>
  <c r="F3455" i="6" s="1"/>
  <c r="G3455" i="6" s="1"/>
  <c r="E3456" i="6"/>
  <c r="E3457" i="6"/>
  <c r="F3457" i="6" s="1"/>
  <c r="G3457" i="6" s="1"/>
  <c r="E3458" i="6"/>
  <c r="E3459" i="6"/>
  <c r="F3459" i="6" s="1"/>
  <c r="G3459" i="6" s="1"/>
  <c r="E3460" i="6"/>
  <c r="F3460" i="6" s="1"/>
  <c r="G3460" i="6" s="1"/>
  <c r="E3461" i="6"/>
  <c r="F3461" i="6"/>
  <c r="G3461" i="6" s="1"/>
  <c r="E3462" i="6"/>
  <c r="F3462" i="6" s="1"/>
  <c r="G3462" i="6" s="1"/>
  <c r="E3463" i="6"/>
  <c r="E3464" i="6"/>
  <c r="F3464" i="6"/>
  <c r="G3464" i="6" s="1"/>
  <c r="E3465" i="6"/>
  <c r="E3466" i="6"/>
  <c r="F3466" i="6" s="1"/>
  <c r="G3466" i="6" s="1"/>
  <c r="E3467" i="6"/>
  <c r="F3467" i="6" s="1"/>
  <c r="G3467" i="6" s="1"/>
  <c r="E3468" i="6"/>
  <c r="F3468" i="6"/>
  <c r="G3468" i="6" s="1"/>
  <c r="E3469" i="6"/>
  <c r="F3469" i="6"/>
  <c r="G3469" i="6"/>
  <c r="E3470" i="6"/>
  <c r="E3471" i="6"/>
  <c r="F3471" i="6" s="1"/>
  <c r="G3471" i="6" s="1"/>
  <c r="E3472" i="6"/>
  <c r="E3473" i="6"/>
  <c r="F3473" i="6" s="1"/>
  <c r="G3473" i="6" s="1"/>
  <c r="E3474" i="6"/>
  <c r="E3475" i="6"/>
  <c r="E3476" i="6"/>
  <c r="E3477" i="6"/>
  <c r="F3477" i="6"/>
  <c r="G3477" i="6" s="1"/>
  <c r="E3478" i="6"/>
  <c r="F3478" i="6" s="1"/>
  <c r="G3478" i="6" s="1"/>
  <c r="E3479" i="6"/>
  <c r="E3480" i="6"/>
  <c r="F3480" i="6" s="1"/>
  <c r="G3480" i="6" s="1"/>
  <c r="E3481" i="6"/>
  <c r="E3482" i="6"/>
  <c r="F3482" i="6" s="1"/>
  <c r="G3482" i="6" s="1"/>
  <c r="E3483" i="6"/>
  <c r="F3483" i="6" s="1"/>
  <c r="G3483" i="6" s="1"/>
  <c r="E3484" i="6"/>
  <c r="F3484" i="6"/>
  <c r="G3484" i="6" s="1"/>
  <c r="E3485" i="6"/>
  <c r="F3485" i="6"/>
  <c r="G3485" i="6" s="1"/>
  <c r="E3486" i="6"/>
  <c r="E3487" i="6"/>
  <c r="F3487" i="6" s="1"/>
  <c r="G3487" i="6" s="1"/>
  <c r="E3488" i="6"/>
  <c r="E3489" i="6"/>
  <c r="F3489" i="6" s="1"/>
  <c r="G3489" i="6" s="1"/>
  <c r="E3490" i="6"/>
  <c r="E3491" i="6"/>
  <c r="E3492" i="6"/>
  <c r="F3492" i="6" s="1"/>
  <c r="G3492" i="6" s="1"/>
  <c r="E3493" i="6"/>
  <c r="F3493" i="6" s="1"/>
  <c r="G3493" i="6" s="1"/>
  <c r="E3494" i="6"/>
  <c r="F3494" i="6" s="1"/>
  <c r="G3494" i="6" s="1"/>
  <c r="E3495" i="6"/>
  <c r="E3496" i="6"/>
  <c r="F3496" i="6" s="1"/>
  <c r="G3496" i="6" s="1"/>
  <c r="E3497" i="6"/>
  <c r="E3498" i="6"/>
  <c r="F3498" i="6" s="1"/>
  <c r="G3498" i="6" s="1"/>
  <c r="E3499" i="6"/>
  <c r="F3499" i="6" s="1"/>
  <c r="G3499" i="6" s="1"/>
  <c r="E3500" i="6"/>
  <c r="F3500" i="6"/>
  <c r="G3500" i="6" s="1"/>
  <c r="E3501" i="6"/>
  <c r="F3501" i="6"/>
  <c r="G3501" i="6" s="1"/>
  <c r="E3502" i="6"/>
  <c r="E3503" i="6"/>
  <c r="F3503" i="6" s="1"/>
  <c r="G3503" i="6" s="1"/>
  <c r="E3504" i="6"/>
  <c r="F3504" i="6" s="1"/>
  <c r="G3504" i="6" s="1"/>
  <c r="E3505" i="6"/>
  <c r="F3505" i="6" s="1"/>
  <c r="G3505" i="6" s="1"/>
  <c r="E3506" i="6"/>
  <c r="E3507" i="6"/>
  <c r="E3508" i="6"/>
  <c r="F3508" i="6" s="1"/>
  <c r="G3508" i="6" s="1"/>
  <c r="E3509" i="6"/>
  <c r="F3509" i="6" s="1"/>
  <c r="G3509" i="6" s="1"/>
  <c r="E3510" i="6"/>
  <c r="F3510" i="6" s="1"/>
  <c r="G3510" i="6" s="1"/>
  <c r="E3511" i="6"/>
  <c r="E3512" i="6"/>
  <c r="F3512" i="6"/>
  <c r="G3512" i="6" s="1"/>
  <c r="E3513" i="6"/>
  <c r="E3514" i="6"/>
  <c r="F3514" i="6" s="1"/>
  <c r="G3514" i="6" s="1"/>
  <c r="E3515" i="6"/>
  <c r="F3515" i="6" s="1"/>
  <c r="G3515" i="6" s="1"/>
  <c r="E3516" i="6"/>
  <c r="F3516" i="6"/>
  <c r="G3516" i="6" s="1"/>
  <c r="E3517" i="6"/>
  <c r="F3517" i="6"/>
  <c r="G3517" i="6"/>
  <c r="E3518" i="6"/>
  <c r="E3519" i="6"/>
  <c r="F3519" i="6" s="1"/>
  <c r="G3519" i="6" s="1"/>
  <c r="E3520" i="6"/>
  <c r="F3520" i="6" s="1"/>
  <c r="G3520" i="6" s="1"/>
  <c r="E3521" i="6"/>
  <c r="F3521" i="6" s="1"/>
  <c r="G3521" i="6" s="1"/>
  <c r="E3522" i="6"/>
  <c r="E3523" i="6"/>
  <c r="F3523" i="6" s="1"/>
  <c r="G3523" i="6" s="1"/>
  <c r="E3524" i="6"/>
  <c r="E3525" i="6"/>
  <c r="F3525" i="6" s="1"/>
  <c r="G3525" i="6" s="1"/>
  <c r="E3526" i="6"/>
  <c r="F3526" i="6" s="1"/>
  <c r="G3526" i="6" s="1"/>
  <c r="E3527" i="6"/>
  <c r="E3528" i="6"/>
  <c r="F3528" i="6"/>
  <c r="G3528" i="6" s="1"/>
  <c r="E3529" i="6"/>
  <c r="E3530" i="6"/>
  <c r="E3531" i="6"/>
  <c r="F3531" i="6" s="1"/>
  <c r="G3531" i="6" s="1"/>
  <c r="E3532" i="6"/>
  <c r="F3532" i="6"/>
  <c r="G3532" i="6" s="1"/>
  <c r="E3533" i="6"/>
  <c r="F3533" i="6"/>
  <c r="G3533" i="6"/>
  <c r="E3534" i="6"/>
  <c r="E3535" i="6"/>
  <c r="E3536" i="6"/>
  <c r="F3536" i="6" s="1"/>
  <c r="G3536" i="6" s="1"/>
  <c r="E3537" i="6"/>
  <c r="F3537" i="6" s="1"/>
  <c r="G3537" i="6" s="1"/>
  <c r="E3538" i="6"/>
  <c r="E3539" i="6"/>
  <c r="F3539" i="6" s="1"/>
  <c r="G3539" i="6" s="1"/>
  <c r="E3540" i="6"/>
  <c r="E3541" i="6"/>
  <c r="F3541" i="6" s="1"/>
  <c r="G3541" i="6" s="1"/>
  <c r="E3542" i="6"/>
  <c r="F3542" i="6" s="1"/>
  <c r="G3542" i="6" s="1"/>
  <c r="E3543" i="6"/>
  <c r="E3544" i="6"/>
  <c r="F3544" i="6"/>
  <c r="G3544" i="6" s="1"/>
  <c r="E3545" i="6"/>
  <c r="E3546" i="6"/>
  <c r="E3547" i="6"/>
  <c r="F3547" i="6" s="1"/>
  <c r="G3547" i="6" s="1"/>
  <c r="E3548" i="6"/>
  <c r="F3548" i="6"/>
  <c r="G3548" i="6" s="1"/>
  <c r="E3549" i="6"/>
  <c r="F3549" i="6"/>
  <c r="G3549" i="6"/>
  <c r="E3550" i="6"/>
  <c r="E3551" i="6"/>
  <c r="E3552" i="6"/>
  <c r="F3552" i="6" s="1"/>
  <c r="G3552" i="6" s="1"/>
  <c r="E3553" i="6"/>
  <c r="F3553" i="6" s="1"/>
  <c r="G3553" i="6" s="1"/>
  <c r="E3554" i="6"/>
  <c r="E3555" i="6"/>
  <c r="F3555" i="6" s="1"/>
  <c r="G3555" i="6" s="1"/>
  <c r="E3556" i="6"/>
  <c r="E3557" i="6"/>
  <c r="F3557" i="6" s="1"/>
  <c r="G3557" i="6" s="1"/>
  <c r="E3558" i="6"/>
  <c r="F3558" i="6" s="1"/>
  <c r="G3558" i="6" s="1"/>
  <c r="E3559" i="6"/>
  <c r="E3560" i="6"/>
  <c r="F3560" i="6" s="1"/>
  <c r="G3560" i="6" s="1"/>
  <c r="E3561" i="6"/>
  <c r="E3562" i="6"/>
  <c r="E3563" i="6"/>
  <c r="F3563" i="6" s="1"/>
  <c r="G3563" i="6" s="1"/>
  <c r="E3564" i="6"/>
  <c r="F3564" i="6"/>
  <c r="G3564" i="6" s="1"/>
  <c r="E3565" i="6"/>
  <c r="F3565" i="6"/>
  <c r="G3565" i="6" s="1"/>
  <c r="E3566" i="6"/>
  <c r="E3567" i="6"/>
  <c r="E3568" i="6"/>
  <c r="F3568" i="6" s="1"/>
  <c r="G3568" i="6" s="1"/>
  <c r="E3569" i="6"/>
  <c r="F3569" i="6" s="1"/>
  <c r="G3569" i="6" s="1"/>
  <c r="E3570" i="6"/>
  <c r="E3571" i="6"/>
  <c r="F3571" i="6" s="1"/>
  <c r="G3571" i="6" s="1"/>
  <c r="E3572" i="6"/>
  <c r="F3572" i="6" s="1"/>
  <c r="G3572" i="6" s="1"/>
  <c r="E3573" i="6"/>
  <c r="E3574" i="6"/>
  <c r="F3574" i="6" s="1"/>
  <c r="G3574" i="6" s="1"/>
  <c r="E3575" i="6"/>
  <c r="E3576" i="6"/>
  <c r="F3576" i="6" s="1"/>
  <c r="G3576" i="6" s="1"/>
  <c r="E3577" i="6"/>
  <c r="E3578" i="6"/>
  <c r="F3578" i="6" s="1"/>
  <c r="G3578" i="6" s="1"/>
  <c r="E3579" i="6"/>
  <c r="F3579" i="6" s="1"/>
  <c r="G3579" i="6" s="1"/>
  <c r="E3580" i="6"/>
  <c r="F3580" i="6"/>
  <c r="G3580" i="6" s="1"/>
  <c r="E3581" i="6"/>
  <c r="E3582" i="6"/>
  <c r="F3582" i="6" s="1"/>
  <c r="G3582" i="6" s="1"/>
  <c r="E3583" i="6"/>
  <c r="F3583" i="6" s="1"/>
  <c r="G3583" i="6" s="1"/>
  <c r="E3584" i="6"/>
  <c r="E3585" i="6"/>
  <c r="E3586" i="6"/>
  <c r="F3586" i="6" s="1"/>
  <c r="G3586" i="6" s="1"/>
  <c r="E3587" i="6"/>
  <c r="F3587" i="6" s="1"/>
  <c r="G3587" i="6" s="1"/>
  <c r="E3588" i="6"/>
  <c r="F3588" i="6"/>
  <c r="G3588" i="6" s="1"/>
  <c r="E3589" i="6"/>
  <c r="F3589" i="6" s="1"/>
  <c r="G3589" i="6" s="1"/>
  <c r="E3590" i="6"/>
  <c r="E3591" i="6"/>
  <c r="F3591" i="6" s="1"/>
  <c r="G3591" i="6" s="1"/>
  <c r="E3592" i="6"/>
  <c r="F3592" i="6" s="1"/>
  <c r="G3592" i="6" s="1"/>
  <c r="E3593" i="6"/>
  <c r="F3593" i="6" s="1"/>
  <c r="G3593" i="6" s="1"/>
  <c r="E3594" i="6"/>
  <c r="F3594" i="6" s="1"/>
  <c r="G3594" i="6" s="1"/>
  <c r="E3595" i="6"/>
  <c r="E3596" i="6"/>
  <c r="E3597" i="6"/>
  <c r="F3596" i="6" s="1"/>
  <c r="G3596" i="6" s="1"/>
  <c r="E3598" i="6"/>
  <c r="F3598" i="6" s="1"/>
  <c r="G3598" i="6" s="1"/>
  <c r="E3599" i="6"/>
  <c r="F3599" i="6" s="1"/>
  <c r="G3599" i="6" s="1"/>
  <c r="E3600" i="6"/>
  <c r="E3601" i="6"/>
  <c r="E3602" i="6"/>
  <c r="F3602" i="6" s="1"/>
  <c r="G3602" i="6" s="1"/>
  <c r="E3603" i="6"/>
  <c r="F3603" i="6" s="1"/>
  <c r="G3603" i="6" s="1"/>
  <c r="E3604" i="6"/>
  <c r="F3604" i="6"/>
  <c r="G3604" i="6" s="1"/>
  <c r="E3605" i="6"/>
  <c r="F3605" i="6" s="1"/>
  <c r="G3605" i="6" s="1"/>
  <c r="E3606" i="6"/>
  <c r="E3607" i="6"/>
  <c r="F3607" i="6" s="1"/>
  <c r="G3607" i="6" s="1"/>
  <c r="E3608" i="6"/>
  <c r="F3608" i="6" s="1"/>
  <c r="G3608" i="6" s="1"/>
  <c r="E3609" i="6"/>
  <c r="F3609" i="6" s="1"/>
  <c r="G3609" i="6" s="1"/>
  <c r="E3610" i="6"/>
  <c r="F3610" i="6" s="1"/>
  <c r="G3610" i="6" s="1"/>
  <c r="E3611" i="6"/>
  <c r="E3612" i="6"/>
  <c r="E3613" i="6"/>
  <c r="F3612" i="6" s="1"/>
  <c r="G3612" i="6" s="1"/>
  <c r="E3614" i="6"/>
  <c r="F3614" i="6" s="1"/>
  <c r="G3614" i="6" s="1"/>
  <c r="E3615" i="6"/>
  <c r="F3615" i="6" s="1"/>
  <c r="G3615" i="6" s="1"/>
  <c r="E3616" i="6"/>
  <c r="E3617" i="6"/>
  <c r="E3618" i="6"/>
  <c r="F3618" i="6" s="1"/>
  <c r="G3618" i="6" s="1"/>
  <c r="E3619" i="6"/>
  <c r="F3619" i="6" s="1"/>
  <c r="G3619" i="6" s="1"/>
  <c r="E3620" i="6"/>
  <c r="F3620" i="6"/>
  <c r="G3620" i="6" s="1"/>
  <c r="E3621" i="6"/>
  <c r="F3621" i="6" s="1"/>
  <c r="G3621" i="6" s="1"/>
  <c r="E3622" i="6"/>
  <c r="E3623" i="6"/>
  <c r="F3623" i="6" s="1"/>
  <c r="G3623" i="6" s="1"/>
  <c r="E3624" i="6"/>
  <c r="F3624" i="6" s="1"/>
  <c r="G3624" i="6" s="1"/>
  <c r="E3625" i="6"/>
  <c r="F3625" i="6" s="1"/>
  <c r="G3625" i="6" s="1"/>
  <c r="E3626" i="6"/>
  <c r="F3626" i="6" s="1"/>
  <c r="G3626" i="6" s="1"/>
  <c r="E3627" i="6"/>
  <c r="E3628" i="6"/>
  <c r="E3629" i="6"/>
  <c r="F3628" i="6" s="1"/>
  <c r="G3628" i="6" s="1"/>
  <c r="E3630" i="6"/>
  <c r="F3630" i="6" s="1"/>
  <c r="G3630" i="6" s="1"/>
  <c r="E3631" i="6"/>
  <c r="F3631" i="6" s="1"/>
  <c r="G3631" i="6" s="1"/>
  <c r="E3632" i="6"/>
  <c r="E3633" i="6"/>
  <c r="E3634" i="6"/>
  <c r="F3634" i="6" s="1"/>
  <c r="G3634" i="6" s="1"/>
  <c r="E3635" i="6"/>
  <c r="F3635" i="6" s="1"/>
  <c r="G3635" i="6" s="1"/>
  <c r="E3636" i="6"/>
  <c r="F3636" i="6"/>
  <c r="G3636" i="6" s="1"/>
  <c r="E3637" i="6"/>
  <c r="F3637" i="6" s="1"/>
  <c r="G3637" i="6" s="1"/>
  <c r="E3638" i="6"/>
  <c r="E3639" i="6"/>
  <c r="F3639" i="6" s="1"/>
  <c r="G3639" i="6" s="1"/>
  <c r="E3640" i="6"/>
  <c r="F3640" i="6" s="1"/>
  <c r="G3640" i="6" s="1"/>
  <c r="E3641" i="6"/>
  <c r="F3641" i="6" s="1"/>
  <c r="G3641" i="6" s="1"/>
  <c r="E3642" i="6"/>
  <c r="F3642" i="6" s="1"/>
  <c r="G3642" i="6" s="1"/>
  <c r="E3643" i="6"/>
  <c r="E3644" i="6"/>
  <c r="E3645" i="6"/>
  <c r="F3644" i="6" s="1"/>
  <c r="G3644" i="6" s="1"/>
  <c r="E3646" i="6"/>
  <c r="F3646" i="6" s="1"/>
  <c r="G3646" i="6" s="1"/>
  <c r="E3647" i="6"/>
  <c r="F3647" i="6" s="1"/>
  <c r="G3647" i="6" s="1"/>
  <c r="E3648" i="6"/>
  <c r="E3649" i="6"/>
  <c r="E3650" i="6"/>
  <c r="E3651" i="6"/>
  <c r="F3651" i="6" s="1"/>
  <c r="G3651" i="6" s="1"/>
  <c r="E3652" i="6"/>
  <c r="F3652" i="6" s="1"/>
  <c r="G3652" i="6" s="1"/>
  <c r="E3653" i="6"/>
  <c r="F3653" i="6"/>
  <c r="G3653" i="6"/>
  <c r="E3654" i="6"/>
  <c r="F3654" i="6" s="1"/>
  <c r="G3654" i="6" s="1"/>
  <c r="E3655" i="6"/>
  <c r="E3656" i="6"/>
  <c r="F3656" i="6" s="1"/>
  <c r="G3656" i="6" s="1"/>
  <c r="E3657" i="6"/>
  <c r="E3658" i="6"/>
  <c r="E3659" i="6"/>
  <c r="F3659" i="6"/>
  <c r="G3659" i="6" s="1"/>
  <c r="E3660" i="6"/>
  <c r="F3660" i="6" s="1"/>
  <c r="G3660" i="6" s="1"/>
  <c r="E3661" i="6"/>
  <c r="F3661" i="6" s="1"/>
  <c r="G3661" i="6" s="1"/>
  <c r="E3662" i="6"/>
  <c r="E3663" i="6"/>
  <c r="E3664" i="6"/>
  <c r="F3664" i="6" s="1"/>
  <c r="G3664" i="6" s="1"/>
  <c r="E3665" i="6"/>
  <c r="E3666" i="6"/>
  <c r="F3666" i="6" s="1"/>
  <c r="G3666" i="6" s="1"/>
  <c r="E3667" i="6"/>
  <c r="E3668" i="6"/>
  <c r="E3669" i="6"/>
  <c r="F3669" i="6"/>
  <c r="G3669" i="6" s="1"/>
  <c r="E3670" i="6"/>
  <c r="F3670" i="6" s="1"/>
  <c r="G3670" i="6" s="1"/>
  <c r="E3671" i="6"/>
  <c r="E3672" i="6"/>
  <c r="E3673" i="6"/>
  <c r="E3674" i="6"/>
  <c r="E3675" i="6"/>
  <c r="F3674" i="6" s="1"/>
  <c r="G3674" i="6" s="1"/>
  <c r="E3676" i="6"/>
  <c r="F3676" i="6"/>
  <c r="G3676" i="6" s="1"/>
  <c r="E3677" i="6"/>
  <c r="E3678" i="6"/>
  <c r="E3679" i="6"/>
  <c r="E3680" i="6"/>
  <c r="F3679" i="6" s="1"/>
  <c r="G3679" i="6" s="1"/>
  <c r="E3681" i="6"/>
  <c r="F3681" i="6" s="1"/>
  <c r="G3681" i="6" s="1"/>
  <c r="E3682" i="6"/>
  <c r="F3682" i="6" s="1"/>
  <c r="G3682" i="6" s="1"/>
  <c r="E3683" i="6"/>
  <c r="E3684" i="6"/>
  <c r="F3683" i="6" s="1"/>
  <c r="G3683" i="6" s="1"/>
  <c r="F3684" i="6"/>
  <c r="G3684" i="6" s="1"/>
  <c r="E3685" i="6"/>
  <c r="F3685" i="6" s="1"/>
  <c r="G3685" i="6" s="1"/>
  <c r="E3686" i="6"/>
  <c r="E3687" i="6"/>
  <c r="E3688" i="6"/>
  <c r="F3687" i="6" s="1"/>
  <c r="G3687" i="6" s="1"/>
  <c r="E3689" i="6"/>
  <c r="E3690" i="6"/>
  <c r="F3690" i="6" s="1"/>
  <c r="G3690" i="6" s="1"/>
  <c r="E3691" i="6"/>
  <c r="F3691" i="6" s="1"/>
  <c r="G3691" i="6" s="1"/>
  <c r="E3692" i="6"/>
  <c r="F3692" i="6" s="1"/>
  <c r="G3692" i="6" s="1"/>
  <c r="E3693" i="6"/>
  <c r="E3694" i="6"/>
  <c r="E3695" i="6"/>
  <c r="E3696" i="6"/>
  <c r="E3697" i="6"/>
  <c r="F3697" i="6" s="1"/>
  <c r="G3697" i="6" s="1"/>
  <c r="E3698" i="6"/>
  <c r="E3699" i="6"/>
  <c r="F3699" i="6" s="1"/>
  <c r="G3699" i="6" s="1"/>
  <c r="E3700" i="6"/>
  <c r="E3701" i="6"/>
  <c r="E3702" i="6"/>
  <c r="E3703" i="6"/>
  <c r="E3704" i="6"/>
  <c r="F3704" i="6" s="1"/>
  <c r="G3704" i="6" s="1"/>
  <c r="E3705" i="6"/>
  <c r="F3705" i="6"/>
  <c r="G3705" i="6" s="1"/>
  <c r="E3706" i="6"/>
  <c r="F3706" i="6" s="1"/>
  <c r="G3706" i="6" s="1"/>
  <c r="E3707" i="6"/>
  <c r="E3708" i="6"/>
  <c r="E3709" i="6"/>
  <c r="E3710" i="6"/>
  <c r="F3710" i="6" s="1"/>
  <c r="G3710" i="6" s="1"/>
  <c r="E3711" i="6"/>
  <c r="E3712" i="6"/>
  <c r="F3712" i="6" s="1"/>
  <c r="G3712" i="6" s="1"/>
  <c r="E3713" i="6"/>
  <c r="F3713" i="6" s="1"/>
  <c r="G3713" i="6" s="1"/>
  <c r="E3714" i="6"/>
  <c r="E3715" i="6"/>
  <c r="F3715" i="6"/>
  <c r="G3715" i="6" s="1"/>
  <c r="E3716" i="6"/>
  <c r="F3716" i="6" s="1"/>
  <c r="G3716" i="6" s="1"/>
  <c r="E3717" i="6"/>
  <c r="E3718" i="6"/>
  <c r="F3718" i="6" s="1"/>
  <c r="G3718" i="6" s="1"/>
  <c r="E3719" i="6"/>
  <c r="E3720" i="6"/>
  <c r="E3721" i="6"/>
  <c r="E3722" i="6"/>
  <c r="F3722" i="6" s="1"/>
  <c r="G3722" i="6" s="1"/>
  <c r="E3723" i="6"/>
  <c r="F3723" i="6" s="1"/>
  <c r="G3723" i="6" s="1"/>
  <c r="E3724" i="6"/>
  <c r="F3724" i="6" s="1"/>
  <c r="G3724" i="6" s="1"/>
  <c r="E3725" i="6"/>
  <c r="E3726" i="6"/>
  <c r="E3727" i="6"/>
  <c r="E3728" i="6"/>
  <c r="E3729" i="6"/>
  <c r="F3729" i="6" s="1"/>
  <c r="G3729" i="6" s="1"/>
  <c r="E3730" i="6"/>
  <c r="E3731" i="6"/>
  <c r="F3731" i="6" s="1"/>
  <c r="G3731" i="6" s="1"/>
  <c r="E3732" i="6"/>
  <c r="E3733" i="6"/>
  <c r="E3734" i="6"/>
  <c r="E3735" i="6"/>
  <c r="E3736" i="6"/>
  <c r="F3736" i="6" s="1"/>
  <c r="G3736" i="6" s="1"/>
  <c r="E3737" i="6"/>
  <c r="F3737" i="6"/>
  <c r="G3737" i="6" s="1"/>
  <c r="E3738" i="6"/>
  <c r="F3738" i="6" s="1"/>
  <c r="G3738" i="6" s="1"/>
  <c r="E3739" i="6"/>
  <c r="E3740" i="6"/>
  <c r="E3741" i="6"/>
  <c r="E3742" i="6"/>
  <c r="F3742" i="6" s="1"/>
  <c r="G3742" i="6" s="1"/>
  <c r="E3743" i="6"/>
  <c r="E3744" i="6"/>
  <c r="F3744" i="6" s="1"/>
  <c r="G3744" i="6" s="1"/>
  <c r="E3745" i="6"/>
  <c r="F3745" i="6" s="1"/>
  <c r="G3745" i="6" s="1"/>
  <c r="E3746" i="6"/>
  <c r="E3747" i="6"/>
  <c r="F3747" i="6"/>
  <c r="G3747" i="6" s="1"/>
  <c r="E3748" i="6"/>
  <c r="F3748" i="6" s="1"/>
  <c r="G3748" i="6" s="1"/>
  <c r="E3749" i="6"/>
  <c r="E3750" i="6"/>
  <c r="F3750" i="6" s="1"/>
  <c r="G3750" i="6" s="1"/>
  <c r="E3751" i="6"/>
  <c r="E3752" i="6"/>
  <c r="E3753" i="6"/>
  <c r="E3754" i="6"/>
  <c r="F3754" i="6" s="1"/>
  <c r="G3754" i="6" s="1"/>
  <c r="E3755" i="6"/>
  <c r="F3755" i="6" s="1"/>
  <c r="G3755" i="6" s="1"/>
  <c r="E3756" i="6"/>
  <c r="F3756" i="6" s="1"/>
  <c r="G3756" i="6" s="1"/>
  <c r="E3757" i="6"/>
  <c r="E3758" i="6"/>
  <c r="E3759" i="6"/>
  <c r="E3760" i="6"/>
  <c r="E3761" i="6"/>
  <c r="F3761" i="6" s="1"/>
  <c r="G3761" i="6" s="1"/>
  <c r="E3762" i="6"/>
  <c r="E3763" i="6"/>
  <c r="F3763" i="6" s="1"/>
  <c r="G3763" i="6" s="1"/>
  <c r="E3764" i="6"/>
  <c r="E3765" i="6"/>
  <c r="E3766" i="6"/>
  <c r="E3767" i="6"/>
  <c r="E3768" i="6"/>
  <c r="F3768" i="6" s="1"/>
  <c r="G3768" i="6" s="1"/>
  <c r="E3769" i="6"/>
  <c r="F3769" i="6"/>
  <c r="G3769" i="6" s="1"/>
  <c r="E3770" i="6"/>
  <c r="F3770" i="6" s="1"/>
  <c r="G3770" i="6" s="1"/>
  <c r="E3771" i="6"/>
  <c r="E3772" i="6"/>
  <c r="E3773" i="6"/>
  <c r="E3774" i="6"/>
  <c r="F3774" i="6" s="1"/>
  <c r="G3774" i="6" s="1"/>
  <c r="E3775" i="6"/>
  <c r="E3776" i="6"/>
  <c r="F3776" i="6" s="1"/>
  <c r="G3776" i="6" s="1"/>
  <c r="E3777" i="6"/>
  <c r="F3777" i="6" s="1"/>
  <c r="G3777" i="6" s="1"/>
  <c r="E3778" i="6"/>
  <c r="E3779" i="6"/>
  <c r="F3779" i="6"/>
  <c r="G3779" i="6" s="1"/>
  <c r="E3780" i="6"/>
  <c r="F3780" i="6" s="1"/>
  <c r="G3780" i="6" s="1"/>
  <c r="E3781" i="6"/>
  <c r="E3782" i="6"/>
  <c r="F3782" i="6" s="1"/>
  <c r="G3782" i="6" s="1"/>
  <c r="E3783" i="6"/>
  <c r="E3784" i="6"/>
  <c r="E3785" i="6"/>
  <c r="E3786" i="6"/>
  <c r="F3786" i="6" s="1"/>
  <c r="G3786" i="6" s="1"/>
  <c r="E3787" i="6"/>
  <c r="F3787" i="6" s="1"/>
  <c r="G3787" i="6" s="1"/>
  <c r="E3788" i="6"/>
  <c r="F3788" i="6" s="1"/>
  <c r="G3788" i="6" s="1"/>
  <c r="E3789" i="6"/>
  <c r="E3790" i="6"/>
  <c r="E3791" i="6"/>
  <c r="E3792" i="6"/>
  <c r="E3793" i="6"/>
  <c r="F3793" i="6" s="1"/>
  <c r="G3793" i="6" s="1"/>
  <c r="E3794" i="6"/>
  <c r="E3795" i="6"/>
  <c r="F3795" i="6" s="1"/>
  <c r="G3795" i="6" s="1"/>
  <c r="E3796" i="6"/>
  <c r="E3797" i="6"/>
  <c r="E3798" i="6"/>
  <c r="E3799" i="6"/>
  <c r="E3800" i="6"/>
  <c r="F3800" i="6" s="1"/>
  <c r="G3800" i="6" s="1"/>
  <c r="E3801" i="6"/>
  <c r="F3801" i="6"/>
  <c r="G3801" i="6" s="1"/>
  <c r="E3802" i="6"/>
  <c r="F3802" i="6" s="1"/>
  <c r="G3802" i="6" s="1"/>
  <c r="E3803" i="6"/>
  <c r="E3804" i="6"/>
  <c r="E3805" i="6"/>
  <c r="E3806" i="6"/>
  <c r="F3806" i="6" s="1"/>
  <c r="G3806" i="6" s="1"/>
  <c r="E3807" i="6"/>
  <c r="E3808" i="6"/>
  <c r="F3808" i="6" s="1"/>
  <c r="G3808" i="6" s="1"/>
  <c r="E3809" i="6"/>
  <c r="F3809" i="6" s="1"/>
  <c r="G3809" i="6" s="1"/>
  <c r="E3810" i="6"/>
  <c r="E3811" i="6"/>
  <c r="F3811" i="6"/>
  <c r="G3811" i="6" s="1"/>
  <c r="E3812" i="6"/>
  <c r="F3812" i="6" s="1"/>
  <c r="G3812" i="6" s="1"/>
  <c r="E3813" i="6"/>
  <c r="E3814" i="6"/>
  <c r="F3814" i="6" s="1"/>
  <c r="G3814" i="6" s="1"/>
  <c r="E3815" i="6"/>
  <c r="E3816" i="6"/>
  <c r="E3817" i="6"/>
  <c r="E3818" i="6"/>
  <c r="E3819" i="6"/>
  <c r="F3819" i="6" s="1"/>
  <c r="G3819" i="6" s="1"/>
  <c r="E3820" i="6"/>
  <c r="E3821" i="6"/>
  <c r="E3822" i="6"/>
  <c r="F3822" i="6" s="1"/>
  <c r="G3822" i="6" s="1"/>
  <c r="E3823" i="6"/>
  <c r="E3824" i="6"/>
  <c r="E3825" i="6"/>
  <c r="E3826" i="6"/>
  <c r="F3826" i="6" s="1"/>
  <c r="G3826" i="6" s="1"/>
  <c r="E3827" i="6"/>
  <c r="F3827" i="6" s="1"/>
  <c r="G3827" i="6" s="1"/>
  <c r="E3828" i="6"/>
  <c r="F3828" i="6" s="1"/>
  <c r="G3828" i="6" s="1"/>
  <c r="E3829" i="6"/>
  <c r="E3830" i="6"/>
  <c r="E3831" i="6"/>
  <c r="E3832" i="6"/>
  <c r="E3833" i="6"/>
  <c r="E3834" i="6"/>
  <c r="F3834" i="6" s="1"/>
  <c r="G3834" i="6" s="1"/>
  <c r="E3835" i="6"/>
  <c r="F3835" i="6"/>
  <c r="G3835" i="6" s="1"/>
  <c r="E3836" i="6"/>
  <c r="F3836" i="6" s="1"/>
  <c r="G3836" i="6" s="1"/>
  <c r="E3837" i="6"/>
  <c r="E3838" i="6"/>
  <c r="E3839" i="6"/>
  <c r="E3840" i="6"/>
  <c r="F3840" i="6" s="1"/>
  <c r="G3840" i="6" s="1"/>
  <c r="E3841" i="6"/>
  <c r="E3842" i="6"/>
  <c r="E3843" i="6"/>
  <c r="F3843" i="6" s="1"/>
  <c r="G3843" i="6" s="1"/>
  <c r="E3844" i="6"/>
  <c r="E3845" i="6"/>
  <c r="E3846" i="6"/>
  <c r="E3847" i="6"/>
  <c r="E3848" i="6"/>
  <c r="F3848" i="6" s="1"/>
  <c r="G3848" i="6" s="1"/>
  <c r="E3849" i="6"/>
  <c r="E3850" i="6"/>
  <c r="F3850" i="6" s="1"/>
  <c r="G3850" i="6" s="1"/>
  <c r="E3851" i="6"/>
  <c r="F3851" i="6" s="1"/>
  <c r="G3851" i="6" s="1"/>
  <c r="E3852" i="6"/>
  <c r="E3853" i="6"/>
  <c r="E3854" i="6"/>
  <c r="F3854" i="6" s="1"/>
  <c r="G3854" i="6" s="1"/>
  <c r="E3855" i="6"/>
  <c r="E3856" i="6"/>
  <c r="E3857" i="6"/>
  <c r="E3858" i="6"/>
  <c r="F3858" i="6" s="1"/>
  <c r="G3858" i="6" s="1"/>
  <c r="E3859" i="6"/>
  <c r="E3860" i="6"/>
  <c r="E3861" i="6"/>
  <c r="E3862" i="6"/>
  <c r="F3862" i="6" s="1"/>
  <c r="G3862" i="6" s="1"/>
  <c r="E3863" i="6"/>
  <c r="E3864" i="6"/>
  <c r="F3864" i="6" s="1"/>
  <c r="G3864" i="6" s="1"/>
  <c r="E3865" i="6"/>
  <c r="E3866" i="6"/>
  <c r="E3867" i="6"/>
  <c r="E3868" i="6"/>
  <c r="F3868" i="6" s="1"/>
  <c r="G3868" i="6" s="1"/>
  <c r="E3869" i="6"/>
  <c r="E3870" i="6"/>
  <c r="E3871" i="6"/>
  <c r="E3872" i="6"/>
  <c r="F3872" i="6" s="1"/>
  <c r="G3872" i="6" s="1"/>
  <c r="E3873" i="6"/>
  <c r="E3874" i="6"/>
  <c r="E3875" i="6"/>
  <c r="F3875" i="6"/>
  <c r="G3875" i="6" s="1"/>
  <c r="E3876" i="6"/>
  <c r="F3876" i="6" s="1"/>
  <c r="G3876" i="6" s="1"/>
  <c r="E3877" i="6"/>
  <c r="E3878" i="6"/>
  <c r="F3878" i="6" s="1"/>
  <c r="G3878" i="6" s="1"/>
  <c r="E3879" i="6"/>
  <c r="E3880" i="6"/>
  <c r="E3881" i="6"/>
  <c r="E3882" i="6"/>
  <c r="E3883" i="6"/>
  <c r="F3883" i="6" s="1"/>
  <c r="G3883" i="6" s="1"/>
  <c r="E3884" i="6"/>
  <c r="E3885" i="6"/>
  <c r="E3886" i="6"/>
  <c r="F3886" i="6" s="1"/>
  <c r="G3886" i="6" s="1"/>
  <c r="E3887" i="6"/>
  <c r="E3888" i="6"/>
  <c r="E3889" i="6"/>
  <c r="E3890" i="6"/>
  <c r="F3890" i="6" s="1"/>
  <c r="G3890" i="6" s="1"/>
  <c r="E3891" i="6"/>
  <c r="F3891" i="6" s="1"/>
  <c r="G3891" i="6" s="1"/>
  <c r="E3892" i="6"/>
  <c r="F3892" i="6" s="1"/>
  <c r="G3892" i="6" s="1"/>
  <c r="E3893" i="6"/>
  <c r="E3894" i="6"/>
  <c r="E3895" i="6"/>
  <c r="E3896" i="6"/>
  <c r="F3896" i="6" s="1"/>
  <c r="G3896" i="6" s="1"/>
  <c r="F3672" i="6" l="1"/>
  <c r="G3672" i="6" s="1"/>
  <c r="F3884" i="6"/>
  <c r="G3884" i="6" s="1"/>
  <c r="F3870" i="6"/>
  <c r="G3870" i="6" s="1"/>
  <c r="F3856" i="6"/>
  <c r="G3856" i="6" s="1"/>
  <c r="F3842" i="6"/>
  <c r="G3842" i="6" s="1"/>
  <c r="F3820" i="6"/>
  <c r="G3820" i="6" s="1"/>
  <c r="F3794" i="6"/>
  <c r="G3794" i="6" s="1"/>
  <c r="F3762" i="6"/>
  <c r="G3762" i="6" s="1"/>
  <c r="F3730" i="6"/>
  <c r="G3730" i="6" s="1"/>
  <c r="F3698" i="6"/>
  <c r="G3698" i="6" s="1"/>
  <c r="F3671" i="6"/>
  <c r="G3671" i="6" s="1"/>
  <c r="F3655" i="6"/>
  <c r="G3655" i="6" s="1"/>
  <c r="F3551" i="6"/>
  <c r="G3551" i="6" s="1"/>
  <c r="F3546" i="6"/>
  <c r="G3546" i="6" s="1"/>
  <c r="F3540" i="6"/>
  <c r="G3540" i="6" s="1"/>
  <c r="F3491" i="6"/>
  <c r="G3491" i="6" s="1"/>
  <c r="F3472" i="6"/>
  <c r="G3472" i="6" s="1"/>
  <c r="F3423" i="6"/>
  <c r="G3423" i="6" s="1"/>
  <c r="F3418" i="6"/>
  <c r="G3418" i="6" s="1"/>
  <c r="F3412" i="6"/>
  <c r="G3412" i="6" s="1"/>
  <c r="F3363" i="6"/>
  <c r="G3363" i="6" s="1"/>
  <c r="F3356" i="6"/>
  <c r="G3356" i="6" s="1"/>
  <c r="F3334" i="6"/>
  <c r="G3334" i="6" s="1"/>
  <c r="F3322" i="6"/>
  <c r="G3322" i="6" s="1"/>
  <c r="F3250" i="6"/>
  <c r="G3250" i="6" s="1"/>
  <c r="F3175" i="6"/>
  <c r="G3175" i="6" s="1"/>
  <c r="F3680" i="6"/>
  <c r="G3680" i="6" s="1"/>
  <c r="F3675" i="6"/>
  <c r="G3675" i="6" s="1"/>
  <c r="F3645" i="6"/>
  <c r="G3645" i="6" s="1"/>
  <c r="F3629" i="6"/>
  <c r="G3629" i="6" s="1"/>
  <c r="F3613" i="6"/>
  <c r="G3613" i="6" s="1"/>
  <c r="F3597" i="6"/>
  <c r="G3597" i="6" s="1"/>
  <c r="F3581" i="6"/>
  <c r="G3581" i="6" s="1"/>
  <c r="F3882" i="6"/>
  <c r="G3882" i="6" s="1"/>
  <c r="F3867" i="6"/>
  <c r="G3867" i="6" s="1"/>
  <c r="F3860" i="6"/>
  <c r="G3860" i="6" s="1"/>
  <c r="F3846" i="6"/>
  <c r="G3846" i="6" s="1"/>
  <c r="F3832" i="6"/>
  <c r="G3832" i="6" s="1"/>
  <c r="F3818" i="6"/>
  <c r="G3818" i="6" s="1"/>
  <c r="F3804" i="6"/>
  <c r="G3804" i="6" s="1"/>
  <c r="F3798" i="6"/>
  <c r="G3798" i="6" s="1"/>
  <c r="F3792" i="6"/>
  <c r="G3792" i="6" s="1"/>
  <c r="F3785" i="6"/>
  <c r="G3785" i="6" s="1"/>
  <c r="F3772" i="6"/>
  <c r="G3772" i="6" s="1"/>
  <c r="F3766" i="6"/>
  <c r="G3766" i="6" s="1"/>
  <c r="F3760" i="6"/>
  <c r="G3760" i="6" s="1"/>
  <c r="F3753" i="6"/>
  <c r="G3753" i="6" s="1"/>
  <c r="F3740" i="6"/>
  <c r="G3740" i="6" s="1"/>
  <c r="F3734" i="6"/>
  <c r="G3734" i="6" s="1"/>
  <c r="F3728" i="6"/>
  <c r="G3728" i="6" s="1"/>
  <c r="F3721" i="6"/>
  <c r="G3721" i="6" s="1"/>
  <c r="F3708" i="6"/>
  <c r="G3708" i="6" s="1"/>
  <c r="F3702" i="6"/>
  <c r="G3702" i="6" s="1"/>
  <c r="F3696" i="6"/>
  <c r="G3696" i="6" s="1"/>
  <c r="F3689" i="6"/>
  <c r="G3689" i="6" s="1"/>
  <c r="F3663" i="6"/>
  <c r="G3663" i="6" s="1"/>
  <c r="F3649" i="6"/>
  <c r="G3649" i="6" s="1"/>
  <c r="F3638" i="6"/>
  <c r="G3638" i="6" s="1"/>
  <c r="F3633" i="6"/>
  <c r="G3633" i="6" s="1"/>
  <c r="F3622" i="6"/>
  <c r="G3622" i="6" s="1"/>
  <c r="F3617" i="6"/>
  <c r="G3617" i="6" s="1"/>
  <c r="F3606" i="6"/>
  <c r="G3606" i="6" s="1"/>
  <c r="F3601" i="6"/>
  <c r="G3601" i="6" s="1"/>
  <c r="F3590" i="6"/>
  <c r="G3590" i="6" s="1"/>
  <c r="F3585" i="6"/>
  <c r="G3585" i="6" s="1"/>
  <c r="F3567" i="6"/>
  <c r="G3567" i="6" s="1"/>
  <c r="F3562" i="6"/>
  <c r="G3562" i="6" s="1"/>
  <c r="F3556" i="6"/>
  <c r="G3556" i="6" s="1"/>
  <c r="F3507" i="6"/>
  <c r="G3507" i="6" s="1"/>
  <c r="F3488" i="6"/>
  <c r="G3488" i="6" s="1"/>
  <c r="F3439" i="6"/>
  <c r="G3439" i="6" s="1"/>
  <c r="F3434" i="6"/>
  <c r="G3434" i="6" s="1"/>
  <c r="F3428" i="6"/>
  <c r="G3428" i="6" s="1"/>
  <c r="F3379" i="6"/>
  <c r="G3379" i="6" s="1"/>
  <c r="F3346" i="6"/>
  <c r="G3346" i="6" s="1"/>
  <c r="F3312" i="6"/>
  <c r="G3312" i="6" s="1"/>
  <c r="F3307" i="6"/>
  <c r="G3307" i="6" s="1"/>
  <c r="F3268" i="6"/>
  <c r="G3268" i="6" s="1"/>
  <c r="F3232" i="6"/>
  <c r="G3232" i="6" s="1"/>
  <c r="F3140" i="6"/>
  <c r="G3140" i="6" s="1"/>
  <c r="F3874" i="6"/>
  <c r="G3874" i="6" s="1"/>
  <c r="F3859" i="6"/>
  <c r="G3859" i="6" s="1"/>
  <c r="F3852" i="6"/>
  <c r="G3852" i="6" s="1"/>
  <c r="F3838" i="6"/>
  <c r="G3838" i="6" s="1"/>
  <c r="F3824" i="6"/>
  <c r="G3824" i="6" s="1"/>
  <c r="F3810" i="6"/>
  <c r="G3810" i="6" s="1"/>
  <c r="F3803" i="6"/>
  <c r="G3803" i="6" s="1"/>
  <c r="F3778" i="6"/>
  <c r="G3778" i="6" s="1"/>
  <c r="F3771" i="6"/>
  <c r="G3771" i="6" s="1"/>
  <c r="F3746" i="6"/>
  <c r="G3746" i="6" s="1"/>
  <c r="F3739" i="6"/>
  <c r="G3739" i="6" s="1"/>
  <c r="F3714" i="6"/>
  <c r="G3714" i="6" s="1"/>
  <c r="F3707" i="6"/>
  <c r="G3707" i="6" s="1"/>
  <c r="F3668" i="6"/>
  <c r="G3668" i="6" s="1"/>
  <c r="F3658" i="6"/>
  <c r="G3658" i="6" s="1"/>
  <c r="F3648" i="6"/>
  <c r="G3648" i="6" s="1"/>
  <c r="F3632" i="6"/>
  <c r="G3632" i="6" s="1"/>
  <c r="F3616" i="6"/>
  <c r="G3616" i="6" s="1"/>
  <c r="F3600" i="6"/>
  <c r="G3600" i="6" s="1"/>
  <c r="F3584" i="6"/>
  <c r="G3584" i="6" s="1"/>
  <c r="F3573" i="6"/>
  <c r="G3573" i="6" s="1"/>
  <c r="F3476" i="6"/>
  <c r="G3476" i="6" s="1"/>
  <c r="F3445" i="6"/>
  <c r="G3445" i="6" s="1"/>
  <c r="F3306" i="6"/>
  <c r="G3306" i="6" s="1"/>
  <c r="F3186" i="6"/>
  <c r="G3186" i="6" s="1"/>
  <c r="F3888" i="6"/>
  <c r="G3888" i="6" s="1"/>
  <c r="F3894" i="6"/>
  <c r="G3894" i="6" s="1"/>
  <c r="F3880" i="6"/>
  <c r="G3880" i="6" s="1"/>
  <c r="F3866" i="6"/>
  <c r="G3866" i="6" s="1"/>
  <c r="F3844" i="6"/>
  <c r="G3844" i="6" s="1"/>
  <c r="F3830" i="6"/>
  <c r="G3830" i="6" s="1"/>
  <c r="F3816" i="6"/>
  <c r="G3816" i="6" s="1"/>
  <c r="F3796" i="6"/>
  <c r="G3796" i="6" s="1"/>
  <c r="F3790" i="6"/>
  <c r="G3790" i="6" s="1"/>
  <c r="F3784" i="6"/>
  <c r="G3784" i="6" s="1"/>
  <c r="F3764" i="6"/>
  <c r="G3764" i="6" s="1"/>
  <c r="F3758" i="6"/>
  <c r="G3758" i="6" s="1"/>
  <c r="F3752" i="6"/>
  <c r="G3752" i="6" s="1"/>
  <c r="F3732" i="6"/>
  <c r="G3732" i="6" s="1"/>
  <c r="F3726" i="6"/>
  <c r="G3726" i="6" s="1"/>
  <c r="F3720" i="6"/>
  <c r="G3720" i="6" s="1"/>
  <c r="F3700" i="6"/>
  <c r="G3700" i="6" s="1"/>
  <c r="F3694" i="6"/>
  <c r="G3694" i="6" s="1"/>
  <c r="F3677" i="6"/>
  <c r="G3677" i="6" s="1"/>
  <c r="F3673" i="6"/>
  <c r="G3673" i="6" s="1"/>
  <c r="F3667" i="6"/>
  <c r="G3667" i="6" s="1"/>
  <c r="F3643" i="6"/>
  <c r="G3643" i="6" s="1"/>
  <c r="F3627" i="6"/>
  <c r="G3627" i="6" s="1"/>
  <c r="F3611" i="6"/>
  <c r="G3611" i="6" s="1"/>
  <c r="F3595" i="6"/>
  <c r="G3595" i="6" s="1"/>
  <c r="F3535" i="6"/>
  <c r="G3535" i="6" s="1"/>
  <c r="F3530" i="6"/>
  <c r="G3530" i="6" s="1"/>
  <c r="F3524" i="6"/>
  <c r="G3524" i="6" s="1"/>
  <c r="F3475" i="6"/>
  <c r="G3475" i="6" s="1"/>
  <c r="F3456" i="6"/>
  <c r="G3456" i="6" s="1"/>
  <c r="F3351" i="6"/>
  <c r="G3351" i="6" s="1"/>
  <c r="F3291" i="6"/>
  <c r="G3291" i="6" s="1"/>
  <c r="F3238" i="6"/>
  <c r="G3238" i="6" s="1"/>
  <c r="F3192" i="6"/>
  <c r="G3192" i="6" s="1"/>
  <c r="F3163" i="6"/>
  <c r="G3163" i="6" s="1"/>
  <c r="F3064" i="6"/>
  <c r="G3064" i="6" s="1"/>
  <c r="F3007" i="6"/>
  <c r="G3007" i="6" s="1"/>
  <c r="F3003" i="6"/>
  <c r="G3003" i="6" s="1"/>
  <c r="F2309" i="6"/>
  <c r="G2309" i="6" s="1"/>
  <c r="F2265" i="6"/>
  <c r="G2265" i="6" s="1"/>
  <c r="F2242" i="6"/>
  <c r="G2242" i="6" s="1"/>
  <c r="F2163" i="6"/>
  <c r="G2163" i="6" s="1"/>
  <c r="F2099" i="6"/>
  <c r="G2099" i="6" s="1"/>
  <c r="F1844" i="6"/>
  <c r="G1844" i="6" s="1"/>
  <c r="F1843" i="6"/>
  <c r="G1843" i="6" s="1"/>
  <c r="F1812" i="6"/>
  <c r="G1812" i="6" s="1"/>
  <c r="F1811" i="6"/>
  <c r="G1811" i="6" s="1"/>
  <c r="F3575" i="6"/>
  <c r="G3575" i="6" s="1"/>
  <c r="F3570" i="6"/>
  <c r="G3570" i="6" s="1"/>
  <c r="F3559" i="6"/>
  <c r="G3559" i="6" s="1"/>
  <c r="F3554" i="6"/>
  <c r="G3554" i="6" s="1"/>
  <c r="F3543" i="6"/>
  <c r="G3543" i="6" s="1"/>
  <c r="F3538" i="6"/>
  <c r="G3538" i="6" s="1"/>
  <c r="F3527" i="6"/>
  <c r="G3527" i="6" s="1"/>
  <c r="F3522" i="6"/>
  <c r="G3522" i="6" s="1"/>
  <c r="F3511" i="6"/>
  <c r="G3511" i="6" s="1"/>
  <c r="F3506" i="6"/>
  <c r="G3506" i="6" s="1"/>
  <c r="F3495" i="6"/>
  <c r="G3495" i="6" s="1"/>
  <c r="F3490" i="6"/>
  <c r="G3490" i="6" s="1"/>
  <c r="F3479" i="6"/>
  <c r="G3479" i="6" s="1"/>
  <c r="F3474" i="6"/>
  <c r="G3474" i="6" s="1"/>
  <c r="F3463" i="6"/>
  <c r="G3463" i="6" s="1"/>
  <c r="F3458" i="6"/>
  <c r="G3458" i="6" s="1"/>
  <c r="F3447" i="6"/>
  <c r="G3447" i="6" s="1"/>
  <c r="F3442" i="6"/>
  <c r="G3442" i="6" s="1"/>
  <c r="F3431" i="6"/>
  <c r="G3431" i="6" s="1"/>
  <c r="F3426" i="6"/>
  <c r="G3426" i="6" s="1"/>
  <c r="F3415" i="6"/>
  <c r="G3415" i="6" s="1"/>
  <c r="F3410" i="6"/>
  <c r="G3410" i="6" s="1"/>
  <c r="F3399" i="6"/>
  <c r="G3399" i="6" s="1"/>
  <c r="F3394" i="6"/>
  <c r="G3394" i="6" s="1"/>
  <c r="F3383" i="6"/>
  <c r="G3383" i="6" s="1"/>
  <c r="F3378" i="6"/>
  <c r="G3378" i="6" s="1"/>
  <c r="F3367" i="6"/>
  <c r="G3367" i="6" s="1"/>
  <c r="F3362" i="6"/>
  <c r="G3362" i="6" s="1"/>
  <c r="F3350" i="6"/>
  <c r="G3350" i="6" s="1"/>
  <c r="F3344" i="6"/>
  <c r="G3344" i="6" s="1"/>
  <c r="F3339" i="6"/>
  <c r="G3339" i="6" s="1"/>
  <c r="F3329" i="6"/>
  <c r="G3329" i="6" s="1"/>
  <c r="F3317" i="6"/>
  <c r="G3317" i="6" s="1"/>
  <c r="F3285" i="6"/>
  <c r="G3285" i="6" s="1"/>
  <c r="F3279" i="6"/>
  <c r="G3279" i="6" s="1"/>
  <c r="F3273" i="6"/>
  <c r="G3273" i="6" s="1"/>
  <c r="F3267" i="6"/>
  <c r="G3267" i="6" s="1"/>
  <c r="F3244" i="6"/>
  <c r="G3244" i="6" s="1"/>
  <c r="F3221" i="6"/>
  <c r="G3221" i="6" s="1"/>
  <c r="F3215" i="6"/>
  <c r="G3215" i="6" s="1"/>
  <c r="F3209" i="6"/>
  <c r="G3209" i="6" s="1"/>
  <c r="F3203" i="6"/>
  <c r="G3203" i="6" s="1"/>
  <c r="F3180" i="6"/>
  <c r="G3180" i="6" s="1"/>
  <c r="F3157" i="6"/>
  <c r="G3157" i="6" s="1"/>
  <c r="F3151" i="6"/>
  <c r="G3151" i="6" s="1"/>
  <c r="F3145" i="6"/>
  <c r="G3145" i="6" s="1"/>
  <c r="F3139" i="6"/>
  <c r="G3139" i="6" s="1"/>
  <c r="F3116" i="6"/>
  <c r="G3116" i="6" s="1"/>
  <c r="F3093" i="6"/>
  <c r="G3093" i="6" s="1"/>
  <c r="F3087" i="6"/>
  <c r="G3087" i="6" s="1"/>
  <c r="F3081" i="6"/>
  <c r="G3081" i="6" s="1"/>
  <c r="F3075" i="6"/>
  <c r="G3075" i="6" s="1"/>
  <c r="F3063" i="6"/>
  <c r="G3063" i="6" s="1"/>
  <c r="F3056" i="6"/>
  <c r="G3056" i="6" s="1"/>
  <c r="F3044" i="6"/>
  <c r="G3044" i="6" s="1"/>
  <c r="F3033" i="6"/>
  <c r="G3033" i="6" s="1"/>
  <c r="F3027" i="6"/>
  <c r="G3027" i="6" s="1"/>
  <c r="F3023" i="6"/>
  <c r="G3023" i="6" s="1"/>
  <c r="F3019" i="6"/>
  <c r="G3019" i="6" s="1"/>
  <c r="F2957" i="6"/>
  <c r="G2957" i="6" s="1"/>
  <c r="F2951" i="6"/>
  <c r="G2951" i="6" s="1"/>
  <c r="F2945" i="6"/>
  <c r="G2945" i="6" s="1"/>
  <c r="F2899" i="6"/>
  <c r="G2899" i="6" s="1"/>
  <c r="F2893" i="6"/>
  <c r="G2893" i="6" s="1"/>
  <c r="F2887" i="6"/>
  <c r="G2887" i="6" s="1"/>
  <c r="F2881" i="6"/>
  <c r="G2881" i="6" s="1"/>
  <c r="F2845" i="6"/>
  <c r="G2845" i="6" s="1"/>
  <c r="F2839" i="6"/>
  <c r="G2839" i="6" s="1"/>
  <c r="F2813" i="6"/>
  <c r="G2813" i="6" s="1"/>
  <c r="F2807" i="6"/>
  <c r="G2807" i="6" s="1"/>
  <c r="F2781" i="6"/>
  <c r="G2781" i="6" s="1"/>
  <c r="F2775" i="6"/>
  <c r="G2775" i="6" s="1"/>
  <c r="F2749" i="6"/>
  <c r="G2749" i="6" s="1"/>
  <c r="F2743" i="6"/>
  <c r="G2743" i="6" s="1"/>
  <c r="F2680" i="6"/>
  <c r="G2680" i="6" s="1"/>
  <c r="F2648" i="6"/>
  <c r="G2648" i="6" s="1"/>
  <c r="F2616" i="6"/>
  <c r="G2616" i="6" s="1"/>
  <c r="F2584" i="6"/>
  <c r="G2584" i="6" s="1"/>
  <c r="F2552" i="6"/>
  <c r="G2552" i="6" s="1"/>
  <c r="F2520" i="6"/>
  <c r="G2520" i="6" s="1"/>
  <c r="F2488" i="6"/>
  <c r="G2488" i="6" s="1"/>
  <c r="F2388" i="6"/>
  <c r="G2388" i="6" s="1"/>
  <c r="F2366" i="6"/>
  <c r="G2366" i="6" s="1"/>
  <c r="F2349" i="6"/>
  <c r="G2349" i="6" s="1"/>
  <c r="F2329" i="6"/>
  <c r="G2329" i="6" s="1"/>
  <c r="F2315" i="6"/>
  <c r="G2315" i="6" s="1"/>
  <c r="F2278" i="6"/>
  <c r="G2278" i="6" s="1"/>
  <c r="F2233" i="6"/>
  <c r="G2233" i="6" s="1"/>
  <c r="F2210" i="6"/>
  <c r="G2210" i="6" s="1"/>
  <c r="F2189" i="6"/>
  <c r="G2189" i="6" s="1"/>
  <c r="F2175" i="6"/>
  <c r="G2175" i="6" s="1"/>
  <c r="F2125" i="6"/>
  <c r="G2125" i="6" s="1"/>
  <c r="F2111" i="6"/>
  <c r="G2111" i="6" s="1"/>
  <c r="F1887" i="6"/>
  <c r="G1887" i="6" s="1"/>
  <c r="F1705" i="6"/>
  <c r="G1705" i="6" s="1"/>
  <c r="F1706" i="6"/>
  <c r="G1706" i="6" s="1"/>
  <c r="F2973" i="6"/>
  <c r="G2973" i="6" s="1"/>
  <c r="F2405" i="6"/>
  <c r="G2405" i="6" s="1"/>
  <c r="F2392" i="6"/>
  <c r="G2392" i="6" s="1"/>
  <c r="F3355" i="6"/>
  <c r="G3355" i="6" s="1"/>
  <c r="F3348" i="6"/>
  <c r="G3348" i="6" s="1"/>
  <c r="F3342" i="6"/>
  <c r="G3342" i="6" s="1"/>
  <c r="F3332" i="6"/>
  <c r="G3332" i="6" s="1"/>
  <c r="F3315" i="6"/>
  <c r="G3315" i="6" s="1"/>
  <c r="F3301" i="6"/>
  <c r="G3301" i="6" s="1"/>
  <c r="F3295" i="6"/>
  <c r="G3295" i="6" s="1"/>
  <c r="F3289" i="6"/>
  <c r="G3289" i="6" s="1"/>
  <c r="F3283" i="6"/>
  <c r="G3283" i="6" s="1"/>
  <c r="F3260" i="6"/>
  <c r="G3260" i="6" s="1"/>
  <c r="F3237" i="6"/>
  <c r="G3237" i="6" s="1"/>
  <c r="F3231" i="6"/>
  <c r="G3231" i="6" s="1"/>
  <c r="F3225" i="6"/>
  <c r="G3225" i="6" s="1"/>
  <c r="F3219" i="6"/>
  <c r="G3219" i="6" s="1"/>
  <c r="F3196" i="6"/>
  <c r="G3196" i="6" s="1"/>
  <c r="F3173" i="6"/>
  <c r="G3173" i="6" s="1"/>
  <c r="F3167" i="6"/>
  <c r="G3167" i="6" s="1"/>
  <c r="F3161" i="6"/>
  <c r="G3161" i="6" s="1"/>
  <c r="F3155" i="6"/>
  <c r="G3155" i="6" s="1"/>
  <c r="F3132" i="6"/>
  <c r="G3132" i="6" s="1"/>
  <c r="F3109" i="6"/>
  <c r="G3109" i="6" s="1"/>
  <c r="F3103" i="6"/>
  <c r="G3103" i="6" s="1"/>
  <c r="F3097" i="6"/>
  <c r="G3097" i="6" s="1"/>
  <c r="F3091" i="6"/>
  <c r="G3091" i="6" s="1"/>
  <c r="F3068" i="6"/>
  <c r="G3068" i="6" s="1"/>
  <c r="F3055" i="6"/>
  <c r="G3055" i="6" s="1"/>
  <c r="F3048" i="6"/>
  <c r="G3048" i="6" s="1"/>
  <c r="F3038" i="6"/>
  <c r="G3038" i="6" s="1"/>
  <c r="F3009" i="6"/>
  <c r="G3009" i="6" s="1"/>
  <c r="F2977" i="6"/>
  <c r="G2977" i="6" s="1"/>
  <c r="F2961" i="6"/>
  <c r="G2961" i="6" s="1"/>
  <c r="F2915" i="6"/>
  <c r="G2915" i="6" s="1"/>
  <c r="F2909" i="6"/>
  <c r="G2909" i="6" s="1"/>
  <c r="F2903" i="6"/>
  <c r="G2903" i="6" s="1"/>
  <c r="F2897" i="6"/>
  <c r="G2897" i="6" s="1"/>
  <c r="F2837" i="6"/>
  <c r="G2837" i="6" s="1"/>
  <c r="F2831" i="6"/>
  <c r="G2831" i="6" s="1"/>
  <c r="F2805" i="6"/>
  <c r="G2805" i="6" s="1"/>
  <c r="F2799" i="6"/>
  <c r="G2799" i="6" s="1"/>
  <c r="F2773" i="6"/>
  <c r="G2773" i="6" s="1"/>
  <c r="F2767" i="6"/>
  <c r="G2767" i="6" s="1"/>
  <c r="F2741" i="6"/>
  <c r="G2741" i="6" s="1"/>
  <c r="F2735" i="6"/>
  <c r="G2735" i="6" s="1"/>
  <c r="F2706" i="6"/>
  <c r="G2706" i="6" s="1"/>
  <c r="F2672" i="6"/>
  <c r="G2672" i="6" s="1"/>
  <c r="F2640" i="6"/>
  <c r="G2640" i="6" s="1"/>
  <c r="F2608" i="6"/>
  <c r="G2608" i="6" s="1"/>
  <c r="F2576" i="6"/>
  <c r="G2576" i="6" s="1"/>
  <c r="F2544" i="6"/>
  <c r="G2544" i="6" s="1"/>
  <c r="F2512" i="6"/>
  <c r="G2512" i="6" s="1"/>
  <c r="F2480" i="6"/>
  <c r="G2480" i="6" s="1"/>
  <c r="F2398" i="6"/>
  <c r="G2398" i="6" s="1"/>
  <c r="F2353" i="6"/>
  <c r="G2353" i="6" s="1"/>
  <c r="F2347" i="6"/>
  <c r="G2347" i="6" s="1"/>
  <c r="F2327" i="6"/>
  <c r="G2327" i="6" s="1"/>
  <c r="F2246" i="6"/>
  <c r="G2246" i="6" s="1"/>
  <c r="F2201" i="6"/>
  <c r="G2201" i="6" s="1"/>
  <c r="F2131" i="6"/>
  <c r="G2131" i="6" s="1"/>
  <c r="F2067" i="6"/>
  <c r="G2067" i="6" s="1"/>
  <c r="F1825" i="6"/>
  <c r="G1825" i="6" s="1"/>
  <c r="F1824" i="6"/>
  <c r="G1824" i="6" s="1"/>
  <c r="F1793" i="6"/>
  <c r="G1793" i="6" s="1"/>
  <c r="F1792" i="6"/>
  <c r="G1792" i="6" s="1"/>
  <c r="F1688" i="6"/>
  <c r="G1688" i="6" s="1"/>
  <c r="F1687" i="6"/>
  <c r="G1687" i="6" s="1"/>
  <c r="F1531" i="6"/>
  <c r="G1531" i="6" s="1"/>
  <c r="F1530" i="6"/>
  <c r="G1530" i="6" s="1"/>
  <c r="F1619" i="6"/>
  <c r="G1619" i="6" s="1"/>
  <c r="F1618" i="6"/>
  <c r="G1618" i="6" s="1"/>
  <c r="F3407" i="6"/>
  <c r="G3407" i="6" s="1"/>
  <c r="F3402" i="6"/>
  <c r="G3402" i="6" s="1"/>
  <c r="F3391" i="6"/>
  <c r="G3391" i="6" s="1"/>
  <c r="F3386" i="6"/>
  <c r="G3386" i="6" s="1"/>
  <c r="F3375" i="6"/>
  <c r="G3375" i="6" s="1"/>
  <c r="F3370" i="6"/>
  <c r="G3370" i="6" s="1"/>
  <c r="F3320" i="6"/>
  <c r="G3320" i="6" s="1"/>
  <c r="F3304" i="6"/>
  <c r="G3304" i="6" s="1"/>
  <c r="F3299" i="6"/>
  <c r="G3299" i="6" s="1"/>
  <c r="F3276" i="6"/>
  <c r="G3276" i="6" s="1"/>
  <c r="F3270" i="6"/>
  <c r="G3270" i="6" s="1"/>
  <c r="F3264" i="6"/>
  <c r="G3264" i="6" s="1"/>
  <c r="F3258" i="6"/>
  <c r="G3258" i="6" s="1"/>
  <c r="F3253" i="6"/>
  <c r="G3253" i="6" s="1"/>
  <c r="F3247" i="6"/>
  <c r="G3247" i="6" s="1"/>
  <c r="F3241" i="6"/>
  <c r="G3241" i="6" s="1"/>
  <c r="F3235" i="6"/>
  <c r="G3235" i="6" s="1"/>
  <c r="F3212" i="6"/>
  <c r="G3212" i="6" s="1"/>
  <c r="F3206" i="6"/>
  <c r="G3206" i="6" s="1"/>
  <c r="F3200" i="6"/>
  <c r="G3200" i="6" s="1"/>
  <c r="F3194" i="6"/>
  <c r="G3194" i="6" s="1"/>
  <c r="F3189" i="6"/>
  <c r="G3189" i="6" s="1"/>
  <c r="F3183" i="6"/>
  <c r="G3183" i="6" s="1"/>
  <c r="F3177" i="6"/>
  <c r="G3177" i="6" s="1"/>
  <c r="F3171" i="6"/>
  <c r="G3171" i="6" s="1"/>
  <c r="F3148" i="6"/>
  <c r="G3148" i="6" s="1"/>
  <c r="F3142" i="6"/>
  <c r="G3142" i="6" s="1"/>
  <c r="F3136" i="6"/>
  <c r="G3136" i="6" s="1"/>
  <c r="F3130" i="6"/>
  <c r="G3130" i="6" s="1"/>
  <c r="F3125" i="6"/>
  <c r="G3125" i="6" s="1"/>
  <c r="F3119" i="6"/>
  <c r="G3119" i="6" s="1"/>
  <c r="F3113" i="6"/>
  <c r="G3113" i="6" s="1"/>
  <c r="F3107" i="6"/>
  <c r="G3107" i="6" s="1"/>
  <c r="F3084" i="6"/>
  <c r="G3084" i="6" s="1"/>
  <c r="F3078" i="6"/>
  <c r="G3078" i="6" s="1"/>
  <c r="F3072" i="6"/>
  <c r="G3072" i="6" s="1"/>
  <c r="F3066" i="6"/>
  <c r="G3066" i="6" s="1"/>
  <c r="F3060" i="6"/>
  <c r="G3060" i="6" s="1"/>
  <c r="F3047" i="6"/>
  <c r="G3047" i="6" s="1"/>
  <c r="F3030" i="6"/>
  <c r="G3030" i="6" s="1"/>
  <c r="F3016" i="6"/>
  <c r="G3016" i="6" s="1"/>
  <c r="F3012" i="6"/>
  <c r="G3012" i="6" s="1"/>
  <c r="F2948" i="6"/>
  <c r="G2948" i="6" s="1"/>
  <c r="F2942" i="6"/>
  <c r="G2942" i="6" s="1"/>
  <c r="F2936" i="6"/>
  <c r="G2936" i="6" s="1"/>
  <c r="F2931" i="6"/>
  <c r="G2931" i="6" s="1"/>
  <c r="F2925" i="6"/>
  <c r="G2925" i="6" s="1"/>
  <c r="F2919" i="6"/>
  <c r="G2919" i="6" s="1"/>
  <c r="F2913" i="6"/>
  <c r="G2913" i="6" s="1"/>
  <c r="F2884" i="6"/>
  <c r="G2884" i="6" s="1"/>
  <c r="F2878" i="6"/>
  <c r="G2878" i="6" s="1"/>
  <c r="F2872" i="6"/>
  <c r="G2872" i="6" s="1"/>
  <c r="F2867" i="6"/>
  <c r="G2867" i="6" s="1"/>
  <c r="F2861" i="6"/>
  <c r="G2861" i="6" s="1"/>
  <c r="F2855" i="6"/>
  <c r="G2855" i="6" s="1"/>
  <c r="F2848" i="6"/>
  <c r="G2848" i="6" s="1"/>
  <c r="F2829" i="6"/>
  <c r="G2829" i="6" s="1"/>
  <c r="F2823" i="6"/>
  <c r="G2823" i="6" s="1"/>
  <c r="F2816" i="6"/>
  <c r="G2816" i="6" s="1"/>
  <c r="F2797" i="6"/>
  <c r="G2797" i="6" s="1"/>
  <c r="F2791" i="6"/>
  <c r="G2791" i="6" s="1"/>
  <c r="F2784" i="6"/>
  <c r="G2784" i="6" s="1"/>
  <c r="F2765" i="6"/>
  <c r="G2765" i="6" s="1"/>
  <c r="F2759" i="6"/>
  <c r="G2759" i="6" s="1"/>
  <c r="F2752" i="6"/>
  <c r="G2752" i="6" s="1"/>
  <c r="F2733" i="6"/>
  <c r="G2733" i="6" s="1"/>
  <c r="F2727" i="6"/>
  <c r="G2727" i="6" s="1"/>
  <c r="F2721" i="6"/>
  <c r="G2721" i="6" s="1"/>
  <c r="F2704" i="6"/>
  <c r="G2704" i="6" s="1"/>
  <c r="F2688" i="6"/>
  <c r="G2688" i="6" s="1"/>
  <c r="F2664" i="6"/>
  <c r="G2664" i="6" s="1"/>
  <c r="F2632" i="6"/>
  <c r="G2632" i="6" s="1"/>
  <c r="F2600" i="6"/>
  <c r="G2600" i="6" s="1"/>
  <c r="F2568" i="6"/>
  <c r="G2568" i="6" s="1"/>
  <c r="F2536" i="6"/>
  <c r="G2536" i="6" s="1"/>
  <c r="F2504" i="6"/>
  <c r="G2504" i="6" s="1"/>
  <c r="F2143" i="6"/>
  <c r="G2143" i="6" s="1"/>
  <c r="F2079" i="6"/>
  <c r="G2079" i="6" s="1"/>
  <c r="F3577" i="6"/>
  <c r="G3577" i="6" s="1"/>
  <c r="F3566" i="6"/>
  <c r="G3566" i="6" s="1"/>
  <c r="F3561" i="6"/>
  <c r="G3561" i="6" s="1"/>
  <c r="F3550" i="6"/>
  <c r="G3550" i="6" s="1"/>
  <c r="F3545" i="6"/>
  <c r="G3545" i="6" s="1"/>
  <c r="F3534" i="6"/>
  <c r="G3534" i="6" s="1"/>
  <c r="F3529" i="6"/>
  <c r="G3529" i="6" s="1"/>
  <c r="F3518" i="6"/>
  <c r="G3518" i="6" s="1"/>
  <c r="F3513" i="6"/>
  <c r="G3513" i="6" s="1"/>
  <c r="F3502" i="6"/>
  <c r="G3502" i="6" s="1"/>
  <c r="F3497" i="6"/>
  <c r="G3497" i="6" s="1"/>
  <c r="F3486" i="6"/>
  <c r="G3486" i="6" s="1"/>
  <c r="F3481" i="6"/>
  <c r="G3481" i="6" s="1"/>
  <c r="F3470" i="6"/>
  <c r="G3470" i="6" s="1"/>
  <c r="F3465" i="6"/>
  <c r="G3465" i="6" s="1"/>
  <c r="F3454" i="6"/>
  <c r="G3454" i="6" s="1"/>
  <c r="F3449" i="6"/>
  <c r="G3449" i="6" s="1"/>
  <c r="F3438" i="6"/>
  <c r="G3438" i="6" s="1"/>
  <c r="F3433" i="6"/>
  <c r="G3433" i="6" s="1"/>
  <c r="F3422" i="6"/>
  <c r="G3422" i="6" s="1"/>
  <c r="F3417" i="6"/>
  <c r="G3417" i="6" s="1"/>
  <c r="F3406" i="6"/>
  <c r="G3406" i="6" s="1"/>
  <c r="F3401" i="6"/>
  <c r="G3401" i="6" s="1"/>
  <c r="F3390" i="6"/>
  <c r="G3390" i="6" s="1"/>
  <c r="F3385" i="6"/>
  <c r="G3385" i="6" s="1"/>
  <c r="F3374" i="6"/>
  <c r="G3374" i="6" s="1"/>
  <c r="F3369" i="6"/>
  <c r="G3369" i="6" s="1"/>
  <c r="F3325" i="6"/>
  <c r="G3325" i="6" s="1"/>
  <c r="F3309" i="6"/>
  <c r="G3309" i="6" s="1"/>
  <c r="F3293" i="6"/>
  <c r="G3293" i="6" s="1"/>
  <c r="F3287" i="6"/>
  <c r="G3287" i="6" s="1"/>
  <c r="F3281" i="6"/>
  <c r="G3281" i="6" s="1"/>
  <c r="F3275" i="6"/>
  <c r="G3275" i="6" s="1"/>
  <c r="F3252" i="6"/>
  <c r="G3252" i="6" s="1"/>
  <c r="F3229" i="6"/>
  <c r="G3229" i="6" s="1"/>
  <c r="F3223" i="6"/>
  <c r="G3223" i="6" s="1"/>
  <c r="F3217" i="6"/>
  <c r="G3217" i="6" s="1"/>
  <c r="F3211" i="6"/>
  <c r="G3211" i="6" s="1"/>
  <c r="F3188" i="6"/>
  <c r="G3188" i="6" s="1"/>
  <c r="F3165" i="6"/>
  <c r="G3165" i="6" s="1"/>
  <c r="F3159" i="6"/>
  <c r="G3159" i="6" s="1"/>
  <c r="F3153" i="6"/>
  <c r="G3153" i="6" s="1"/>
  <c r="F3147" i="6"/>
  <c r="G3147" i="6" s="1"/>
  <c r="F3124" i="6"/>
  <c r="G3124" i="6" s="1"/>
  <c r="F3101" i="6"/>
  <c r="G3101" i="6" s="1"/>
  <c r="F3095" i="6"/>
  <c r="G3095" i="6" s="1"/>
  <c r="F3089" i="6"/>
  <c r="G3089" i="6" s="1"/>
  <c r="F3083" i="6"/>
  <c r="G3083" i="6" s="1"/>
  <c r="F3059" i="6"/>
  <c r="G3059" i="6" s="1"/>
  <c r="F3053" i="6"/>
  <c r="G3053" i="6" s="1"/>
  <c r="F3036" i="6"/>
  <c r="G3036" i="6" s="1"/>
  <c r="F3028" i="6"/>
  <c r="G3028" i="6" s="1"/>
  <c r="F2981" i="6"/>
  <c r="G2981" i="6" s="1"/>
  <c r="F2975" i="6"/>
  <c r="G2975" i="6" s="1"/>
  <c r="F2965" i="6"/>
  <c r="G2965" i="6" s="1"/>
  <c r="F2959" i="6"/>
  <c r="G2959" i="6" s="1"/>
  <c r="F2953" i="6"/>
  <c r="G2953" i="6" s="1"/>
  <c r="F2907" i="6"/>
  <c r="G2907" i="6" s="1"/>
  <c r="F2901" i="6"/>
  <c r="G2901" i="6" s="1"/>
  <c r="F2895" i="6"/>
  <c r="G2895" i="6" s="1"/>
  <c r="F2889" i="6"/>
  <c r="G2889" i="6" s="1"/>
  <c r="F2841" i="6"/>
  <c r="G2841" i="6" s="1"/>
  <c r="F2835" i="6"/>
  <c r="G2835" i="6" s="1"/>
  <c r="F2809" i="6"/>
  <c r="G2809" i="6" s="1"/>
  <c r="F2803" i="6"/>
  <c r="G2803" i="6" s="1"/>
  <c r="F2777" i="6"/>
  <c r="G2777" i="6" s="1"/>
  <c r="F2771" i="6"/>
  <c r="G2771" i="6" s="1"/>
  <c r="F2745" i="6"/>
  <c r="G2745" i="6" s="1"/>
  <c r="F2739" i="6"/>
  <c r="G2739" i="6" s="1"/>
  <c r="F2716" i="6"/>
  <c r="G2716" i="6" s="1"/>
  <c r="F2670" i="6"/>
  <c r="G2670" i="6" s="1"/>
  <c r="F2657" i="6"/>
  <c r="G2657" i="6" s="1"/>
  <c r="F2638" i="6"/>
  <c r="G2638" i="6" s="1"/>
  <c r="F2625" i="6"/>
  <c r="G2625" i="6" s="1"/>
  <c r="F2606" i="6"/>
  <c r="G2606" i="6" s="1"/>
  <c r="F2593" i="6"/>
  <c r="G2593" i="6" s="1"/>
  <c r="F2574" i="6"/>
  <c r="G2574" i="6" s="1"/>
  <c r="F2561" i="6"/>
  <c r="G2561" i="6" s="1"/>
  <c r="F2542" i="6"/>
  <c r="G2542" i="6" s="1"/>
  <c r="F2529" i="6"/>
  <c r="G2529" i="6" s="1"/>
  <c r="F2510" i="6"/>
  <c r="G2510" i="6" s="1"/>
  <c r="F2497" i="6"/>
  <c r="G2497" i="6" s="1"/>
  <c r="F2478" i="6"/>
  <c r="G2478" i="6" s="1"/>
  <c r="F2465" i="6"/>
  <c r="G2465" i="6" s="1"/>
  <c r="F2446" i="6"/>
  <c r="G2446" i="6" s="1"/>
  <c r="F2433" i="6"/>
  <c r="G2433" i="6" s="1"/>
  <c r="F2414" i="6"/>
  <c r="G2414" i="6" s="1"/>
  <c r="F2345" i="6"/>
  <c r="G2345" i="6" s="1"/>
  <c r="F2310" i="6"/>
  <c r="G2310" i="6" s="1"/>
  <c r="F2303" i="6"/>
  <c r="G2303" i="6" s="1"/>
  <c r="F2258" i="6"/>
  <c r="G2258" i="6" s="1"/>
  <c r="F2017" i="6"/>
  <c r="G2017" i="6" s="1"/>
  <c r="F1985" i="6"/>
  <c r="G1985" i="6" s="1"/>
  <c r="F1953" i="6"/>
  <c r="G1953" i="6" s="1"/>
  <c r="F1921" i="6"/>
  <c r="G1921" i="6" s="1"/>
  <c r="F1868" i="6"/>
  <c r="G1868" i="6" s="1"/>
  <c r="F1888" i="6"/>
  <c r="G1888" i="6" s="1"/>
  <c r="F1856" i="6"/>
  <c r="G1856" i="6" s="1"/>
  <c r="F1308" i="6"/>
  <c r="G1308" i="6" s="1"/>
  <c r="F1307" i="6"/>
  <c r="G1307" i="6" s="1"/>
  <c r="F949" i="6"/>
  <c r="G949" i="6" s="1"/>
  <c r="F948" i="6"/>
  <c r="G948" i="6" s="1"/>
  <c r="F1855" i="6"/>
  <c r="G1855" i="6" s="1"/>
  <c r="F1849" i="6"/>
  <c r="G1849" i="6" s="1"/>
  <c r="F1837" i="6"/>
  <c r="G1837" i="6" s="1"/>
  <c r="F1831" i="6"/>
  <c r="G1831" i="6" s="1"/>
  <c r="F1818" i="6"/>
  <c r="G1818" i="6" s="1"/>
  <c r="F1805" i="6"/>
  <c r="G1805" i="6" s="1"/>
  <c r="F1799" i="6"/>
  <c r="G1799" i="6" s="1"/>
  <c r="F1786" i="6"/>
  <c r="G1786" i="6" s="1"/>
  <c r="F1772" i="6"/>
  <c r="G1772" i="6" s="1"/>
  <c r="F1752" i="6"/>
  <c r="G1752" i="6" s="1"/>
  <c r="F1727" i="6"/>
  <c r="G1727" i="6" s="1"/>
  <c r="F1699" i="6"/>
  <c r="G1699" i="6" s="1"/>
  <c r="F1675" i="6"/>
  <c r="G1675" i="6" s="1"/>
  <c r="F1651" i="6"/>
  <c r="G1651" i="6" s="1"/>
  <c r="F1638" i="6"/>
  <c r="G1638" i="6" s="1"/>
  <c r="F1631" i="6"/>
  <c r="G1631" i="6" s="1"/>
  <c r="F1625" i="6"/>
  <c r="G1625" i="6" s="1"/>
  <c r="F1572" i="6"/>
  <c r="G1572" i="6" s="1"/>
  <c r="F1545" i="6"/>
  <c r="G1545" i="6" s="1"/>
  <c r="F1510" i="6"/>
  <c r="G1510" i="6" s="1"/>
  <c r="F1449" i="6"/>
  <c r="G1449" i="6" s="1"/>
  <c r="F1434" i="6"/>
  <c r="G1434" i="6" s="1"/>
  <c r="F1401" i="6"/>
  <c r="G1401" i="6" s="1"/>
  <c r="F1272" i="6"/>
  <c r="G1272" i="6" s="1"/>
  <c r="F1189" i="6"/>
  <c r="G1189" i="6" s="1"/>
  <c r="F1165" i="6"/>
  <c r="G1165" i="6" s="1"/>
  <c r="F1166" i="6"/>
  <c r="G1166" i="6" s="1"/>
  <c r="F1141" i="6"/>
  <c r="G1141" i="6" s="1"/>
  <c r="F1142" i="6"/>
  <c r="G1142" i="6" s="1"/>
  <c r="F1007" i="6"/>
  <c r="G1007" i="6" s="1"/>
  <c r="F1006" i="6"/>
  <c r="G1006" i="6" s="1"/>
  <c r="F2339" i="6"/>
  <c r="G2339" i="6" s="1"/>
  <c r="F2334" i="6"/>
  <c r="G2334" i="6" s="1"/>
  <c r="F2321" i="6"/>
  <c r="G2321" i="6" s="1"/>
  <c r="F2283" i="6"/>
  <c r="G2283" i="6" s="1"/>
  <c r="F2251" i="6"/>
  <c r="G2251" i="6" s="1"/>
  <c r="F2245" i="6"/>
  <c r="G2245" i="6" s="1"/>
  <c r="F2219" i="6"/>
  <c r="G2219" i="6" s="1"/>
  <c r="F2213" i="6"/>
  <c r="G2213" i="6" s="1"/>
  <c r="F2182" i="6"/>
  <c r="G2182" i="6" s="1"/>
  <c r="F2169" i="6"/>
  <c r="G2169" i="6" s="1"/>
  <c r="F2150" i="6"/>
  <c r="G2150" i="6" s="1"/>
  <c r="F2137" i="6"/>
  <c r="G2137" i="6" s="1"/>
  <c r="F2118" i="6"/>
  <c r="G2118" i="6" s="1"/>
  <c r="F2105" i="6"/>
  <c r="G2105" i="6" s="1"/>
  <c r="F2086" i="6"/>
  <c r="G2086" i="6" s="1"/>
  <c r="F2073" i="6"/>
  <c r="G2073" i="6" s="1"/>
  <c r="F2060" i="6"/>
  <c r="G2060" i="6" s="1"/>
  <c r="F2054" i="6"/>
  <c r="G2054" i="6" s="1"/>
  <c r="F2042" i="6"/>
  <c r="G2042" i="6" s="1"/>
  <c r="F2021" i="6"/>
  <c r="G2021" i="6" s="1"/>
  <c r="F2016" i="6"/>
  <c r="G2016" i="6" s="1"/>
  <c r="F2005" i="6"/>
  <c r="G2005" i="6" s="1"/>
  <c r="F2000" i="6"/>
  <c r="G2000" i="6" s="1"/>
  <c r="F1989" i="6"/>
  <c r="G1989" i="6" s="1"/>
  <c r="F1984" i="6"/>
  <c r="G1984" i="6" s="1"/>
  <c r="F1973" i="6"/>
  <c r="G1973" i="6" s="1"/>
  <c r="F1968" i="6"/>
  <c r="G1968" i="6" s="1"/>
  <c r="F1957" i="6"/>
  <c r="G1957" i="6" s="1"/>
  <c r="F1952" i="6"/>
  <c r="G1952" i="6" s="1"/>
  <c r="F1941" i="6"/>
  <c r="G1941" i="6" s="1"/>
  <c r="F1936" i="6"/>
  <c r="G1936" i="6" s="1"/>
  <c r="F1925" i="6"/>
  <c r="G1925" i="6" s="1"/>
  <c r="F1920" i="6"/>
  <c r="G1920" i="6" s="1"/>
  <c r="F1909" i="6"/>
  <c r="G1909" i="6" s="1"/>
  <c r="F1893" i="6"/>
  <c r="G1893" i="6" s="1"/>
  <c r="F1874" i="6"/>
  <c r="G1874" i="6" s="1"/>
  <c r="F1861" i="6"/>
  <c r="G1861" i="6" s="1"/>
  <c r="F1848" i="6"/>
  <c r="G1848" i="6" s="1"/>
  <c r="F1836" i="6"/>
  <c r="G1836" i="6" s="1"/>
  <c r="F1817" i="6"/>
  <c r="G1817" i="6" s="1"/>
  <c r="F1804" i="6"/>
  <c r="G1804" i="6" s="1"/>
  <c r="F1785" i="6"/>
  <c r="G1785" i="6" s="1"/>
  <c r="F1771" i="6"/>
  <c r="G1771" i="6" s="1"/>
  <c r="F1751" i="6"/>
  <c r="G1751" i="6" s="1"/>
  <c r="F1698" i="6"/>
  <c r="G1698" i="6" s="1"/>
  <c r="F1681" i="6"/>
  <c r="G1681" i="6" s="1"/>
  <c r="F1674" i="6"/>
  <c r="G1674" i="6" s="1"/>
  <c r="F1657" i="6"/>
  <c r="G1657" i="6" s="1"/>
  <c r="F1650" i="6"/>
  <c r="G1650" i="6" s="1"/>
  <c r="F1604" i="6"/>
  <c r="G1604" i="6" s="1"/>
  <c r="F1571" i="6"/>
  <c r="G1571" i="6" s="1"/>
  <c r="F1537" i="6"/>
  <c r="G1537" i="6" s="1"/>
  <c r="F1523" i="6"/>
  <c r="G1523" i="6" s="1"/>
  <c r="F1522" i="6"/>
  <c r="G1522" i="6" s="1"/>
  <c r="F1455" i="6"/>
  <c r="G1455" i="6" s="1"/>
  <c r="F1433" i="6"/>
  <c r="G1433" i="6" s="1"/>
  <c r="F1426" i="6"/>
  <c r="G1426" i="6" s="1"/>
  <c r="F1394" i="6"/>
  <c r="G1394" i="6" s="1"/>
  <c r="F1357" i="6"/>
  <c r="G1357" i="6" s="1"/>
  <c r="F1265" i="6"/>
  <c r="G1265" i="6" s="1"/>
  <c r="F969" i="6"/>
  <c r="G969" i="6" s="1"/>
  <c r="F968" i="6"/>
  <c r="G968" i="6" s="1"/>
  <c r="F2031" i="6"/>
  <c r="G2031" i="6" s="1"/>
  <c r="F1872" i="6"/>
  <c r="G1872" i="6" s="1"/>
  <c r="F1842" i="6"/>
  <c r="G1842" i="6" s="1"/>
  <c r="F1829" i="6"/>
  <c r="G1829" i="6" s="1"/>
  <c r="F1823" i="6"/>
  <c r="G1823" i="6" s="1"/>
  <c r="F1810" i="6"/>
  <c r="G1810" i="6" s="1"/>
  <c r="F1784" i="6"/>
  <c r="G1784" i="6" s="1"/>
  <c r="F1770" i="6"/>
  <c r="G1770" i="6" s="1"/>
  <c r="F1757" i="6"/>
  <c r="G1757" i="6" s="1"/>
  <c r="F1738" i="6"/>
  <c r="G1738" i="6" s="1"/>
  <c r="F1732" i="6"/>
  <c r="G1732" i="6" s="1"/>
  <c r="F1725" i="6"/>
  <c r="G1725" i="6" s="1"/>
  <c r="F1715" i="6"/>
  <c r="G1715" i="6" s="1"/>
  <c r="F1704" i="6"/>
  <c r="G1704" i="6" s="1"/>
  <c r="F1636" i="6"/>
  <c r="G1636" i="6" s="1"/>
  <c r="F1603" i="6"/>
  <c r="G1603" i="6" s="1"/>
  <c r="F1590" i="6"/>
  <c r="G1590" i="6" s="1"/>
  <c r="F1551" i="6"/>
  <c r="G1551" i="6" s="1"/>
  <c r="F1543" i="6"/>
  <c r="G1543" i="6" s="1"/>
  <c r="F1494" i="6"/>
  <c r="G1494" i="6" s="1"/>
  <c r="F1474" i="6"/>
  <c r="G1474" i="6" s="1"/>
  <c r="F1393" i="6"/>
  <c r="G1393" i="6" s="1"/>
  <c r="F1334" i="6"/>
  <c r="G1334" i="6" s="1"/>
  <c r="F1333" i="6"/>
  <c r="G1333" i="6" s="1"/>
  <c r="F1290" i="6"/>
  <c r="G1290" i="6" s="1"/>
  <c r="F1278" i="6"/>
  <c r="G1278" i="6" s="1"/>
  <c r="F1221" i="6"/>
  <c r="G1221" i="6" s="1"/>
  <c r="F1222" i="6"/>
  <c r="G1222" i="6" s="1"/>
  <c r="F1207" i="6"/>
  <c r="G1207" i="6" s="1"/>
  <c r="F1206" i="6"/>
  <c r="G1206" i="6" s="1"/>
  <c r="F1171" i="6"/>
  <c r="G1171" i="6" s="1"/>
  <c r="F1170" i="6"/>
  <c r="G1170" i="6" s="1"/>
  <c r="F1098" i="6"/>
  <c r="G1098" i="6" s="1"/>
  <c r="F1097" i="6"/>
  <c r="G1097" i="6" s="1"/>
  <c r="F1029" i="6"/>
  <c r="G1029" i="6" s="1"/>
  <c r="F1030" i="6"/>
  <c r="G1030" i="6" s="1"/>
  <c r="F885" i="6"/>
  <c r="G885" i="6" s="1"/>
  <c r="F886" i="6"/>
  <c r="G886" i="6" s="1"/>
  <c r="F862" i="6"/>
  <c r="G862" i="6" s="1"/>
  <c r="F861" i="6"/>
  <c r="G861" i="6" s="1"/>
  <c r="F1318" i="6"/>
  <c r="G1318" i="6" s="1"/>
  <c r="F1317" i="6"/>
  <c r="G1317" i="6" s="1"/>
  <c r="F1133" i="6"/>
  <c r="G1133" i="6" s="1"/>
  <c r="F1134" i="6"/>
  <c r="G1134" i="6" s="1"/>
  <c r="F1109" i="6"/>
  <c r="G1109" i="6" s="1"/>
  <c r="F1110" i="6"/>
  <c r="G1110" i="6" s="1"/>
  <c r="F2337" i="6"/>
  <c r="G2337" i="6" s="1"/>
  <c r="F2331" i="6"/>
  <c r="G2331" i="6" s="1"/>
  <c r="F2325" i="6"/>
  <c r="G2325" i="6" s="1"/>
  <c r="F2294" i="6"/>
  <c r="G2294" i="6" s="1"/>
  <c r="F2281" i="6"/>
  <c r="G2281" i="6" s="1"/>
  <c r="F2262" i="6"/>
  <c r="G2262" i="6" s="1"/>
  <c r="F2249" i="6"/>
  <c r="G2249" i="6" s="1"/>
  <c r="F2230" i="6"/>
  <c r="G2230" i="6" s="1"/>
  <c r="F2217" i="6"/>
  <c r="G2217" i="6" s="1"/>
  <c r="F2198" i="6"/>
  <c r="G2198" i="6" s="1"/>
  <c r="F2192" i="6"/>
  <c r="G2192" i="6" s="1"/>
  <c r="F2179" i="6"/>
  <c r="G2179" i="6" s="1"/>
  <c r="F2173" i="6"/>
  <c r="G2173" i="6" s="1"/>
  <c r="F2147" i="6"/>
  <c r="G2147" i="6" s="1"/>
  <c r="F2141" i="6"/>
  <c r="G2141" i="6" s="1"/>
  <c r="F2115" i="6"/>
  <c r="G2115" i="6" s="1"/>
  <c r="F2109" i="6"/>
  <c r="G2109" i="6" s="1"/>
  <c r="F2083" i="6"/>
  <c r="G2083" i="6" s="1"/>
  <c r="F2077" i="6"/>
  <c r="G2077" i="6" s="1"/>
  <c r="F2051" i="6"/>
  <c r="G2051" i="6" s="1"/>
  <c r="F2025" i="6"/>
  <c r="G2025" i="6" s="1"/>
  <c r="F2009" i="6"/>
  <c r="G2009" i="6" s="1"/>
  <c r="F1993" i="6"/>
  <c r="G1993" i="6" s="1"/>
  <c r="F1977" i="6"/>
  <c r="G1977" i="6" s="1"/>
  <c r="F1961" i="6"/>
  <c r="G1961" i="6" s="1"/>
  <c r="F1945" i="6"/>
  <c r="G1945" i="6" s="1"/>
  <c r="F1929" i="6"/>
  <c r="G1929" i="6" s="1"/>
  <c r="F1923" i="6"/>
  <c r="G1923" i="6" s="1"/>
  <c r="F1907" i="6"/>
  <c r="G1907" i="6" s="1"/>
  <c r="F1884" i="6"/>
  <c r="G1884" i="6" s="1"/>
  <c r="F1871" i="6"/>
  <c r="G1871" i="6" s="1"/>
  <c r="F1852" i="6"/>
  <c r="G1852" i="6" s="1"/>
  <c r="F1834" i="6"/>
  <c r="G1834" i="6" s="1"/>
  <c r="F1827" i="6"/>
  <c r="G1827" i="6" s="1"/>
  <c r="F1821" i="6"/>
  <c r="G1821" i="6" s="1"/>
  <c r="F1815" i="6"/>
  <c r="G1815" i="6" s="1"/>
  <c r="F1802" i="6"/>
  <c r="G1802" i="6" s="1"/>
  <c r="F1789" i="6"/>
  <c r="G1789" i="6" s="1"/>
  <c r="F1762" i="6"/>
  <c r="G1762" i="6" s="1"/>
  <c r="F1755" i="6"/>
  <c r="G1755" i="6" s="1"/>
  <c r="F1748" i="6"/>
  <c r="G1748" i="6" s="1"/>
  <c r="F1720" i="6"/>
  <c r="G1720" i="6" s="1"/>
  <c r="F1707" i="6"/>
  <c r="G1707" i="6" s="1"/>
  <c r="F1654" i="6"/>
  <c r="G1654" i="6" s="1"/>
  <c r="F1634" i="6"/>
  <c r="G1634" i="6" s="1"/>
  <c r="F1615" i="6"/>
  <c r="G1615" i="6" s="1"/>
  <c r="F1609" i="6"/>
  <c r="G1609" i="6" s="1"/>
  <c r="F1595" i="6"/>
  <c r="G1595" i="6" s="1"/>
  <c r="F1582" i="6"/>
  <c r="G1582" i="6" s="1"/>
  <c r="F1569" i="6"/>
  <c r="G1569" i="6" s="1"/>
  <c r="F1506" i="6"/>
  <c r="G1506" i="6" s="1"/>
  <c r="F1459" i="6"/>
  <c r="G1459" i="6" s="1"/>
  <c r="F1418" i="6"/>
  <c r="G1418" i="6" s="1"/>
  <c r="F1404" i="6"/>
  <c r="G1404" i="6" s="1"/>
  <c r="F1103" i="6"/>
  <c r="G1103" i="6" s="1"/>
  <c r="F1102" i="6"/>
  <c r="G1102" i="6" s="1"/>
  <c r="F891" i="6"/>
  <c r="G891" i="6" s="1"/>
  <c r="F890" i="6"/>
  <c r="G890" i="6" s="1"/>
  <c r="F2293" i="6"/>
  <c r="G2293" i="6" s="1"/>
  <c r="F2185" i="6"/>
  <c r="G2185" i="6" s="1"/>
  <c r="F2153" i="6"/>
  <c r="G2153" i="6" s="1"/>
  <c r="F2121" i="6"/>
  <c r="G2121" i="6" s="1"/>
  <c r="F2089" i="6"/>
  <c r="G2089" i="6" s="1"/>
  <c r="F2029" i="6"/>
  <c r="G2029" i="6" s="1"/>
  <c r="F2013" i="6"/>
  <c r="G2013" i="6" s="1"/>
  <c r="F1960" i="6"/>
  <c r="G1960" i="6" s="1"/>
  <c r="F1949" i="6"/>
  <c r="G1949" i="6" s="1"/>
  <c r="F1944" i="6"/>
  <c r="G1944" i="6" s="1"/>
  <c r="F1933" i="6"/>
  <c r="G1933" i="6" s="1"/>
  <c r="F1928" i="6"/>
  <c r="G1928" i="6" s="1"/>
  <c r="F1917" i="6"/>
  <c r="G1917" i="6" s="1"/>
  <c r="F1901" i="6"/>
  <c r="G1901" i="6" s="1"/>
  <c r="F1890" i="6"/>
  <c r="G1890" i="6" s="1"/>
  <c r="F1877" i="6"/>
  <c r="G1877" i="6" s="1"/>
  <c r="F1858" i="6"/>
  <c r="G1858" i="6" s="1"/>
  <c r="F1820" i="6"/>
  <c r="G1820" i="6" s="1"/>
  <c r="F1775" i="6"/>
  <c r="G1775" i="6" s="1"/>
  <c r="F1730" i="6"/>
  <c r="G1730" i="6" s="1"/>
  <c r="F1713" i="6"/>
  <c r="G1713" i="6" s="1"/>
  <c r="F1627" i="6"/>
  <c r="G1627" i="6" s="1"/>
  <c r="F1614" i="6"/>
  <c r="G1614" i="6" s="1"/>
  <c r="F1601" i="6"/>
  <c r="G1601" i="6" s="1"/>
  <c r="F1505" i="6"/>
  <c r="G1505" i="6" s="1"/>
  <c r="F1479" i="6"/>
  <c r="G1479" i="6" s="1"/>
  <c r="F1417" i="6"/>
  <c r="G1417" i="6" s="1"/>
  <c r="F1411" i="6"/>
  <c r="G1411" i="6" s="1"/>
  <c r="F1331" i="6"/>
  <c r="G1331" i="6" s="1"/>
  <c r="F1239" i="6"/>
  <c r="G1239" i="6" s="1"/>
  <c r="F1053" i="6"/>
  <c r="G1053" i="6" s="1"/>
  <c r="F1054" i="6"/>
  <c r="G1054" i="6" s="1"/>
  <c r="F470" i="6"/>
  <c r="G470" i="6" s="1"/>
  <c r="F471" i="6"/>
  <c r="G471" i="6" s="1"/>
  <c r="F1410" i="6"/>
  <c r="G1410" i="6" s="1"/>
  <c r="F1385" i="6"/>
  <c r="G1385" i="6" s="1"/>
  <c r="F1350" i="6"/>
  <c r="G1350" i="6" s="1"/>
  <c r="F1344" i="6"/>
  <c r="G1344" i="6" s="1"/>
  <c r="F1338" i="6"/>
  <c r="G1338" i="6" s="1"/>
  <c r="F1311" i="6"/>
  <c r="G1311" i="6" s="1"/>
  <c r="F1292" i="6"/>
  <c r="G1292" i="6" s="1"/>
  <c r="F1261" i="6"/>
  <c r="G1261" i="6" s="1"/>
  <c r="F1183" i="6"/>
  <c r="G1183" i="6" s="1"/>
  <c r="F1119" i="6"/>
  <c r="G1119" i="6" s="1"/>
  <c r="F1095" i="6"/>
  <c r="G1095" i="6" s="1"/>
  <c r="F1076" i="6"/>
  <c r="G1076" i="6" s="1"/>
  <c r="F1015" i="6"/>
  <c r="G1015" i="6" s="1"/>
  <c r="F989" i="6"/>
  <c r="G989" i="6" s="1"/>
  <c r="F966" i="6"/>
  <c r="G966" i="6" s="1"/>
  <c r="F923" i="6"/>
  <c r="G923" i="6" s="1"/>
  <c r="F859" i="6"/>
  <c r="G859" i="6" s="1"/>
  <c r="F827" i="6"/>
  <c r="G827" i="6" s="1"/>
  <c r="F705" i="6"/>
  <c r="G705" i="6" s="1"/>
  <c r="F693" i="6"/>
  <c r="G693" i="6" s="1"/>
  <c r="F681" i="6"/>
  <c r="G681" i="6" s="1"/>
  <c r="F668" i="6"/>
  <c r="G668" i="6" s="1"/>
  <c r="F656" i="6"/>
  <c r="G656" i="6" s="1"/>
  <c r="F644" i="6"/>
  <c r="G644" i="6" s="1"/>
  <c r="F624" i="6"/>
  <c r="G624" i="6" s="1"/>
  <c r="F610" i="6"/>
  <c r="G610" i="6" s="1"/>
  <c r="F564" i="6"/>
  <c r="G564" i="6" s="1"/>
  <c r="F515" i="6"/>
  <c r="G515" i="6" s="1"/>
  <c r="F507" i="6"/>
  <c r="G507" i="6" s="1"/>
  <c r="F1252" i="6"/>
  <c r="G1252" i="6" s="1"/>
  <c r="F1245" i="6"/>
  <c r="G1245" i="6" s="1"/>
  <c r="F1238" i="6"/>
  <c r="G1238" i="6" s="1"/>
  <c r="F1209" i="6"/>
  <c r="G1209" i="6" s="1"/>
  <c r="F1203" i="6"/>
  <c r="G1203" i="6" s="1"/>
  <c r="F1188" i="6"/>
  <c r="G1188" i="6" s="1"/>
  <c r="F1162" i="6"/>
  <c r="G1162" i="6" s="1"/>
  <c r="F1152" i="6"/>
  <c r="G1152" i="6" s="1"/>
  <c r="F1147" i="6"/>
  <c r="G1147" i="6" s="1"/>
  <c r="F1128" i="6"/>
  <c r="G1128" i="6" s="1"/>
  <c r="F1123" i="6"/>
  <c r="G1123" i="6" s="1"/>
  <c r="F1099" i="6"/>
  <c r="G1099" i="6" s="1"/>
  <c r="F1074" i="6"/>
  <c r="G1074" i="6" s="1"/>
  <c r="F1039" i="6"/>
  <c r="G1039" i="6" s="1"/>
  <c r="F1003" i="6"/>
  <c r="G1003" i="6" s="1"/>
  <c r="F998" i="6"/>
  <c r="G998" i="6" s="1"/>
  <c r="F964" i="6"/>
  <c r="G964" i="6" s="1"/>
  <c r="F903" i="6"/>
  <c r="G903" i="6" s="1"/>
  <c r="F864" i="6"/>
  <c r="G864" i="6" s="1"/>
  <c r="F857" i="6"/>
  <c r="G857" i="6" s="1"/>
  <c r="F851" i="6"/>
  <c r="G851" i="6" s="1"/>
  <c r="F781" i="6"/>
  <c r="G781" i="6" s="1"/>
  <c r="F754" i="6"/>
  <c r="G754" i="6" s="1"/>
  <c r="F709" i="6"/>
  <c r="G709" i="6" s="1"/>
  <c r="F673" i="6"/>
  <c r="G673" i="6" s="1"/>
  <c r="F649" i="6"/>
  <c r="G649" i="6" s="1"/>
  <c r="F642" i="6"/>
  <c r="G642" i="6" s="1"/>
  <c r="F636" i="6"/>
  <c r="G636" i="6" s="1"/>
  <c r="F608" i="6"/>
  <c r="G608" i="6" s="1"/>
  <c r="F527" i="6"/>
  <c r="G527" i="6" s="1"/>
  <c r="F521" i="6"/>
  <c r="G521" i="6" s="1"/>
  <c r="F513" i="6"/>
  <c r="G513" i="6" s="1"/>
  <c r="F482" i="6"/>
  <c r="G482" i="6" s="1"/>
  <c r="F1555" i="6"/>
  <c r="G1555" i="6" s="1"/>
  <c r="F1542" i="6"/>
  <c r="G1542" i="6" s="1"/>
  <c r="F1535" i="6"/>
  <c r="G1535" i="6" s="1"/>
  <c r="F1529" i="6"/>
  <c r="G1529" i="6" s="1"/>
  <c r="F1476" i="6"/>
  <c r="G1476" i="6" s="1"/>
  <c r="F1443" i="6"/>
  <c r="G1443" i="6" s="1"/>
  <c r="F1430" i="6"/>
  <c r="G1430" i="6" s="1"/>
  <c r="F1407" i="6"/>
  <c r="G1407" i="6" s="1"/>
  <c r="F1372" i="6"/>
  <c r="G1372" i="6" s="1"/>
  <c r="F1361" i="6"/>
  <c r="G1361" i="6" s="1"/>
  <c r="F1322" i="6"/>
  <c r="G1322" i="6" s="1"/>
  <c r="F1302" i="6"/>
  <c r="G1302" i="6" s="1"/>
  <c r="F1296" i="6"/>
  <c r="G1296" i="6" s="1"/>
  <c r="F1271" i="6"/>
  <c r="G1271" i="6" s="1"/>
  <c r="F1250" i="6"/>
  <c r="G1250" i="6" s="1"/>
  <c r="F1244" i="6"/>
  <c r="G1244" i="6" s="1"/>
  <c r="F1237" i="6"/>
  <c r="G1237" i="6" s="1"/>
  <c r="F1202" i="6"/>
  <c r="G1202" i="6" s="1"/>
  <c r="F1151" i="6"/>
  <c r="G1151" i="6" s="1"/>
  <c r="F1127" i="6"/>
  <c r="G1127" i="6" s="1"/>
  <c r="F1104" i="6"/>
  <c r="G1104" i="6" s="1"/>
  <c r="F1089" i="6"/>
  <c r="G1089" i="6" s="1"/>
  <c r="F1063" i="6"/>
  <c r="G1063" i="6" s="1"/>
  <c r="F1044" i="6"/>
  <c r="G1044" i="6" s="1"/>
  <c r="F1008" i="6"/>
  <c r="G1008" i="6" s="1"/>
  <c r="F963" i="6"/>
  <c r="G963" i="6" s="1"/>
  <c r="F955" i="6"/>
  <c r="G955" i="6" s="1"/>
  <c r="F939" i="6"/>
  <c r="G939" i="6" s="1"/>
  <c r="F933" i="6"/>
  <c r="G933" i="6" s="1"/>
  <c r="F927" i="6"/>
  <c r="G927" i="6" s="1"/>
  <c r="F915" i="6"/>
  <c r="G915" i="6" s="1"/>
  <c r="F902" i="6"/>
  <c r="G902" i="6" s="1"/>
  <c r="F831" i="6"/>
  <c r="G831" i="6" s="1"/>
  <c r="F780" i="6"/>
  <c r="G780" i="6" s="1"/>
  <c r="F748" i="6"/>
  <c r="G748" i="6" s="1"/>
  <c r="F672" i="6"/>
  <c r="G672" i="6" s="1"/>
  <c r="F666" i="6"/>
  <c r="G666" i="6" s="1"/>
  <c r="F660" i="6"/>
  <c r="G660" i="6" s="1"/>
  <c r="F635" i="6"/>
  <c r="G635" i="6" s="1"/>
  <c r="F607" i="6"/>
  <c r="G607" i="6" s="1"/>
  <c r="F520" i="6"/>
  <c r="G520" i="6" s="1"/>
  <c r="F1340" i="6"/>
  <c r="G1340" i="6" s="1"/>
  <c r="F1327" i="6"/>
  <c r="G1327" i="6" s="1"/>
  <c r="F1320" i="6"/>
  <c r="G1320" i="6" s="1"/>
  <c r="F1314" i="6"/>
  <c r="G1314" i="6" s="1"/>
  <c r="F1294" i="6"/>
  <c r="G1294" i="6" s="1"/>
  <c r="F1287" i="6"/>
  <c r="G1287" i="6" s="1"/>
  <c r="F1277" i="6"/>
  <c r="G1277" i="6" s="1"/>
  <c r="F1264" i="6"/>
  <c r="G1264" i="6" s="1"/>
  <c r="F1256" i="6"/>
  <c r="G1256" i="6" s="1"/>
  <c r="F1249" i="6"/>
  <c r="G1249" i="6" s="1"/>
  <c r="F1225" i="6"/>
  <c r="G1225" i="6" s="1"/>
  <c r="F1175" i="6"/>
  <c r="G1175" i="6" s="1"/>
  <c r="F1155" i="6"/>
  <c r="G1155" i="6" s="1"/>
  <c r="F1131" i="6"/>
  <c r="G1131" i="6" s="1"/>
  <c r="F1072" i="6"/>
  <c r="G1072" i="6" s="1"/>
  <c r="F1067" i="6"/>
  <c r="G1067" i="6" s="1"/>
  <c r="F1048" i="6"/>
  <c r="G1048" i="6" s="1"/>
  <c r="F1033" i="6"/>
  <c r="G1033" i="6" s="1"/>
  <c r="F1027" i="6"/>
  <c r="G1027" i="6" s="1"/>
  <c r="F1001" i="6"/>
  <c r="G1001" i="6" s="1"/>
  <c r="F981" i="6"/>
  <c r="G981" i="6" s="1"/>
  <c r="F975" i="6"/>
  <c r="G975" i="6" s="1"/>
  <c r="F961" i="6"/>
  <c r="G961" i="6" s="1"/>
  <c r="F943" i="6"/>
  <c r="G943" i="6" s="1"/>
  <c r="F907" i="6"/>
  <c r="G907" i="6" s="1"/>
  <c r="F868" i="6"/>
  <c r="G868" i="6" s="1"/>
  <c r="F829" i="6"/>
  <c r="G829" i="6" s="1"/>
  <c r="F817" i="6"/>
  <c r="G817" i="6" s="1"/>
  <c r="F801" i="6"/>
  <c r="G801" i="6" s="1"/>
  <c r="F796" i="6"/>
  <c r="G796" i="6" s="1"/>
  <c r="F785" i="6"/>
  <c r="G785" i="6" s="1"/>
  <c r="F768" i="6"/>
  <c r="G768" i="6" s="1"/>
  <c r="F746" i="6"/>
  <c r="G746" i="6" s="1"/>
  <c r="F740" i="6"/>
  <c r="G740" i="6" s="1"/>
  <c r="F727" i="6"/>
  <c r="G727" i="6" s="1"/>
  <c r="F707" i="6"/>
  <c r="G707" i="6" s="1"/>
  <c r="F633" i="6"/>
  <c r="G633" i="6" s="1"/>
  <c r="F626" i="6"/>
  <c r="G626" i="6" s="1"/>
  <c r="F619" i="6"/>
  <c r="G619" i="6" s="1"/>
  <c r="F612" i="6"/>
  <c r="G612" i="6" s="1"/>
  <c r="F599" i="6"/>
  <c r="G599" i="6" s="1"/>
  <c r="F559" i="6"/>
  <c r="G559" i="6" s="1"/>
  <c r="F532" i="6"/>
  <c r="G532" i="6" s="1"/>
  <c r="F494" i="6"/>
  <c r="G494" i="6" s="1"/>
  <c r="F1539" i="6"/>
  <c r="G1539" i="6" s="1"/>
  <c r="F1526" i="6"/>
  <c r="G1526" i="6" s="1"/>
  <c r="F1487" i="6"/>
  <c r="G1487" i="6" s="1"/>
  <c r="F1481" i="6"/>
  <c r="G1481" i="6" s="1"/>
  <c r="F1467" i="6"/>
  <c r="G1467" i="6" s="1"/>
  <c r="F1454" i="6"/>
  <c r="G1454" i="6" s="1"/>
  <c r="F1441" i="6"/>
  <c r="G1441" i="6" s="1"/>
  <c r="F1370" i="6"/>
  <c r="G1370" i="6" s="1"/>
  <c r="F1352" i="6"/>
  <c r="G1352" i="6" s="1"/>
  <c r="F1346" i="6"/>
  <c r="G1346" i="6" s="1"/>
  <c r="F1326" i="6"/>
  <c r="G1326" i="6" s="1"/>
  <c r="F1319" i="6"/>
  <c r="G1319" i="6" s="1"/>
  <c r="F1300" i="6"/>
  <c r="G1300" i="6" s="1"/>
  <c r="F1269" i="6"/>
  <c r="G1269" i="6" s="1"/>
  <c r="F1263" i="6"/>
  <c r="G1263" i="6" s="1"/>
  <c r="F1218" i="6"/>
  <c r="G1218" i="6" s="1"/>
  <c r="F1200" i="6"/>
  <c r="G1200" i="6" s="1"/>
  <c r="F1185" i="6"/>
  <c r="G1185" i="6" s="1"/>
  <c r="F1180" i="6"/>
  <c r="G1180" i="6" s="1"/>
  <c r="F1136" i="6"/>
  <c r="G1136" i="6" s="1"/>
  <c r="F1121" i="6"/>
  <c r="G1121" i="6" s="1"/>
  <c r="F1092" i="6"/>
  <c r="G1092" i="6" s="1"/>
  <c r="F1071" i="6"/>
  <c r="G1071" i="6" s="1"/>
  <c r="F1047" i="6"/>
  <c r="G1047" i="6" s="1"/>
  <c r="F1042" i="6"/>
  <c r="G1042" i="6" s="1"/>
  <c r="F1032" i="6"/>
  <c r="G1032" i="6" s="1"/>
  <c r="F1017" i="6"/>
  <c r="G1017" i="6" s="1"/>
  <c r="F1000" i="6"/>
  <c r="G1000" i="6" s="1"/>
  <c r="F974" i="6"/>
  <c r="G974" i="6" s="1"/>
  <c r="F906" i="6"/>
  <c r="G906" i="6" s="1"/>
  <c r="F873" i="6"/>
  <c r="G873" i="6" s="1"/>
  <c r="F867" i="6"/>
  <c r="G867" i="6" s="1"/>
  <c r="F847" i="6"/>
  <c r="G847" i="6" s="1"/>
  <c r="F822" i="6"/>
  <c r="G822" i="6" s="1"/>
  <c r="F811" i="6"/>
  <c r="G811" i="6" s="1"/>
  <c r="F806" i="6"/>
  <c r="G806" i="6" s="1"/>
  <c r="F800" i="6"/>
  <c r="G800" i="6" s="1"/>
  <c r="F790" i="6"/>
  <c r="G790" i="6" s="1"/>
  <c r="F778" i="6"/>
  <c r="G778" i="6" s="1"/>
  <c r="F773" i="6"/>
  <c r="G773" i="6" s="1"/>
  <c r="F767" i="6"/>
  <c r="G767" i="6" s="1"/>
  <c r="F757" i="6"/>
  <c r="G757" i="6" s="1"/>
  <c r="F751" i="6"/>
  <c r="G751" i="6" s="1"/>
  <c r="F745" i="6"/>
  <c r="G745" i="6" s="1"/>
  <c r="F713" i="6"/>
  <c r="G713" i="6" s="1"/>
  <c r="F676" i="6"/>
  <c r="G676" i="6" s="1"/>
  <c r="F651" i="6"/>
  <c r="G651" i="6" s="1"/>
  <c r="F585" i="6"/>
  <c r="G585" i="6" s="1"/>
  <c r="F551" i="6"/>
  <c r="G551" i="6" s="1"/>
  <c r="F1797" i="6"/>
  <c r="G1797" i="6" s="1"/>
  <c r="F1791" i="6"/>
  <c r="G1791" i="6" s="1"/>
  <c r="F1778" i="6"/>
  <c r="G1778" i="6" s="1"/>
  <c r="F1765" i="6"/>
  <c r="G1765" i="6" s="1"/>
  <c r="F1759" i="6"/>
  <c r="G1759" i="6" s="1"/>
  <c r="F1746" i="6"/>
  <c r="G1746" i="6" s="1"/>
  <c r="F1740" i="6"/>
  <c r="G1740" i="6" s="1"/>
  <c r="F1719" i="6"/>
  <c r="G1719" i="6" s="1"/>
  <c r="F1697" i="6"/>
  <c r="G1697" i="6" s="1"/>
  <c r="F1691" i="6"/>
  <c r="G1691" i="6" s="1"/>
  <c r="F1643" i="6"/>
  <c r="G1643" i="6" s="1"/>
  <c r="F1630" i="6"/>
  <c r="G1630" i="6" s="1"/>
  <c r="F1611" i="6"/>
  <c r="G1611" i="6" s="1"/>
  <c r="F1598" i="6"/>
  <c r="G1598" i="6" s="1"/>
  <c r="F1579" i="6"/>
  <c r="G1579" i="6" s="1"/>
  <c r="F1566" i="6"/>
  <c r="G1566" i="6" s="1"/>
  <c r="F1547" i="6"/>
  <c r="G1547" i="6" s="1"/>
  <c r="F1534" i="6"/>
  <c r="G1534" i="6" s="1"/>
  <c r="F1515" i="6"/>
  <c r="G1515" i="6" s="1"/>
  <c r="F1502" i="6"/>
  <c r="G1502" i="6" s="1"/>
  <c r="F1483" i="6"/>
  <c r="G1483" i="6" s="1"/>
  <c r="F1470" i="6"/>
  <c r="G1470" i="6" s="1"/>
  <c r="F1451" i="6"/>
  <c r="G1451" i="6" s="1"/>
  <c r="F1438" i="6"/>
  <c r="G1438" i="6" s="1"/>
  <c r="F1414" i="6"/>
  <c r="G1414" i="6" s="1"/>
  <c r="F1376" i="6"/>
  <c r="G1376" i="6" s="1"/>
  <c r="F1356" i="6"/>
  <c r="G1356" i="6" s="1"/>
  <c r="F1342" i="6"/>
  <c r="G1342" i="6" s="1"/>
  <c r="F1336" i="6"/>
  <c r="G1336" i="6" s="1"/>
  <c r="F1330" i="6"/>
  <c r="G1330" i="6" s="1"/>
  <c r="F1310" i="6"/>
  <c r="G1310" i="6" s="1"/>
  <c r="F1304" i="6"/>
  <c r="G1304" i="6" s="1"/>
  <c r="F1298" i="6"/>
  <c r="G1298" i="6" s="1"/>
  <c r="F1285" i="6"/>
  <c r="G1285" i="6" s="1"/>
  <c r="F1275" i="6"/>
  <c r="G1275" i="6" s="1"/>
  <c r="F1268" i="6"/>
  <c r="G1268" i="6" s="1"/>
  <c r="F1255" i="6"/>
  <c r="G1255" i="6" s="1"/>
  <c r="F1241" i="6"/>
  <c r="G1241" i="6" s="1"/>
  <c r="F1191" i="6"/>
  <c r="G1191" i="6" s="1"/>
  <c r="F1177" i="6"/>
  <c r="G1177" i="6" s="1"/>
  <c r="F1172" i="6"/>
  <c r="G1172" i="6" s="1"/>
  <c r="F1144" i="6"/>
  <c r="G1144" i="6" s="1"/>
  <c r="F1139" i="6"/>
  <c r="G1139" i="6" s="1"/>
  <c r="F1112" i="6"/>
  <c r="G1112" i="6" s="1"/>
  <c r="F1107" i="6"/>
  <c r="G1107" i="6" s="1"/>
  <c r="F1080" i="6"/>
  <c r="G1080" i="6" s="1"/>
  <c r="F1065" i="6"/>
  <c r="G1065" i="6" s="1"/>
  <c r="F1036" i="6"/>
  <c r="G1036" i="6" s="1"/>
  <c r="F1012" i="6"/>
  <c r="G1012" i="6" s="1"/>
  <c r="F997" i="6"/>
  <c r="G997" i="6" s="1"/>
  <c r="F983" i="6"/>
  <c r="G983" i="6" s="1"/>
  <c r="F883" i="6"/>
  <c r="G883" i="6" s="1"/>
  <c r="F856" i="6"/>
  <c r="G856" i="6" s="1"/>
  <c r="F844" i="6"/>
  <c r="G844" i="6" s="1"/>
  <c r="F838" i="6"/>
  <c r="G838" i="6" s="1"/>
  <c r="F825" i="6"/>
  <c r="G825" i="6" s="1"/>
  <c r="F820" i="6"/>
  <c r="G820" i="6" s="1"/>
  <c r="F814" i="6"/>
  <c r="G814" i="6" s="1"/>
  <c r="F787" i="6"/>
  <c r="G787" i="6" s="1"/>
  <c r="F760" i="6"/>
  <c r="G760" i="6" s="1"/>
  <c r="F750" i="6"/>
  <c r="G750" i="6" s="1"/>
  <c r="F696" i="6"/>
  <c r="G696" i="6" s="1"/>
  <c r="F684" i="6"/>
  <c r="G684" i="6" s="1"/>
  <c r="F595" i="6"/>
  <c r="G595" i="6" s="1"/>
  <c r="F576" i="6"/>
  <c r="G576" i="6" s="1"/>
  <c r="F545" i="6"/>
  <c r="G545" i="6" s="1"/>
  <c r="F539" i="6"/>
  <c r="G539" i="6" s="1"/>
  <c r="F512" i="6"/>
  <c r="G512" i="6" s="1"/>
  <c r="F506" i="6"/>
  <c r="G506" i="6" s="1"/>
  <c r="F498" i="6"/>
  <c r="G498" i="6" s="1"/>
  <c r="F436" i="6"/>
  <c r="G436" i="6" s="1"/>
  <c r="F430" i="6"/>
  <c r="G430" i="6" s="1"/>
  <c r="F404" i="6"/>
  <c r="G404" i="6" s="1"/>
  <c r="F398" i="6"/>
  <c r="G398" i="6" s="1"/>
  <c r="F372" i="6"/>
  <c r="G372" i="6" s="1"/>
  <c r="F366" i="6"/>
  <c r="G366" i="6" s="1"/>
  <c r="F325" i="6"/>
  <c r="G325" i="6" s="1"/>
  <c r="F300" i="6"/>
  <c r="G300" i="6" s="1"/>
  <c r="F279" i="6"/>
  <c r="G279" i="6" s="1"/>
  <c r="F263" i="6"/>
  <c r="G263" i="6" s="1"/>
  <c r="F247" i="6"/>
  <c r="G247" i="6" s="1"/>
  <c r="F213" i="6"/>
  <c r="G213" i="6" s="1"/>
  <c r="F163" i="6"/>
  <c r="G163" i="6" s="1"/>
  <c r="F95" i="6"/>
  <c r="G95" i="6" s="1"/>
  <c r="F83" i="6"/>
  <c r="G83" i="6" s="1"/>
  <c r="F76" i="6"/>
  <c r="G76" i="6" s="1"/>
  <c r="F353" i="6"/>
  <c r="G353" i="6" s="1"/>
  <c r="F352" i="6"/>
  <c r="G352" i="6" s="1"/>
  <c r="F347" i="6"/>
  <c r="G347" i="6" s="1"/>
  <c r="F224" i="6"/>
  <c r="G224" i="6" s="1"/>
  <c r="F568" i="6"/>
  <c r="G568" i="6" s="1"/>
  <c r="F536" i="6"/>
  <c r="G536" i="6" s="1"/>
  <c r="F503" i="6"/>
  <c r="G503" i="6" s="1"/>
  <c r="F421" i="6"/>
  <c r="G421" i="6" s="1"/>
  <c r="F389" i="6"/>
  <c r="G389" i="6" s="1"/>
  <c r="F357" i="6"/>
  <c r="G357" i="6" s="1"/>
  <c r="F340" i="6"/>
  <c r="G340" i="6" s="1"/>
  <c r="F329" i="6"/>
  <c r="G329" i="6" s="1"/>
  <c r="F308" i="6"/>
  <c r="G308" i="6" s="1"/>
  <c r="F288" i="6"/>
  <c r="G288" i="6" s="1"/>
  <c r="F272" i="6"/>
  <c r="G272" i="6" s="1"/>
  <c r="F261" i="6"/>
  <c r="G261" i="6" s="1"/>
  <c r="F245" i="6"/>
  <c r="G245" i="6" s="1"/>
  <c r="F229" i="6"/>
  <c r="G229" i="6" s="1"/>
  <c r="F210" i="6"/>
  <c r="G210" i="6" s="1"/>
  <c r="F187" i="6"/>
  <c r="G187" i="6" s="1"/>
  <c r="F180" i="6"/>
  <c r="G180" i="6" s="1"/>
  <c r="F120" i="6"/>
  <c r="G120" i="6" s="1"/>
  <c r="F477" i="6"/>
  <c r="G477" i="6" s="1"/>
  <c r="F452" i="6"/>
  <c r="G452" i="6" s="1"/>
  <c r="F439" i="6"/>
  <c r="G439" i="6" s="1"/>
  <c r="F413" i="6"/>
  <c r="G413" i="6" s="1"/>
  <c r="F381" i="6"/>
  <c r="G381" i="6" s="1"/>
  <c r="F339" i="6"/>
  <c r="G339" i="6" s="1"/>
  <c r="F328" i="6"/>
  <c r="G328" i="6" s="1"/>
  <c r="F311" i="6"/>
  <c r="G311" i="6" s="1"/>
  <c r="F276" i="6"/>
  <c r="G276" i="6" s="1"/>
  <c r="F260" i="6"/>
  <c r="G260" i="6" s="1"/>
  <c r="F239" i="6"/>
  <c r="G239" i="6" s="1"/>
  <c r="F221" i="6"/>
  <c r="G221" i="6" s="1"/>
  <c r="F215" i="6"/>
  <c r="G215" i="6" s="1"/>
  <c r="F145" i="6"/>
  <c r="G145" i="6" s="1"/>
  <c r="F59" i="6"/>
  <c r="G59" i="6" s="1"/>
  <c r="F350" i="6"/>
  <c r="G350" i="6" s="1"/>
  <c r="F499" i="6"/>
  <c r="G499" i="6" s="1"/>
  <c r="F493" i="6"/>
  <c r="G493" i="6" s="1"/>
  <c r="F481" i="6"/>
  <c r="G481" i="6" s="1"/>
  <c r="F465" i="6"/>
  <c r="G465" i="6" s="1"/>
  <c r="F405" i="6"/>
  <c r="G405" i="6" s="1"/>
  <c r="F373" i="6"/>
  <c r="G373" i="6" s="1"/>
  <c r="F280" i="6"/>
  <c r="G280" i="6" s="1"/>
  <c r="F264" i="6"/>
  <c r="G264" i="6" s="1"/>
  <c r="F248" i="6"/>
  <c r="G248" i="6" s="1"/>
  <c r="F220" i="6"/>
  <c r="G220" i="6" s="1"/>
  <c r="F176" i="6"/>
  <c r="G176" i="6" s="1"/>
  <c r="F169" i="6"/>
  <c r="G169" i="6" s="1"/>
  <c r="F143" i="6"/>
  <c r="G143" i="6" s="1"/>
  <c r="F124" i="6"/>
  <c r="G124" i="6" s="1"/>
  <c r="F89" i="6"/>
  <c r="G89" i="6" s="1"/>
  <c r="F223" i="6"/>
  <c r="G223" i="6" s="1"/>
  <c r="F208" i="6"/>
  <c r="G208" i="6" s="1"/>
  <c r="F197" i="6"/>
  <c r="G197" i="6" s="1"/>
  <c r="F190" i="6"/>
  <c r="G190" i="6" s="1"/>
  <c r="F168" i="6"/>
  <c r="G168" i="6" s="1"/>
  <c r="F137" i="6"/>
  <c r="G137" i="6" s="1"/>
  <c r="F113" i="6"/>
  <c r="G113" i="6" s="1"/>
  <c r="F107" i="6"/>
  <c r="G107" i="6" s="1"/>
  <c r="F88" i="6"/>
  <c r="G88" i="6" s="1"/>
  <c r="F64" i="6"/>
  <c r="G64" i="6" s="1"/>
  <c r="F46" i="6"/>
  <c r="G46" i="6" s="1"/>
  <c r="F1088" i="6"/>
  <c r="G1088" i="6" s="1"/>
  <c r="F1083" i="6"/>
  <c r="G1083" i="6" s="1"/>
  <c r="F1056" i="6"/>
  <c r="G1056" i="6" s="1"/>
  <c r="F1051" i="6"/>
  <c r="G1051" i="6" s="1"/>
  <c r="F1024" i="6"/>
  <c r="G1024" i="6" s="1"/>
  <c r="F1019" i="6"/>
  <c r="G1019" i="6" s="1"/>
  <c r="F992" i="6"/>
  <c r="G992" i="6" s="1"/>
  <c r="F971" i="6"/>
  <c r="G971" i="6" s="1"/>
  <c r="F959" i="6"/>
  <c r="G959" i="6" s="1"/>
  <c r="F953" i="6"/>
  <c r="G953" i="6" s="1"/>
  <c r="F931" i="6"/>
  <c r="G931" i="6" s="1"/>
  <c r="F919" i="6"/>
  <c r="G919" i="6" s="1"/>
  <c r="F880" i="6"/>
  <c r="G880" i="6" s="1"/>
  <c r="F875" i="6"/>
  <c r="G875" i="6" s="1"/>
  <c r="F854" i="6"/>
  <c r="G854" i="6" s="1"/>
  <c r="F818" i="6"/>
  <c r="G818" i="6" s="1"/>
  <c r="F798" i="6"/>
  <c r="G798" i="6" s="1"/>
  <c r="F792" i="6"/>
  <c r="G792" i="6" s="1"/>
  <c r="F723" i="6"/>
  <c r="G723" i="6" s="1"/>
  <c r="F716" i="6"/>
  <c r="G716" i="6" s="1"/>
  <c r="F683" i="6"/>
  <c r="G683" i="6" s="1"/>
  <c r="F659" i="6"/>
  <c r="G659" i="6" s="1"/>
  <c r="F647" i="6"/>
  <c r="G647" i="6" s="1"/>
  <c r="F641" i="6"/>
  <c r="G641" i="6" s="1"/>
  <c r="F604" i="6"/>
  <c r="G604" i="6" s="1"/>
  <c r="F584" i="6"/>
  <c r="G584" i="6" s="1"/>
  <c r="F553" i="6"/>
  <c r="G553" i="6" s="1"/>
  <c r="F523" i="6"/>
  <c r="G523" i="6" s="1"/>
  <c r="F491" i="6"/>
  <c r="G491" i="6" s="1"/>
  <c r="F478" i="6"/>
  <c r="G478" i="6" s="1"/>
  <c r="F455" i="6"/>
  <c r="G455" i="6" s="1"/>
  <c r="F429" i="6"/>
  <c r="G429" i="6" s="1"/>
  <c r="F397" i="6"/>
  <c r="G397" i="6" s="1"/>
  <c r="F365" i="6"/>
  <c r="G365" i="6" s="1"/>
  <c r="F343" i="6"/>
  <c r="G343" i="6" s="1"/>
  <c r="F332" i="6"/>
  <c r="G332" i="6" s="1"/>
  <c r="F296" i="6"/>
  <c r="G296" i="6" s="1"/>
  <c r="F271" i="6"/>
  <c r="G271" i="6" s="1"/>
  <c r="F232" i="6"/>
  <c r="G232" i="6" s="1"/>
  <c r="F194" i="6"/>
  <c r="G194" i="6" s="1"/>
  <c r="F185" i="6"/>
  <c r="G185" i="6" s="1"/>
  <c r="F179" i="6"/>
  <c r="G179" i="6" s="1"/>
  <c r="F160" i="6"/>
  <c r="G160" i="6" s="1"/>
  <c r="F136" i="6"/>
  <c r="G136" i="6" s="1"/>
  <c r="F112" i="6"/>
  <c r="G112" i="6" s="1"/>
  <c r="F105" i="6"/>
  <c r="G105" i="6" s="1"/>
  <c r="F99" i="6"/>
  <c r="G99" i="6" s="1"/>
  <c r="F75" i="6"/>
  <c r="G75" i="6" s="1"/>
  <c r="F56" i="6"/>
  <c r="G56" i="6" s="1"/>
  <c r="F211" i="6"/>
  <c r="G211" i="6" s="1"/>
  <c r="F80" i="6"/>
  <c r="G80" i="6" s="1"/>
  <c r="F3686" i="6"/>
  <c r="G3686" i="6" s="1"/>
  <c r="F3662" i="6"/>
  <c r="G3662" i="6" s="1"/>
  <c r="F3657" i="6"/>
  <c r="G3657" i="6" s="1"/>
  <c r="F3885" i="6"/>
  <c r="G3885" i="6" s="1"/>
  <c r="F3877" i="6"/>
  <c r="G3877" i="6" s="1"/>
  <c r="F3869" i="6"/>
  <c r="G3869" i="6" s="1"/>
  <c r="F3861" i="6"/>
  <c r="G3861" i="6" s="1"/>
  <c r="F3853" i="6"/>
  <c r="G3853" i="6" s="1"/>
  <c r="F3845" i="6"/>
  <c r="G3845" i="6" s="1"/>
  <c r="F3837" i="6"/>
  <c r="G3837" i="6" s="1"/>
  <c r="F3829" i="6"/>
  <c r="G3829" i="6" s="1"/>
  <c r="F3821" i="6"/>
  <c r="G3821" i="6" s="1"/>
  <c r="F3813" i="6"/>
  <c r="G3813" i="6" s="1"/>
  <c r="F3805" i="6"/>
  <c r="G3805" i="6" s="1"/>
  <c r="F3797" i="6"/>
  <c r="G3797" i="6" s="1"/>
  <c r="F3789" i="6"/>
  <c r="G3789" i="6" s="1"/>
  <c r="F3781" i="6"/>
  <c r="G3781" i="6" s="1"/>
  <c r="F3773" i="6"/>
  <c r="G3773" i="6" s="1"/>
  <c r="F3765" i="6"/>
  <c r="G3765" i="6" s="1"/>
  <c r="F3757" i="6"/>
  <c r="G3757" i="6" s="1"/>
  <c r="F3749" i="6"/>
  <c r="G3749" i="6" s="1"/>
  <c r="F3741" i="6"/>
  <c r="G3741" i="6" s="1"/>
  <c r="F3733" i="6"/>
  <c r="G3733" i="6" s="1"/>
  <c r="F3725" i="6"/>
  <c r="G3725" i="6" s="1"/>
  <c r="F3717" i="6"/>
  <c r="G3717" i="6" s="1"/>
  <c r="F3709" i="6"/>
  <c r="G3709" i="6" s="1"/>
  <c r="F3701" i="6"/>
  <c r="G3701" i="6" s="1"/>
  <c r="F3693" i="6"/>
  <c r="G3693" i="6" s="1"/>
  <c r="F3665" i="6"/>
  <c r="G3665" i="6" s="1"/>
  <c r="F3650" i="6"/>
  <c r="G3650" i="6" s="1"/>
  <c r="F3893" i="6"/>
  <c r="G3893" i="6" s="1"/>
  <c r="F3887" i="6"/>
  <c r="G3887" i="6" s="1"/>
  <c r="F3879" i="6"/>
  <c r="G3879" i="6" s="1"/>
  <c r="F3871" i="6"/>
  <c r="G3871" i="6" s="1"/>
  <c r="F3863" i="6"/>
  <c r="G3863" i="6" s="1"/>
  <c r="F3855" i="6"/>
  <c r="G3855" i="6" s="1"/>
  <c r="F3847" i="6"/>
  <c r="G3847" i="6" s="1"/>
  <c r="F3839" i="6"/>
  <c r="G3839" i="6" s="1"/>
  <c r="F3831" i="6"/>
  <c r="G3831" i="6" s="1"/>
  <c r="F3823" i="6"/>
  <c r="G3823" i="6" s="1"/>
  <c r="F3815" i="6"/>
  <c r="G3815" i="6" s="1"/>
  <c r="F3807" i="6"/>
  <c r="G3807" i="6" s="1"/>
  <c r="F3799" i="6"/>
  <c r="G3799" i="6" s="1"/>
  <c r="F3791" i="6"/>
  <c r="G3791" i="6" s="1"/>
  <c r="F3783" i="6"/>
  <c r="G3783" i="6" s="1"/>
  <c r="F3775" i="6"/>
  <c r="G3775" i="6" s="1"/>
  <c r="F3767" i="6"/>
  <c r="G3767" i="6" s="1"/>
  <c r="F3759" i="6"/>
  <c r="G3759" i="6" s="1"/>
  <c r="F3751" i="6"/>
  <c r="G3751" i="6" s="1"/>
  <c r="F3743" i="6"/>
  <c r="G3743" i="6" s="1"/>
  <c r="F3735" i="6"/>
  <c r="G3735" i="6" s="1"/>
  <c r="F3727" i="6"/>
  <c r="G3727" i="6" s="1"/>
  <c r="F3719" i="6"/>
  <c r="G3719" i="6" s="1"/>
  <c r="F3711" i="6"/>
  <c r="G3711" i="6" s="1"/>
  <c r="F3703" i="6"/>
  <c r="G3703" i="6" s="1"/>
  <c r="F3695" i="6"/>
  <c r="G3695" i="6" s="1"/>
  <c r="F3688" i="6"/>
  <c r="G3688" i="6" s="1"/>
  <c r="F3895" i="6"/>
  <c r="G3895" i="6" s="1"/>
  <c r="F3678" i="6"/>
  <c r="G3678" i="6" s="1"/>
  <c r="F3881" i="6"/>
  <c r="G3881" i="6" s="1"/>
  <c r="F3873" i="6"/>
  <c r="G3873" i="6" s="1"/>
  <c r="F3865" i="6"/>
  <c r="G3865" i="6" s="1"/>
  <c r="F3857" i="6"/>
  <c r="G3857" i="6" s="1"/>
  <c r="F3849" i="6"/>
  <c r="G3849" i="6" s="1"/>
  <c r="F3841" i="6"/>
  <c r="G3841" i="6" s="1"/>
  <c r="F3833" i="6"/>
  <c r="G3833" i="6" s="1"/>
  <c r="F3825" i="6"/>
  <c r="G3825" i="6" s="1"/>
  <c r="F3817" i="6"/>
  <c r="G3817" i="6" s="1"/>
  <c r="F3889" i="6"/>
  <c r="G3889" i="6" s="1"/>
  <c r="F3353" i="6"/>
  <c r="G3353" i="6" s="1"/>
  <c r="F3338" i="6"/>
  <c r="G3338" i="6" s="1"/>
  <c r="F3316" i="6"/>
  <c r="G3316" i="6" s="1"/>
  <c r="F3359" i="6"/>
  <c r="G3359" i="6" s="1"/>
  <c r="F3343" i="6"/>
  <c r="G3343" i="6" s="1"/>
  <c r="F3328" i="6"/>
  <c r="G3328" i="6" s="1"/>
  <c r="F3336" i="6"/>
  <c r="G3336" i="6" s="1"/>
  <c r="F3326" i="6"/>
  <c r="G3326" i="6" s="1"/>
  <c r="F3345" i="6"/>
  <c r="G3345" i="6" s="1"/>
  <c r="F3318" i="6"/>
  <c r="G3318" i="6" s="1"/>
  <c r="F3300" i="6"/>
  <c r="G3300" i="6" s="1"/>
  <c r="F3065" i="6"/>
  <c r="G3065" i="6" s="1"/>
  <c r="F3057" i="6"/>
  <c r="G3057" i="6" s="1"/>
  <c r="F3049" i="6"/>
  <c r="G3049" i="6" s="1"/>
  <c r="F3041" i="6"/>
  <c r="G3041" i="6" s="1"/>
  <c r="F2971" i="6"/>
  <c r="G2971" i="6" s="1"/>
  <c r="F2970" i="6"/>
  <c r="G2970" i="6" s="1"/>
  <c r="F2998" i="6"/>
  <c r="G2998" i="6" s="1"/>
  <c r="F2995" i="6"/>
  <c r="G2995" i="6" s="1"/>
  <c r="F2994" i="6"/>
  <c r="G2994" i="6" s="1"/>
  <c r="F2988" i="6"/>
  <c r="G2988" i="6" s="1"/>
  <c r="F3323" i="6"/>
  <c r="G3323" i="6" s="1"/>
  <c r="F3034" i="6"/>
  <c r="G3034" i="6" s="1"/>
  <c r="F2996" i="6"/>
  <c r="G2996" i="6" s="1"/>
  <c r="F2979" i="6"/>
  <c r="G2979" i="6" s="1"/>
  <c r="F2978" i="6"/>
  <c r="G2978" i="6" s="1"/>
  <c r="F2963" i="6"/>
  <c r="G2963" i="6" s="1"/>
  <c r="F2962" i="6"/>
  <c r="G2962" i="6" s="1"/>
  <c r="F3029" i="6"/>
  <c r="G3029" i="6" s="1"/>
  <c r="F3000" i="6"/>
  <c r="G3000" i="6" s="1"/>
  <c r="F2990" i="6"/>
  <c r="G2990" i="6" s="1"/>
  <c r="F2987" i="6"/>
  <c r="G2987" i="6" s="1"/>
  <c r="F2986" i="6"/>
  <c r="G2986" i="6" s="1"/>
  <c r="F2710" i="6"/>
  <c r="G2710" i="6" s="1"/>
  <c r="F2709" i="6"/>
  <c r="G2709" i="6" s="1"/>
  <c r="F2659" i="6"/>
  <c r="G2659" i="6" s="1"/>
  <c r="F2658" i="6"/>
  <c r="G2658" i="6" s="1"/>
  <c r="F2627" i="6"/>
  <c r="G2627" i="6" s="1"/>
  <c r="F2626" i="6"/>
  <c r="G2626" i="6" s="1"/>
  <c r="F2595" i="6"/>
  <c r="G2595" i="6" s="1"/>
  <c r="F2594" i="6"/>
  <c r="G2594" i="6" s="1"/>
  <c r="F2563" i="6"/>
  <c r="G2563" i="6" s="1"/>
  <c r="F2562" i="6"/>
  <c r="G2562" i="6" s="1"/>
  <c r="F2531" i="6"/>
  <c r="G2531" i="6" s="1"/>
  <c r="F2530" i="6"/>
  <c r="G2530" i="6" s="1"/>
  <c r="F2499" i="6"/>
  <c r="G2499" i="6" s="1"/>
  <c r="F2498" i="6"/>
  <c r="G2498" i="6" s="1"/>
  <c r="F2451" i="6"/>
  <c r="G2451" i="6" s="1"/>
  <c r="F2450" i="6"/>
  <c r="G2450" i="6" s="1"/>
  <c r="F2427" i="6"/>
  <c r="G2427" i="6" s="1"/>
  <c r="F2426" i="6"/>
  <c r="G2426" i="6" s="1"/>
  <c r="F2954" i="6"/>
  <c r="G2954" i="6" s="1"/>
  <c r="F2946" i="6"/>
  <c r="G2946" i="6" s="1"/>
  <c r="F2938" i="6"/>
  <c r="G2938" i="6" s="1"/>
  <c r="F2930" i="6"/>
  <c r="G2930" i="6" s="1"/>
  <c r="F2922" i="6"/>
  <c r="G2922" i="6" s="1"/>
  <c r="F2914" i="6"/>
  <c r="G2914" i="6" s="1"/>
  <c r="F2906" i="6"/>
  <c r="G2906" i="6" s="1"/>
  <c r="F2898" i="6"/>
  <c r="G2898" i="6" s="1"/>
  <c r="F2890" i="6"/>
  <c r="G2890" i="6" s="1"/>
  <c r="F2882" i="6"/>
  <c r="G2882" i="6" s="1"/>
  <c r="F2874" i="6"/>
  <c r="G2874" i="6" s="1"/>
  <c r="F2866" i="6"/>
  <c r="G2866" i="6" s="1"/>
  <c r="F2858" i="6"/>
  <c r="G2858" i="6" s="1"/>
  <c r="F2850" i="6"/>
  <c r="G2850" i="6" s="1"/>
  <c r="F2842" i="6"/>
  <c r="G2842" i="6" s="1"/>
  <c r="F2834" i="6"/>
  <c r="G2834" i="6" s="1"/>
  <c r="F2826" i="6"/>
  <c r="G2826" i="6" s="1"/>
  <c r="F2818" i="6"/>
  <c r="G2818" i="6" s="1"/>
  <c r="F2810" i="6"/>
  <c r="G2810" i="6" s="1"/>
  <c r="F2802" i="6"/>
  <c r="G2802" i="6" s="1"/>
  <c r="F2794" i="6"/>
  <c r="G2794" i="6" s="1"/>
  <c r="F2786" i="6"/>
  <c r="G2786" i="6" s="1"/>
  <c r="F2778" i="6"/>
  <c r="G2778" i="6" s="1"/>
  <c r="F2770" i="6"/>
  <c r="G2770" i="6" s="1"/>
  <c r="F2762" i="6"/>
  <c r="G2762" i="6" s="1"/>
  <c r="F2754" i="6"/>
  <c r="G2754" i="6" s="1"/>
  <c r="F2746" i="6"/>
  <c r="G2746" i="6" s="1"/>
  <c r="F2738" i="6"/>
  <c r="G2738" i="6" s="1"/>
  <c r="F2730" i="6"/>
  <c r="G2730" i="6" s="1"/>
  <c r="F2715" i="6"/>
  <c r="G2715" i="6" s="1"/>
  <c r="F2705" i="6"/>
  <c r="G2705" i="6" s="1"/>
  <c r="F2702" i="6"/>
  <c r="G2702" i="6" s="1"/>
  <c r="F2701" i="6"/>
  <c r="G2701" i="6" s="1"/>
  <c r="F2651" i="6"/>
  <c r="G2651" i="6" s="1"/>
  <c r="F2650" i="6"/>
  <c r="G2650" i="6" s="1"/>
  <c r="F2619" i="6"/>
  <c r="G2619" i="6" s="1"/>
  <c r="F2618" i="6"/>
  <c r="G2618" i="6" s="1"/>
  <c r="F2587" i="6"/>
  <c r="G2587" i="6" s="1"/>
  <c r="F2586" i="6"/>
  <c r="G2586" i="6" s="1"/>
  <c r="F2555" i="6"/>
  <c r="G2555" i="6" s="1"/>
  <c r="F2554" i="6"/>
  <c r="G2554" i="6" s="1"/>
  <c r="F2523" i="6"/>
  <c r="G2523" i="6" s="1"/>
  <c r="F2522" i="6"/>
  <c r="G2522" i="6" s="1"/>
  <c r="F2491" i="6"/>
  <c r="G2491" i="6" s="1"/>
  <c r="F2490" i="6"/>
  <c r="G2490" i="6" s="1"/>
  <c r="F2467" i="6"/>
  <c r="G2467" i="6" s="1"/>
  <c r="F2466" i="6"/>
  <c r="G2466" i="6" s="1"/>
  <c r="F2387" i="6"/>
  <c r="G2387" i="6" s="1"/>
  <c r="F2443" i="6"/>
  <c r="G2443" i="6" s="1"/>
  <c r="F2442" i="6"/>
  <c r="G2442" i="6" s="1"/>
  <c r="F2675" i="6"/>
  <c r="G2675" i="6" s="1"/>
  <c r="F2674" i="6"/>
  <c r="G2674" i="6" s="1"/>
  <c r="F2643" i="6"/>
  <c r="G2643" i="6" s="1"/>
  <c r="F2642" i="6"/>
  <c r="G2642" i="6" s="1"/>
  <c r="F2611" i="6"/>
  <c r="G2611" i="6" s="1"/>
  <c r="F2610" i="6"/>
  <c r="G2610" i="6" s="1"/>
  <c r="F2579" i="6"/>
  <c r="G2579" i="6" s="1"/>
  <c r="F2578" i="6"/>
  <c r="G2578" i="6" s="1"/>
  <c r="F2547" i="6"/>
  <c r="G2547" i="6" s="1"/>
  <c r="F2546" i="6"/>
  <c r="G2546" i="6" s="1"/>
  <c r="F2515" i="6"/>
  <c r="G2515" i="6" s="1"/>
  <c r="F2514" i="6"/>
  <c r="G2514" i="6" s="1"/>
  <c r="F2483" i="6"/>
  <c r="G2483" i="6" s="1"/>
  <c r="F2482" i="6"/>
  <c r="G2482" i="6" s="1"/>
  <c r="F2419" i="6"/>
  <c r="G2419" i="6" s="1"/>
  <c r="F2418" i="6"/>
  <c r="G2418" i="6" s="1"/>
  <c r="F2720" i="6"/>
  <c r="G2720" i="6" s="1"/>
  <c r="F2712" i="6"/>
  <c r="G2712" i="6" s="1"/>
  <c r="F2459" i="6"/>
  <c r="G2459" i="6" s="1"/>
  <c r="F2458" i="6"/>
  <c r="G2458" i="6" s="1"/>
  <c r="F2854" i="6"/>
  <c r="G2854" i="6" s="1"/>
  <c r="F2846" i="6"/>
  <c r="G2846" i="6" s="1"/>
  <c r="F2838" i="6"/>
  <c r="G2838" i="6" s="1"/>
  <c r="F2830" i="6"/>
  <c r="G2830" i="6" s="1"/>
  <c r="F2822" i="6"/>
  <c r="G2822" i="6" s="1"/>
  <c r="F2814" i="6"/>
  <c r="G2814" i="6" s="1"/>
  <c r="F2806" i="6"/>
  <c r="G2806" i="6" s="1"/>
  <c r="F2798" i="6"/>
  <c r="G2798" i="6" s="1"/>
  <c r="F2790" i="6"/>
  <c r="G2790" i="6" s="1"/>
  <c r="F2782" i="6"/>
  <c r="G2782" i="6" s="1"/>
  <c r="F2774" i="6"/>
  <c r="G2774" i="6" s="1"/>
  <c r="F2766" i="6"/>
  <c r="G2766" i="6" s="1"/>
  <c r="F2758" i="6"/>
  <c r="G2758" i="6" s="1"/>
  <c r="F2750" i="6"/>
  <c r="G2750" i="6" s="1"/>
  <c r="F2742" i="6"/>
  <c r="G2742" i="6" s="1"/>
  <c r="F2734" i="6"/>
  <c r="G2734" i="6" s="1"/>
  <c r="F2726" i="6"/>
  <c r="G2726" i="6" s="1"/>
  <c r="F2667" i="6"/>
  <c r="G2667" i="6" s="1"/>
  <c r="F2666" i="6"/>
  <c r="G2666" i="6" s="1"/>
  <c r="F2635" i="6"/>
  <c r="G2635" i="6" s="1"/>
  <c r="F2634" i="6"/>
  <c r="G2634" i="6" s="1"/>
  <c r="F2603" i="6"/>
  <c r="G2603" i="6" s="1"/>
  <c r="F2602" i="6"/>
  <c r="G2602" i="6" s="1"/>
  <c r="F2571" i="6"/>
  <c r="G2571" i="6" s="1"/>
  <c r="F2570" i="6"/>
  <c r="G2570" i="6" s="1"/>
  <c r="F2539" i="6"/>
  <c r="G2539" i="6" s="1"/>
  <c r="F2538" i="6"/>
  <c r="G2538" i="6" s="1"/>
  <c r="F2507" i="6"/>
  <c r="G2507" i="6" s="1"/>
  <c r="F2506" i="6"/>
  <c r="G2506" i="6" s="1"/>
  <c r="F2435" i="6"/>
  <c r="G2435" i="6" s="1"/>
  <c r="F2434" i="6"/>
  <c r="G2434" i="6" s="1"/>
  <c r="F2411" i="6"/>
  <c r="G2411" i="6" s="1"/>
  <c r="F2410" i="6"/>
  <c r="G2410" i="6" s="1"/>
  <c r="F2696" i="6"/>
  <c r="G2696" i="6" s="1"/>
  <c r="F2475" i="6"/>
  <c r="G2475" i="6" s="1"/>
  <c r="F2474" i="6"/>
  <c r="G2474" i="6" s="1"/>
  <c r="F2403" i="6"/>
  <c r="G2403" i="6" s="1"/>
  <c r="F2402" i="6"/>
  <c r="G2402" i="6" s="1"/>
  <c r="F2395" i="6"/>
  <c r="G2395" i="6" s="1"/>
  <c r="F2693" i="6"/>
  <c r="G2693" i="6" s="1"/>
  <c r="F2685" i="6"/>
  <c r="G2685" i="6" s="1"/>
  <c r="F2677" i="6"/>
  <c r="G2677" i="6" s="1"/>
  <c r="F2669" i="6"/>
  <c r="G2669" i="6" s="1"/>
  <c r="F2661" i="6"/>
  <c r="G2661" i="6" s="1"/>
  <c r="F2653" i="6"/>
  <c r="G2653" i="6" s="1"/>
  <c r="F2645" i="6"/>
  <c r="G2645" i="6" s="1"/>
  <c r="F2637" i="6"/>
  <c r="G2637" i="6" s="1"/>
  <c r="F2629" i="6"/>
  <c r="G2629" i="6" s="1"/>
  <c r="F2621" i="6"/>
  <c r="G2621" i="6" s="1"/>
  <c r="F2613" i="6"/>
  <c r="G2613" i="6" s="1"/>
  <c r="F2605" i="6"/>
  <c r="G2605" i="6" s="1"/>
  <c r="F2597" i="6"/>
  <c r="G2597" i="6" s="1"/>
  <c r="F2589" i="6"/>
  <c r="G2589" i="6" s="1"/>
  <c r="F2581" i="6"/>
  <c r="G2581" i="6" s="1"/>
  <c r="F2573" i="6"/>
  <c r="G2573" i="6" s="1"/>
  <c r="F2565" i="6"/>
  <c r="G2565" i="6" s="1"/>
  <c r="F2557" i="6"/>
  <c r="G2557" i="6" s="1"/>
  <c r="F2549" i="6"/>
  <c r="G2549" i="6" s="1"/>
  <c r="F2541" i="6"/>
  <c r="G2541" i="6" s="1"/>
  <c r="F2533" i="6"/>
  <c r="G2533" i="6" s="1"/>
  <c r="F2525" i="6"/>
  <c r="G2525" i="6" s="1"/>
  <c r="F2517" i="6"/>
  <c r="G2517" i="6" s="1"/>
  <c r="F2509" i="6"/>
  <c r="G2509" i="6" s="1"/>
  <c r="F2501" i="6"/>
  <c r="G2501" i="6" s="1"/>
  <c r="F2493" i="6"/>
  <c r="G2493" i="6" s="1"/>
  <c r="F2485" i="6"/>
  <c r="G2485" i="6" s="1"/>
  <c r="F2477" i="6"/>
  <c r="G2477" i="6" s="1"/>
  <c r="F2469" i="6"/>
  <c r="G2469" i="6" s="1"/>
  <c r="F2461" i="6"/>
  <c r="G2461" i="6" s="1"/>
  <c r="F2453" i="6"/>
  <c r="G2453" i="6" s="1"/>
  <c r="F2445" i="6"/>
  <c r="G2445" i="6" s="1"/>
  <c r="F2437" i="6"/>
  <c r="G2437" i="6" s="1"/>
  <c r="F2429" i="6"/>
  <c r="G2429" i="6" s="1"/>
  <c r="F2421" i="6"/>
  <c r="G2421" i="6" s="1"/>
  <c r="F2393" i="6"/>
  <c r="G2393" i="6" s="1"/>
  <c r="F2385" i="6"/>
  <c r="G2385" i="6" s="1"/>
  <c r="F2384" i="6"/>
  <c r="G2384" i="6" s="1"/>
  <c r="F2373" i="6"/>
  <c r="G2373" i="6" s="1"/>
  <c r="F2372" i="6"/>
  <c r="G2372" i="6" s="1"/>
  <c r="F2277" i="6"/>
  <c r="G2277" i="6" s="1"/>
  <c r="F2149" i="6"/>
  <c r="G2149" i="6" s="1"/>
  <c r="F2394" i="6"/>
  <c r="G2394" i="6" s="1"/>
  <c r="F2386" i="6"/>
  <c r="G2386" i="6" s="1"/>
  <c r="F2369" i="6"/>
  <c r="G2369" i="6" s="1"/>
  <c r="F2368" i="6"/>
  <c r="G2368" i="6" s="1"/>
  <c r="F2472" i="6"/>
  <c r="G2472" i="6" s="1"/>
  <c r="F2464" i="6"/>
  <c r="G2464" i="6" s="1"/>
  <c r="F2456" i="6"/>
  <c r="G2456" i="6" s="1"/>
  <c r="F2448" i="6"/>
  <c r="G2448" i="6" s="1"/>
  <c r="F2440" i="6"/>
  <c r="G2440" i="6" s="1"/>
  <c r="F2432" i="6"/>
  <c r="G2432" i="6" s="1"/>
  <c r="F2424" i="6"/>
  <c r="G2424" i="6" s="1"/>
  <c r="F2416" i="6"/>
  <c r="G2416" i="6" s="1"/>
  <c r="F2408" i="6"/>
  <c r="G2408" i="6" s="1"/>
  <c r="F2400" i="6"/>
  <c r="G2400" i="6" s="1"/>
  <c r="F2380" i="6"/>
  <c r="G2380" i="6" s="1"/>
  <c r="F2365" i="6"/>
  <c r="G2365" i="6" s="1"/>
  <c r="F2361" i="6"/>
  <c r="G2361" i="6" s="1"/>
  <c r="F2360" i="6"/>
  <c r="G2360" i="6" s="1"/>
  <c r="F2221" i="6"/>
  <c r="G2221" i="6" s="1"/>
  <c r="F2133" i="6"/>
  <c r="G2133" i="6" s="1"/>
  <c r="F2101" i="6"/>
  <c r="G2101" i="6" s="1"/>
  <c r="F2061" i="6"/>
  <c r="G2061" i="6" s="1"/>
  <c r="F2357" i="6"/>
  <c r="G2357" i="6" s="1"/>
  <c r="F2053" i="6"/>
  <c r="G2053" i="6" s="1"/>
  <c r="F2377" i="6"/>
  <c r="G2377" i="6" s="1"/>
  <c r="F2376" i="6"/>
  <c r="G2376" i="6" s="1"/>
  <c r="F2341" i="6"/>
  <c r="G2341" i="6" s="1"/>
  <c r="F2333" i="6"/>
  <c r="G2333" i="6" s="1"/>
  <c r="F2344" i="6"/>
  <c r="G2344" i="6" s="1"/>
  <c r="F2328" i="6"/>
  <c r="G2328" i="6" s="1"/>
  <c r="F2320" i="6"/>
  <c r="G2320" i="6" s="1"/>
  <c r="F2312" i="6"/>
  <c r="G2312" i="6" s="1"/>
  <c r="F2296" i="6"/>
  <c r="G2296" i="6" s="1"/>
  <c r="F2288" i="6"/>
  <c r="G2288" i="6" s="1"/>
  <c r="F2280" i="6"/>
  <c r="G2280" i="6" s="1"/>
  <c r="F2272" i="6"/>
  <c r="G2272" i="6" s="1"/>
  <c r="F2264" i="6"/>
  <c r="G2264" i="6" s="1"/>
  <c r="F2248" i="6"/>
  <c r="G2248" i="6" s="1"/>
  <c r="F2240" i="6"/>
  <c r="G2240" i="6" s="1"/>
  <c r="F2232" i="6"/>
  <c r="G2232" i="6" s="1"/>
  <c r="F2224" i="6"/>
  <c r="G2224" i="6" s="1"/>
  <c r="F2216" i="6"/>
  <c r="G2216" i="6" s="1"/>
  <c r="F2208" i="6"/>
  <c r="G2208" i="6" s="1"/>
  <c r="F2200" i="6"/>
  <c r="G2200" i="6" s="1"/>
  <c r="F2184" i="6"/>
  <c r="G2184" i="6" s="1"/>
  <c r="F2176" i="6"/>
  <c r="G2176" i="6" s="1"/>
  <c r="F2168" i="6"/>
  <c r="G2168" i="6" s="1"/>
  <c r="F2160" i="6"/>
  <c r="G2160" i="6" s="1"/>
  <c r="F2152" i="6"/>
  <c r="G2152" i="6" s="1"/>
  <c r="F2144" i="6"/>
  <c r="G2144" i="6" s="1"/>
  <c r="F2136" i="6"/>
  <c r="G2136" i="6" s="1"/>
  <c r="F2128" i="6"/>
  <c r="G2128" i="6" s="1"/>
  <c r="F2120" i="6"/>
  <c r="G2120" i="6" s="1"/>
  <c r="F2112" i="6"/>
  <c r="G2112" i="6" s="1"/>
  <c r="F2104" i="6"/>
  <c r="G2104" i="6" s="1"/>
  <c r="F2096" i="6"/>
  <c r="G2096" i="6" s="1"/>
  <c r="F2088" i="6"/>
  <c r="G2088" i="6" s="1"/>
  <c r="F2080" i="6"/>
  <c r="G2080" i="6" s="1"/>
  <c r="F2072" i="6"/>
  <c r="G2072" i="6" s="1"/>
  <c r="F2064" i="6"/>
  <c r="G2064" i="6" s="1"/>
  <c r="F2056" i="6"/>
  <c r="G2056" i="6" s="1"/>
  <c r="F2049" i="6"/>
  <c r="G2049" i="6" s="1"/>
  <c r="F2024" i="6"/>
  <c r="G2024" i="6" s="1"/>
  <c r="F2039" i="6"/>
  <c r="G2039" i="6" s="1"/>
  <c r="F2020" i="6"/>
  <c r="G2020" i="6" s="1"/>
  <c r="F2032" i="6"/>
  <c r="G2032" i="6" s="1"/>
  <c r="F2036" i="6"/>
  <c r="G2036" i="6" s="1"/>
  <c r="F2364" i="6"/>
  <c r="G2364" i="6" s="1"/>
  <c r="F2356" i="6"/>
  <c r="G2356" i="6" s="1"/>
  <c r="F2348" i="6"/>
  <c r="G2348" i="6" s="1"/>
  <c r="F2340" i="6"/>
  <c r="G2340" i="6" s="1"/>
  <c r="F2332" i="6"/>
  <c r="G2332" i="6" s="1"/>
  <c r="F2324" i="6"/>
  <c r="G2324" i="6" s="1"/>
  <c r="F2316" i="6"/>
  <c r="G2316" i="6" s="1"/>
  <c r="F2308" i="6"/>
  <c r="G2308" i="6" s="1"/>
  <c r="F2300" i="6"/>
  <c r="G2300" i="6" s="1"/>
  <c r="F2292" i="6"/>
  <c r="G2292" i="6" s="1"/>
  <c r="F2284" i="6"/>
  <c r="G2284" i="6" s="1"/>
  <c r="F2276" i="6"/>
  <c r="G2276" i="6" s="1"/>
  <c r="F2268" i="6"/>
  <c r="G2268" i="6" s="1"/>
  <c r="F2260" i="6"/>
  <c r="G2260" i="6" s="1"/>
  <c r="F2252" i="6"/>
  <c r="G2252" i="6" s="1"/>
  <c r="F2244" i="6"/>
  <c r="G2244" i="6" s="1"/>
  <c r="F2236" i="6"/>
  <c r="G2236" i="6" s="1"/>
  <c r="F2228" i="6"/>
  <c r="G2228" i="6" s="1"/>
  <c r="F2220" i="6"/>
  <c r="G2220" i="6" s="1"/>
  <c r="F2212" i="6"/>
  <c r="G2212" i="6" s="1"/>
  <c r="F2204" i="6"/>
  <c r="G2204" i="6" s="1"/>
  <c r="F2196" i="6"/>
  <c r="G2196" i="6" s="1"/>
  <c r="F2188" i="6"/>
  <c r="G2188" i="6" s="1"/>
  <c r="F2180" i="6"/>
  <c r="G2180" i="6" s="1"/>
  <c r="F2172" i="6"/>
  <c r="G2172" i="6" s="1"/>
  <c r="F2164" i="6"/>
  <c r="G2164" i="6" s="1"/>
  <c r="F2156" i="6"/>
  <c r="G2156" i="6" s="1"/>
  <c r="F2148" i="6"/>
  <c r="G2148" i="6" s="1"/>
  <c r="F2140" i="6"/>
  <c r="G2140" i="6" s="1"/>
  <c r="F2132" i="6"/>
  <c r="G2132" i="6" s="1"/>
  <c r="F2124" i="6"/>
  <c r="G2124" i="6" s="1"/>
  <c r="F2116" i="6"/>
  <c r="G2116" i="6" s="1"/>
  <c r="F2108" i="6"/>
  <c r="G2108" i="6" s="1"/>
  <c r="F2100" i="6"/>
  <c r="G2100" i="6" s="1"/>
  <c r="F2092" i="6"/>
  <c r="G2092" i="6" s="1"/>
  <c r="F2084" i="6"/>
  <c r="G2084" i="6" s="1"/>
  <c r="F2076" i="6"/>
  <c r="G2076" i="6" s="1"/>
  <c r="F2047" i="6"/>
  <c r="G2047" i="6" s="1"/>
  <c r="F1913" i="6"/>
  <c r="G1913" i="6" s="1"/>
  <c r="F1905" i="6"/>
  <c r="G1905" i="6" s="1"/>
  <c r="F1897" i="6"/>
  <c r="G1897" i="6" s="1"/>
  <c r="F1889" i="6"/>
  <c r="G1889" i="6" s="1"/>
  <c r="F1881" i="6"/>
  <c r="G1881" i="6" s="1"/>
  <c r="F1873" i="6"/>
  <c r="G1873" i="6" s="1"/>
  <c r="F1865" i="6"/>
  <c r="G1865" i="6" s="1"/>
  <c r="F1857" i="6"/>
  <c r="G1857" i="6" s="1"/>
  <c r="F1769" i="6"/>
  <c r="G1769" i="6" s="1"/>
  <c r="F1761" i="6"/>
  <c r="G1761" i="6" s="1"/>
  <c r="F1753" i="6"/>
  <c r="G1753" i="6" s="1"/>
  <c r="F1745" i="6"/>
  <c r="G1745" i="6" s="1"/>
  <c r="F1737" i="6"/>
  <c r="G1737" i="6" s="1"/>
  <c r="F1729" i="6"/>
  <c r="G1729" i="6" s="1"/>
  <c r="F1686" i="6"/>
  <c r="G1686" i="6" s="1"/>
  <c r="F1685" i="6"/>
  <c r="G1685" i="6" s="1"/>
  <c r="F1710" i="6"/>
  <c r="G1710" i="6" s="1"/>
  <c r="F1709" i="6"/>
  <c r="G1709" i="6" s="1"/>
  <c r="F1702" i="6"/>
  <c r="G1702" i="6" s="1"/>
  <c r="F1701" i="6"/>
  <c r="G1701" i="6" s="1"/>
  <c r="F1678" i="6"/>
  <c r="G1678" i="6" s="1"/>
  <c r="F1677" i="6"/>
  <c r="G1677" i="6" s="1"/>
  <c r="F1662" i="6"/>
  <c r="G1662" i="6" s="1"/>
  <c r="F1661" i="6"/>
  <c r="G1661" i="6" s="1"/>
  <c r="F1838" i="6"/>
  <c r="G1838" i="6" s="1"/>
  <c r="F1830" i="6"/>
  <c r="G1830" i="6" s="1"/>
  <c r="F1822" i="6"/>
  <c r="G1822" i="6" s="1"/>
  <c r="F1814" i="6"/>
  <c r="G1814" i="6" s="1"/>
  <c r="F1806" i="6"/>
  <c r="G1806" i="6" s="1"/>
  <c r="F1798" i="6"/>
  <c r="G1798" i="6" s="1"/>
  <c r="F1790" i="6"/>
  <c r="G1790" i="6" s="1"/>
  <c r="F1782" i="6"/>
  <c r="G1782" i="6" s="1"/>
  <c r="F1774" i="6"/>
  <c r="G1774" i="6" s="1"/>
  <c r="F1766" i="6"/>
  <c r="G1766" i="6" s="1"/>
  <c r="F1758" i="6"/>
  <c r="G1758" i="6" s="1"/>
  <c r="F1750" i="6"/>
  <c r="G1750" i="6" s="1"/>
  <c r="F1742" i="6"/>
  <c r="G1742" i="6" s="1"/>
  <c r="F1734" i="6"/>
  <c r="G1734" i="6" s="1"/>
  <c r="F1726" i="6"/>
  <c r="G1726" i="6" s="1"/>
  <c r="F1696" i="6"/>
  <c r="G1696" i="6" s="1"/>
  <c r="F1718" i="6"/>
  <c r="G1718" i="6" s="1"/>
  <c r="F1717" i="6"/>
  <c r="G1717" i="6" s="1"/>
  <c r="F1694" i="6"/>
  <c r="G1694" i="6" s="1"/>
  <c r="F1693" i="6"/>
  <c r="G1693" i="6" s="1"/>
  <c r="F1703" i="6"/>
  <c r="G1703" i="6" s="1"/>
  <c r="F1670" i="6"/>
  <c r="G1670" i="6" s="1"/>
  <c r="F1669" i="6"/>
  <c r="G1669" i="6" s="1"/>
  <c r="F1355" i="6"/>
  <c r="G1355" i="6" s="1"/>
  <c r="F1653" i="6"/>
  <c r="G1653" i="6" s="1"/>
  <c r="F1645" i="6"/>
  <c r="G1645" i="6" s="1"/>
  <c r="F1637" i="6"/>
  <c r="G1637" i="6" s="1"/>
  <c r="F1629" i="6"/>
  <c r="G1629" i="6" s="1"/>
  <c r="F1621" i="6"/>
  <c r="G1621" i="6" s="1"/>
  <c r="F1613" i="6"/>
  <c r="G1613" i="6" s="1"/>
  <c r="F1605" i="6"/>
  <c r="G1605" i="6" s="1"/>
  <c r="F1597" i="6"/>
  <c r="G1597" i="6" s="1"/>
  <c r="F1589" i="6"/>
  <c r="G1589" i="6" s="1"/>
  <c r="F1581" i="6"/>
  <c r="G1581" i="6" s="1"/>
  <c r="F1573" i="6"/>
  <c r="G1573" i="6" s="1"/>
  <c r="F1565" i="6"/>
  <c r="G1565" i="6" s="1"/>
  <c r="F1557" i="6"/>
  <c r="G1557" i="6" s="1"/>
  <c r="F1549" i="6"/>
  <c r="G1549" i="6" s="1"/>
  <c r="F1541" i="6"/>
  <c r="G1541" i="6" s="1"/>
  <c r="F1533" i="6"/>
  <c r="G1533" i="6" s="1"/>
  <c r="F1525" i="6"/>
  <c r="G1525" i="6" s="1"/>
  <c r="F1517" i="6"/>
  <c r="G1517" i="6" s="1"/>
  <c r="F1509" i="6"/>
  <c r="G1509" i="6" s="1"/>
  <c r="F1501" i="6"/>
  <c r="G1501" i="6" s="1"/>
  <c r="F1493" i="6"/>
  <c r="G1493" i="6" s="1"/>
  <c r="F1485" i="6"/>
  <c r="G1485" i="6" s="1"/>
  <c r="F1477" i="6"/>
  <c r="G1477" i="6" s="1"/>
  <c r="F1469" i="6"/>
  <c r="G1469" i="6" s="1"/>
  <c r="F1461" i="6"/>
  <c r="G1461" i="6" s="1"/>
  <c r="F1453" i="6"/>
  <c r="G1453" i="6" s="1"/>
  <c r="F1445" i="6"/>
  <c r="G1445" i="6" s="1"/>
  <c r="F1437" i="6"/>
  <c r="G1437" i="6" s="1"/>
  <c r="F1429" i="6"/>
  <c r="G1429" i="6" s="1"/>
  <c r="F1421" i="6"/>
  <c r="G1421" i="6" s="1"/>
  <c r="F1413" i="6"/>
  <c r="G1413" i="6" s="1"/>
  <c r="F1405" i="6"/>
  <c r="G1405" i="6" s="1"/>
  <c r="F1397" i="6"/>
  <c r="G1397" i="6" s="1"/>
  <c r="F1389" i="6"/>
  <c r="G1389" i="6" s="1"/>
  <c r="F1381" i="6"/>
  <c r="G1381" i="6" s="1"/>
  <c r="F1362" i="6"/>
  <c r="G1362" i="6" s="1"/>
  <c r="F1377" i="6"/>
  <c r="G1377" i="6" s="1"/>
  <c r="F1680" i="6"/>
  <c r="G1680" i="6" s="1"/>
  <c r="F1672" i="6"/>
  <c r="G1672" i="6" s="1"/>
  <c r="F1664" i="6"/>
  <c r="G1664" i="6" s="1"/>
  <c r="F1656" i="6"/>
  <c r="G1656" i="6" s="1"/>
  <c r="F1648" i="6"/>
  <c r="G1648" i="6" s="1"/>
  <c r="F1640" i="6"/>
  <c r="G1640" i="6" s="1"/>
  <c r="F1632" i="6"/>
  <c r="G1632" i="6" s="1"/>
  <c r="F1624" i="6"/>
  <c r="G1624" i="6" s="1"/>
  <c r="F1616" i="6"/>
  <c r="G1616" i="6" s="1"/>
  <c r="F1608" i="6"/>
  <c r="G1608" i="6" s="1"/>
  <c r="F1600" i="6"/>
  <c r="G1600" i="6" s="1"/>
  <c r="F1592" i="6"/>
  <c r="G1592" i="6" s="1"/>
  <c r="F1584" i="6"/>
  <c r="G1584" i="6" s="1"/>
  <c r="F1576" i="6"/>
  <c r="G1576" i="6" s="1"/>
  <c r="F1568" i="6"/>
  <c r="G1568" i="6" s="1"/>
  <c r="F1560" i="6"/>
  <c r="G1560" i="6" s="1"/>
  <c r="F1552" i="6"/>
  <c r="G1552" i="6" s="1"/>
  <c r="F1544" i="6"/>
  <c r="G1544" i="6" s="1"/>
  <c r="F1536" i="6"/>
  <c r="G1536" i="6" s="1"/>
  <c r="F1528" i="6"/>
  <c r="G1528" i="6" s="1"/>
  <c r="F1520" i="6"/>
  <c r="G1520" i="6" s="1"/>
  <c r="F1512" i="6"/>
  <c r="G1512" i="6" s="1"/>
  <c r="F1504" i="6"/>
  <c r="G1504" i="6" s="1"/>
  <c r="F1496" i="6"/>
  <c r="G1496" i="6" s="1"/>
  <c r="F1488" i="6"/>
  <c r="G1488" i="6" s="1"/>
  <c r="F1480" i="6"/>
  <c r="G1480" i="6" s="1"/>
  <c r="F1472" i="6"/>
  <c r="G1472" i="6" s="1"/>
  <c r="F1464" i="6"/>
  <c r="G1464" i="6" s="1"/>
  <c r="F1456" i="6"/>
  <c r="G1456" i="6" s="1"/>
  <c r="F1448" i="6"/>
  <c r="G1448" i="6" s="1"/>
  <c r="F1440" i="6"/>
  <c r="G1440" i="6" s="1"/>
  <c r="F1432" i="6"/>
  <c r="G1432" i="6" s="1"/>
  <c r="F1424" i="6"/>
  <c r="G1424" i="6" s="1"/>
  <c r="F1416" i="6"/>
  <c r="G1416" i="6" s="1"/>
  <c r="F1408" i="6"/>
  <c r="G1408" i="6" s="1"/>
  <c r="F1400" i="6"/>
  <c r="G1400" i="6" s="1"/>
  <c r="F1392" i="6"/>
  <c r="G1392" i="6" s="1"/>
  <c r="F1384" i="6"/>
  <c r="G1384" i="6" s="1"/>
  <c r="F1366" i="6"/>
  <c r="G1366" i="6" s="1"/>
  <c r="F1374" i="6"/>
  <c r="G1374" i="6" s="1"/>
  <c r="F1354" i="6"/>
  <c r="G1354" i="6" s="1"/>
  <c r="F1353" i="6"/>
  <c r="G1353" i="6" s="1"/>
  <c r="F1359" i="6"/>
  <c r="G1359" i="6" s="1"/>
  <c r="F1276" i="6"/>
  <c r="G1276" i="6" s="1"/>
  <c r="F1260" i="6"/>
  <c r="G1260" i="6" s="1"/>
  <c r="F1219" i="6"/>
  <c r="G1219" i="6" s="1"/>
  <c r="F1211" i="6"/>
  <c r="G1211" i="6" s="1"/>
  <c r="F1266" i="6"/>
  <c r="G1266" i="6" s="1"/>
  <c r="F1199" i="6"/>
  <c r="G1199" i="6" s="1"/>
  <c r="F1184" i="6"/>
  <c r="G1184" i="6" s="1"/>
  <c r="F1167" i="6"/>
  <c r="G1167" i="6" s="1"/>
  <c r="F1251" i="6"/>
  <c r="G1251" i="6" s="1"/>
  <c r="F1243" i="6"/>
  <c r="G1243" i="6" s="1"/>
  <c r="F1235" i="6"/>
  <c r="G1235" i="6" s="1"/>
  <c r="F1228" i="6"/>
  <c r="G1228" i="6" s="1"/>
  <c r="F1187" i="6"/>
  <c r="G1187" i="6" s="1"/>
  <c r="F1345" i="6"/>
  <c r="G1345" i="6" s="1"/>
  <c r="F1337" i="6"/>
  <c r="G1337" i="6" s="1"/>
  <c r="F1329" i="6"/>
  <c r="G1329" i="6" s="1"/>
  <c r="F1321" i="6"/>
  <c r="G1321" i="6" s="1"/>
  <c r="F1313" i="6"/>
  <c r="G1313" i="6" s="1"/>
  <c r="F1305" i="6"/>
  <c r="G1305" i="6" s="1"/>
  <c r="F1297" i="6"/>
  <c r="G1297" i="6" s="1"/>
  <c r="F1289" i="6"/>
  <c r="G1289" i="6" s="1"/>
  <c r="F1283" i="6"/>
  <c r="G1283" i="6" s="1"/>
  <c r="F1192" i="6"/>
  <c r="G1192" i="6" s="1"/>
  <c r="F1160" i="6"/>
  <c r="G1160" i="6" s="1"/>
  <c r="F1248" i="6"/>
  <c r="G1248" i="6" s="1"/>
  <c r="F1240" i="6"/>
  <c r="G1240" i="6" s="1"/>
  <c r="F1232" i="6"/>
  <c r="G1232" i="6" s="1"/>
  <c r="F1215" i="6"/>
  <c r="G1215" i="6" s="1"/>
  <c r="F1195" i="6"/>
  <c r="G1195" i="6" s="1"/>
  <c r="F1274" i="6"/>
  <c r="G1274" i="6" s="1"/>
  <c r="F1258" i="6"/>
  <c r="G1258" i="6" s="1"/>
  <c r="F1224" i="6"/>
  <c r="G1224" i="6" s="1"/>
  <c r="F1223" i="6"/>
  <c r="G1223" i="6" s="1"/>
  <c r="F1216" i="6"/>
  <c r="G1216" i="6" s="1"/>
  <c r="F1208" i="6"/>
  <c r="G1208" i="6" s="1"/>
  <c r="F1176" i="6"/>
  <c r="G1176" i="6" s="1"/>
  <c r="F1159" i="6"/>
  <c r="G1159" i="6" s="1"/>
  <c r="F917" i="6"/>
  <c r="G917" i="6" s="1"/>
  <c r="F916" i="6"/>
  <c r="G916" i="6" s="1"/>
  <c r="F901" i="6"/>
  <c r="G901" i="6" s="1"/>
  <c r="F900" i="6"/>
  <c r="G900" i="6" s="1"/>
  <c r="F729" i="6"/>
  <c r="G729" i="6" s="1"/>
  <c r="F728" i="6"/>
  <c r="G728" i="6" s="1"/>
  <c r="F888" i="6"/>
  <c r="G888" i="6" s="1"/>
  <c r="F887" i="6"/>
  <c r="G887" i="6" s="1"/>
  <c r="F987" i="6"/>
  <c r="G987" i="6" s="1"/>
  <c r="F950" i="6"/>
  <c r="G950" i="6" s="1"/>
  <c r="F942" i="6"/>
  <c r="G942" i="6" s="1"/>
  <c r="F932" i="6"/>
  <c r="G932" i="6" s="1"/>
  <c r="F929" i="6"/>
  <c r="G929" i="6" s="1"/>
  <c r="F928" i="6"/>
  <c r="G928" i="6" s="1"/>
  <c r="F913" i="6"/>
  <c r="G913" i="6" s="1"/>
  <c r="F912" i="6"/>
  <c r="G912" i="6" s="1"/>
  <c r="F897" i="6"/>
  <c r="G897" i="6" s="1"/>
  <c r="F896" i="6"/>
  <c r="G896" i="6" s="1"/>
  <c r="F962" i="6"/>
  <c r="G962" i="6" s="1"/>
  <c r="F972" i="6"/>
  <c r="G972" i="6" s="1"/>
  <c r="F956" i="6"/>
  <c r="G956" i="6" s="1"/>
  <c r="F937" i="6"/>
  <c r="G937" i="6" s="1"/>
  <c r="F936" i="6"/>
  <c r="G936" i="6" s="1"/>
  <c r="F925" i="6"/>
  <c r="G925" i="6" s="1"/>
  <c r="F924" i="6"/>
  <c r="G924" i="6" s="1"/>
  <c r="F909" i="6"/>
  <c r="G909" i="6" s="1"/>
  <c r="F908" i="6"/>
  <c r="G908" i="6" s="1"/>
  <c r="F995" i="6"/>
  <c r="G995" i="6" s="1"/>
  <c r="F979" i="6"/>
  <c r="G979" i="6" s="1"/>
  <c r="F976" i="6"/>
  <c r="G976" i="6" s="1"/>
  <c r="F960" i="6"/>
  <c r="G960" i="6" s="1"/>
  <c r="F954" i="6"/>
  <c r="G954" i="6" s="1"/>
  <c r="F946" i="6"/>
  <c r="G946" i="6" s="1"/>
  <c r="F938" i="6"/>
  <c r="G938" i="6" s="1"/>
  <c r="F921" i="6"/>
  <c r="G921" i="6" s="1"/>
  <c r="F920" i="6"/>
  <c r="G920" i="6" s="1"/>
  <c r="F905" i="6"/>
  <c r="G905" i="6" s="1"/>
  <c r="F904" i="6"/>
  <c r="G904" i="6" s="1"/>
  <c r="F894" i="6"/>
  <c r="G894" i="6" s="1"/>
  <c r="F893" i="6"/>
  <c r="G893" i="6" s="1"/>
  <c r="F803" i="6"/>
  <c r="G803" i="6" s="1"/>
  <c r="F771" i="6"/>
  <c r="G771" i="6" s="1"/>
  <c r="F712" i="6"/>
  <c r="G712" i="6" s="1"/>
  <c r="F602" i="6"/>
  <c r="G602" i="6" s="1"/>
  <c r="F601" i="6"/>
  <c r="G601" i="6" s="1"/>
  <c r="F879" i="6"/>
  <c r="G879" i="6" s="1"/>
  <c r="F871" i="6"/>
  <c r="G871" i="6" s="1"/>
  <c r="F863" i="6"/>
  <c r="G863" i="6" s="1"/>
  <c r="F816" i="6"/>
  <c r="G816" i="6" s="1"/>
  <c r="F784" i="6"/>
  <c r="G784" i="6" s="1"/>
  <c r="F752" i="6"/>
  <c r="G752" i="6" s="1"/>
  <c r="F719" i="6"/>
  <c r="G719" i="6" s="1"/>
  <c r="F718" i="6"/>
  <c r="G718" i="6" s="1"/>
  <c r="F695" i="6"/>
  <c r="G695" i="6" s="1"/>
  <c r="F694" i="6"/>
  <c r="G694" i="6" s="1"/>
  <c r="F850" i="6"/>
  <c r="G850" i="6" s="1"/>
  <c r="F842" i="6"/>
  <c r="G842" i="6" s="1"/>
  <c r="F834" i="6"/>
  <c r="G834" i="6" s="1"/>
  <c r="F826" i="6"/>
  <c r="G826" i="6" s="1"/>
  <c r="F795" i="6"/>
  <c r="G795" i="6" s="1"/>
  <c r="F763" i="6"/>
  <c r="G763" i="6" s="1"/>
  <c r="F739" i="6"/>
  <c r="G739" i="6" s="1"/>
  <c r="F737" i="6"/>
  <c r="G737" i="6" s="1"/>
  <c r="F510" i="6"/>
  <c r="G510" i="6" s="1"/>
  <c r="F509" i="6"/>
  <c r="G509" i="6" s="1"/>
  <c r="F824" i="6"/>
  <c r="G824" i="6" s="1"/>
  <c r="F819" i="6"/>
  <c r="G819" i="6" s="1"/>
  <c r="F808" i="6"/>
  <c r="G808" i="6" s="1"/>
  <c r="F776" i="6"/>
  <c r="G776" i="6" s="1"/>
  <c r="F735" i="6"/>
  <c r="G735" i="6" s="1"/>
  <c r="F734" i="6"/>
  <c r="G734" i="6" s="1"/>
  <c r="F848" i="6"/>
  <c r="G848" i="6" s="1"/>
  <c r="F840" i="6"/>
  <c r="G840" i="6" s="1"/>
  <c r="F832" i="6"/>
  <c r="G832" i="6" s="1"/>
  <c r="F858" i="6"/>
  <c r="G858" i="6" s="1"/>
  <c r="F679" i="6"/>
  <c r="G679" i="6" s="1"/>
  <c r="F678" i="6"/>
  <c r="G678" i="6" s="1"/>
  <c r="F698" i="6"/>
  <c r="G698" i="6" s="1"/>
  <c r="F691" i="6"/>
  <c r="G691" i="6" s="1"/>
  <c r="F590" i="6"/>
  <c r="G590" i="6" s="1"/>
  <c r="F589" i="6"/>
  <c r="G589" i="6" s="1"/>
  <c r="F360" i="6"/>
  <c r="G360" i="6" s="1"/>
  <c r="F361" i="6"/>
  <c r="G361" i="6" s="1"/>
  <c r="F542" i="6"/>
  <c r="G542" i="6" s="1"/>
  <c r="F541" i="6"/>
  <c r="G541" i="6" s="1"/>
  <c r="F720" i="6"/>
  <c r="G720" i="6" s="1"/>
  <c r="F710" i="6"/>
  <c r="G710" i="6" s="1"/>
  <c r="F618" i="6"/>
  <c r="G618" i="6" s="1"/>
  <c r="F617" i="6"/>
  <c r="G617" i="6" s="1"/>
  <c r="F558" i="6"/>
  <c r="G558" i="6" s="1"/>
  <c r="F557" i="6"/>
  <c r="G557" i="6" s="1"/>
  <c r="F462" i="6"/>
  <c r="G462" i="6" s="1"/>
  <c r="F461" i="6"/>
  <c r="G461" i="6" s="1"/>
  <c r="F743" i="6"/>
  <c r="G743" i="6" s="1"/>
  <c r="F731" i="6"/>
  <c r="G731" i="6" s="1"/>
  <c r="F726" i="6"/>
  <c r="G726" i="6" s="1"/>
  <c r="F715" i="6"/>
  <c r="G715" i="6" s="1"/>
  <c r="F598" i="6"/>
  <c r="G598" i="6" s="1"/>
  <c r="F597" i="6"/>
  <c r="G597" i="6" s="1"/>
  <c r="F703" i="6"/>
  <c r="G703" i="6" s="1"/>
  <c r="F702" i="6"/>
  <c r="G702" i="6" s="1"/>
  <c r="F671" i="6"/>
  <c r="G671" i="6" s="1"/>
  <c r="F664" i="6"/>
  <c r="G664" i="6" s="1"/>
  <c r="F655" i="6"/>
  <c r="G655" i="6" s="1"/>
  <c r="F648" i="6"/>
  <c r="G648" i="6" s="1"/>
  <c r="F639" i="6"/>
  <c r="G639" i="6" s="1"/>
  <c r="F632" i="6"/>
  <c r="G632" i="6" s="1"/>
  <c r="F623" i="6"/>
  <c r="G623" i="6" s="1"/>
  <c r="F614" i="6"/>
  <c r="G614" i="6" s="1"/>
  <c r="F613" i="6"/>
  <c r="G613" i="6" s="1"/>
  <c r="F574" i="6"/>
  <c r="G574" i="6" s="1"/>
  <c r="F573" i="6"/>
  <c r="G573" i="6" s="1"/>
  <c r="F687" i="6"/>
  <c r="G687" i="6" s="1"/>
  <c r="F686" i="6"/>
  <c r="G686" i="6" s="1"/>
  <c r="F497" i="6"/>
  <c r="G497" i="6" s="1"/>
  <c r="F496" i="6"/>
  <c r="G496" i="6" s="1"/>
  <c r="F579" i="6"/>
  <c r="G579" i="6" s="1"/>
  <c r="F578" i="6"/>
  <c r="G578" i="6" s="1"/>
  <c r="F563" i="6"/>
  <c r="G563" i="6" s="1"/>
  <c r="F562" i="6"/>
  <c r="G562" i="6" s="1"/>
  <c r="F547" i="6"/>
  <c r="G547" i="6" s="1"/>
  <c r="F546" i="6"/>
  <c r="G546" i="6" s="1"/>
  <c r="F538" i="6"/>
  <c r="G538" i="6" s="1"/>
  <c r="F534" i="6"/>
  <c r="G534" i="6" s="1"/>
  <c r="F533" i="6"/>
  <c r="G533" i="6" s="1"/>
  <c r="F502" i="6"/>
  <c r="G502" i="6" s="1"/>
  <c r="F501" i="6"/>
  <c r="G501" i="6" s="1"/>
  <c r="F530" i="6"/>
  <c r="G530" i="6" s="1"/>
  <c r="F670" i="6"/>
  <c r="G670" i="6" s="1"/>
  <c r="F662" i="6"/>
  <c r="G662" i="6" s="1"/>
  <c r="F654" i="6"/>
  <c r="G654" i="6" s="1"/>
  <c r="F646" i="6"/>
  <c r="G646" i="6" s="1"/>
  <c r="F638" i="6"/>
  <c r="G638" i="6" s="1"/>
  <c r="F630" i="6"/>
  <c r="G630" i="6" s="1"/>
  <c r="F622" i="6"/>
  <c r="G622" i="6" s="1"/>
  <c r="F606" i="6"/>
  <c r="G606" i="6" s="1"/>
  <c r="F582" i="6"/>
  <c r="G582" i="6" s="1"/>
  <c r="F581" i="6"/>
  <c r="G581" i="6" s="1"/>
  <c r="F566" i="6"/>
  <c r="G566" i="6" s="1"/>
  <c r="F565" i="6"/>
  <c r="G565" i="6" s="1"/>
  <c r="F550" i="6"/>
  <c r="G550" i="6" s="1"/>
  <c r="F549" i="6"/>
  <c r="G549" i="6" s="1"/>
  <c r="F526" i="6"/>
  <c r="G526" i="6" s="1"/>
  <c r="F525" i="6"/>
  <c r="G525" i="6" s="1"/>
  <c r="F457" i="6"/>
  <c r="G457" i="6" s="1"/>
  <c r="F456" i="6"/>
  <c r="G456" i="6" s="1"/>
  <c r="F449" i="6"/>
  <c r="G449" i="6" s="1"/>
  <c r="F448" i="6"/>
  <c r="G448" i="6" s="1"/>
  <c r="F592" i="6"/>
  <c r="G592" i="6" s="1"/>
  <c r="F587" i="6"/>
  <c r="G587" i="6" s="1"/>
  <c r="F586" i="6"/>
  <c r="G586" i="6" s="1"/>
  <c r="F571" i="6"/>
  <c r="G571" i="6" s="1"/>
  <c r="F570" i="6"/>
  <c r="G570" i="6" s="1"/>
  <c r="F555" i="6"/>
  <c r="G555" i="6" s="1"/>
  <c r="F554" i="6"/>
  <c r="G554" i="6" s="1"/>
  <c r="F522" i="6"/>
  <c r="G522" i="6" s="1"/>
  <c r="F490" i="6"/>
  <c r="G490" i="6" s="1"/>
  <c r="F424" i="6"/>
  <c r="G424" i="6" s="1"/>
  <c r="F425" i="6"/>
  <c r="G425" i="6" s="1"/>
  <c r="F518" i="6"/>
  <c r="G518" i="6" s="1"/>
  <c r="F517" i="6"/>
  <c r="G517" i="6" s="1"/>
  <c r="F400" i="6"/>
  <c r="G400" i="6" s="1"/>
  <c r="F401" i="6"/>
  <c r="G401" i="6" s="1"/>
  <c r="F416" i="6"/>
  <c r="G416" i="6" s="1"/>
  <c r="F417" i="6"/>
  <c r="G417" i="6" s="1"/>
  <c r="F305" i="6"/>
  <c r="G305" i="6" s="1"/>
  <c r="F306" i="6"/>
  <c r="G306" i="6" s="1"/>
  <c r="F241" i="6"/>
  <c r="G241" i="6" s="1"/>
  <c r="F242" i="6"/>
  <c r="G242" i="6" s="1"/>
  <c r="F460" i="6"/>
  <c r="G460" i="6" s="1"/>
  <c r="F459" i="6"/>
  <c r="G459" i="6" s="1"/>
  <c r="F438" i="6"/>
  <c r="G438" i="6" s="1"/>
  <c r="F408" i="6"/>
  <c r="G408" i="6" s="1"/>
  <c r="F409" i="6"/>
  <c r="G409" i="6" s="1"/>
  <c r="F392" i="6"/>
  <c r="G392" i="6" s="1"/>
  <c r="F393" i="6"/>
  <c r="G393" i="6" s="1"/>
  <c r="F488" i="6"/>
  <c r="G488" i="6" s="1"/>
  <c r="F484" i="6"/>
  <c r="G484" i="6" s="1"/>
  <c r="F480" i="6"/>
  <c r="G480" i="6" s="1"/>
  <c r="F476" i="6"/>
  <c r="G476" i="6" s="1"/>
  <c r="F472" i="6"/>
  <c r="G472" i="6" s="1"/>
  <c r="F468" i="6"/>
  <c r="G468" i="6" s="1"/>
  <c r="F464" i="6"/>
  <c r="G464" i="6" s="1"/>
  <c r="F384" i="6"/>
  <c r="G384" i="6" s="1"/>
  <c r="F385" i="6"/>
  <c r="G385" i="6" s="1"/>
  <c r="F348" i="6"/>
  <c r="G348" i="6" s="1"/>
  <c r="F349" i="6"/>
  <c r="G349" i="6" s="1"/>
  <c r="F376" i="6"/>
  <c r="G376" i="6" s="1"/>
  <c r="F377" i="6"/>
  <c r="G377" i="6" s="1"/>
  <c r="F432" i="6"/>
  <c r="G432" i="6" s="1"/>
  <c r="F433" i="6"/>
  <c r="G433" i="6" s="1"/>
  <c r="F368" i="6"/>
  <c r="G368" i="6" s="1"/>
  <c r="F369" i="6"/>
  <c r="G369" i="6" s="1"/>
  <c r="F354" i="6"/>
  <c r="G354" i="6" s="1"/>
  <c r="F281" i="6"/>
  <c r="G281" i="6" s="1"/>
  <c r="F282" i="6"/>
  <c r="G282" i="6" s="1"/>
  <c r="F217" i="6"/>
  <c r="G217" i="6" s="1"/>
  <c r="F218" i="6"/>
  <c r="G218" i="6" s="1"/>
  <c r="F451" i="6"/>
  <c r="G451" i="6" s="1"/>
  <c r="F443" i="6"/>
  <c r="G443" i="6" s="1"/>
  <c r="F435" i="6"/>
  <c r="G435" i="6" s="1"/>
  <c r="F427" i="6"/>
  <c r="G427" i="6" s="1"/>
  <c r="F419" i="6"/>
  <c r="G419" i="6" s="1"/>
  <c r="F411" i="6"/>
  <c r="G411" i="6" s="1"/>
  <c r="F403" i="6"/>
  <c r="G403" i="6" s="1"/>
  <c r="F395" i="6"/>
  <c r="G395" i="6" s="1"/>
  <c r="F387" i="6"/>
  <c r="G387" i="6" s="1"/>
  <c r="F379" i="6"/>
  <c r="G379" i="6" s="1"/>
  <c r="F371" i="6"/>
  <c r="G371" i="6" s="1"/>
  <c r="F363" i="6"/>
  <c r="G363" i="6" s="1"/>
  <c r="F265" i="6"/>
  <c r="G265" i="6" s="1"/>
  <c r="F266" i="6"/>
  <c r="G266" i="6" s="1"/>
  <c r="F346" i="6"/>
  <c r="G346" i="6" s="1"/>
  <c r="F342" i="6"/>
  <c r="G342" i="6" s="1"/>
  <c r="F338" i="6"/>
  <c r="G338" i="6" s="1"/>
  <c r="F289" i="6"/>
  <c r="G289" i="6" s="1"/>
  <c r="F290" i="6"/>
  <c r="G290" i="6" s="1"/>
  <c r="F225" i="6"/>
  <c r="G225" i="6" s="1"/>
  <c r="F226" i="6"/>
  <c r="G226" i="6" s="1"/>
  <c r="F118" i="6"/>
  <c r="G118" i="6" s="1"/>
  <c r="F117" i="6"/>
  <c r="G117" i="6" s="1"/>
  <c r="F453" i="6"/>
  <c r="G453" i="6" s="1"/>
  <c r="F445" i="6"/>
  <c r="G445" i="6" s="1"/>
  <c r="F437" i="6"/>
  <c r="G437" i="6" s="1"/>
  <c r="F335" i="6"/>
  <c r="G335" i="6" s="1"/>
  <c r="F334" i="6"/>
  <c r="G334" i="6" s="1"/>
  <c r="F313" i="6"/>
  <c r="G313" i="6" s="1"/>
  <c r="F314" i="6"/>
  <c r="G314" i="6" s="1"/>
  <c r="F249" i="6"/>
  <c r="G249" i="6" s="1"/>
  <c r="F250" i="6"/>
  <c r="G250" i="6" s="1"/>
  <c r="F273" i="6"/>
  <c r="G273" i="6" s="1"/>
  <c r="F274" i="6"/>
  <c r="G274" i="6" s="1"/>
  <c r="F196" i="6"/>
  <c r="G196" i="6" s="1"/>
  <c r="F297" i="6"/>
  <c r="G297" i="6" s="1"/>
  <c r="F298" i="6"/>
  <c r="G298" i="6" s="1"/>
  <c r="F233" i="6"/>
  <c r="G233" i="6" s="1"/>
  <c r="F234" i="6"/>
  <c r="G234" i="6" s="1"/>
  <c r="F330" i="6"/>
  <c r="G330" i="6" s="1"/>
  <c r="F321" i="6"/>
  <c r="G321" i="6" s="1"/>
  <c r="F322" i="6"/>
  <c r="G322" i="6" s="1"/>
  <c r="F257" i="6"/>
  <c r="G257" i="6" s="1"/>
  <c r="F258" i="6"/>
  <c r="G258" i="6" s="1"/>
  <c r="F166" i="6"/>
  <c r="G166" i="6" s="1"/>
  <c r="F165" i="6"/>
  <c r="G165" i="6" s="1"/>
  <c r="F126" i="6"/>
  <c r="G126" i="6" s="1"/>
  <c r="F125" i="6"/>
  <c r="G125" i="6" s="1"/>
  <c r="F62" i="6"/>
  <c r="G62" i="6" s="1"/>
  <c r="F61" i="6"/>
  <c r="G61" i="6" s="1"/>
  <c r="F158" i="6"/>
  <c r="G158" i="6" s="1"/>
  <c r="F157" i="6"/>
  <c r="G157" i="6" s="1"/>
  <c r="F110" i="6"/>
  <c r="G110" i="6" s="1"/>
  <c r="F109" i="6"/>
  <c r="G109" i="6" s="1"/>
  <c r="F102" i="6"/>
  <c r="G102" i="6" s="1"/>
  <c r="F101" i="6"/>
  <c r="G101" i="6" s="1"/>
  <c r="F94" i="6"/>
  <c r="G94" i="6" s="1"/>
  <c r="F93" i="6"/>
  <c r="G93" i="6" s="1"/>
  <c r="F86" i="6"/>
  <c r="G86" i="6" s="1"/>
  <c r="F85" i="6"/>
  <c r="G85" i="6" s="1"/>
  <c r="F54" i="6"/>
  <c r="G54" i="6" s="1"/>
  <c r="F53" i="6"/>
  <c r="G53" i="6" s="1"/>
  <c r="F195" i="6"/>
  <c r="G195" i="6" s="1"/>
  <c r="F192" i="6"/>
  <c r="G192" i="6" s="1"/>
  <c r="F184" i="6"/>
  <c r="G184" i="6" s="1"/>
  <c r="F326" i="6"/>
  <c r="G326" i="6" s="1"/>
  <c r="F318" i="6"/>
  <c r="G318" i="6" s="1"/>
  <c r="F310" i="6"/>
  <c r="G310" i="6" s="1"/>
  <c r="F302" i="6"/>
  <c r="G302" i="6" s="1"/>
  <c r="F294" i="6"/>
  <c r="G294" i="6" s="1"/>
  <c r="F286" i="6"/>
  <c r="G286" i="6" s="1"/>
  <c r="F278" i="6"/>
  <c r="G278" i="6" s="1"/>
  <c r="F270" i="6"/>
  <c r="G270" i="6" s="1"/>
  <c r="F262" i="6"/>
  <c r="G262" i="6" s="1"/>
  <c r="F254" i="6"/>
  <c r="G254" i="6" s="1"/>
  <c r="F246" i="6"/>
  <c r="G246" i="6" s="1"/>
  <c r="F238" i="6"/>
  <c r="G238" i="6" s="1"/>
  <c r="F230" i="6"/>
  <c r="G230" i="6" s="1"/>
  <c r="F222" i="6"/>
  <c r="G222" i="6" s="1"/>
  <c r="F214" i="6"/>
  <c r="G214" i="6" s="1"/>
  <c r="F182" i="6"/>
  <c r="G182" i="6" s="1"/>
  <c r="F181" i="6"/>
  <c r="G181" i="6" s="1"/>
  <c r="F150" i="6"/>
  <c r="G150" i="6" s="1"/>
  <c r="F149" i="6"/>
  <c r="G149" i="6" s="1"/>
  <c r="F78" i="6"/>
  <c r="G78" i="6" s="1"/>
  <c r="F77" i="6"/>
  <c r="G77" i="6" s="1"/>
  <c r="F174" i="6"/>
  <c r="G174" i="6" s="1"/>
  <c r="F173" i="6"/>
  <c r="G173" i="6" s="1"/>
  <c r="F142" i="6"/>
  <c r="G142" i="6" s="1"/>
  <c r="F141" i="6"/>
  <c r="G141" i="6" s="1"/>
  <c r="F70" i="6"/>
  <c r="G70" i="6" s="1"/>
  <c r="F69" i="6"/>
  <c r="G69" i="6" s="1"/>
  <c r="F203" i="6"/>
  <c r="G203" i="6" s="1"/>
  <c r="F200" i="6"/>
  <c r="G200" i="6" s="1"/>
  <c r="F134" i="6"/>
  <c r="G134" i="6" s="1"/>
  <c r="F133" i="6"/>
  <c r="G133" i="6" s="1"/>
  <c r="F178" i="6"/>
  <c r="G178" i="6" s="1"/>
  <c r="F170" i="6"/>
  <c r="G170" i="6" s="1"/>
  <c r="F162" i="6"/>
  <c r="G162" i="6" s="1"/>
  <c r="F154" i="6"/>
  <c r="G154" i="6" s="1"/>
  <c r="F146" i="6"/>
  <c r="G146" i="6" s="1"/>
  <c r="F138" i="6"/>
  <c r="G138" i="6" s="1"/>
  <c r="F130" i="6"/>
  <c r="G130" i="6" s="1"/>
  <c r="F122" i="6"/>
  <c r="G122" i="6" s="1"/>
  <c r="F114" i="6"/>
  <c r="G114" i="6" s="1"/>
  <c r="F106" i="6"/>
  <c r="G106" i="6" s="1"/>
  <c r="F98" i="6"/>
  <c r="G98" i="6" s="1"/>
  <c r="F90" i="6"/>
  <c r="G90" i="6" s="1"/>
  <c r="F82" i="6"/>
  <c r="G82" i="6" s="1"/>
  <c r="F74" i="6"/>
  <c r="G74" i="6" s="1"/>
  <c r="F66" i="6"/>
  <c r="G66" i="6" s="1"/>
  <c r="F58" i="6"/>
  <c r="G58" i="6" s="1"/>
  <c r="F50" i="6"/>
  <c r="G50" i="6" s="1"/>
  <c r="E44" i="6" l="1"/>
  <c r="F44" i="6" s="1"/>
  <c r="G44" i="6" s="1"/>
  <c r="E43" i="6"/>
  <c r="E42" i="6"/>
  <c r="E41" i="6"/>
  <c r="F41" i="6" s="1"/>
  <c r="G41" i="6" s="1"/>
  <c r="E40" i="6"/>
  <c r="F40" i="6" s="1"/>
  <c r="G40" i="6" s="1"/>
  <c r="E39" i="6"/>
  <c r="F38" i="6"/>
  <c r="G38" i="6" s="1"/>
  <c r="E38" i="6"/>
  <c r="E37" i="6"/>
  <c r="E36" i="6"/>
  <c r="F36" i="6" s="1"/>
  <c r="G36" i="6" s="1"/>
  <c r="E35" i="6"/>
  <c r="E34" i="6"/>
  <c r="F34" i="6" s="1"/>
  <c r="G34" i="6" s="1"/>
  <c r="E33" i="6"/>
  <c r="E32" i="6"/>
  <c r="F32" i="6" s="1"/>
  <c r="G32" i="6" s="1"/>
  <c r="E31" i="6"/>
  <c r="E30" i="6"/>
  <c r="F30" i="6" s="1"/>
  <c r="G30" i="6" s="1"/>
  <c r="E29" i="6"/>
  <c r="E28" i="6"/>
  <c r="F28" i="6" s="1"/>
  <c r="G28" i="6" s="1"/>
  <c r="E27" i="6"/>
  <c r="E26" i="6"/>
  <c r="F26" i="6" s="1"/>
  <c r="G26" i="6" s="1"/>
  <c r="E25" i="6"/>
  <c r="E24" i="6"/>
  <c r="E23" i="6"/>
  <c r="E22" i="6"/>
  <c r="F22" i="6" s="1"/>
  <c r="G22" i="6" s="1"/>
  <c r="E21" i="6"/>
  <c r="F21" i="6" s="1"/>
  <c r="G21" i="6" s="1"/>
  <c r="E20" i="6"/>
  <c r="E19" i="6"/>
  <c r="F18" i="6" s="1"/>
  <c r="G18" i="6" s="1"/>
  <c r="E18" i="6"/>
  <c r="E17" i="6"/>
  <c r="F17" i="6" s="1"/>
  <c r="G17" i="6" s="1"/>
  <c r="E16" i="6"/>
  <c r="E15" i="6"/>
  <c r="F14" i="6"/>
  <c r="G14" i="6" s="1"/>
  <c r="E14" i="6"/>
  <c r="E13" i="6"/>
  <c r="F13" i="6" s="1"/>
  <c r="G13" i="6" s="1"/>
  <c r="E12" i="6"/>
  <c r="E11" i="6"/>
  <c r="F10" i="6"/>
  <c r="G10" i="6" s="1"/>
  <c r="E10" i="6"/>
  <c r="E9" i="6"/>
  <c r="F9" i="6" s="1"/>
  <c r="G9" i="6" s="1"/>
  <c r="E8" i="6"/>
  <c r="F8" i="6" s="1"/>
  <c r="G8" i="6" s="1"/>
  <c r="E7" i="6"/>
  <c r="E6" i="6"/>
  <c r="E5" i="6"/>
  <c r="E4" i="6"/>
  <c r="N11" i="5"/>
  <c r="E22" i="5"/>
  <c r="E9" i="5"/>
  <c r="E4" i="5"/>
  <c r="E5" i="5"/>
  <c r="E6" i="5"/>
  <c r="E7" i="5"/>
  <c r="E8" i="5"/>
  <c r="E10" i="5"/>
  <c r="E11" i="5"/>
  <c r="E12" i="5"/>
  <c r="E13" i="5"/>
  <c r="E14" i="5"/>
  <c r="E15" i="5"/>
  <c r="E16" i="5"/>
  <c r="E17" i="5"/>
  <c r="E18" i="5"/>
  <c r="E19" i="5"/>
  <c r="E20" i="5"/>
  <c r="E21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F12" i="6" l="1"/>
  <c r="G12" i="6" s="1"/>
  <c r="F25" i="6"/>
  <c r="G25" i="6" s="1"/>
  <c r="F20" i="6"/>
  <c r="G20" i="6" s="1"/>
  <c r="F33" i="6"/>
  <c r="G33" i="6" s="1"/>
  <c r="F16" i="6"/>
  <c r="G16" i="6" s="1"/>
  <c r="F29" i="6"/>
  <c r="G29" i="6" s="1"/>
  <c r="F42" i="6"/>
  <c r="G42" i="6" s="1"/>
  <c r="F4" i="6"/>
  <c r="G4" i="6" s="1"/>
  <c r="R41" i="6" s="1"/>
  <c r="F24" i="6"/>
  <c r="G24" i="6" s="1"/>
  <c r="F37" i="6"/>
  <c r="G37" i="6" s="1"/>
  <c r="F11" i="6"/>
  <c r="G11" i="6" s="1"/>
  <c r="F15" i="6"/>
  <c r="G15" i="6" s="1"/>
  <c r="F19" i="6"/>
  <c r="G19" i="6" s="1"/>
  <c r="F23" i="6"/>
  <c r="G23" i="6" s="1"/>
  <c r="F27" i="6"/>
  <c r="G27" i="6" s="1"/>
  <c r="F31" i="6"/>
  <c r="G31" i="6" s="1"/>
  <c r="F35" i="6"/>
  <c r="G35" i="6" s="1"/>
  <c r="F39" i="6"/>
  <c r="G39" i="6" s="1"/>
  <c r="F43" i="6"/>
  <c r="G43" i="6" s="1"/>
  <c r="F7" i="6"/>
  <c r="G7" i="6" s="1"/>
  <c r="F6" i="6"/>
  <c r="G6" i="6" s="1"/>
  <c r="R39" i="6" s="1"/>
  <c r="F5" i="6"/>
  <c r="G5" i="6" s="1"/>
  <c r="R42" i="6" s="1"/>
  <c r="F4" i="5"/>
  <c r="G4" i="5" s="1"/>
  <c r="F42" i="5"/>
  <c r="G42" i="5" s="1"/>
  <c r="F34" i="5"/>
  <c r="G34" i="5" s="1"/>
  <c r="K50" i="5" s="1"/>
  <c r="F26" i="5"/>
  <c r="G26" i="5" s="1"/>
  <c r="F18" i="5"/>
  <c r="G18" i="5" s="1"/>
  <c r="F10" i="5"/>
  <c r="G10" i="5" s="1"/>
  <c r="F41" i="5"/>
  <c r="G41" i="5" s="1"/>
  <c r="F33" i="5"/>
  <c r="G33" i="5" s="1"/>
  <c r="F25" i="5"/>
  <c r="G25" i="5" s="1"/>
  <c r="F17" i="5"/>
  <c r="G17" i="5" s="1"/>
  <c r="F9" i="5"/>
  <c r="G9" i="5" s="1"/>
  <c r="F43" i="5"/>
  <c r="G43" i="5" s="1"/>
  <c r="F27" i="5"/>
  <c r="G27" i="5" s="1"/>
  <c r="F11" i="5"/>
  <c r="G11" i="5" s="1"/>
  <c r="F19" i="5"/>
  <c r="G19" i="5" s="1"/>
  <c r="F39" i="5"/>
  <c r="G39" i="5" s="1"/>
  <c r="F31" i="5"/>
  <c r="G31" i="5" s="1"/>
  <c r="F23" i="5"/>
  <c r="G23" i="5" s="1"/>
  <c r="F15" i="5"/>
  <c r="G15" i="5" s="1"/>
  <c r="F7" i="5"/>
  <c r="G7" i="5" s="1"/>
  <c r="F12" i="5"/>
  <c r="G12" i="5" s="1"/>
  <c r="F36" i="5"/>
  <c r="G36" i="5" s="1"/>
  <c r="F20" i="5"/>
  <c r="G20" i="5" s="1"/>
  <c r="F44" i="5"/>
  <c r="G44" i="5" s="1"/>
  <c r="F22" i="5"/>
  <c r="G22" i="5" s="1"/>
  <c r="F35" i="5"/>
  <c r="G35" i="5" s="1"/>
  <c r="K51" i="5" s="1"/>
  <c r="F14" i="5"/>
  <c r="G14" i="5" s="1"/>
  <c r="F28" i="5"/>
  <c r="G28" i="5" s="1"/>
  <c r="F30" i="5"/>
  <c r="G30" i="5" s="1"/>
  <c r="F40" i="5"/>
  <c r="G40" i="5" s="1"/>
  <c r="F32" i="5"/>
  <c r="G32" i="5" s="1"/>
  <c r="F24" i="5"/>
  <c r="G24" i="5" s="1"/>
  <c r="F16" i="5"/>
  <c r="G16" i="5" s="1"/>
  <c r="F8" i="5"/>
  <c r="G8" i="5" s="1"/>
  <c r="F38" i="5"/>
  <c r="G38" i="5" s="1"/>
  <c r="F6" i="5"/>
  <c r="G6" i="5" s="1"/>
  <c r="F37" i="5"/>
  <c r="G37" i="5" s="1"/>
  <c r="F29" i="5"/>
  <c r="G29" i="5" s="1"/>
  <c r="F21" i="5"/>
  <c r="G21" i="5" s="1"/>
  <c r="F13" i="5"/>
  <c r="G13" i="5" s="1"/>
  <c r="F5" i="5"/>
  <c r="G5" i="5" s="1"/>
  <c r="R40" i="6" l="1"/>
  <c r="R44" i="6" s="1"/>
  <c r="K53" i="5"/>
  <c r="K52" i="5"/>
  <c r="G5" i="4"/>
  <c r="D5" i="4"/>
  <c r="F3" i="4"/>
  <c r="F4" i="4"/>
  <c r="F2" i="4"/>
  <c r="D27" i="4"/>
  <c r="D3" i="1"/>
  <c r="D4" i="1" s="1"/>
  <c r="D5" i="1" s="1"/>
  <c r="D6" i="1" s="1"/>
  <c r="D7" i="1" s="1"/>
  <c r="D8" i="1" s="1"/>
  <c r="D9" i="1" s="1"/>
  <c r="D10" i="1" s="1"/>
  <c r="D11" i="1" s="1"/>
  <c r="D12" i="1" s="1"/>
  <c r="D13" i="1" s="1"/>
  <c r="D14" i="1" s="1"/>
  <c r="D15" i="1" s="1"/>
  <c r="D16" i="1" s="1"/>
  <c r="D17" i="1" s="1"/>
  <c r="D18" i="1" s="1"/>
  <c r="D19" i="1" s="1"/>
  <c r="D20" i="1" s="1"/>
  <c r="D21" i="1" s="1"/>
  <c r="D22" i="1" s="1"/>
  <c r="D23" i="1" s="1"/>
  <c r="D24" i="1" s="1"/>
  <c r="D25" i="1" s="1"/>
  <c r="E25" i="1" s="1"/>
  <c r="F25" i="1" s="1"/>
  <c r="G25" i="1" s="1"/>
  <c r="R43" i="6" l="1"/>
  <c r="K55" i="5"/>
  <c r="K54" i="5"/>
  <c r="L50" i="5" s="1"/>
  <c r="E5" i="4"/>
  <c r="G6" i="4" s="1"/>
  <c r="F5" i="4"/>
  <c r="E13" i="1"/>
  <c r="E19" i="1"/>
  <c r="E18" i="1"/>
  <c r="E15" i="1"/>
  <c r="E16" i="1"/>
  <c r="E6" i="1"/>
  <c r="E12" i="1"/>
  <c r="E9" i="1"/>
  <c r="E24" i="1"/>
  <c r="E21" i="1"/>
  <c r="E8" i="1"/>
  <c r="E5" i="1"/>
  <c r="E14" i="1"/>
  <c r="E11" i="1"/>
  <c r="E3" i="1"/>
  <c r="E20" i="1"/>
  <c r="E17" i="1"/>
  <c r="E4" i="1"/>
  <c r="E22" i="1"/>
  <c r="E23" i="1"/>
  <c r="E10" i="1"/>
  <c r="E7" i="1"/>
  <c r="H25" i="1"/>
  <c r="S40" i="6" l="1"/>
  <c r="S41" i="6"/>
  <c r="S42" i="6"/>
  <c r="S39" i="6"/>
  <c r="H26" i="6"/>
  <c r="I26" i="6" s="1"/>
  <c r="H30" i="6"/>
  <c r="I30" i="6" s="1"/>
  <c r="H6" i="6"/>
  <c r="I6" i="6" s="1"/>
  <c r="L52" i="5"/>
  <c r="L51" i="5"/>
  <c r="L53" i="5"/>
  <c r="H10" i="5"/>
  <c r="I10" i="5" s="1"/>
  <c r="H18" i="5"/>
  <c r="I18" i="5" s="1"/>
  <c r="H26" i="5"/>
  <c r="I26" i="5" s="1"/>
  <c r="H34" i="5"/>
  <c r="I34" i="5" s="1"/>
  <c r="H42" i="5"/>
  <c r="I42" i="5" s="1"/>
  <c r="H2" i="5"/>
  <c r="I2" i="5" s="1"/>
  <c r="H6" i="5"/>
  <c r="I6" i="5" s="1"/>
  <c r="H14" i="5"/>
  <c r="I14" i="5" s="1"/>
  <c r="H22" i="5"/>
  <c r="I22" i="5" s="1"/>
  <c r="H30" i="5"/>
  <c r="I30" i="5" s="1"/>
  <c r="H38" i="5"/>
  <c r="I38" i="5" s="1"/>
  <c r="D6" i="4"/>
  <c r="F6" i="4" s="1"/>
  <c r="H12" i="1"/>
  <c r="F12" i="1"/>
  <c r="G12" i="1" s="1"/>
  <c r="F7" i="1"/>
  <c r="G7" i="1" s="1"/>
  <c r="H7" i="1"/>
  <c r="F11" i="1"/>
  <c r="G11" i="1" s="1"/>
  <c r="H11" i="1"/>
  <c r="H6" i="1"/>
  <c r="F6" i="1"/>
  <c r="G6" i="1" s="1"/>
  <c r="H9" i="1"/>
  <c r="F9" i="1"/>
  <c r="G9" i="1" s="1"/>
  <c r="H10" i="1"/>
  <c r="F10" i="1"/>
  <c r="G10" i="1" s="1"/>
  <c r="H14" i="1"/>
  <c r="F14" i="1"/>
  <c r="G14" i="1" s="1"/>
  <c r="H16" i="1"/>
  <c r="F16" i="1"/>
  <c r="G16" i="1" s="1"/>
  <c r="H20" i="1"/>
  <c r="F20" i="1"/>
  <c r="G20" i="1" s="1"/>
  <c r="F23" i="1"/>
  <c r="G23" i="1" s="1"/>
  <c r="H23" i="1"/>
  <c r="H5" i="1"/>
  <c r="F5" i="1"/>
  <c r="G5" i="1" s="1"/>
  <c r="H15" i="1"/>
  <c r="F15" i="1"/>
  <c r="G15" i="1" s="1"/>
  <c r="H22" i="1"/>
  <c r="F22" i="1"/>
  <c r="G22" i="1" s="1"/>
  <c r="H8" i="1"/>
  <c r="F8" i="1"/>
  <c r="G8" i="1" s="1"/>
  <c r="H18" i="1"/>
  <c r="F18" i="1"/>
  <c r="G18" i="1" s="1"/>
  <c r="H4" i="1"/>
  <c r="F4" i="1"/>
  <c r="G4" i="1" s="1"/>
  <c r="F21" i="1"/>
  <c r="G21" i="1" s="1"/>
  <c r="H21" i="1"/>
  <c r="H19" i="1"/>
  <c r="F19" i="1"/>
  <c r="G19" i="1" s="1"/>
  <c r="K2" i="1"/>
  <c r="F3" i="1"/>
  <c r="H3" i="1"/>
  <c r="F17" i="1"/>
  <c r="G17" i="1" s="1"/>
  <c r="H17" i="1"/>
  <c r="H24" i="1"/>
  <c r="F24" i="1"/>
  <c r="G24" i="1" s="1"/>
  <c r="F13" i="1"/>
  <c r="G13" i="1" s="1"/>
  <c r="H13" i="1"/>
  <c r="H42" i="6" l="1"/>
  <c r="I42" i="6" s="1"/>
  <c r="H78" i="6"/>
  <c r="I78" i="6" s="1"/>
  <c r="H374" i="6"/>
  <c r="I374" i="6" s="1"/>
  <c r="H94" i="6"/>
  <c r="I94" i="6" s="1"/>
  <c r="H298" i="6"/>
  <c r="I298" i="6" s="1"/>
  <c r="H198" i="6"/>
  <c r="I198" i="6" s="1"/>
  <c r="H458" i="6"/>
  <c r="I458" i="6" s="1"/>
  <c r="H146" i="6"/>
  <c r="I146" i="6" s="1"/>
  <c r="H350" i="6"/>
  <c r="I350" i="6" s="1"/>
  <c r="H326" i="6"/>
  <c r="I326" i="6" s="1"/>
  <c r="H526" i="6"/>
  <c r="I526" i="6" s="1"/>
  <c r="H206" i="6"/>
  <c r="I206" i="6" s="1"/>
  <c r="H446" i="6"/>
  <c r="I446" i="6" s="1"/>
  <c r="H462" i="6"/>
  <c r="I462" i="6" s="1"/>
  <c r="H690" i="6"/>
  <c r="I690" i="6" s="1"/>
  <c r="H302" i="6"/>
  <c r="I302" i="6" s="1"/>
  <c r="H634" i="6"/>
  <c r="I634" i="6" s="1"/>
  <c r="H878" i="6"/>
  <c r="I878" i="6" s="1"/>
  <c r="H658" i="6"/>
  <c r="I658" i="6" s="1"/>
  <c r="H638" i="6"/>
  <c r="I638" i="6" s="1"/>
  <c r="H830" i="6"/>
  <c r="I830" i="6" s="1"/>
  <c r="H522" i="6"/>
  <c r="I522" i="6" s="1"/>
  <c r="H786" i="6"/>
  <c r="I786" i="6" s="1"/>
  <c r="H210" i="6"/>
  <c r="I210" i="6" s="1"/>
  <c r="H702" i="6"/>
  <c r="I702" i="6" s="1"/>
  <c r="H930" i="6"/>
  <c r="I930" i="6" s="1"/>
  <c r="H1146" i="6"/>
  <c r="I1146" i="6" s="1"/>
  <c r="H1338" i="6"/>
  <c r="I1338" i="6" s="1"/>
  <c r="H1030" i="6"/>
  <c r="I1030" i="6" s="1"/>
  <c r="H642" i="6"/>
  <c r="I642" i="6" s="1"/>
  <c r="H1238" i="6"/>
  <c r="I1238" i="6" s="1"/>
  <c r="H798" i="6"/>
  <c r="I798" i="6" s="1"/>
  <c r="H730" i="6"/>
  <c r="I730" i="6" s="1"/>
  <c r="H1034" i="6"/>
  <c r="I1034" i="6" s="1"/>
  <c r="H1118" i="6"/>
  <c r="I1118" i="6" s="1"/>
  <c r="H870" i="6"/>
  <c r="I870" i="6" s="1"/>
  <c r="H1070" i="6"/>
  <c r="I1070" i="6" s="1"/>
  <c r="H1502" i="6"/>
  <c r="I1502" i="6" s="1"/>
  <c r="H1046" i="6"/>
  <c r="I1046" i="6" s="1"/>
  <c r="H1506" i="6"/>
  <c r="I1506" i="6" s="1"/>
  <c r="H1150" i="6"/>
  <c r="I1150" i="6" s="1"/>
  <c r="H1410" i="6"/>
  <c r="I1410" i="6" s="1"/>
  <c r="H1666" i="6"/>
  <c r="I1666" i="6" s="1"/>
  <c r="H1454" i="6"/>
  <c r="I1454" i="6" s="1"/>
  <c r="H1398" i="6"/>
  <c r="I1398" i="6" s="1"/>
  <c r="H814" i="6"/>
  <c r="I814" i="6" s="1"/>
  <c r="H1458" i="6"/>
  <c r="I1458" i="6" s="1"/>
  <c r="H1854" i="6"/>
  <c r="I1854" i="6" s="1"/>
  <c r="H1618" i="6"/>
  <c r="I1618" i="6" s="1"/>
  <c r="H1910" i="6"/>
  <c r="I1910" i="6" s="1"/>
  <c r="H1446" i="6"/>
  <c r="I1446" i="6" s="1"/>
  <c r="H1770" i="6"/>
  <c r="I1770" i="6" s="1"/>
  <c r="H1994" i="6"/>
  <c r="I1994" i="6" s="1"/>
  <c r="H1586" i="6"/>
  <c r="I1586" i="6" s="1"/>
  <c r="H1914" i="6"/>
  <c r="I1914" i="6" s="1"/>
  <c r="H1382" i="6"/>
  <c r="I1382" i="6" s="1"/>
  <c r="H1686" i="6"/>
  <c r="I1686" i="6" s="1"/>
  <c r="H2010" i="6"/>
  <c r="I2010" i="6" s="1"/>
  <c r="H1782" i="6"/>
  <c r="I1782" i="6" s="1"/>
  <c r="H2026" i="6"/>
  <c r="I2026" i="6" s="1"/>
  <c r="H2090" i="6"/>
  <c r="I2090" i="6" s="1"/>
  <c r="H2274" i="6"/>
  <c r="I2274" i="6" s="1"/>
  <c r="H1918" i="6"/>
  <c r="I1918" i="6" s="1"/>
  <c r="H1954" i="6"/>
  <c r="I1954" i="6" s="1"/>
  <c r="H2214" i="6"/>
  <c r="I2214" i="6" s="1"/>
  <c r="H1930" i="6"/>
  <c r="I1930" i="6" s="1"/>
  <c r="H2370" i="6"/>
  <c r="I2370" i="6" s="1"/>
  <c r="H2178" i="6"/>
  <c r="I2178" i="6" s="1"/>
  <c r="H2074" i="6"/>
  <c r="I2074" i="6" s="1"/>
  <c r="H2070" i="6"/>
  <c r="I2070" i="6" s="1"/>
  <c r="H2390" i="6"/>
  <c r="I2390" i="6" s="1"/>
  <c r="H2358" i="6"/>
  <c r="I2358" i="6" s="1"/>
  <c r="H2614" i="6"/>
  <c r="I2614" i="6" s="1"/>
  <c r="H2362" i="6"/>
  <c r="I2362" i="6" s="1"/>
  <c r="H1702" i="6"/>
  <c r="I1702" i="6" s="1"/>
  <c r="H2442" i="6"/>
  <c r="I2442" i="6" s="1"/>
  <c r="H2618" i="6"/>
  <c r="I2618" i="6" s="1"/>
  <c r="H2086" i="6"/>
  <c r="I2086" i="6" s="1"/>
  <c r="H2474" i="6"/>
  <c r="I2474" i="6" s="1"/>
  <c r="H2654" i="6"/>
  <c r="I2654" i="6" s="1"/>
  <c r="H2674" i="6"/>
  <c r="I2674" i="6" s="1"/>
  <c r="H2402" i="6"/>
  <c r="I2402" i="6" s="1"/>
  <c r="H2818" i="6"/>
  <c r="I2818" i="6" s="1"/>
  <c r="H2610" i="6"/>
  <c r="I2610" i="6" s="1"/>
  <c r="H2930" i="6"/>
  <c r="I2930" i="6" s="1"/>
  <c r="H3114" i="6"/>
  <c r="I3114" i="6" s="1"/>
  <c r="H2542" i="6"/>
  <c r="I2542" i="6" s="1"/>
  <c r="H2686" i="6"/>
  <c r="I2686" i="6" s="1"/>
  <c r="H3014" i="6"/>
  <c r="I3014" i="6" s="1"/>
  <c r="H2642" i="6"/>
  <c r="I2642" i="6" s="1"/>
  <c r="H3038" i="6"/>
  <c r="I3038" i="6" s="1"/>
  <c r="H3294" i="6"/>
  <c r="I3294" i="6" s="1"/>
  <c r="H2802" i="6"/>
  <c r="I2802" i="6" s="1"/>
  <c r="H3078" i="6"/>
  <c r="I3078" i="6" s="1"/>
  <c r="H3330" i="6"/>
  <c r="I3330" i="6" s="1"/>
  <c r="H3326" i="6"/>
  <c r="I3326" i="6" s="1"/>
  <c r="H3566" i="6"/>
  <c r="I3566" i="6" s="1"/>
  <c r="H3722" i="6"/>
  <c r="I3722" i="6" s="1"/>
  <c r="H3882" i="6"/>
  <c r="I3882" i="6" s="1"/>
  <c r="H3198" i="6"/>
  <c r="I3198" i="6" s="1"/>
  <c r="H3626" i="6"/>
  <c r="I3626" i="6" s="1"/>
  <c r="H2962" i="6"/>
  <c r="I2962" i="6" s="1"/>
  <c r="H3310" i="6"/>
  <c r="I3310" i="6" s="1"/>
  <c r="H3570" i="6"/>
  <c r="I3570" i="6" s="1"/>
  <c r="H3802" i="6"/>
  <c r="I3802" i="6" s="1"/>
  <c r="H3150" i="6"/>
  <c r="I3150" i="6" s="1"/>
  <c r="H3490" i="6"/>
  <c r="I3490" i="6" s="1"/>
  <c r="H3782" i="6"/>
  <c r="I3782" i="6" s="1"/>
  <c r="H2410" i="6"/>
  <c r="I2410" i="6" s="1"/>
  <c r="H3070" i="6"/>
  <c r="I3070" i="6" s="1"/>
  <c r="H3390" i="6"/>
  <c r="I3390" i="6" s="1"/>
  <c r="H3698" i="6"/>
  <c r="I3698" i="6" s="1"/>
  <c r="H3890" i="6"/>
  <c r="I3890" i="6" s="1"/>
  <c r="H2806" i="6"/>
  <c r="I2806" i="6" s="1"/>
  <c r="H2918" i="6"/>
  <c r="I2918" i="6" s="1"/>
  <c r="H3478" i="6"/>
  <c r="I3478" i="6" s="1"/>
  <c r="H3606" i="6"/>
  <c r="I3606" i="6" s="1"/>
  <c r="H3834" i="6"/>
  <c r="I3834" i="6" s="1"/>
  <c r="H3218" i="6"/>
  <c r="I3218" i="6" s="1"/>
  <c r="H3378" i="6"/>
  <c r="I3378" i="6" s="1"/>
  <c r="H3262" i="6"/>
  <c r="I3262" i="6" s="1"/>
  <c r="H3514" i="6"/>
  <c r="I3514" i="6" s="1"/>
  <c r="H3634" i="6"/>
  <c r="I3634" i="6" s="1"/>
  <c r="H3394" i="6"/>
  <c r="I3394" i="6" s="1"/>
  <c r="H3290" i="6"/>
  <c r="I3290" i="6" s="1"/>
  <c r="H3622" i="6"/>
  <c r="I3622" i="6" s="1"/>
  <c r="H2702" i="6"/>
  <c r="I2702" i="6" s="1"/>
  <c r="H3086" i="6"/>
  <c r="I3086" i="6" s="1"/>
  <c r="H2870" i="6"/>
  <c r="I2870" i="6" s="1"/>
  <c r="H2426" i="6"/>
  <c r="I2426" i="6" s="1"/>
  <c r="H3130" i="6"/>
  <c r="I3130" i="6" s="1"/>
  <c r="H3434" i="6"/>
  <c r="I3434" i="6" s="1"/>
  <c r="H3786" i="6"/>
  <c r="I3786" i="6" s="1"/>
  <c r="H3774" i="6"/>
  <c r="I3774" i="6" s="1"/>
  <c r="H126" i="6"/>
  <c r="I126" i="6" s="1"/>
  <c r="H394" i="6"/>
  <c r="I394" i="6" s="1"/>
  <c r="H110" i="6"/>
  <c r="I110" i="6" s="1"/>
  <c r="H346" i="6"/>
  <c r="I346" i="6" s="1"/>
  <c r="H230" i="6"/>
  <c r="I230" i="6" s="1"/>
  <c r="H474" i="6"/>
  <c r="I474" i="6" s="1"/>
  <c r="H158" i="6"/>
  <c r="I158" i="6" s="1"/>
  <c r="H382" i="6"/>
  <c r="I382" i="6" s="1"/>
  <c r="H338" i="6"/>
  <c r="I338" i="6" s="1"/>
  <c r="H86" i="6"/>
  <c r="I86" i="6" s="1"/>
  <c r="H226" i="6"/>
  <c r="I226" i="6" s="1"/>
  <c r="H546" i="6"/>
  <c r="I546" i="6" s="1"/>
  <c r="H466" i="6"/>
  <c r="I466" i="6" s="1"/>
  <c r="H766" i="6"/>
  <c r="I766" i="6" s="1"/>
  <c r="H318" i="6"/>
  <c r="I318" i="6" s="1"/>
  <c r="H654" i="6"/>
  <c r="I654" i="6" s="1"/>
  <c r="H278" i="6"/>
  <c r="I278" i="6" s="1"/>
  <c r="H694" i="6"/>
  <c r="I694" i="6" s="1"/>
  <c r="H662" i="6"/>
  <c r="I662" i="6" s="1"/>
  <c r="H882" i="6"/>
  <c r="I882" i="6" s="1"/>
  <c r="H610" i="6"/>
  <c r="I610" i="6" s="1"/>
  <c r="H810" i="6"/>
  <c r="I810" i="6" s="1"/>
  <c r="H482" i="6"/>
  <c r="I482" i="6" s="1"/>
  <c r="H714" i="6"/>
  <c r="I714" i="6" s="1"/>
  <c r="H990" i="6"/>
  <c r="I990" i="6" s="1"/>
  <c r="H1154" i="6"/>
  <c r="I1154" i="6" s="1"/>
  <c r="H1350" i="6"/>
  <c r="I1350" i="6" s="1"/>
  <c r="H1090" i="6"/>
  <c r="I1090" i="6" s="1"/>
  <c r="H738" i="6"/>
  <c r="I738" i="6" s="1"/>
  <c r="H1278" i="6"/>
  <c r="I1278" i="6" s="1"/>
  <c r="H910" i="6"/>
  <c r="I910" i="6" s="1"/>
  <c r="H758" i="6"/>
  <c r="I758" i="6" s="1"/>
  <c r="H1042" i="6"/>
  <c r="I1042" i="6" s="1"/>
  <c r="H1126" i="6"/>
  <c r="I1126" i="6" s="1"/>
  <c r="H886" i="6"/>
  <c r="I886" i="6" s="1"/>
  <c r="H1274" i="6"/>
  <c r="I1274" i="6" s="1"/>
  <c r="H1518" i="6"/>
  <c r="I1518" i="6" s="1"/>
  <c r="H1082" i="6"/>
  <c r="I1082" i="6" s="1"/>
  <c r="H1594" i="6"/>
  <c r="I1594" i="6" s="1"/>
  <c r="H1162" i="6"/>
  <c r="I1162" i="6" s="1"/>
  <c r="H1426" i="6"/>
  <c r="I1426" i="6" s="1"/>
  <c r="H994" i="6"/>
  <c r="I994" i="6" s="1"/>
  <c r="H1062" i="6"/>
  <c r="I1062" i="6" s="1"/>
  <c r="H1430" i="6"/>
  <c r="I1430" i="6" s="1"/>
  <c r="H938" i="6"/>
  <c r="I938" i="6" s="1"/>
  <c r="H1534" i="6"/>
  <c r="I1534" i="6" s="1"/>
  <c r="H1858" i="6"/>
  <c r="I1858" i="6" s="1"/>
  <c r="H1694" i="6"/>
  <c r="I1694" i="6" s="1"/>
  <c r="H1946" i="6"/>
  <c r="I1946" i="6" s="1"/>
  <c r="H1562" i="6"/>
  <c r="I1562" i="6" s="1"/>
  <c r="H1790" i="6"/>
  <c r="I1790" i="6" s="1"/>
  <c r="H2018" i="6"/>
  <c r="I2018" i="6" s="1"/>
  <c r="H1662" i="6"/>
  <c r="I1662" i="6" s="1"/>
  <c r="H1926" i="6"/>
  <c r="I1926" i="6" s="1"/>
  <c r="H1470" i="6"/>
  <c r="I1470" i="6" s="1"/>
  <c r="H1722" i="6"/>
  <c r="I1722" i="6" s="1"/>
  <c r="H2022" i="6"/>
  <c r="I2022" i="6" s="1"/>
  <c r="H1802" i="6"/>
  <c r="I1802" i="6" s="1"/>
  <c r="H2062" i="6"/>
  <c r="I2062" i="6" s="1"/>
  <c r="H2106" i="6"/>
  <c r="I2106" i="6" s="1"/>
  <c r="H2294" i="6"/>
  <c r="I2294" i="6" s="1"/>
  <c r="H1922" i="6"/>
  <c r="I1922" i="6" s="1"/>
  <c r="H1990" i="6"/>
  <c r="I1990" i="6" s="1"/>
  <c r="H2354" i="6"/>
  <c r="I2354" i="6" s="1"/>
  <c r="H1942" i="6"/>
  <c r="I1942" i="6" s="1"/>
  <c r="H1878" i="6"/>
  <c r="I1878" i="6" s="1"/>
  <c r="H2318" i="6"/>
  <c r="I2318" i="6" s="1"/>
  <c r="H2118" i="6"/>
  <c r="I2118" i="6" s="1"/>
  <c r="H2114" i="6"/>
  <c r="I2114" i="6" s="1"/>
  <c r="H2414" i="6"/>
  <c r="I2414" i="6" s="1"/>
  <c r="H2462" i="6"/>
  <c r="I2462" i="6" s="1"/>
  <c r="H2630" i="6"/>
  <c r="I2630" i="6" s="1"/>
  <c r="H2434" i="6"/>
  <c r="I2434" i="6" s="1"/>
  <c r="H1746" i="6"/>
  <c r="I1746" i="6" s="1"/>
  <c r="H2446" i="6"/>
  <c r="I2446" i="6" s="1"/>
  <c r="H2634" i="6"/>
  <c r="I2634" i="6" s="1"/>
  <c r="H2126" i="6"/>
  <c r="I2126" i="6" s="1"/>
  <c r="H2494" i="6"/>
  <c r="I2494" i="6" s="1"/>
  <c r="H2666" i="6"/>
  <c r="I2666" i="6" s="1"/>
  <c r="H2678" i="6"/>
  <c r="I2678" i="6" s="1"/>
  <c r="H2658" i="6"/>
  <c r="I2658" i="6" s="1"/>
  <c r="H2834" i="6"/>
  <c r="I2834" i="6" s="1"/>
  <c r="H2742" i="6"/>
  <c r="I2742" i="6" s="1"/>
  <c r="H2942" i="6"/>
  <c r="I2942" i="6" s="1"/>
  <c r="H3142" i="6"/>
  <c r="I3142" i="6" s="1"/>
  <c r="H2574" i="6"/>
  <c r="I2574" i="6" s="1"/>
  <c r="H2762" i="6"/>
  <c r="I2762" i="6" s="1"/>
  <c r="H3054" i="6"/>
  <c r="I3054" i="6" s="1"/>
  <c r="H2766" i="6"/>
  <c r="I2766" i="6" s="1"/>
  <c r="H3058" i="6"/>
  <c r="I3058" i="6" s="1"/>
  <c r="H3314" i="6"/>
  <c r="I3314" i="6" s="1"/>
  <c r="H2842" i="6"/>
  <c r="I2842" i="6" s="1"/>
  <c r="H3090" i="6"/>
  <c r="I3090" i="6" s="1"/>
  <c r="H3358" i="6"/>
  <c r="I3358" i="6" s="1"/>
  <c r="H3426" i="6"/>
  <c r="I3426" i="6" s="1"/>
  <c r="H3578" i="6"/>
  <c r="I3578" i="6" s="1"/>
  <c r="H3742" i="6"/>
  <c r="I3742" i="6" s="1"/>
  <c r="H2322" i="6"/>
  <c r="I2322" i="6" s="1"/>
  <c r="H3282" i="6"/>
  <c r="I3282" i="6" s="1"/>
  <c r="H3658" i="6"/>
  <c r="I3658" i="6" s="1"/>
  <c r="H3118" i="6"/>
  <c r="I3118" i="6" s="1"/>
  <c r="H3382" i="6"/>
  <c r="I3382" i="6" s="1"/>
  <c r="H3594" i="6"/>
  <c r="I3594" i="6" s="1"/>
  <c r="H3866" i="6"/>
  <c r="I3866" i="6" s="1"/>
  <c r="H3202" i="6"/>
  <c r="I3202" i="6" s="1"/>
  <c r="H3526" i="6"/>
  <c r="I3526" i="6" s="1"/>
  <c r="H3822" i="6"/>
  <c r="I3822" i="6" s="1"/>
  <c r="H2758" i="6"/>
  <c r="I2758" i="6" s="1"/>
  <c r="H3094" i="6"/>
  <c r="I3094" i="6" s="1"/>
  <c r="H3402" i="6"/>
  <c r="I3402" i="6" s="1"/>
  <c r="H3714" i="6"/>
  <c r="I3714" i="6" s="1"/>
  <c r="H2910" i="6"/>
  <c r="I2910" i="6" s="1"/>
  <c r="H3278" i="6"/>
  <c r="I3278" i="6" s="1"/>
  <c r="H2994" i="6"/>
  <c r="I2994" i="6" s="1"/>
  <c r="H2714" i="6"/>
  <c r="I2714" i="6" s="1"/>
  <c r="H3830" i="6"/>
  <c r="I3830" i="6" s="1"/>
  <c r="H3446" i="6"/>
  <c r="I3446" i="6" s="1"/>
  <c r="H2682" i="6"/>
  <c r="I2682" i="6" s="1"/>
  <c r="H2798" i="6"/>
  <c r="I2798" i="6" s="1"/>
  <c r="H3346" i="6"/>
  <c r="I3346" i="6" s="1"/>
  <c r="H3758" i="6"/>
  <c r="I3758" i="6" s="1"/>
  <c r="H3638" i="6"/>
  <c r="I3638" i="6" s="1"/>
  <c r="H2794" i="6"/>
  <c r="I2794" i="6" s="1"/>
  <c r="H3414" i="6"/>
  <c r="I3414" i="6" s="1"/>
  <c r="H3574" i="6"/>
  <c r="I3574" i="6" s="1"/>
  <c r="H194" i="6"/>
  <c r="I194" i="6" s="1"/>
  <c r="H438" i="6"/>
  <c r="I438" i="6" s="1"/>
  <c r="H142" i="6"/>
  <c r="I142" i="6" s="1"/>
  <c r="H398" i="6"/>
  <c r="I398" i="6" s="1"/>
  <c r="H254" i="6"/>
  <c r="I254" i="6" s="1"/>
  <c r="H518" i="6"/>
  <c r="I518" i="6" s="1"/>
  <c r="H174" i="6"/>
  <c r="I174" i="6" s="1"/>
  <c r="H402" i="6"/>
  <c r="I402" i="6" s="1"/>
  <c r="H362" i="6"/>
  <c r="I362" i="6" s="1"/>
  <c r="H102" i="6"/>
  <c r="I102" i="6" s="1"/>
  <c r="H234" i="6"/>
  <c r="I234" i="6" s="1"/>
  <c r="H558" i="6"/>
  <c r="I558" i="6" s="1"/>
  <c r="H538" i="6"/>
  <c r="I538" i="6" s="1"/>
  <c r="H790" i="6"/>
  <c r="I790" i="6" s="1"/>
  <c r="H390" i="6"/>
  <c r="I390" i="6" s="1"/>
  <c r="H678" i="6"/>
  <c r="I678" i="6" s="1"/>
  <c r="H354" i="6"/>
  <c r="I354" i="6" s="1"/>
  <c r="H90" i="6"/>
  <c r="I90" i="6" s="1"/>
  <c r="H682" i="6"/>
  <c r="I682" i="6" s="1"/>
  <c r="H898" i="6"/>
  <c r="I898" i="6" s="1"/>
  <c r="H622" i="6"/>
  <c r="I622" i="6" s="1"/>
  <c r="H834" i="6"/>
  <c r="I834" i="6" s="1"/>
  <c r="H502" i="6"/>
  <c r="I502" i="6" s="1"/>
  <c r="H750" i="6"/>
  <c r="I750" i="6" s="1"/>
  <c r="H998" i="6"/>
  <c r="I998" i="6" s="1"/>
  <c r="H1194" i="6"/>
  <c r="I1194" i="6" s="1"/>
  <c r="H1362" i="6"/>
  <c r="I1362" i="6" s="1"/>
  <c r="H1166" i="6"/>
  <c r="I1166" i="6" s="1"/>
  <c r="H794" i="6"/>
  <c r="I794" i="6" s="1"/>
  <c r="H1286" i="6"/>
  <c r="I1286" i="6" s="1"/>
  <c r="H914" i="6"/>
  <c r="I914" i="6" s="1"/>
  <c r="H806" i="6"/>
  <c r="I806" i="6" s="1"/>
  <c r="H1050" i="6"/>
  <c r="I1050" i="6" s="1"/>
  <c r="H1134" i="6"/>
  <c r="I1134" i="6" s="1"/>
  <c r="H954" i="6"/>
  <c r="I954" i="6" s="1"/>
  <c r="H1326" i="6"/>
  <c r="I1326" i="6" s="1"/>
  <c r="H1590" i="6"/>
  <c r="I1590" i="6" s="1"/>
  <c r="H1114" i="6"/>
  <c r="I1114" i="6" s="1"/>
  <c r="H1610" i="6"/>
  <c r="I1610" i="6" s="1"/>
  <c r="H1214" i="6"/>
  <c r="I1214" i="6" s="1"/>
  <c r="H1510" i="6"/>
  <c r="I1510" i="6" s="1"/>
  <c r="H1054" i="6"/>
  <c r="I1054" i="6" s="1"/>
  <c r="H1094" i="6"/>
  <c r="I1094" i="6" s="1"/>
  <c r="H1442" i="6"/>
  <c r="I1442" i="6" s="1"/>
  <c r="H1250" i="6"/>
  <c r="I1250" i="6" s="1"/>
  <c r="H1642" i="6"/>
  <c r="I1642" i="6" s="1"/>
  <c r="H1898" i="6"/>
  <c r="I1898" i="6" s="1"/>
  <c r="H1706" i="6"/>
  <c r="I1706" i="6" s="1"/>
  <c r="H1958" i="6"/>
  <c r="I1958" i="6" s="1"/>
  <c r="H1582" i="6"/>
  <c r="I1582" i="6" s="1"/>
  <c r="H1810" i="6"/>
  <c r="I1810" i="6" s="1"/>
  <c r="H2030" i="6"/>
  <c r="I2030" i="6" s="1"/>
  <c r="H1670" i="6"/>
  <c r="I1670" i="6" s="1"/>
  <c r="H1962" i="6"/>
  <c r="I1962" i="6" s="1"/>
  <c r="H1550" i="6"/>
  <c r="I1550" i="6" s="1"/>
  <c r="H1762" i="6"/>
  <c r="I1762" i="6" s="1"/>
  <c r="H1026" i="6"/>
  <c r="I1026" i="6" s="1"/>
  <c r="H1882" i="6"/>
  <c r="I1882" i="6" s="1"/>
  <c r="H2142" i="6"/>
  <c r="I2142" i="6" s="1"/>
  <c r="H2122" i="6"/>
  <c r="I2122" i="6" s="1"/>
  <c r="H2306" i="6"/>
  <c r="I2306" i="6" s="1"/>
  <c r="H2034" i="6"/>
  <c r="I2034" i="6" s="1"/>
  <c r="H2054" i="6"/>
  <c r="I2054" i="6" s="1"/>
  <c r="H2406" i="6"/>
  <c r="I2406" i="6" s="1"/>
  <c r="H1950" i="6"/>
  <c r="I1950" i="6" s="1"/>
  <c r="H1966" i="6"/>
  <c r="I1966" i="6" s="1"/>
  <c r="H2342" i="6"/>
  <c r="I2342" i="6" s="1"/>
  <c r="H2154" i="6"/>
  <c r="I2154" i="6" s="1"/>
  <c r="H2278" i="6"/>
  <c r="I2278" i="6" s="1"/>
  <c r="H2514" i="6"/>
  <c r="I2514" i="6" s="1"/>
  <c r="H2486" i="6"/>
  <c r="I2486" i="6" s="1"/>
  <c r="H2662" i="6"/>
  <c r="I2662" i="6" s="1"/>
  <c r="H2466" i="6"/>
  <c r="I2466" i="6" s="1"/>
  <c r="H1794" i="6"/>
  <c r="I1794" i="6" s="1"/>
  <c r="H2490" i="6"/>
  <c r="I2490" i="6" s="1"/>
  <c r="H2650" i="6"/>
  <c r="I2650" i="6" s="1"/>
  <c r="H2238" i="6"/>
  <c r="I2238" i="6" s="1"/>
  <c r="H2526" i="6"/>
  <c r="I2526" i="6" s="1"/>
  <c r="H262" i="6"/>
  <c r="I262" i="6" s="1"/>
  <c r="H450" i="6"/>
  <c r="I450" i="6" s="1"/>
  <c r="H154" i="6"/>
  <c r="I154" i="6" s="1"/>
  <c r="H418" i="6"/>
  <c r="I418" i="6" s="1"/>
  <c r="H274" i="6"/>
  <c r="I274" i="6" s="1"/>
  <c r="H594" i="6"/>
  <c r="I594" i="6" s="1"/>
  <c r="H202" i="6"/>
  <c r="I202" i="6" s="1"/>
  <c r="H54" i="6"/>
  <c r="I54" i="6" s="1"/>
  <c r="H406" i="6"/>
  <c r="I406" i="6" s="1"/>
  <c r="H118" i="6"/>
  <c r="I118" i="6" s="1"/>
  <c r="H310" i="6"/>
  <c r="I310" i="6" s="1"/>
  <c r="H574" i="6"/>
  <c r="I574" i="6" s="1"/>
  <c r="H542" i="6"/>
  <c r="I542" i="6" s="1"/>
  <c r="H826" i="6"/>
  <c r="I826" i="6" s="1"/>
  <c r="H410" i="6"/>
  <c r="I410" i="6" s="1"/>
  <c r="H718" i="6"/>
  <c r="I718" i="6" s="1"/>
  <c r="H498" i="6"/>
  <c r="I498" i="6" s="1"/>
  <c r="H342" i="6"/>
  <c r="I342" i="6" s="1"/>
  <c r="H706" i="6"/>
  <c r="I706" i="6" s="1"/>
  <c r="H106" i="6"/>
  <c r="I106" i="6" s="1"/>
  <c r="H646" i="6"/>
  <c r="I646" i="6" s="1"/>
  <c r="H850" i="6"/>
  <c r="I850" i="6" s="1"/>
  <c r="H506" i="6"/>
  <c r="I506" i="6" s="1"/>
  <c r="H778" i="6"/>
  <c r="I778" i="6" s="1"/>
  <c r="H698" i="6"/>
  <c r="I698" i="6" s="1"/>
  <c r="H1222" i="6"/>
  <c r="I1222" i="6" s="1"/>
  <c r="H770" i="6"/>
  <c r="I770" i="6" s="1"/>
  <c r="H1210" i="6"/>
  <c r="I1210" i="6" s="1"/>
  <c r="H970" i="6"/>
  <c r="I970" i="6" s="1"/>
  <c r="H1302" i="6"/>
  <c r="I1302" i="6" s="1"/>
  <c r="H946" i="6"/>
  <c r="I946" i="6" s="1"/>
  <c r="H822" i="6"/>
  <c r="I822" i="6" s="1"/>
  <c r="H1058" i="6"/>
  <c r="I1058" i="6" s="1"/>
  <c r="H1190" i="6"/>
  <c r="I1190" i="6" s="1"/>
  <c r="H1086" i="6"/>
  <c r="I1086" i="6" s="1"/>
  <c r="H1386" i="6"/>
  <c r="I1386" i="6" s="1"/>
  <c r="H1606" i="6"/>
  <c r="I1606" i="6" s="1"/>
  <c r="H1334" i="6"/>
  <c r="I1334" i="6" s="1"/>
  <c r="H1622" i="6"/>
  <c r="I1622" i="6" s="1"/>
  <c r="H1242" i="6"/>
  <c r="I1242" i="6" s="1"/>
  <c r="H1522" i="6"/>
  <c r="I1522" i="6" s="1"/>
  <c r="H1202" i="6"/>
  <c r="I1202" i="6" s="1"/>
  <c r="H1098" i="6"/>
  <c r="I1098" i="6" s="1"/>
  <c r="H1530" i="6"/>
  <c r="I1530" i="6" s="1"/>
  <c r="H1290" i="6"/>
  <c r="I1290" i="6" s="1"/>
  <c r="H1738" i="6"/>
  <c r="I1738" i="6" s="1"/>
  <c r="H1450" i="6"/>
  <c r="I1450" i="6" s="1"/>
  <c r="H1718" i="6"/>
  <c r="I1718" i="6" s="1"/>
  <c r="H1970" i="6"/>
  <c r="I1970" i="6" s="1"/>
  <c r="H1598" i="6"/>
  <c r="I1598" i="6" s="1"/>
  <c r="H1862" i="6"/>
  <c r="I1862" i="6" s="1"/>
  <c r="H1138" i="6"/>
  <c r="I1138" i="6" s="1"/>
  <c r="H1730" i="6"/>
  <c r="I1730" i="6" s="1"/>
  <c r="H926" i="6"/>
  <c r="I926" i="6" s="1"/>
  <c r="H1654" i="6"/>
  <c r="I1654" i="6" s="1"/>
  <c r="H1798" i="6"/>
  <c r="I1798" i="6" s="1"/>
  <c r="H1486" i="6"/>
  <c r="I1486" i="6" s="1"/>
  <c r="H1734" i="6"/>
  <c r="I1734" i="6" s="1"/>
  <c r="H2162" i="6"/>
  <c r="I2162" i="6" s="1"/>
  <c r="H2166" i="6"/>
  <c r="I2166" i="6" s="1"/>
  <c r="H2366" i="6"/>
  <c r="I2366" i="6" s="1"/>
  <c r="H2066" i="6"/>
  <c r="I2066" i="6" s="1"/>
  <c r="H2094" i="6"/>
  <c r="I2094" i="6" s="1"/>
  <c r="H2422" i="6"/>
  <c r="I2422" i="6" s="1"/>
  <c r="H2130" i="6"/>
  <c r="I2130" i="6" s="1"/>
  <c r="H1978" i="6"/>
  <c r="I1978" i="6" s="1"/>
  <c r="H2394" i="6"/>
  <c r="I2394" i="6" s="1"/>
  <c r="H2190" i="6"/>
  <c r="I2190" i="6" s="1"/>
  <c r="H2290" i="6"/>
  <c r="I2290" i="6" s="1"/>
  <c r="H2578" i="6"/>
  <c r="I2578" i="6" s="1"/>
  <c r="H2502" i="6"/>
  <c r="I2502" i="6" s="1"/>
  <c r="H1674" i="6"/>
  <c r="I1674" i="6" s="1"/>
  <c r="H2470" i="6"/>
  <c r="I2470" i="6" s="1"/>
  <c r="H2102" i="6"/>
  <c r="I2102" i="6" s="1"/>
  <c r="H2506" i="6"/>
  <c r="I2506" i="6" s="1"/>
  <c r="H2698" i="6"/>
  <c r="I2698" i="6" s="1"/>
  <c r="H2246" i="6"/>
  <c r="I2246" i="6" s="1"/>
  <c r="H2538" i="6"/>
  <c r="I2538" i="6" s="1"/>
  <c r="H2690" i="6"/>
  <c r="I2690" i="6" s="1"/>
  <c r="H2734" i="6"/>
  <c r="I2734" i="6" s="1"/>
  <c r="H2706" i="6"/>
  <c r="I2706" i="6" s="1"/>
  <c r="H2058" i="6"/>
  <c r="I2058" i="6" s="1"/>
  <c r="H2790" i="6"/>
  <c r="I2790" i="6" s="1"/>
  <c r="H2974" i="6"/>
  <c r="I2974" i="6" s="1"/>
  <c r="H3170" i="6"/>
  <c r="I3170" i="6" s="1"/>
  <c r="H2606" i="6"/>
  <c r="I2606" i="6" s="1"/>
  <c r="H2882" i="6"/>
  <c r="I2882" i="6" s="1"/>
  <c r="H3134" i="6"/>
  <c r="I3134" i="6" s="1"/>
  <c r="H2858" i="6"/>
  <c r="I2858" i="6" s="1"/>
  <c r="H3146" i="6"/>
  <c r="I3146" i="6" s="1"/>
  <c r="H3370" i="6"/>
  <c r="I3370" i="6" s="1"/>
  <c r="H2934" i="6"/>
  <c r="I2934" i="6" s="1"/>
  <c r="H3162" i="6"/>
  <c r="I3162" i="6" s="1"/>
  <c r="H2838" i="6"/>
  <c r="I2838" i="6" s="1"/>
  <c r="H3450" i="6"/>
  <c r="I3450" i="6" s="1"/>
  <c r="H3614" i="6"/>
  <c r="I3614" i="6" s="1"/>
  <c r="H3862" i="6"/>
  <c r="I3862" i="6" s="1"/>
  <c r="H2886" i="6"/>
  <c r="I2886" i="6" s="1"/>
  <c r="H3338" i="6"/>
  <c r="I3338" i="6" s="1"/>
  <c r="H3818" i="6"/>
  <c r="I3818" i="6" s="1"/>
  <c r="H3194" i="6"/>
  <c r="I3194" i="6" s="1"/>
  <c r="H3418" i="6"/>
  <c r="I3418" i="6" s="1"/>
  <c r="H3670" i="6"/>
  <c r="I3670" i="6" s="1"/>
  <c r="H2862" i="6"/>
  <c r="I2862" i="6" s="1"/>
  <c r="H3362" i="6"/>
  <c r="I3362" i="6" s="1"/>
  <c r="H3582" i="6"/>
  <c r="I3582" i="6" s="1"/>
  <c r="H3886" i="6"/>
  <c r="I3886" i="6" s="1"/>
  <c r="H2822" i="6"/>
  <c r="I2822" i="6" s="1"/>
  <c r="H3206" i="6"/>
  <c r="I3206" i="6" s="1"/>
  <c r="H3482" i="6"/>
  <c r="I3482" i="6" s="1"/>
  <c r="H3750" i="6"/>
  <c r="I3750" i="6" s="1"/>
  <c r="H2926" i="6"/>
  <c r="I2926" i="6" s="1"/>
  <c r="H3538" i="6"/>
  <c r="I3538" i="6" s="1"/>
  <c r="H3422" i="6"/>
  <c r="I3422" i="6" s="1"/>
  <c r="H3302" i="6"/>
  <c r="I3302" i="6" s="1"/>
  <c r="H3350" i="6"/>
  <c r="I3350" i="6" s="1"/>
  <c r="H286" i="6"/>
  <c r="I286" i="6" s="1"/>
  <c r="H470" i="6"/>
  <c r="I470" i="6" s="1"/>
  <c r="H170" i="6"/>
  <c r="I170" i="6" s="1"/>
  <c r="H454" i="6"/>
  <c r="I454" i="6" s="1"/>
  <c r="H282" i="6"/>
  <c r="I282" i="6" s="1"/>
  <c r="H82" i="6"/>
  <c r="I82" i="6" s="1"/>
  <c r="H214" i="6"/>
  <c r="I214" i="6" s="1"/>
  <c r="H70" i="6"/>
  <c r="I70" i="6" s="1"/>
  <c r="H426" i="6"/>
  <c r="I426" i="6" s="1"/>
  <c r="H134" i="6"/>
  <c r="I134" i="6" s="1"/>
  <c r="H330" i="6"/>
  <c r="I330" i="6" s="1"/>
  <c r="H58" i="6"/>
  <c r="I58" i="6" s="1"/>
  <c r="H550" i="6"/>
  <c r="I550" i="6" s="1"/>
  <c r="H858" i="6"/>
  <c r="I858" i="6" s="1"/>
  <c r="H534" i="6"/>
  <c r="I534" i="6" s="1"/>
  <c r="H722" i="6"/>
  <c r="I722" i="6" s="1"/>
  <c r="H530" i="6"/>
  <c r="I530" i="6" s="1"/>
  <c r="H370" i="6"/>
  <c r="I370" i="6" s="1"/>
  <c r="H726" i="6"/>
  <c r="I726" i="6" s="1"/>
  <c r="H122" i="6"/>
  <c r="I122" i="6" s="1"/>
  <c r="H666" i="6"/>
  <c r="I666" i="6" s="1"/>
  <c r="H862" i="6"/>
  <c r="I862" i="6" s="1"/>
  <c r="H614" i="6"/>
  <c r="I614" i="6" s="1"/>
  <c r="H802" i="6"/>
  <c r="I802" i="6" s="1"/>
  <c r="H874" i="6"/>
  <c r="I874" i="6" s="1"/>
  <c r="H1254" i="6"/>
  <c r="I1254" i="6" s="1"/>
  <c r="H846" i="6"/>
  <c r="I846" i="6" s="1"/>
  <c r="H1226" i="6"/>
  <c r="I1226" i="6" s="1"/>
  <c r="H974" i="6"/>
  <c r="I974" i="6" s="1"/>
  <c r="H1330" i="6"/>
  <c r="I1330" i="6" s="1"/>
  <c r="H982" i="6"/>
  <c r="I982" i="6" s="1"/>
  <c r="H894" i="6"/>
  <c r="I894" i="6" s="1"/>
  <c r="H1066" i="6"/>
  <c r="I1066" i="6" s="1"/>
  <c r="H1218" i="6"/>
  <c r="I1218" i="6" s="1"/>
  <c r="H1182" i="6"/>
  <c r="I1182" i="6" s="1"/>
  <c r="H1406" i="6"/>
  <c r="I1406" i="6" s="1"/>
  <c r="H1630" i="6"/>
  <c r="I1630" i="6" s="1"/>
  <c r="H1402" i="6"/>
  <c r="I1402" i="6" s="1"/>
  <c r="H1634" i="6"/>
  <c r="I1634" i="6" s="1"/>
  <c r="H1310" i="6"/>
  <c r="I1310" i="6" s="1"/>
  <c r="H1538" i="6"/>
  <c r="I1538" i="6" s="1"/>
  <c r="H1206" i="6"/>
  <c r="I1206" i="6" s="1"/>
  <c r="H1130" i="6"/>
  <c r="I1130" i="6" s="1"/>
  <c r="H1546" i="6"/>
  <c r="I1546" i="6" s="1"/>
  <c r="H1366" i="6"/>
  <c r="I1366" i="6" s="1"/>
  <c r="H1750" i="6"/>
  <c r="I1750" i="6" s="1"/>
  <c r="H1526" i="6"/>
  <c r="I1526" i="6" s="1"/>
  <c r="H1726" i="6"/>
  <c r="I1726" i="6" s="1"/>
  <c r="H2002" i="6"/>
  <c r="I2002" i="6" s="1"/>
  <c r="H1602" i="6"/>
  <c r="I1602" i="6" s="1"/>
  <c r="H1866" i="6"/>
  <c r="I1866" i="6" s="1"/>
  <c r="H1142" i="6"/>
  <c r="I1142" i="6" s="1"/>
  <c r="H1758" i="6"/>
  <c r="I1758" i="6" s="1"/>
  <c r="H1122" i="6"/>
  <c r="I1122" i="6" s="1"/>
  <c r="H1106" i="6"/>
  <c r="I1106" i="6" s="1"/>
  <c r="H1818" i="6"/>
  <c r="I1818" i="6" s="1"/>
  <c r="H1498" i="6"/>
  <c r="I1498" i="6" s="1"/>
  <c r="H1778" i="6"/>
  <c r="I1778" i="6" s="1"/>
  <c r="H1774" i="6"/>
  <c r="I1774" i="6" s="1"/>
  <c r="H2186" i="6"/>
  <c r="I2186" i="6" s="1"/>
  <c r="H2378" i="6"/>
  <c r="I2378" i="6" s="1"/>
  <c r="H2078" i="6"/>
  <c r="I2078" i="6" s="1"/>
  <c r="H2110" i="6"/>
  <c r="I2110" i="6" s="1"/>
  <c r="H2450" i="6"/>
  <c r="I2450" i="6" s="1"/>
  <c r="H2174" i="6"/>
  <c r="I2174" i="6" s="1"/>
  <c r="H2038" i="6"/>
  <c r="I2038" i="6" s="1"/>
  <c r="H2398" i="6"/>
  <c r="I2398" i="6" s="1"/>
  <c r="H2198" i="6"/>
  <c r="I2198" i="6" s="1"/>
  <c r="H2314" i="6"/>
  <c r="I2314" i="6" s="1"/>
  <c r="H1998" i="6"/>
  <c r="I1998" i="6" s="1"/>
  <c r="H2534" i="6"/>
  <c r="I2534" i="6" s="1"/>
  <c r="H1834" i="6"/>
  <c r="I1834" i="6" s="1"/>
  <c r="H2518" i="6"/>
  <c r="I2518" i="6" s="1"/>
  <c r="H2134" i="6"/>
  <c r="I2134" i="6" s="1"/>
  <c r="H2522" i="6"/>
  <c r="I2522" i="6" s="1"/>
  <c r="H2710" i="6"/>
  <c r="I2710" i="6" s="1"/>
  <c r="H2266" i="6"/>
  <c r="I2266" i="6" s="1"/>
  <c r="H2558" i="6"/>
  <c r="I2558" i="6" s="1"/>
  <c r="H2746" i="6"/>
  <c r="I2746" i="6" s="1"/>
  <c r="H2774" i="6"/>
  <c r="I2774" i="6" s="1"/>
  <c r="H2726" i="6"/>
  <c r="I2726" i="6" s="1"/>
  <c r="H2082" i="6"/>
  <c r="I2082" i="6" s="1"/>
  <c r="H2866" i="6"/>
  <c r="I2866" i="6" s="1"/>
  <c r="H3006" i="6"/>
  <c r="I3006" i="6" s="1"/>
  <c r="H3210" i="6"/>
  <c r="I3210" i="6" s="1"/>
  <c r="H2418" i="6"/>
  <c r="I2418" i="6" s="1"/>
  <c r="H2906" i="6"/>
  <c r="I2906" i="6" s="1"/>
  <c r="H3158" i="6"/>
  <c r="I3158" i="6" s="1"/>
  <c r="H2894" i="6"/>
  <c r="I2894" i="6" s="1"/>
  <c r="H3174" i="6"/>
  <c r="I3174" i="6" s="1"/>
  <c r="H2250" i="6"/>
  <c r="I2250" i="6" s="1"/>
  <c r="H2970" i="6"/>
  <c r="I2970" i="6" s="1"/>
  <c r="H3190" i="6"/>
  <c r="I3190" i="6" s="1"/>
  <c r="H2998" i="6"/>
  <c r="I2998" i="6" s="1"/>
  <c r="H3474" i="6"/>
  <c r="I3474" i="6" s="1"/>
  <c r="H3650" i="6"/>
  <c r="I3650" i="6" s="1"/>
  <c r="H3894" i="6"/>
  <c r="I3894" i="6" s="1"/>
  <c r="H3022" i="6"/>
  <c r="I3022" i="6" s="1"/>
  <c r="H3354" i="6"/>
  <c r="I3354" i="6" s="1"/>
  <c r="H3838" i="6"/>
  <c r="I3838" i="6" s="1"/>
  <c r="H3238" i="6"/>
  <c r="I3238" i="6" s="1"/>
  <c r="H3442" i="6"/>
  <c r="I3442" i="6" s="1"/>
  <c r="H3686" i="6"/>
  <c r="I3686" i="6" s="1"/>
  <c r="H3026" i="6"/>
  <c r="I3026" i="6" s="1"/>
  <c r="H3398" i="6"/>
  <c r="I3398" i="6" s="1"/>
  <c r="H3618" i="6"/>
  <c r="I3618" i="6" s="1"/>
  <c r="H2854" i="6"/>
  <c r="I2854" i="6" s="1"/>
  <c r="H2846" i="6"/>
  <c r="I2846" i="6" s="1"/>
  <c r="H3266" i="6"/>
  <c r="I3266" i="6" s="1"/>
  <c r="H3562" i="6"/>
  <c r="I3562" i="6" s="1"/>
  <c r="H3826" i="6"/>
  <c r="I3826" i="6" s="1"/>
  <c r="H2986" i="6"/>
  <c r="I2986" i="6" s="1"/>
  <c r="H3702" i="6"/>
  <c r="I3702" i="6" s="1"/>
  <c r="H3458" i="6"/>
  <c r="I3458" i="6" s="1"/>
  <c r="H3586" i="6"/>
  <c r="I3586" i="6" s="1"/>
  <c r="H3858" i="6"/>
  <c r="I3858" i="6" s="1"/>
  <c r="H3630" i="6"/>
  <c r="I3630" i="6" s="1"/>
  <c r="H3854" i="6"/>
  <c r="I3854" i="6" s="1"/>
  <c r="H3554" i="6"/>
  <c r="I3554" i="6" s="1"/>
  <c r="H2338" i="6"/>
  <c r="I2338" i="6" s="1"/>
  <c r="H2954" i="6"/>
  <c r="I2954" i="6" s="1"/>
  <c r="H2770" i="6"/>
  <c r="I2770" i="6" s="1"/>
  <c r="H3386" i="6"/>
  <c r="I3386" i="6" s="1"/>
  <c r="H3098" i="6"/>
  <c r="I3098" i="6" s="1"/>
  <c r="H3494" i="6"/>
  <c r="I3494" i="6" s="1"/>
  <c r="H3794" i="6"/>
  <c r="I3794" i="6" s="1"/>
  <c r="H306" i="6"/>
  <c r="I306" i="6" s="1"/>
  <c r="H486" i="6"/>
  <c r="I486" i="6" s="1"/>
  <c r="H246" i="6"/>
  <c r="I246" i="6" s="1"/>
  <c r="H490" i="6"/>
  <c r="I490" i="6" s="1"/>
  <c r="H358" i="6"/>
  <c r="I358" i="6" s="1"/>
  <c r="H98" i="6"/>
  <c r="I98" i="6" s="1"/>
  <c r="H238" i="6"/>
  <c r="I238" i="6" s="1"/>
  <c r="H222" i="6"/>
  <c r="I222" i="6" s="1"/>
  <c r="H442" i="6"/>
  <c r="I442" i="6" s="1"/>
  <c r="H150" i="6"/>
  <c r="I150" i="6" s="1"/>
  <c r="H366" i="6"/>
  <c r="I366" i="6" s="1"/>
  <c r="H74" i="6"/>
  <c r="I74" i="6" s="1"/>
  <c r="H578" i="6"/>
  <c r="I578" i="6" s="1"/>
  <c r="H890" i="6"/>
  <c r="I890" i="6" s="1"/>
  <c r="H566" i="6"/>
  <c r="I566" i="6" s="1"/>
  <c r="H742" i="6"/>
  <c r="I742" i="6" s="1"/>
  <c r="H562" i="6"/>
  <c r="I562" i="6" s="1"/>
  <c r="H554" i="6"/>
  <c r="I554" i="6" s="1"/>
  <c r="H746" i="6"/>
  <c r="I746" i="6" s="1"/>
  <c r="H166" i="6"/>
  <c r="I166" i="6" s="1"/>
  <c r="H686" i="6"/>
  <c r="I686" i="6" s="1"/>
  <c r="H902" i="6"/>
  <c r="I902" i="6" s="1"/>
  <c r="H630" i="6"/>
  <c r="I630" i="6" s="1"/>
  <c r="H854" i="6"/>
  <c r="I854" i="6" s="1"/>
  <c r="H934" i="6"/>
  <c r="I934" i="6" s="1"/>
  <c r="H1258" i="6"/>
  <c r="I1258" i="6" s="1"/>
  <c r="H942" i="6"/>
  <c r="I942" i="6" s="1"/>
  <c r="H1234" i="6"/>
  <c r="I1234" i="6" s="1"/>
  <c r="H1022" i="6"/>
  <c r="I1022" i="6" s="1"/>
  <c r="H1342" i="6"/>
  <c r="I1342" i="6" s="1"/>
  <c r="H1014" i="6"/>
  <c r="I1014" i="6" s="1"/>
  <c r="H922" i="6"/>
  <c r="I922" i="6" s="1"/>
  <c r="H1074" i="6"/>
  <c r="I1074" i="6" s="1"/>
  <c r="H1246" i="6"/>
  <c r="I1246" i="6" s="1"/>
  <c r="H1230" i="6"/>
  <c r="I1230" i="6" s="1"/>
  <c r="H1414" i="6"/>
  <c r="I1414" i="6" s="1"/>
  <c r="H1646" i="6"/>
  <c r="I1646" i="6" s="1"/>
  <c r="H1466" i="6"/>
  <c r="I1466" i="6" s="1"/>
  <c r="H710" i="6"/>
  <c r="I710" i="6" s="1"/>
  <c r="H1314" i="6"/>
  <c r="I1314" i="6" s="1"/>
  <c r="H1554" i="6"/>
  <c r="I1554" i="6" s="1"/>
  <c r="H1358" i="6"/>
  <c r="I1358" i="6" s="1"/>
  <c r="H1170" i="6"/>
  <c r="I1170" i="6" s="1"/>
  <c r="H1558" i="6"/>
  <c r="I1558" i="6" s="1"/>
  <c r="H962" i="6"/>
  <c r="I962" i="6" s="1"/>
  <c r="H1766" i="6"/>
  <c r="I1766" i="6" s="1"/>
  <c r="H1574" i="6"/>
  <c r="I1574" i="6" s="1"/>
  <c r="H1786" i="6"/>
  <c r="I1786" i="6" s="1"/>
  <c r="H1010" i="6"/>
  <c r="I1010" i="6" s="1"/>
  <c r="H1626" i="6"/>
  <c r="I1626" i="6" s="1"/>
  <c r="H1886" i="6"/>
  <c r="I1886" i="6" s="1"/>
  <c r="H1186" i="6"/>
  <c r="I1186" i="6" s="1"/>
  <c r="H1814" i="6"/>
  <c r="I1814" i="6" s="1"/>
  <c r="H1298" i="6"/>
  <c r="I1298" i="6" s="1"/>
  <c r="H1434" i="6"/>
  <c r="I1434" i="6" s="1"/>
  <c r="H1894" i="6"/>
  <c r="I1894" i="6" s="1"/>
  <c r="H1678" i="6"/>
  <c r="I1678" i="6" s="1"/>
  <c r="H1986" i="6"/>
  <c r="I1986" i="6" s="1"/>
  <c r="H1870" i="6"/>
  <c r="I1870" i="6" s="1"/>
  <c r="H2206" i="6"/>
  <c r="I2206" i="6" s="1"/>
  <c r="H1822" i="6"/>
  <c r="I1822" i="6" s="1"/>
  <c r="H1394" i="6"/>
  <c r="I1394" i="6" s="1"/>
  <c r="H2150" i="6"/>
  <c r="I2150" i="6" s="1"/>
  <c r="H1294" i="6"/>
  <c r="I1294" i="6" s="1"/>
  <c r="H2258" i="6"/>
  <c r="I2258" i="6" s="1"/>
  <c r="H2046" i="6"/>
  <c r="I2046" i="6" s="1"/>
  <c r="H2438" i="6"/>
  <c r="I2438" i="6" s="1"/>
  <c r="H2202" i="6"/>
  <c r="I2202" i="6" s="1"/>
  <c r="H2374" i="6"/>
  <c r="I2374" i="6" s="1"/>
  <c r="H2146" i="6"/>
  <c r="I2146" i="6" s="1"/>
  <c r="H2550" i="6"/>
  <c r="I2550" i="6" s="1"/>
  <c r="H2182" i="6"/>
  <c r="I2182" i="6" s="1"/>
  <c r="H2582" i="6"/>
  <c r="I2582" i="6" s="1"/>
  <c r="H2138" i="6"/>
  <c r="I2138" i="6" s="1"/>
  <c r="H2554" i="6"/>
  <c r="I2554" i="6" s="1"/>
  <c r="H2730" i="6"/>
  <c r="I2730" i="6" s="1"/>
  <c r="H2326" i="6"/>
  <c r="I2326" i="6" s="1"/>
  <c r="H2590" i="6"/>
  <c r="I2590" i="6" s="1"/>
  <c r="H2778" i="6"/>
  <c r="I2778" i="6" s="1"/>
  <c r="H2782" i="6"/>
  <c r="I2782" i="6" s="1"/>
  <c r="H2738" i="6"/>
  <c r="I2738" i="6" s="1"/>
  <c r="H2242" i="6"/>
  <c r="I2242" i="6" s="1"/>
  <c r="H2878" i="6"/>
  <c r="I2878" i="6" s="1"/>
  <c r="H3034" i="6"/>
  <c r="I3034" i="6" s="1"/>
  <c r="H3250" i="6"/>
  <c r="I3250" i="6" s="1"/>
  <c r="H2478" i="6"/>
  <c r="I2478" i="6" s="1"/>
  <c r="H2946" i="6"/>
  <c r="I2946" i="6" s="1"/>
  <c r="H2310" i="6"/>
  <c r="I2310" i="6" s="1"/>
  <c r="H2922" i="6"/>
  <c r="I2922" i="6" s="1"/>
  <c r="H3214" i="6"/>
  <c r="I3214" i="6" s="1"/>
  <c r="H2498" i="6"/>
  <c r="I2498" i="6" s="1"/>
  <c r="H2990" i="6"/>
  <c r="I2990" i="6" s="1"/>
  <c r="H3230" i="6"/>
  <c r="I3230" i="6" s="1"/>
  <c r="H3166" i="6"/>
  <c r="I3166" i="6" s="1"/>
  <c r="H3486" i="6"/>
  <c r="I3486" i="6" s="1"/>
  <c r="H3666" i="6"/>
  <c r="I3666" i="6" s="1"/>
  <c r="H3778" i="6"/>
  <c r="I3778" i="6" s="1"/>
  <c r="H3050" i="6"/>
  <c r="I3050" i="6" s="1"/>
  <c r="H3406" i="6"/>
  <c r="I3406" i="6" s="1"/>
  <c r="H3878" i="6"/>
  <c r="I3878" i="6" s="1"/>
  <c r="H3246" i="6"/>
  <c r="I3246" i="6" s="1"/>
  <c r="H3466" i="6"/>
  <c r="I3466" i="6" s="1"/>
  <c r="H3690" i="6"/>
  <c r="I3690" i="6" s="1"/>
  <c r="H3030" i="6"/>
  <c r="I3030" i="6" s="1"/>
  <c r="H3410" i="6"/>
  <c r="I3410" i="6" s="1"/>
  <c r="H3730" i="6"/>
  <c r="I3730" i="6" s="1"/>
  <c r="H2950" i="6"/>
  <c r="I2950" i="6" s="1"/>
  <c r="H2938" i="6"/>
  <c r="I2938" i="6" s="1"/>
  <c r="H3274" i="6"/>
  <c r="I3274" i="6" s="1"/>
  <c r="H3610" i="6"/>
  <c r="I3610" i="6" s="1"/>
  <c r="H3846" i="6"/>
  <c r="I3846" i="6" s="1"/>
  <c r="H3074" i="6"/>
  <c r="I3074" i="6" s="1"/>
  <c r="H3754" i="6"/>
  <c r="I3754" i="6" s="1"/>
  <c r="H3502" i="6"/>
  <c r="I3502" i="6" s="1"/>
  <c r="H3518" i="6"/>
  <c r="I3518" i="6" s="1"/>
  <c r="H3874" i="6"/>
  <c r="I3874" i="6" s="1"/>
  <c r="H2430" i="6"/>
  <c r="I2430" i="6" s="1"/>
  <c r="H3258" i="6"/>
  <c r="I3258" i="6" s="1"/>
  <c r="H3318" i="6"/>
  <c r="I3318" i="6" s="1"/>
  <c r="H3654" i="6"/>
  <c r="I3654" i="6" s="1"/>
  <c r="H3790" i="6"/>
  <c r="I3790" i="6" s="1"/>
  <c r="H3738" i="6"/>
  <c r="I3738" i="6" s="1"/>
  <c r="H3374" i="6"/>
  <c r="I3374" i="6" s="1"/>
  <c r="H3810" i="6"/>
  <c r="I3810" i="6" s="1"/>
  <c r="H1490" i="6"/>
  <c r="I1490" i="6" s="1"/>
  <c r="H2850" i="6"/>
  <c r="I2850" i="6" s="1"/>
  <c r="H2594" i="6"/>
  <c r="I2594" i="6" s="1"/>
  <c r="H3106" i="6"/>
  <c r="I3106" i="6" s="1"/>
  <c r="H3602" i="6"/>
  <c r="I3602" i="6" s="1"/>
  <c r="H3762" i="6"/>
  <c r="I3762" i="6" s="1"/>
  <c r="H3558" i="6"/>
  <c r="I3558" i="6" s="1"/>
  <c r="H2914" i="6"/>
  <c r="I2914" i="6" s="1"/>
  <c r="H3646" i="6"/>
  <c r="I3646" i="6" s="1"/>
  <c r="H3462" i="6"/>
  <c r="I3462" i="6" s="1"/>
  <c r="H314" i="6"/>
  <c r="I314" i="6" s="1"/>
  <c r="H510" i="6"/>
  <c r="I510" i="6" s="1"/>
  <c r="H270" i="6"/>
  <c r="I270" i="6" s="1"/>
  <c r="H66" i="6"/>
  <c r="I66" i="6" s="1"/>
  <c r="H378" i="6"/>
  <c r="I378" i="6" s="1"/>
  <c r="H114" i="6"/>
  <c r="I114" i="6" s="1"/>
  <c r="H258" i="6"/>
  <c r="I258" i="6" s="1"/>
  <c r="H242" i="6"/>
  <c r="I242" i="6" s="1"/>
  <c r="H478" i="6"/>
  <c r="I478" i="6" s="1"/>
  <c r="H162" i="6"/>
  <c r="I162" i="6" s="1"/>
  <c r="H386" i="6"/>
  <c r="I386" i="6" s="1"/>
  <c r="H138" i="6"/>
  <c r="I138" i="6" s="1"/>
  <c r="H602" i="6"/>
  <c r="I602" i="6" s="1"/>
  <c r="H906" i="6"/>
  <c r="I906" i="6" s="1"/>
  <c r="H582" i="6"/>
  <c r="I582" i="6" s="1"/>
  <c r="H754" i="6"/>
  <c r="I754" i="6" s="1"/>
  <c r="H570" i="6"/>
  <c r="I570" i="6" s="1"/>
  <c r="H590" i="6"/>
  <c r="I590" i="6" s="1"/>
  <c r="H782" i="6"/>
  <c r="I782" i="6" s="1"/>
  <c r="H218" i="6"/>
  <c r="I218" i="6" s="1"/>
  <c r="H734" i="6"/>
  <c r="I734" i="6" s="1"/>
  <c r="H46" i="6"/>
  <c r="I46" i="6" s="1"/>
  <c r="H650" i="6"/>
  <c r="I650" i="6" s="1"/>
  <c r="H866" i="6"/>
  <c r="I866" i="6" s="1"/>
  <c r="H1018" i="6"/>
  <c r="I1018" i="6" s="1"/>
  <c r="H1270" i="6"/>
  <c r="I1270" i="6" s="1"/>
  <c r="H966" i="6"/>
  <c r="I966" i="6" s="1"/>
  <c r="H1262" i="6"/>
  <c r="I1262" i="6" s="1"/>
  <c r="H1158" i="6"/>
  <c r="I1158" i="6" s="1"/>
  <c r="H322" i="6"/>
  <c r="I322" i="6" s="1"/>
  <c r="H414" i="6"/>
  <c r="I414" i="6" s="1"/>
  <c r="H950" i="6"/>
  <c r="I950" i="6" s="1"/>
  <c r="H1102" i="6"/>
  <c r="I1102" i="6" s="1"/>
  <c r="H1266" i="6"/>
  <c r="I1266" i="6" s="1"/>
  <c r="H958" i="6"/>
  <c r="I958" i="6" s="1"/>
  <c r="H1462" i="6"/>
  <c r="I1462" i="6" s="1"/>
  <c r="H598" i="6"/>
  <c r="I598" i="6" s="1"/>
  <c r="H1482" i="6"/>
  <c r="I1482" i="6" s="1"/>
  <c r="H986" i="6"/>
  <c r="I986" i="6" s="1"/>
  <c r="H1346" i="6"/>
  <c r="I1346" i="6" s="1"/>
  <c r="H1638" i="6"/>
  <c r="I1638" i="6" s="1"/>
  <c r="H1418" i="6"/>
  <c r="I1418" i="6" s="1"/>
  <c r="H1174" i="6"/>
  <c r="I1174" i="6" s="1"/>
  <c r="H1570" i="6"/>
  <c r="I1570" i="6" s="1"/>
  <c r="H1198" i="6"/>
  <c r="I1198" i="6" s="1"/>
  <c r="H1806" i="6"/>
  <c r="I1806" i="6" s="1"/>
  <c r="H1578" i="6"/>
  <c r="I1578" i="6" s="1"/>
  <c r="H1830" i="6"/>
  <c r="I1830" i="6" s="1"/>
  <c r="H1370" i="6"/>
  <c r="I1370" i="6" s="1"/>
  <c r="H1682" i="6"/>
  <c r="I1682" i="6" s="1"/>
  <c r="H1934" i="6"/>
  <c r="I1934" i="6" s="1"/>
  <c r="H1474" i="6"/>
  <c r="I1474" i="6" s="1"/>
  <c r="H1890" i="6"/>
  <c r="I1890" i="6" s="1"/>
  <c r="H1318" i="6"/>
  <c r="I1318" i="6" s="1"/>
  <c r="H1514" i="6"/>
  <c r="I1514" i="6" s="1"/>
  <c r="H1938" i="6"/>
  <c r="I1938" i="6" s="1"/>
  <c r="H1690" i="6"/>
  <c r="I1690" i="6" s="1"/>
  <c r="H2006" i="6"/>
  <c r="I2006" i="6" s="1"/>
  <c r="H2042" i="6"/>
  <c r="I2042" i="6" s="1"/>
  <c r="H2234" i="6"/>
  <c r="I2234" i="6" s="1"/>
  <c r="H1850" i="6"/>
  <c r="I1850" i="6" s="1"/>
  <c r="H1710" i="6"/>
  <c r="I1710" i="6" s="1"/>
  <c r="H2170" i="6"/>
  <c r="I2170" i="6" s="1"/>
  <c r="H1390" i="6"/>
  <c r="I1390" i="6" s="1"/>
  <c r="H2282" i="6"/>
  <c r="I2282" i="6" s="1"/>
  <c r="H2098" i="6"/>
  <c r="I2098" i="6" s="1"/>
  <c r="H2458" i="6"/>
  <c r="I2458" i="6" s="1"/>
  <c r="H2222" i="6"/>
  <c r="I2222" i="6" s="1"/>
  <c r="H2382" i="6"/>
  <c r="I2382" i="6" s="1"/>
  <c r="H2194" i="6"/>
  <c r="I2194" i="6" s="1"/>
  <c r="H2566" i="6"/>
  <c r="I2566" i="6" s="1"/>
  <c r="H2270" i="6"/>
  <c r="I2270" i="6" s="1"/>
  <c r="H2646" i="6"/>
  <c r="I2646" i="6" s="1"/>
  <c r="H2262" i="6"/>
  <c r="I2262" i="6" s="1"/>
  <c r="H2570" i="6"/>
  <c r="I2570" i="6" s="1"/>
  <c r="H1698" i="6"/>
  <c r="I1698" i="6" s="1"/>
  <c r="H2346" i="6"/>
  <c r="I2346" i="6" s="1"/>
  <c r="H2602" i="6"/>
  <c r="I2602" i="6" s="1"/>
  <c r="H2810" i="6"/>
  <c r="I2810" i="6" s="1"/>
  <c r="H2814" i="6"/>
  <c r="I2814" i="6" s="1"/>
  <c r="H2750" i="6"/>
  <c r="I2750" i="6" s="1"/>
  <c r="H2330" i="6"/>
  <c r="I2330" i="6" s="1"/>
  <c r="H2890" i="6"/>
  <c r="I2890" i="6" s="1"/>
  <c r="H3046" i="6"/>
  <c r="I3046" i="6" s="1"/>
  <c r="H2286" i="6"/>
  <c r="I2286" i="6" s="1"/>
  <c r="H2510" i="6"/>
  <c r="I2510" i="6" s="1"/>
  <c r="H2966" i="6"/>
  <c r="I2966" i="6" s="1"/>
  <c r="H2562" i="6"/>
  <c r="I2562" i="6" s="1"/>
  <c r="H2958" i="6"/>
  <c r="I2958" i="6" s="1"/>
  <c r="H3226" i="6"/>
  <c r="I3226" i="6" s="1"/>
  <c r="H2626" i="6"/>
  <c r="I2626" i="6" s="1"/>
  <c r="H3010" i="6"/>
  <c r="I3010" i="6" s="1"/>
  <c r="H3242" i="6"/>
  <c r="I3242" i="6" s="1"/>
  <c r="H3222" i="6"/>
  <c r="I3222" i="6" s="1"/>
  <c r="H3522" i="6"/>
  <c r="I3522" i="6" s="1"/>
  <c r="H3678" i="6"/>
  <c r="I3678" i="6" s="1"/>
  <c r="H3798" i="6"/>
  <c r="I3798" i="6" s="1"/>
  <c r="H3178" i="6"/>
  <c r="I3178" i="6" s="1"/>
  <c r="H3498" i="6"/>
  <c r="I3498" i="6" s="1"/>
  <c r="H2830" i="6"/>
  <c r="I2830" i="6" s="1"/>
  <c r="H3286" i="6"/>
  <c r="I3286" i="6" s="1"/>
  <c r="H3510" i="6"/>
  <c r="I3510" i="6" s="1"/>
  <c r="H3710" i="6"/>
  <c r="I3710" i="6" s="1"/>
  <c r="H3042" i="6"/>
  <c r="I3042" i="6" s="1"/>
  <c r="H3430" i="6"/>
  <c r="I3430" i="6" s="1"/>
  <c r="H3746" i="6"/>
  <c r="I3746" i="6" s="1"/>
  <c r="H3110" i="6"/>
  <c r="I3110" i="6" s="1"/>
  <c r="H2982" i="6"/>
  <c r="I2982" i="6" s="1"/>
  <c r="H3298" i="6"/>
  <c r="I3298" i="6" s="1"/>
  <c r="H3662" i="6"/>
  <c r="I3662" i="6" s="1"/>
  <c r="H3850" i="6"/>
  <c r="I3850" i="6" s="1"/>
  <c r="H3082" i="6"/>
  <c r="I3082" i="6" s="1"/>
  <c r="H3530" i="6"/>
  <c r="I3530" i="6" s="1"/>
  <c r="H3590" i="6"/>
  <c r="I3590" i="6" s="1"/>
  <c r="H2898" i="6"/>
  <c r="I2898" i="6" s="1"/>
  <c r="H3506" i="6"/>
  <c r="I3506" i="6" s="1"/>
  <c r="H3470" i="6"/>
  <c r="I3470" i="6" s="1"/>
  <c r="H2670" i="6"/>
  <c r="I2670" i="6" s="1"/>
  <c r="H3154" i="6"/>
  <c r="I3154" i="6" s="1"/>
  <c r="H2826" i="6"/>
  <c r="I2826" i="6" s="1"/>
  <c r="H3122" i="6"/>
  <c r="I3122" i="6" s="1"/>
  <c r="H3322" i="6"/>
  <c r="I3322" i="6" s="1"/>
  <c r="H3342" i="6"/>
  <c r="I3342" i="6" s="1"/>
  <c r="H3734" i="6"/>
  <c r="I3734" i="6" s="1"/>
  <c r="H3642" i="6"/>
  <c r="I3642" i="6" s="1"/>
  <c r="H3694" i="6"/>
  <c r="I3694" i="6" s="1"/>
  <c r="H62" i="6"/>
  <c r="I62" i="6" s="1"/>
  <c r="H334" i="6"/>
  <c r="I334" i="6" s="1"/>
  <c r="H50" i="6"/>
  <c r="I50" i="6" s="1"/>
  <c r="H290" i="6"/>
  <c r="I290" i="6" s="1"/>
  <c r="H186" i="6"/>
  <c r="I186" i="6" s="1"/>
  <c r="H422" i="6"/>
  <c r="I422" i="6" s="1"/>
  <c r="H130" i="6"/>
  <c r="I130" i="6" s="1"/>
  <c r="H266" i="6"/>
  <c r="I266" i="6" s="1"/>
  <c r="H250" i="6"/>
  <c r="I250" i="6" s="1"/>
  <c r="H494" i="6"/>
  <c r="I494" i="6" s="1"/>
  <c r="H178" i="6"/>
  <c r="I178" i="6" s="1"/>
  <c r="H430" i="6"/>
  <c r="I430" i="6" s="1"/>
  <c r="H190" i="6"/>
  <c r="I190" i="6" s="1"/>
  <c r="H674" i="6"/>
  <c r="I674" i="6" s="1"/>
  <c r="H294" i="6"/>
  <c r="I294" i="6" s="1"/>
  <c r="H618" i="6"/>
  <c r="I618" i="6" s="1"/>
  <c r="H838" i="6"/>
  <c r="I838" i="6" s="1"/>
  <c r="H586" i="6"/>
  <c r="I586" i="6" s="1"/>
  <c r="H606" i="6"/>
  <c r="I606" i="6" s="1"/>
  <c r="H818" i="6"/>
  <c r="I818" i="6" s="1"/>
  <c r="H434" i="6"/>
  <c r="I434" i="6" s="1"/>
  <c r="H774" i="6"/>
  <c r="I774" i="6" s="1"/>
  <c r="H182" i="6"/>
  <c r="I182" i="6" s="1"/>
  <c r="H670" i="6"/>
  <c r="I670" i="6" s="1"/>
  <c r="H918" i="6"/>
  <c r="I918" i="6" s="1"/>
  <c r="H1078" i="6"/>
  <c r="I1078" i="6" s="1"/>
  <c r="H1282" i="6"/>
  <c r="I1282" i="6" s="1"/>
  <c r="H978" i="6"/>
  <c r="I978" i="6" s="1"/>
  <c r="H1354" i="6"/>
  <c r="I1354" i="6" s="1"/>
  <c r="H1178" i="6"/>
  <c r="I1178" i="6" s="1"/>
  <c r="H762" i="6"/>
  <c r="I762" i="6" s="1"/>
  <c r="H626" i="6"/>
  <c r="I626" i="6" s="1"/>
  <c r="H1006" i="6"/>
  <c r="I1006" i="6" s="1"/>
  <c r="H1110" i="6"/>
  <c r="I1110" i="6" s="1"/>
  <c r="H514" i="6"/>
  <c r="I514" i="6" s="1"/>
  <c r="H1038" i="6"/>
  <c r="I1038" i="6" s="1"/>
  <c r="H1478" i="6"/>
  <c r="I1478" i="6" s="1"/>
  <c r="H842" i="6"/>
  <c r="I842" i="6" s="1"/>
  <c r="H1494" i="6"/>
  <c r="I1494" i="6" s="1"/>
  <c r="H1002" i="6"/>
  <c r="I1002" i="6" s="1"/>
  <c r="H1378" i="6"/>
  <c r="I1378" i="6" s="1"/>
  <c r="H1650" i="6"/>
  <c r="I1650" i="6" s="1"/>
  <c r="H1438" i="6"/>
  <c r="I1438" i="6" s="1"/>
  <c r="H1322" i="6"/>
  <c r="I1322" i="6" s="1"/>
  <c r="H1658" i="6"/>
  <c r="I1658" i="6" s="1"/>
  <c r="H1306" i="6"/>
  <c r="I1306" i="6" s="1"/>
  <c r="H1826" i="6"/>
  <c r="I1826" i="6" s="1"/>
  <c r="H1614" i="6"/>
  <c r="I1614" i="6" s="1"/>
  <c r="H1842" i="6"/>
  <c r="I1842" i="6" s="1"/>
  <c r="H1422" i="6"/>
  <c r="I1422" i="6" s="1"/>
  <c r="H1754" i="6"/>
  <c r="I1754" i="6" s="1"/>
  <c r="H1982" i="6"/>
  <c r="I1982" i="6" s="1"/>
  <c r="H1566" i="6"/>
  <c r="I1566" i="6" s="1"/>
  <c r="H1902" i="6"/>
  <c r="I1902" i="6" s="1"/>
  <c r="H1374" i="6"/>
  <c r="I1374" i="6" s="1"/>
  <c r="H1542" i="6"/>
  <c r="I1542" i="6" s="1"/>
  <c r="H1974" i="6"/>
  <c r="I1974" i="6" s="1"/>
  <c r="H1714" i="6"/>
  <c r="I1714" i="6" s="1"/>
  <c r="H2014" i="6"/>
  <c r="I2014" i="6" s="1"/>
  <c r="H2050" i="6"/>
  <c r="I2050" i="6" s="1"/>
  <c r="H2254" i="6"/>
  <c r="I2254" i="6" s="1"/>
  <c r="H1906" i="6"/>
  <c r="I1906" i="6" s="1"/>
  <c r="H1846" i="6"/>
  <c r="I1846" i="6" s="1"/>
  <c r="H2210" i="6"/>
  <c r="I2210" i="6" s="1"/>
  <c r="H1838" i="6"/>
  <c r="I1838" i="6" s="1"/>
  <c r="H2298" i="6"/>
  <c r="I2298" i="6" s="1"/>
  <c r="H2158" i="6"/>
  <c r="I2158" i="6" s="1"/>
  <c r="H1874" i="6"/>
  <c r="I1874" i="6" s="1"/>
  <c r="H2226" i="6"/>
  <c r="I2226" i="6" s="1"/>
  <c r="H2386" i="6"/>
  <c r="I2386" i="6" s="1"/>
  <c r="H2218" i="6"/>
  <c r="I2218" i="6" s="1"/>
  <c r="H2598" i="6"/>
  <c r="I2598" i="6" s="1"/>
  <c r="H2350" i="6"/>
  <c r="I2350" i="6" s="1"/>
  <c r="H2718" i="6"/>
  <c r="I2718" i="6" s="1"/>
  <c r="H2334" i="6"/>
  <c r="I2334" i="6" s="1"/>
  <c r="H2586" i="6"/>
  <c r="I2586" i="6" s="1"/>
  <c r="H1742" i="6"/>
  <c r="I1742" i="6" s="1"/>
  <c r="H2454" i="6"/>
  <c r="I2454" i="6" s="1"/>
  <c r="H2622" i="6"/>
  <c r="I2622" i="6" s="1"/>
  <c r="H2230" i="6"/>
  <c r="I2230" i="6" s="1"/>
  <c r="H2302" i="6"/>
  <c r="I2302" i="6" s="1"/>
  <c r="H2786" i="6"/>
  <c r="I2786" i="6" s="1"/>
  <c r="H2546" i="6"/>
  <c r="I2546" i="6" s="1"/>
  <c r="H2902" i="6"/>
  <c r="I2902" i="6" s="1"/>
  <c r="H3102" i="6"/>
  <c r="I3102" i="6" s="1"/>
  <c r="H2482" i="6"/>
  <c r="I2482" i="6" s="1"/>
  <c r="H2530" i="6"/>
  <c r="I2530" i="6" s="1"/>
  <c r="H2978" i="6"/>
  <c r="I2978" i="6" s="1"/>
  <c r="H2638" i="6"/>
  <c r="I2638" i="6" s="1"/>
  <c r="H3002" i="6"/>
  <c r="I3002" i="6" s="1"/>
  <c r="H3254" i="6"/>
  <c r="I3254" i="6" s="1"/>
  <c r="H2694" i="6"/>
  <c r="I2694" i="6" s="1"/>
  <c r="H3062" i="6"/>
  <c r="I3062" i="6" s="1"/>
  <c r="H3270" i="6"/>
  <c r="I3270" i="6" s="1"/>
  <c r="H3234" i="6"/>
  <c r="I3234" i="6" s="1"/>
  <c r="H3542" i="6"/>
  <c r="I3542" i="6" s="1"/>
  <c r="H3706" i="6"/>
  <c r="I3706" i="6" s="1"/>
  <c r="H3814" i="6"/>
  <c r="I3814" i="6" s="1"/>
  <c r="H3182" i="6"/>
  <c r="I3182" i="6" s="1"/>
  <c r="H3546" i="6"/>
  <c r="I3546" i="6" s="1"/>
  <c r="H2874" i="6"/>
  <c r="I2874" i="6" s="1"/>
  <c r="H3306" i="6"/>
  <c r="I3306" i="6" s="1"/>
  <c r="H3534" i="6"/>
  <c r="I3534" i="6" s="1"/>
  <c r="H3726" i="6"/>
  <c r="I3726" i="6" s="1"/>
  <c r="H3126" i="6"/>
  <c r="I3126" i="6" s="1"/>
  <c r="H3454" i="6"/>
  <c r="I3454" i="6" s="1"/>
  <c r="H3766" i="6"/>
  <c r="I3766" i="6" s="1"/>
  <c r="H3138" i="6"/>
  <c r="I3138" i="6" s="1"/>
  <c r="H3066" i="6"/>
  <c r="I3066" i="6" s="1"/>
  <c r="H3366" i="6"/>
  <c r="I3366" i="6" s="1"/>
  <c r="H3682" i="6"/>
  <c r="I3682" i="6" s="1"/>
  <c r="H3870" i="6"/>
  <c r="I3870" i="6" s="1"/>
  <c r="H2722" i="6"/>
  <c r="I2722" i="6" s="1"/>
  <c r="H3806" i="6"/>
  <c r="I3806" i="6" s="1"/>
  <c r="H3550" i="6"/>
  <c r="I3550" i="6" s="1"/>
  <c r="H3598" i="6"/>
  <c r="I3598" i="6" s="1"/>
  <c r="H3770" i="6"/>
  <c r="I3770" i="6" s="1"/>
  <c r="H3018" i="6"/>
  <c r="I3018" i="6" s="1"/>
  <c r="H3718" i="6"/>
  <c r="I3718" i="6" s="1"/>
  <c r="H2754" i="6"/>
  <c r="I2754" i="6" s="1"/>
  <c r="H3438" i="6"/>
  <c r="I3438" i="6" s="1"/>
  <c r="H3186" i="6"/>
  <c r="I3186" i="6" s="1"/>
  <c r="H3842" i="6"/>
  <c r="I3842" i="6" s="1"/>
  <c r="H3334" i="6"/>
  <c r="I3334" i="6" s="1"/>
  <c r="H3674" i="6"/>
  <c r="I3674" i="6" s="1"/>
  <c r="S43" i="6"/>
  <c r="S44" i="6"/>
  <c r="H18" i="6"/>
  <c r="I18" i="6" s="1"/>
  <c r="H14" i="6"/>
  <c r="I14" i="6" s="1"/>
  <c r="H2" i="6"/>
  <c r="I2" i="6" s="1"/>
  <c r="H10" i="6"/>
  <c r="I10" i="6" s="1"/>
  <c r="H38" i="6"/>
  <c r="I38" i="6" s="1"/>
  <c r="H34" i="6"/>
  <c r="I34" i="6" s="1"/>
  <c r="H22" i="6"/>
  <c r="I22" i="6" s="1"/>
  <c r="H41" i="6"/>
  <c r="I41" i="6" s="1"/>
  <c r="H257" i="6"/>
  <c r="I257" i="6" s="1"/>
  <c r="H97" i="6"/>
  <c r="I97" i="6" s="1"/>
  <c r="H265" i="6"/>
  <c r="I265" i="6" s="1"/>
  <c r="H85" i="6"/>
  <c r="I85" i="6" s="1"/>
  <c r="H325" i="6"/>
  <c r="I325" i="6" s="1"/>
  <c r="H117" i="6"/>
  <c r="I117" i="6" s="1"/>
  <c r="H445" i="6"/>
  <c r="I445" i="6" s="1"/>
  <c r="H321" i="6"/>
  <c r="I321" i="6" s="1"/>
  <c r="H549" i="6"/>
  <c r="I549" i="6" s="1"/>
  <c r="H277" i="6"/>
  <c r="I277" i="6" s="1"/>
  <c r="H469" i="6"/>
  <c r="I469" i="6" s="1"/>
  <c r="H153" i="6"/>
  <c r="I153" i="6" s="1"/>
  <c r="H693" i="6"/>
  <c r="I693" i="6" s="1"/>
  <c r="H345" i="6"/>
  <c r="I345" i="6" s="1"/>
  <c r="H725" i="6"/>
  <c r="I725" i="6" s="1"/>
  <c r="H197" i="6"/>
  <c r="I197" i="6" s="1"/>
  <c r="H697" i="6"/>
  <c r="I697" i="6" s="1"/>
  <c r="H597" i="6"/>
  <c r="I597" i="6" s="1"/>
  <c r="H833" i="6"/>
  <c r="I833" i="6" s="1"/>
  <c r="H185" i="6"/>
  <c r="I185" i="6" s="1"/>
  <c r="H629" i="6"/>
  <c r="I629" i="6" s="1"/>
  <c r="H889" i="6"/>
  <c r="I889" i="6" s="1"/>
  <c r="H677" i="6"/>
  <c r="I677" i="6" s="1"/>
  <c r="H893" i="6"/>
  <c r="I893" i="6" s="1"/>
  <c r="H1057" i="6"/>
  <c r="I1057" i="6" s="1"/>
  <c r="H1233" i="6"/>
  <c r="I1233" i="6" s="1"/>
  <c r="H901" i="6"/>
  <c r="I901" i="6" s="1"/>
  <c r="H1217" i="6"/>
  <c r="I1217" i="6" s="1"/>
  <c r="H1373" i="6"/>
  <c r="I1373" i="6" s="1"/>
  <c r="H1085" i="6"/>
  <c r="I1085" i="6" s="1"/>
  <c r="H653" i="6"/>
  <c r="I653" i="6" s="1"/>
  <c r="H713" i="6"/>
  <c r="I713" i="6" s="1"/>
  <c r="H1029" i="6"/>
  <c r="I1029" i="6" s="1"/>
  <c r="H1185" i="6"/>
  <c r="I1185" i="6" s="1"/>
  <c r="H709" i="6"/>
  <c r="I709" i="6" s="1"/>
  <c r="H1209" i="6"/>
  <c r="I1209" i="6" s="1"/>
  <c r="H1261" i="6"/>
  <c r="I1261" i="6" s="1"/>
  <c r="H1649" i="6"/>
  <c r="I1649" i="6" s="1"/>
  <c r="H1469" i="6"/>
  <c r="I1469" i="6" s="1"/>
  <c r="H1625" i="6"/>
  <c r="I1625" i="6" s="1"/>
  <c r="H1529" i="6"/>
  <c r="I1529" i="6" s="1"/>
  <c r="H1101" i="6"/>
  <c r="I1101" i="6" s="1"/>
  <c r="H541" i="6"/>
  <c r="I541" i="6" s="1"/>
  <c r="H1393" i="6"/>
  <c r="I1393" i="6" s="1"/>
  <c r="H1533" i="6"/>
  <c r="I1533" i="6" s="1"/>
  <c r="H1269" i="6"/>
  <c r="I1269" i="6" s="1"/>
  <c r="H1445" i="6"/>
  <c r="I1445" i="6" s="1"/>
  <c r="H1789" i="6"/>
  <c r="I1789" i="6" s="1"/>
  <c r="H1729" i="6"/>
  <c r="I1729" i="6" s="1"/>
  <c r="H1937" i="6"/>
  <c r="I1937" i="6" s="1"/>
  <c r="H281" i="6"/>
  <c r="I281" i="6" s="1"/>
  <c r="H113" i="6"/>
  <c r="I113" i="6" s="1"/>
  <c r="H361" i="6"/>
  <c r="I361" i="6" s="1"/>
  <c r="H101" i="6"/>
  <c r="I101" i="6" s="1"/>
  <c r="H337" i="6"/>
  <c r="I337" i="6" s="1"/>
  <c r="H161" i="6"/>
  <c r="I161" i="6" s="1"/>
  <c r="H57" i="6"/>
  <c r="I57" i="6" s="1"/>
  <c r="H341" i="6"/>
  <c r="I341" i="6" s="1"/>
  <c r="H45" i="6"/>
  <c r="I45" i="6" s="1"/>
  <c r="H381" i="6"/>
  <c r="I381" i="6" s="1"/>
  <c r="H129" i="6"/>
  <c r="I129" i="6" s="1"/>
  <c r="H405" i="6"/>
  <c r="I405" i="6" s="1"/>
  <c r="H133" i="6"/>
  <c r="I133" i="6" s="1"/>
  <c r="H365" i="6"/>
  <c r="I365" i="6" s="1"/>
  <c r="H177" i="6"/>
  <c r="I177" i="6" s="1"/>
  <c r="H73" i="6"/>
  <c r="I73" i="6" s="1"/>
  <c r="H369" i="6"/>
  <c r="I369" i="6" s="1"/>
  <c r="H89" i="6"/>
  <c r="I89" i="6" s="1"/>
  <c r="H305" i="6"/>
  <c r="I305" i="6" s="1"/>
  <c r="H533" i="6"/>
  <c r="I533" i="6" s="1"/>
  <c r="H457" i="6"/>
  <c r="I457" i="6" s="1"/>
  <c r="H829" i="6"/>
  <c r="I829" i="6" s="1"/>
  <c r="H553" i="6"/>
  <c r="I553" i="6" s="1"/>
  <c r="H757" i="6"/>
  <c r="I757" i="6" s="1"/>
  <c r="H269" i="6"/>
  <c r="I269" i="6" s="1"/>
  <c r="H169" i="6"/>
  <c r="I169" i="6" s="1"/>
  <c r="H625" i="6"/>
  <c r="I625" i="6" s="1"/>
  <c r="H885" i="6"/>
  <c r="I885" i="6" s="1"/>
  <c r="H193" i="6"/>
  <c r="I193" i="6" s="1"/>
  <c r="H673" i="6"/>
  <c r="I673" i="6" s="1"/>
  <c r="H273" i="6"/>
  <c r="I273" i="6" s="1"/>
  <c r="H721" i="6"/>
  <c r="I721" i="6" s="1"/>
  <c r="H689" i="6"/>
  <c r="I689" i="6" s="1"/>
  <c r="H1081" i="6"/>
  <c r="I1081" i="6" s="1"/>
  <c r="H1353" i="6"/>
  <c r="I1353" i="6" s="1"/>
  <c r="H921" i="6"/>
  <c r="I921" i="6" s="1"/>
  <c r="H1241" i="6"/>
  <c r="I1241" i="6" s="1"/>
  <c r="H65" i="6"/>
  <c r="I65" i="6" s="1"/>
  <c r="H401" i="6"/>
  <c r="I401" i="6" s="1"/>
  <c r="H145" i="6"/>
  <c r="I145" i="6" s="1"/>
  <c r="H425" i="6"/>
  <c r="I425" i="6" s="1"/>
  <c r="H149" i="6"/>
  <c r="I149" i="6" s="1"/>
  <c r="H385" i="6"/>
  <c r="I385" i="6" s="1"/>
  <c r="H233" i="6"/>
  <c r="I233" i="6" s="1"/>
  <c r="H121" i="6"/>
  <c r="I121" i="6" s="1"/>
  <c r="H413" i="6"/>
  <c r="I413" i="6" s="1"/>
  <c r="H105" i="6"/>
  <c r="I105" i="6" s="1"/>
  <c r="H353" i="6"/>
  <c r="I353" i="6" s="1"/>
  <c r="H561" i="6"/>
  <c r="I561" i="6" s="1"/>
  <c r="H545" i="6"/>
  <c r="I545" i="6" s="1"/>
  <c r="H841" i="6"/>
  <c r="I841" i="6" s="1"/>
  <c r="H589" i="6"/>
  <c r="I589" i="6" s="1"/>
  <c r="H773" i="6"/>
  <c r="I773" i="6" s="1"/>
  <c r="H453" i="6"/>
  <c r="I453" i="6" s="1"/>
  <c r="H333" i="6"/>
  <c r="I333" i="6" s="1"/>
  <c r="H645" i="6"/>
  <c r="I645" i="6" s="1"/>
  <c r="H929" i="6"/>
  <c r="I929" i="6" s="1"/>
  <c r="H289" i="6"/>
  <c r="I289" i="6" s="1"/>
  <c r="H701" i="6"/>
  <c r="I701" i="6" s="1"/>
  <c r="H349" i="6"/>
  <c r="I349" i="6" s="1"/>
  <c r="H769" i="6"/>
  <c r="I769" i="6" s="1"/>
  <c r="H941" i="6"/>
  <c r="I941" i="6" s="1"/>
  <c r="H1109" i="6"/>
  <c r="I1109" i="6" s="1"/>
  <c r="H297" i="6"/>
  <c r="I297" i="6" s="1"/>
  <c r="H945" i="6"/>
  <c r="I945" i="6" s="1"/>
  <c r="H1289" i="6"/>
  <c r="I1289" i="6" s="1"/>
  <c r="H157" i="6"/>
  <c r="I157" i="6" s="1"/>
  <c r="H517" i="6"/>
  <c r="I517" i="6" s="1"/>
  <c r="H173" i="6"/>
  <c r="I173" i="6" s="1"/>
  <c r="H441" i="6"/>
  <c r="I441" i="6" s="1"/>
  <c r="H205" i="6"/>
  <c r="I205" i="6" s="1"/>
  <c r="H429" i="6"/>
  <c r="I429" i="6" s="1"/>
  <c r="H309" i="6"/>
  <c r="I309" i="6" s="1"/>
  <c r="H181" i="6"/>
  <c r="I181" i="6" s="1"/>
  <c r="H433" i="6"/>
  <c r="I433" i="6" s="1"/>
  <c r="H137" i="6"/>
  <c r="I137" i="6" s="1"/>
  <c r="H373" i="6"/>
  <c r="I373" i="6" s="1"/>
  <c r="H577" i="6"/>
  <c r="I577" i="6" s="1"/>
  <c r="H569" i="6"/>
  <c r="I569" i="6" s="1"/>
  <c r="H881" i="6"/>
  <c r="I881" i="6" s="1"/>
  <c r="H605" i="6"/>
  <c r="I605" i="6" s="1"/>
  <c r="H797" i="6"/>
  <c r="I797" i="6" s="1"/>
  <c r="H557" i="6"/>
  <c r="I557" i="6" s="1"/>
  <c r="H397" i="6"/>
  <c r="I397" i="6" s="1"/>
  <c r="H649" i="6"/>
  <c r="I649" i="6" s="1"/>
  <c r="H961" i="6"/>
  <c r="I961" i="6" s="1"/>
  <c r="H313" i="6"/>
  <c r="I313" i="6" s="1"/>
  <c r="H741" i="6"/>
  <c r="I741" i="6" s="1"/>
  <c r="H357" i="6"/>
  <c r="I357" i="6" s="1"/>
  <c r="H781" i="6"/>
  <c r="I781" i="6" s="1"/>
  <c r="H965" i="6"/>
  <c r="I965" i="6" s="1"/>
  <c r="H1125" i="6"/>
  <c r="I1125" i="6" s="1"/>
  <c r="H613" i="6"/>
  <c r="I613" i="6" s="1"/>
  <c r="H981" i="6"/>
  <c r="I981" i="6" s="1"/>
  <c r="H1305" i="6"/>
  <c r="I1305" i="6" s="1"/>
  <c r="H821" i="6"/>
  <c r="I821" i="6" s="1"/>
  <c r="H1181" i="6"/>
  <c r="I1181" i="6" s="1"/>
  <c r="H997" i="6"/>
  <c r="I997" i="6" s="1"/>
  <c r="H933" i="6"/>
  <c r="I933" i="6" s="1"/>
  <c r="H1097" i="6"/>
  <c r="I1097" i="6" s="1"/>
  <c r="H485" i="6"/>
  <c r="I485" i="6" s="1"/>
  <c r="H1021" i="6"/>
  <c r="I1021" i="6" s="1"/>
  <c r="H1049" i="6"/>
  <c r="I1049" i="6" s="1"/>
  <c r="H1425" i="6"/>
  <c r="I1425" i="6" s="1"/>
  <c r="H1093" i="6"/>
  <c r="I1093" i="6" s="1"/>
  <c r="H1525" i="6"/>
  <c r="I1525" i="6" s="1"/>
  <c r="H1361" i="6"/>
  <c r="I1361" i="6" s="1"/>
  <c r="H1657" i="6"/>
  <c r="I1657" i="6" s="1"/>
  <c r="H1397" i="6"/>
  <c r="I1397" i="6" s="1"/>
  <c r="H1077" i="6"/>
  <c r="I1077" i="6" s="1"/>
  <c r="H1433" i="6"/>
  <c r="I1433" i="6" s="1"/>
  <c r="H1589" i="6"/>
  <c r="I1589" i="6" s="1"/>
  <c r="H1369" i="6"/>
  <c r="I1369" i="6" s="1"/>
  <c r="H1621" i="6"/>
  <c r="I1621" i="6" s="1"/>
  <c r="H1105" i="6"/>
  <c r="I1105" i="6" s="1"/>
  <c r="H1845" i="6"/>
  <c r="I1845" i="6" s="1"/>
  <c r="H213" i="6"/>
  <c r="I213" i="6" s="1"/>
  <c r="H53" i="6"/>
  <c r="I53" i="6" s="1"/>
  <c r="H201" i="6"/>
  <c r="I201" i="6" s="1"/>
  <c r="H461" i="6"/>
  <c r="I461" i="6" s="1"/>
  <c r="H221" i="6"/>
  <c r="I221" i="6" s="1"/>
  <c r="H465" i="6"/>
  <c r="I465" i="6" s="1"/>
  <c r="H329" i="6"/>
  <c r="I329" i="6" s="1"/>
  <c r="H217" i="6"/>
  <c r="I217" i="6" s="1"/>
  <c r="H497" i="6"/>
  <c r="I497" i="6" s="1"/>
  <c r="H165" i="6"/>
  <c r="I165" i="6" s="1"/>
  <c r="H393" i="6"/>
  <c r="I393" i="6" s="1"/>
  <c r="H61" i="6"/>
  <c r="I61" i="6" s="1"/>
  <c r="H585" i="6"/>
  <c r="I585" i="6" s="1"/>
  <c r="H897" i="6"/>
  <c r="I897" i="6" s="1"/>
  <c r="H641" i="6"/>
  <c r="I641" i="6" s="1"/>
  <c r="H817" i="6"/>
  <c r="I817" i="6" s="1"/>
  <c r="H593" i="6"/>
  <c r="I593" i="6" s="1"/>
  <c r="H417" i="6"/>
  <c r="I417" i="6" s="1"/>
  <c r="H733" i="6"/>
  <c r="I733" i="6" s="1"/>
  <c r="H973" i="6"/>
  <c r="I973" i="6" s="1"/>
  <c r="H377" i="6"/>
  <c r="I377" i="6" s="1"/>
  <c r="H765" i="6"/>
  <c r="I765" i="6" s="1"/>
  <c r="H565" i="6"/>
  <c r="I565" i="6" s="1"/>
  <c r="H793" i="6"/>
  <c r="I793" i="6" s="1"/>
  <c r="H969" i="6"/>
  <c r="I969" i="6" s="1"/>
  <c r="H1141" i="6"/>
  <c r="I1141" i="6" s="1"/>
  <c r="H785" i="6"/>
  <c r="I785" i="6" s="1"/>
  <c r="H1025" i="6"/>
  <c r="I1025" i="6" s="1"/>
  <c r="H1317" i="6"/>
  <c r="I1317" i="6" s="1"/>
  <c r="H825" i="6"/>
  <c r="I825" i="6" s="1"/>
  <c r="H1245" i="6"/>
  <c r="I1245" i="6" s="1"/>
  <c r="H1009" i="6"/>
  <c r="I1009" i="6" s="1"/>
  <c r="H953" i="6"/>
  <c r="I953" i="6" s="1"/>
  <c r="H1113" i="6"/>
  <c r="I1113" i="6" s="1"/>
  <c r="H537" i="6"/>
  <c r="I537" i="6" s="1"/>
  <c r="H1149" i="6"/>
  <c r="I1149" i="6" s="1"/>
  <c r="H1089" i="6"/>
  <c r="I1089" i="6" s="1"/>
  <c r="H1521" i="6"/>
  <c r="I1521" i="6" s="1"/>
  <c r="H1165" i="6"/>
  <c r="I1165" i="6" s="1"/>
  <c r="H1541" i="6"/>
  <c r="I1541" i="6" s="1"/>
  <c r="H1389" i="6"/>
  <c r="I1389" i="6" s="1"/>
  <c r="H1669" i="6"/>
  <c r="I1669" i="6" s="1"/>
  <c r="H1457" i="6"/>
  <c r="I1457" i="6" s="1"/>
  <c r="H1225" i="6"/>
  <c r="I1225" i="6" s="1"/>
  <c r="H1449" i="6"/>
  <c r="I1449" i="6" s="1"/>
  <c r="H1605" i="6"/>
  <c r="I1605" i="6" s="1"/>
  <c r="H1121" i="6"/>
  <c r="I1121" i="6" s="1"/>
  <c r="H1629" i="6"/>
  <c r="I1629" i="6" s="1"/>
  <c r="H1349" i="6"/>
  <c r="I1349" i="6" s="1"/>
  <c r="H229" i="6"/>
  <c r="I229" i="6" s="1"/>
  <c r="H69" i="6"/>
  <c r="I69" i="6" s="1"/>
  <c r="H237" i="6"/>
  <c r="I237" i="6" s="1"/>
  <c r="H477" i="6"/>
  <c r="I477" i="6" s="1"/>
  <c r="H225" i="6"/>
  <c r="I225" i="6" s="1"/>
  <c r="H525" i="6"/>
  <c r="I525" i="6" s="1"/>
  <c r="H389" i="6"/>
  <c r="I389" i="6" s="1"/>
  <c r="H293" i="6"/>
  <c r="I293" i="6" s="1"/>
  <c r="H501" i="6"/>
  <c r="I501" i="6" s="1"/>
  <c r="H253" i="6"/>
  <c r="I253" i="6" s="1"/>
  <c r="H81" i="6"/>
  <c r="I81" i="6" s="1"/>
  <c r="H241" i="6"/>
  <c r="I241" i="6" s="1"/>
  <c r="H493" i="6"/>
  <c r="I493" i="6" s="1"/>
  <c r="H249" i="6"/>
  <c r="I249" i="6" s="1"/>
  <c r="H573" i="6"/>
  <c r="I573" i="6" s="1"/>
  <c r="H409" i="6"/>
  <c r="I409" i="6" s="1"/>
  <c r="H317" i="6"/>
  <c r="I317" i="6" s="1"/>
  <c r="H529" i="6"/>
  <c r="I529" i="6" s="1"/>
  <c r="H209" i="6"/>
  <c r="I209" i="6" s="1"/>
  <c r="H449" i="6"/>
  <c r="I449" i="6" s="1"/>
  <c r="H109" i="6"/>
  <c r="I109" i="6" s="1"/>
  <c r="H681" i="6"/>
  <c r="I681" i="6" s="1"/>
  <c r="H261" i="6"/>
  <c r="I261" i="6" s="1"/>
  <c r="H665" i="6"/>
  <c r="I665" i="6" s="1"/>
  <c r="H873" i="6"/>
  <c r="I873" i="6" s="1"/>
  <c r="H685" i="6"/>
  <c r="I685" i="6" s="1"/>
  <c r="H521" i="6"/>
  <c r="I521" i="6" s="1"/>
  <c r="H761" i="6"/>
  <c r="I761" i="6" s="1"/>
  <c r="H49" i="6"/>
  <c r="I49" i="6" s="1"/>
  <c r="H509" i="6"/>
  <c r="I509" i="6" s="1"/>
  <c r="H837" i="6"/>
  <c r="I837" i="6" s="1"/>
  <c r="H657" i="6"/>
  <c r="I657" i="6" s="1"/>
  <c r="H869" i="6"/>
  <c r="I869" i="6" s="1"/>
  <c r="H1041" i="6"/>
  <c r="I1041" i="6" s="1"/>
  <c r="H1189" i="6"/>
  <c r="I1189" i="6" s="1"/>
  <c r="H809" i="6"/>
  <c r="I809" i="6" s="1"/>
  <c r="H1201" i="6"/>
  <c r="I1201" i="6" s="1"/>
  <c r="H1365" i="6"/>
  <c r="I1365" i="6" s="1"/>
  <c r="H949" i="6"/>
  <c r="I949" i="6" s="1"/>
  <c r="H1345" i="6"/>
  <c r="I1345" i="6" s="1"/>
  <c r="H513" i="6"/>
  <c r="I513" i="6" s="1"/>
  <c r="H1001" i="6"/>
  <c r="I1001" i="6" s="1"/>
  <c r="H1173" i="6"/>
  <c r="I1173" i="6" s="1"/>
  <c r="H601" i="6"/>
  <c r="I601" i="6" s="1"/>
  <c r="H1197" i="6"/>
  <c r="I1197" i="6" s="1"/>
  <c r="H1213" i="6"/>
  <c r="I1213" i="6" s="1"/>
  <c r="H1553" i="6"/>
  <c r="I1553" i="6" s="1"/>
  <c r="H1341" i="6"/>
  <c r="I1341" i="6" s="1"/>
  <c r="H1613" i="6"/>
  <c r="I1613" i="6" s="1"/>
  <c r="H1441" i="6"/>
  <c r="I1441" i="6" s="1"/>
  <c r="H1065" i="6"/>
  <c r="I1065" i="6" s="1"/>
  <c r="H1489" i="6"/>
  <c r="I1489" i="6" s="1"/>
  <c r="H1325" i="6"/>
  <c r="I1325" i="6" s="1"/>
  <c r="H1477" i="6"/>
  <c r="I1477" i="6" s="1"/>
  <c r="H1221" i="6"/>
  <c r="I1221" i="6" s="1"/>
  <c r="H1337" i="6"/>
  <c r="I1337" i="6" s="1"/>
  <c r="H1769" i="6"/>
  <c r="I1769" i="6" s="1"/>
  <c r="H1697" i="6"/>
  <c r="I1697" i="6" s="1"/>
  <c r="H189" i="6"/>
  <c r="I189" i="6" s="1"/>
  <c r="H909" i="6"/>
  <c r="I909" i="6" s="1"/>
  <c r="H489" i="6"/>
  <c r="I489" i="6" s="1"/>
  <c r="H789" i="6"/>
  <c r="I789" i="6" s="1"/>
  <c r="H1177" i="6"/>
  <c r="I1177" i="6" s="1"/>
  <c r="H1385" i="6"/>
  <c r="I1385" i="6" s="1"/>
  <c r="H717" i="6"/>
  <c r="I717" i="6" s="1"/>
  <c r="H1053" i="6"/>
  <c r="I1053" i="6" s="1"/>
  <c r="H937" i="6"/>
  <c r="I937" i="6" s="1"/>
  <c r="H1333" i="6"/>
  <c r="I1333" i="6" s="1"/>
  <c r="H1497" i="6"/>
  <c r="I1497" i="6" s="1"/>
  <c r="H1557" i="6"/>
  <c r="I1557" i="6" s="1"/>
  <c r="H957" i="6"/>
  <c r="I957" i="6" s="1"/>
  <c r="H1561" i="6"/>
  <c r="I1561" i="6" s="1"/>
  <c r="H1585" i="6"/>
  <c r="I1585" i="6" s="1"/>
  <c r="H1813" i="6"/>
  <c r="I1813" i="6" s="1"/>
  <c r="H2033" i="6"/>
  <c r="I2033" i="6" s="1"/>
  <c r="H1793" i="6"/>
  <c r="I1793" i="6" s="1"/>
  <c r="H1437" i="6"/>
  <c r="I1437" i="6" s="1"/>
  <c r="H1817" i="6"/>
  <c r="I1817" i="6" s="1"/>
  <c r="H1501" i="6"/>
  <c r="I1501" i="6" s="1"/>
  <c r="H1941" i="6"/>
  <c r="I1941" i="6" s="1"/>
  <c r="H1601" i="6"/>
  <c r="I1601" i="6" s="1"/>
  <c r="H1861" i="6"/>
  <c r="I1861" i="6" s="1"/>
  <c r="H1825" i="6"/>
  <c r="I1825" i="6" s="1"/>
  <c r="H2209" i="6"/>
  <c r="I2209" i="6" s="1"/>
  <c r="H2149" i="6"/>
  <c r="I2149" i="6" s="1"/>
  <c r="H1617" i="6"/>
  <c r="I1617" i="6" s="1"/>
  <c r="H2057" i="6"/>
  <c r="I2057" i="6" s="1"/>
  <c r="H2133" i="6"/>
  <c r="I2133" i="6" s="1"/>
  <c r="H2373" i="6"/>
  <c r="I2373" i="6" s="1"/>
  <c r="H2085" i="6"/>
  <c r="I2085" i="6" s="1"/>
  <c r="H2289" i="6"/>
  <c r="I2289" i="6" s="1"/>
  <c r="H2049" i="6"/>
  <c r="I2049" i="6" s="1"/>
  <c r="H2253" i="6"/>
  <c r="I2253" i="6" s="1"/>
  <c r="H2385" i="6"/>
  <c r="I2385" i="6" s="1"/>
  <c r="H2353" i="6"/>
  <c r="I2353" i="6" s="1"/>
  <c r="H1989" i="6"/>
  <c r="I1989" i="6" s="1"/>
  <c r="H2489" i="6"/>
  <c r="I2489" i="6" s="1"/>
  <c r="H2649" i="6"/>
  <c r="I2649" i="6" s="1"/>
  <c r="H2525" i="6"/>
  <c r="I2525" i="6" s="1"/>
  <c r="H2653" i="6"/>
  <c r="I2653" i="6" s="1"/>
  <c r="H2229" i="6"/>
  <c r="I2229" i="6" s="1"/>
  <c r="H2153" i="6"/>
  <c r="I2153" i="6" s="1"/>
  <c r="H2561" i="6"/>
  <c r="I2561" i="6" s="1"/>
  <c r="H2721" i="6"/>
  <c r="I2721" i="6" s="1"/>
  <c r="H2609" i="6"/>
  <c r="I2609" i="6" s="1"/>
  <c r="H2685" i="6"/>
  <c r="I2685" i="6" s="1"/>
  <c r="H2869" i="6"/>
  <c r="I2869" i="6" s="1"/>
  <c r="H3057" i="6"/>
  <c r="I3057" i="6" s="1"/>
  <c r="H2645" i="6"/>
  <c r="I2645" i="6" s="1"/>
  <c r="H2829" i="6"/>
  <c r="I2829" i="6" s="1"/>
  <c r="H3065" i="6"/>
  <c r="I3065" i="6" s="1"/>
  <c r="H2697" i="6"/>
  <c r="I2697" i="6" s="1"/>
  <c r="H3081" i="6"/>
  <c r="I3081" i="6" s="1"/>
  <c r="H3385" i="6"/>
  <c r="I3385" i="6" s="1"/>
  <c r="H2877" i="6"/>
  <c r="I2877" i="6" s="1"/>
  <c r="H3209" i="6"/>
  <c r="I3209" i="6" s="1"/>
  <c r="H3153" i="6"/>
  <c r="I3153" i="6" s="1"/>
  <c r="H3533" i="6"/>
  <c r="I3533" i="6" s="1"/>
  <c r="H3801" i="6"/>
  <c r="I3801" i="6" s="1"/>
  <c r="H2853" i="6"/>
  <c r="I2853" i="6" s="1"/>
  <c r="H3145" i="6"/>
  <c r="I3145" i="6" s="1"/>
  <c r="H3361" i="6"/>
  <c r="I3361" i="6" s="1"/>
  <c r="H3581" i="6"/>
  <c r="I3581" i="6" s="1"/>
  <c r="H2681" i="6"/>
  <c r="I2681" i="6" s="1"/>
  <c r="H3073" i="6"/>
  <c r="I3073" i="6" s="1"/>
  <c r="H3477" i="6"/>
  <c r="I3477" i="6" s="1"/>
  <c r="H3641" i="6"/>
  <c r="I3641" i="6" s="1"/>
  <c r="H2989" i="6"/>
  <c r="I2989" i="6" s="1"/>
  <c r="H3013" i="6"/>
  <c r="I3013" i="6" s="1"/>
  <c r="H3433" i="6"/>
  <c r="I3433" i="6" s="1"/>
  <c r="H3713" i="6"/>
  <c r="I3713" i="6" s="1"/>
  <c r="H2741" i="6"/>
  <c r="I2741" i="6" s="1"/>
  <c r="H3229" i="6"/>
  <c r="I3229" i="6" s="1"/>
  <c r="H3517" i="6"/>
  <c r="I3517" i="6" s="1"/>
  <c r="H3793" i="6"/>
  <c r="I3793" i="6" s="1"/>
  <c r="H3049" i="6"/>
  <c r="I3049" i="6" s="1"/>
  <c r="H3321" i="6"/>
  <c r="I3321" i="6" s="1"/>
  <c r="H3877" i="6"/>
  <c r="I3877" i="6" s="1"/>
  <c r="H2613" i="6"/>
  <c r="I2613" i="6" s="1"/>
  <c r="H3853" i="6"/>
  <c r="I3853" i="6" s="1"/>
  <c r="H3329" i="6"/>
  <c r="I3329" i="6" s="1"/>
  <c r="H3529" i="6"/>
  <c r="I3529" i="6" s="1"/>
  <c r="H3657" i="6"/>
  <c r="I3657" i="6" s="1"/>
  <c r="H3721" i="6"/>
  <c r="I3721" i="6" s="1"/>
  <c r="H3861" i="6"/>
  <c r="I3861" i="6" s="1"/>
  <c r="H2749" i="6"/>
  <c r="I2749" i="6" s="1"/>
  <c r="H3125" i="6"/>
  <c r="I3125" i="6" s="1"/>
  <c r="H2941" i="6"/>
  <c r="I2941" i="6" s="1"/>
  <c r="H3241" i="6"/>
  <c r="I3241" i="6" s="1"/>
  <c r="H2965" i="6"/>
  <c r="I2965" i="6" s="1"/>
  <c r="H3205" i="6"/>
  <c r="I3205" i="6" s="1"/>
  <c r="H2729" i="6"/>
  <c r="I2729" i="6" s="1"/>
  <c r="H3501" i="6"/>
  <c r="I3501" i="6" s="1"/>
  <c r="H3085" i="6"/>
  <c r="I3085" i="6" s="1"/>
  <c r="H2789" i="6"/>
  <c r="I2789" i="6" s="1"/>
  <c r="H3809" i="6"/>
  <c r="I3809" i="6" s="1"/>
  <c r="H3337" i="6"/>
  <c r="I3337" i="6" s="1"/>
  <c r="H3893" i="6"/>
  <c r="I3893" i="6" s="1"/>
  <c r="H3753" i="6"/>
  <c r="I3753" i="6" s="1"/>
  <c r="H301" i="6"/>
  <c r="I301" i="6" s="1"/>
  <c r="H421" i="6"/>
  <c r="I421" i="6" s="1"/>
  <c r="H609" i="6"/>
  <c r="I609" i="6" s="1"/>
  <c r="H93" i="6"/>
  <c r="I93" i="6" s="1"/>
  <c r="H1285" i="6"/>
  <c r="I1285" i="6" s="1"/>
  <c r="H813" i="6"/>
  <c r="I813" i="6" s="1"/>
  <c r="H865" i="6"/>
  <c r="I865" i="6" s="1"/>
  <c r="H1069" i="6"/>
  <c r="I1069" i="6" s="1"/>
  <c r="H989" i="6"/>
  <c r="I989" i="6" s="1"/>
  <c r="H1409" i="6"/>
  <c r="I1409" i="6" s="1"/>
  <c r="H1513" i="6"/>
  <c r="I1513" i="6" s="1"/>
  <c r="H1569" i="6"/>
  <c r="I1569" i="6" s="1"/>
  <c r="H1045" i="6"/>
  <c r="I1045" i="6" s="1"/>
  <c r="H1577" i="6"/>
  <c r="I1577" i="6" s="1"/>
  <c r="H1593" i="6"/>
  <c r="I1593" i="6" s="1"/>
  <c r="H1833" i="6"/>
  <c r="I1833" i="6" s="1"/>
  <c r="H1301" i="6"/>
  <c r="I1301" i="6" s="1"/>
  <c r="H1873" i="6"/>
  <c r="I1873" i="6" s="1"/>
  <c r="H1465" i="6"/>
  <c r="I1465" i="6" s="1"/>
  <c r="H1877" i="6"/>
  <c r="I1877" i="6" s="1"/>
  <c r="H1677" i="6"/>
  <c r="I1677" i="6" s="1"/>
  <c r="H1969" i="6"/>
  <c r="I1969" i="6" s="1"/>
  <c r="H1609" i="6"/>
  <c r="I1609" i="6" s="1"/>
  <c r="H1885" i="6"/>
  <c r="I1885" i="6" s="1"/>
  <c r="H1849" i="6"/>
  <c r="I1849" i="6" s="1"/>
  <c r="H1633" i="6"/>
  <c r="I1633" i="6" s="1"/>
  <c r="H2213" i="6"/>
  <c r="I2213" i="6" s="1"/>
  <c r="H1645" i="6"/>
  <c r="I1645" i="6" s="1"/>
  <c r="H2069" i="6"/>
  <c r="I2069" i="6" s="1"/>
  <c r="H2177" i="6"/>
  <c r="I2177" i="6" s="1"/>
  <c r="H2409" i="6"/>
  <c r="I2409" i="6" s="1"/>
  <c r="H2117" i="6"/>
  <c r="I2117" i="6" s="1"/>
  <c r="H2317" i="6"/>
  <c r="I2317" i="6" s="1"/>
  <c r="H2089" i="6"/>
  <c r="I2089" i="6" s="1"/>
  <c r="H2273" i="6"/>
  <c r="I2273" i="6" s="1"/>
  <c r="H2429" i="6"/>
  <c r="I2429" i="6" s="1"/>
  <c r="H2433" i="6"/>
  <c r="I2433" i="6" s="1"/>
  <c r="H2061" i="6"/>
  <c r="I2061" i="6" s="1"/>
  <c r="H2505" i="6"/>
  <c r="I2505" i="6" s="1"/>
  <c r="H2329" i="6"/>
  <c r="I2329" i="6" s="1"/>
  <c r="H2537" i="6"/>
  <c r="I2537" i="6" s="1"/>
  <c r="H2665" i="6"/>
  <c r="I2665" i="6" s="1"/>
  <c r="H2241" i="6"/>
  <c r="I2241" i="6" s="1"/>
  <c r="H2301" i="6"/>
  <c r="I2301" i="6" s="1"/>
  <c r="H2593" i="6"/>
  <c r="I2593" i="6" s="1"/>
  <c r="H2745" i="6"/>
  <c r="I2745" i="6" s="1"/>
  <c r="H2793" i="6"/>
  <c r="I2793" i="6" s="1"/>
  <c r="H2893" i="6"/>
  <c r="I2893" i="6" s="1"/>
  <c r="H3077" i="6"/>
  <c r="I3077" i="6" s="1"/>
  <c r="H2689" i="6"/>
  <c r="I2689" i="6" s="1"/>
  <c r="H2861" i="6"/>
  <c r="I2861" i="6" s="1"/>
  <c r="H2769" i="6"/>
  <c r="I2769" i="6" s="1"/>
  <c r="H2145" i="6"/>
  <c r="I2145" i="6" s="1"/>
  <c r="H3249" i="6"/>
  <c r="I3249" i="6" s="1"/>
  <c r="H3865" i="6"/>
  <c r="I3865" i="6" s="1"/>
  <c r="H3617" i="6"/>
  <c r="I3617" i="6" s="1"/>
  <c r="H3693" i="6"/>
  <c r="I3693" i="6" s="1"/>
  <c r="H3481" i="6"/>
  <c r="I3481" i="6" s="1"/>
  <c r="H3553" i="6"/>
  <c r="I3553" i="6" s="1"/>
  <c r="H3157" i="6"/>
  <c r="I3157" i="6" s="1"/>
  <c r="H3541" i="6"/>
  <c r="I3541" i="6" s="1"/>
  <c r="H437" i="6"/>
  <c r="I437" i="6" s="1"/>
  <c r="H661" i="6"/>
  <c r="I661" i="6" s="1"/>
  <c r="H749" i="6"/>
  <c r="I749" i="6" s="1"/>
  <c r="H617" i="6"/>
  <c r="I617" i="6" s="1"/>
  <c r="H801" i="6"/>
  <c r="I801" i="6" s="1"/>
  <c r="H925" i="6"/>
  <c r="I925" i="6" s="1"/>
  <c r="H1017" i="6"/>
  <c r="I1017" i="6" s="1"/>
  <c r="H1129" i="6"/>
  <c r="I1129" i="6" s="1"/>
  <c r="H1157" i="6"/>
  <c r="I1157" i="6" s="1"/>
  <c r="H1537" i="6"/>
  <c r="I1537" i="6" s="1"/>
  <c r="H1597" i="6"/>
  <c r="I1597" i="6" s="1"/>
  <c r="H1033" i="6"/>
  <c r="I1033" i="6" s="1"/>
  <c r="H1273" i="6"/>
  <c r="I1273" i="6" s="1"/>
  <c r="H1661" i="6"/>
  <c r="I1661" i="6" s="1"/>
  <c r="H1753" i="6"/>
  <c r="I1753" i="6" s="1"/>
  <c r="H1869" i="6"/>
  <c r="I1869" i="6" s="1"/>
  <c r="H1381" i="6"/>
  <c r="I1381" i="6" s="1"/>
  <c r="H1893" i="6"/>
  <c r="I1893" i="6" s="1"/>
  <c r="H1505" i="6"/>
  <c r="I1505" i="6" s="1"/>
  <c r="H1917" i="6"/>
  <c r="I1917" i="6" s="1"/>
  <c r="H1705" i="6"/>
  <c r="I1705" i="6" s="1"/>
  <c r="H2001" i="6"/>
  <c r="I2001" i="6" s="1"/>
  <c r="H1637" i="6"/>
  <c r="I1637" i="6" s="1"/>
  <c r="H1913" i="6"/>
  <c r="I1913" i="6" s="1"/>
  <c r="H1925" i="6"/>
  <c r="I1925" i="6" s="1"/>
  <c r="H1713" i="6"/>
  <c r="I1713" i="6" s="1"/>
  <c r="H2257" i="6"/>
  <c r="I2257" i="6" s="1"/>
  <c r="H1837" i="6"/>
  <c r="I1837" i="6" s="1"/>
  <c r="H2081" i="6"/>
  <c r="I2081" i="6" s="1"/>
  <c r="H2197" i="6"/>
  <c r="I2197" i="6" s="1"/>
  <c r="H2425" i="6"/>
  <c r="I2425" i="6" s="1"/>
  <c r="H2137" i="6"/>
  <c r="I2137" i="6" s="1"/>
  <c r="H2341" i="6"/>
  <c r="I2341" i="6" s="1"/>
  <c r="H2105" i="6"/>
  <c r="I2105" i="6" s="1"/>
  <c r="H2293" i="6"/>
  <c r="I2293" i="6" s="1"/>
  <c r="H2441" i="6"/>
  <c r="I2441" i="6" s="1"/>
  <c r="H2469" i="6"/>
  <c r="I2469" i="6" s="1"/>
  <c r="H2101" i="6"/>
  <c r="I2101" i="6" s="1"/>
  <c r="H2521" i="6"/>
  <c r="I2521" i="6" s="1"/>
  <c r="H2437" i="6"/>
  <c r="I2437" i="6" s="1"/>
  <c r="H2557" i="6"/>
  <c r="I2557" i="6" s="1"/>
  <c r="H2733" i="6"/>
  <c r="I2733" i="6" s="1"/>
  <c r="H2309" i="6"/>
  <c r="I2309" i="6" s="1"/>
  <c r="H2401" i="6"/>
  <c r="I2401" i="6" s="1"/>
  <c r="H2605" i="6"/>
  <c r="I2605" i="6" s="1"/>
  <c r="H2781" i="6"/>
  <c r="I2781" i="6" s="1"/>
  <c r="H2753" i="6"/>
  <c r="I2753" i="6" s="1"/>
  <c r="H2113" i="6"/>
  <c r="I2113" i="6" s="1"/>
  <c r="H2905" i="6"/>
  <c r="I2905" i="6" s="1"/>
  <c r="H3121" i="6"/>
  <c r="I3121" i="6" s="1"/>
  <c r="H2389" i="6"/>
  <c r="I2389" i="6" s="1"/>
  <c r="H2885" i="6"/>
  <c r="I2885" i="6" s="1"/>
  <c r="H3109" i="6"/>
  <c r="I3109" i="6" s="1"/>
  <c r="H2773" i="6"/>
  <c r="I2773" i="6" s="1"/>
  <c r="H3181" i="6"/>
  <c r="I3181" i="6" s="1"/>
  <c r="H2277" i="6"/>
  <c r="I2277" i="6" s="1"/>
  <c r="H3005" i="6"/>
  <c r="I3005" i="6" s="1"/>
  <c r="H3285" i="6"/>
  <c r="I3285" i="6" s="1"/>
  <c r="H3357" i="6"/>
  <c r="I3357" i="6" s="1"/>
  <c r="H3593" i="6"/>
  <c r="I3593" i="6" s="1"/>
  <c r="H3765" i="6"/>
  <c r="I3765" i="6" s="1"/>
  <c r="H3029" i="6"/>
  <c r="I3029" i="6" s="1"/>
  <c r="H3253" i="6"/>
  <c r="I3253" i="6" s="1"/>
  <c r="H3409" i="6"/>
  <c r="I3409" i="6" s="1"/>
  <c r="H3729" i="6"/>
  <c r="I3729" i="6" s="1"/>
  <c r="H2777" i="6"/>
  <c r="I2777" i="6" s="1"/>
  <c r="H3105" i="6"/>
  <c r="I3105" i="6" s="1"/>
  <c r="H3513" i="6"/>
  <c r="I3513" i="6" s="1"/>
  <c r="H3769" i="6"/>
  <c r="I3769" i="6" s="1"/>
  <c r="H2909" i="6"/>
  <c r="I2909" i="6" s="1"/>
  <c r="H3277" i="6"/>
  <c r="I3277" i="6" s="1"/>
  <c r="H3561" i="6"/>
  <c r="I3561" i="6" s="1"/>
  <c r="H3749" i="6"/>
  <c r="I3749" i="6" s="1"/>
  <c r="H2817" i="6"/>
  <c r="I2817" i="6" s="1"/>
  <c r="H3349" i="6"/>
  <c r="I3349" i="6" s="1"/>
  <c r="H3589" i="6"/>
  <c r="I3589" i="6" s="1"/>
  <c r="H3829" i="6"/>
  <c r="I3829" i="6" s="1"/>
  <c r="H2709" i="6"/>
  <c r="I2709" i="6" s="1"/>
  <c r="H3405" i="6"/>
  <c r="I3405" i="6" s="1"/>
  <c r="H3161" i="6"/>
  <c r="I3161" i="6" s="1"/>
  <c r="H2833" i="6"/>
  <c r="I2833" i="6" s="1"/>
  <c r="H3813" i="6"/>
  <c r="I3813" i="6" s="1"/>
  <c r="H3437" i="6"/>
  <c r="I3437" i="6" s="1"/>
  <c r="H3817" i="6"/>
  <c r="I3817" i="6" s="1"/>
  <c r="H3425" i="6"/>
  <c r="I3425" i="6" s="1"/>
  <c r="H3761" i="6"/>
  <c r="I3761" i="6" s="1"/>
  <c r="H2913" i="6"/>
  <c r="I2913" i="6" s="1"/>
  <c r="H3505" i="6"/>
  <c r="I3505" i="6" s="1"/>
  <c r="H3565" i="6"/>
  <c r="I3565" i="6" s="1"/>
  <c r="H3837" i="6"/>
  <c r="I3837" i="6" s="1"/>
  <c r="H505" i="6"/>
  <c r="I505" i="6" s="1"/>
  <c r="H729" i="6"/>
  <c r="I729" i="6" s="1"/>
  <c r="H849" i="6"/>
  <c r="I849" i="6" s="1"/>
  <c r="H705" i="6"/>
  <c r="I705" i="6" s="1"/>
  <c r="H917" i="6"/>
  <c r="I917" i="6" s="1"/>
  <c r="H1145" i="6"/>
  <c r="I1145" i="6" s="1"/>
  <c r="H853" i="6"/>
  <c r="I853" i="6" s="1"/>
  <c r="H1193" i="6"/>
  <c r="I1193" i="6" s="1"/>
  <c r="H753" i="6"/>
  <c r="I753" i="6" s="1"/>
  <c r="H1665" i="6"/>
  <c r="I1665" i="6" s="1"/>
  <c r="H1641" i="6"/>
  <c r="I1641" i="6" s="1"/>
  <c r="H1133" i="6"/>
  <c r="I1133" i="6" s="1"/>
  <c r="H1405" i="6"/>
  <c r="I1405" i="6" s="1"/>
  <c r="H1293" i="6"/>
  <c r="I1293" i="6" s="1"/>
  <c r="H1809" i="6"/>
  <c r="I1809" i="6" s="1"/>
  <c r="H1889" i="6"/>
  <c r="I1889" i="6" s="1"/>
  <c r="H1709" i="6"/>
  <c r="I1709" i="6" s="1"/>
  <c r="H1929" i="6"/>
  <c r="I1929" i="6" s="1"/>
  <c r="H1517" i="6"/>
  <c r="I1517" i="6" s="1"/>
  <c r="H1953" i="6"/>
  <c r="I1953" i="6" s="1"/>
  <c r="H1737" i="6"/>
  <c r="I1737" i="6" s="1"/>
  <c r="H2013" i="6"/>
  <c r="I2013" i="6" s="1"/>
  <c r="H1681" i="6"/>
  <c r="I1681" i="6" s="1"/>
  <c r="H1309" i="6"/>
  <c r="I1309" i="6" s="1"/>
  <c r="H2053" i="6"/>
  <c r="I2053" i="6" s="1"/>
  <c r="H1897" i="6"/>
  <c r="I1897" i="6" s="1"/>
  <c r="H2281" i="6"/>
  <c r="I2281" i="6" s="1"/>
  <c r="H1841" i="6"/>
  <c r="I1841" i="6" s="1"/>
  <c r="H1417" i="6"/>
  <c r="I1417" i="6" s="1"/>
  <c r="H2221" i="6"/>
  <c r="I2221" i="6" s="1"/>
  <c r="H2465" i="6"/>
  <c r="I2465" i="6" s="1"/>
  <c r="H2157" i="6"/>
  <c r="I2157" i="6" s="1"/>
  <c r="H2361" i="6"/>
  <c r="I2361" i="6" s="1"/>
  <c r="H2121" i="6"/>
  <c r="I2121" i="6" s="1"/>
  <c r="H2305" i="6"/>
  <c r="I2305" i="6" s="1"/>
  <c r="H1749" i="6"/>
  <c r="I1749" i="6" s="1"/>
  <c r="H2517" i="6"/>
  <c r="I2517" i="6" s="1"/>
  <c r="H2161" i="6"/>
  <c r="I2161" i="6" s="1"/>
  <c r="H2553" i="6"/>
  <c r="I2553" i="6" s="1"/>
  <c r="H2449" i="6"/>
  <c r="I2449" i="6" s="1"/>
  <c r="H2573" i="6"/>
  <c r="I2573" i="6" s="1"/>
  <c r="H2765" i="6"/>
  <c r="I2765" i="6" s="1"/>
  <c r="H2321" i="6"/>
  <c r="I2321" i="6" s="1"/>
  <c r="H2457" i="6"/>
  <c r="I2457" i="6" s="1"/>
  <c r="H2625" i="6"/>
  <c r="I2625" i="6" s="1"/>
  <c r="H2017" i="6"/>
  <c r="I2017" i="6" s="1"/>
  <c r="H2757" i="6"/>
  <c r="I2757" i="6" s="1"/>
  <c r="H2313" i="6"/>
  <c r="I2313" i="6" s="1"/>
  <c r="H2933" i="6"/>
  <c r="I2933" i="6" s="1"/>
  <c r="H3189" i="6"/>
  <c r="I3189" i="6" s="1"/>
  <c r="H2413" i="6"/>
  <c r="I2413" i="6" s="1"/>
  <c r="H2897" i="6"/>
  <c r="I2897" i="6" s="1"/>
  <c r="H3149" i="6"/>
  <c r="I3149" i="6" s="1"/>
  <c r="H2873" i="6"/>
  <c r="I2873" i="6" s="1"/>
  <c r="H3193" i="6"/>
  <c r="I3193" i="6" s="1"/>
  <c r="H2673" i="6"/>
  <c r="I2673" i="6" s="1"/>
  <c r="H3041" i="6"/>
  <c r="I3041" i="6" s="1"/>
  <c r="H3373" i="6"/>
  <c r="I3373" i="6" s="1"/>
  <c r="H3381" i="6"/>
  <c r="I3381" i="6" s="1"/>
  <c r="H3637" i="6"/>
  <c r="I3637" i="6" s="1"/>
  <c r="H3821" i="6"/>
  <c r="I3821" i="6" s="1"/>
  <c r="H3033" i="6"/>
  <c r="I3033" i="6" s="1"/>
  <c r="H3257" i="6"/>
  <c r="I3257" i="6" s="1"/>
  <c r="H3429" i="6"/>
  <c r="I3429" i="6" s="1"/>
  <c r="H3745" i="6"/>
  <c r="I3745" i="6" s="1"/>
  <c r="H2825" i="6"/>
  <c r="I2825" i="6" s="1"/>
  <c r="H3297" i="6"/>
  <c r="I3297" i="6" s="1"/>
  <c r="H3537" i="6"/>
  <c r="I3537" i="6" s="1"/>
  <c r="H3785" i="6"/>
  <c r="I3785" i="6" s="1"/>
  <c r="H2929" i="6"/>
  <c r="I2929" i="6" s="1"/>
  <c r="H3301" i="6"/>
  <c r="I3301" i="6" s="1"/>
  <c r="H3609" i="6"/>
  <c r="I3609" i="6" s="1"/>
  <c r="H3825" i="6"/>
  <c r="I3825" i="6" s="1"/>
  <c r="H2841" i="6"/>
  <c r="I2841" i="6" s="1"/>
  <c r="H3377" i="6"/>
  <c r="I3377" i="6" s="1"/>
  <c r="H3621" i="6"/>
  <c r="I3621" i="6" s="1"/>
  <c r="H3833" i="6"/>
  <c r="I3833" i="6" s="1"/>
  <c r="H2785" i="6"/>
  <c r="I2785" i="6" s="1"/>
  <c r="H3469" i="6"/>
  <c r="I3469" i="6" s="1"/>
  <c r="H3217" i="6"/>
  <c r="I3217" i="6" s="1"/>
  <c r="H3173" i="6"/>
  <c r="I3173" i="6" s="1"/>
  <c r="H3881" i="6"/>
  <c r="I3881" i="6" s="1"/>
  <c r="H3573" i="6"/>
  <c r="I3573" i="6" s="1"/>
  <c r="H3649" i="6"/>
  <c r="I3649" i="6" s="1"/>
  <c r="H3757" i="6"/>
  <c r="I3757" i="6" s="1"/>
  <c r="H3789" i="6"/>
  <c r="I3789" i="6" s="1"/>
  <c r="H2993" i="6"/>
  <c r="I2993" i="6" s="1"/>
  <c r="H3305" i="6"/>
  <c r="I3305" i="6" s="1"/>
  <c r="H3185" i="6"/>
  <c r="I3185" i="6" s="1"/>
  <c r="H77" i="6"/>
  <c r="I77" i="6" s="1"/>
  <c r="H845" i="6"/>
  <c r="I845" i="6" s="1"/>
  <c r="H977" i="6"/>
  <c r="I977" i="6" s="1"/>
  <c r="H805" i="6"/>
  <c r="I805" i="6" s="1"/>
  <c r="H1169" i="6"/>
  <c r="I1169" i="6" s="1"/>
  <c r="H1153" i="6"/>
  <c r="I1153" i="6" s="1"/>
  <c r="H857" i="6"/>
  <c r="I857" i="6" s="1"/>
  <c r="H1205" i="6"/>
  <c r="I1205" i="6" s="1"/>
  <c r="H913" i="6"/>
  <c r="I913" i="6" s="1"/>
  <c r="H905" i="6"/>
  <c r="I905" i="6" s="1"/>
  <c r="H1653" i="6"/>
  <c r="I1653" i="6" s="1"/>
  <c r="H1277" i="6"/>
  <c r="I1277" i="6" s="1"/>
  <c r="H1413" i="6"/>
  <c r="I1413" i="6" s="1"/>
  <c r="H1297" i="6"/>
  <c r="I1297" i="6" s="1"/>
  <c r="H1865" i="6"/>
  <c r="I1865" i="6" s="1"/>
  <c r="H1905" i="6"/>
  <c r="I1905" i="6" s="1"/>
  <c r="H1721" i="6"/>
  <c r="I1721" i="6" s="1"/>
  <c r="H1997" i="6"/>
  <c r="I1997" i="6" s="1"/>
  <c r="H1673" i="6"/>
  <c r="I1673" i="6" s="1"/>
  <c r="H1965" i="6"/>
  <c r="I1965" i="6" s="1"/>
  <c r="H1781" i="6"/>
  <c r="I1781" i="6" s="1"/>
  <c r="H1005" i="6"/>
  <c r="I1005" i="6" s="1"/>
  <c r="H1717" i="6"/>
  <c r="I1717" i="6" s="1"/>
  <c r="H1401" i="6"/>
  <c r="I1401" i="6" s="1"/>
  <c r="H2093" i="6"/>
  <c r="I2093" i="6" s="1"/>
  <c r="H1945" i="6"/>
  <c r="I1945" i="6" s="1"/>
  <c r="H2297" i="6"/>
  <c r="I2297" i="6" s="1"/>
  <c r="H1881" i="6"/>
  <c r="I1881" i="6" s="1"/>
  <c r="H1933" i="6"/>
  <c r="I1933" i="6" s="1"/>
  <c r="H2245" i="6"/>
  <c r="I2245" i="6" s="1"/>
  <c r="H1689" i="6"/>
  <c r="I1689" i="6" s="1"/>
  <c r="H2201" i="6"/>
  <c r="I2201" i="6" s="1"/>
  <c r="H2393" i="6"/>
  <c r="I2393" i="6" s="1"/>
  <c r="H2141" i="6"/>
  <c r="I2141" i="6" s="1"/>
  <c r="H2325" i="6"/>
  <c r="I2325" i="6" s="1"/>
  <c r="H2065" i="6"/>
  <c r="I2065" i="6" s="1"/>
  <c r="H2581" i="6"/>
  <c r="I2581" i="6" s="1"/>
  <c r="H2237" i="6"/>
  <c r="I2237" i="6" s="1"/>
  <c r="H2569" i="6"/>
  <c r="I2569" i="6" s="1"/>
  <c r="H2453" i="6"/>
  <c r="I2453" i="6" s="1"/>
  <c r="H2589" i="6"/>
  <c r="I2589" i="6" s="1"/>
  <c r="H2797" i="6"/>
  <c r="I2797" i="6" s="1"/>
  <c r="H2337" i="6"/>
  <c r="I2337" i="6" s="1"/>
  <c r="H2477" i="6"/>
  <c r="I2477" i="6" s="1"/>
  <c r="H2657" i="6"/>
  <c r="I2657" i="6" s="1"/>
  <c r="H2405" i="6"/>
  <c r="I2405" i="6" s="1"/>
  <c r="H2821" i="6"/>
  <c r="I2821" i="6" s="1"/>
  <c r="H2417" i="6"/>
  <c r="I2417" i="6" s="1"/>
  <c r="H2957" i="6"/>
  <c r="I2957" i="6" s="1"/>
  <c r="H3225" i="6"/>
  <c r="I3225" i="6" s="1"/>
  <c r="H2501" i="6"/>
  <c r="I2501" i="6" s="1"/>
  <c r="H2925" i="6"/>
  <c r="I2925" i="6" s="1"/>
  <c r="H3165" i="6"/>
  <c r="I3165" i="6" s="1"/>
  <c r="H2937" i="6"/>
  <c r="I2937" i="6" s="1"/>
  <c r="H3233" i="6"/>
  <c r="I3233" i="6" s="1"/>
  <c r="H2725" i="6"/>
  <c r="I2725" i="6" s="1"/>
  <c r="H3097" i="6"/>
  <c r="I3097" i="6" s="1"/>
  <c r="H2705" i="6"/>
  <c r="I2705" i="6" s="1"/>
  <c r="H3417" i="6"/>
  <c r="I3417" i="6" s="1"/>
  <c r="H3669" i="6"/>
  <c r="I3669" i="6" s="1"/>
  <c r="H3841" i="6"/>
  <c r="I3841" i="6" s="1"/>
  <c r="H3113" i="6"/>
  <c r="I3113" i="6" s="1"/>
  <c r="H3265" i="6"/>
  <c r="I3265" i="6" s="1"/>
  <c r="H3453" i="6"/>
  <c r="I3453" i="6" s="1"/>
  <c r="H3781" i="6"/>
  <c r="I3781" i="6" s="1"/>
  <c r="H2849" i="6"/>
  <c r="I2849" i="6" s="1"/>
  <c r="H3313" i="6"/>
  <c r="I3313" i="6" s="1"/>
  <c r="H3549" i="6"/>
  <c r="I3549" i="6" s="1"/>
  <c r="H3805" i="6"/>
  <c r="I3805" i="6" s="1"/>
  <c r="H2945" i="6"/>
  <c r="I2945" i="6" s="1"/>
  <c r="H3365" i="6"/>
  <c r="I3365" i="6" s="1"/>
  <c r="H3661" i="6"/>
  <c r="I3661" i="6" s="1"/>
  <c r="H3845" i="6"/>
  <c r="I3845" i="6" s="1"/>
  <c r="H2901" i="6"/>
  <c r="I2901" i="6" s="1"/>
  <c r="H3393" i="6"/>
  <c r="I3393" i="6" s="1"/>
  <c r="H3645" i="6"/>
  <c r="I3645" i="6" s="1"/>
  <c r="H3873" i="6"/>
  <c r="I3873" i="6" s="1"/>
  <c r="H3201" i="6"/>
  <c r="I3201" i="6" s="1"/>
  <c r="H3473" i="6"/>
  <c r="I3473" i="6" s="1"/>
  <c r="H3237" i="6"/>
  <c r="I3237" i="6" s="1"/>
  <c r="H3445" i="6"/>
  <c r="I3445" i="6" s="1"/>
  <c r="H3497" i="6"/>
  <c r="I3497" i="6" s="1"/>
  <c r="H3577" i="6"/>
  <c r="I3577" i="6" s="1"/>
  <c r="H3737" i="6"/>
  <c r="I3737" i="6" s="1"/>
  <c r="H3857" i="6"/>
  <c r="I3857" i="6" s="1"/>
  <c r="H2661" i="6"/>
  <c r="I2661" i="6" s="1"/>
  <c r="H2029" i="6"/>
  <c r="I2029" i="6" s="1"/>
  <c r="H3709" i="6"/>
  <c r="I3709" i="6" s="1"/>
  <c r="H3525" i="6"/>
  <c r="I3525" i="6" s="1"/>
  <c r="H3345" i="6"/>
  <c r="I3345" i="6" s="1"/>
  <c r="H2977" i="6"/>
  <c r="I2977" i="6" s="1"/>
  <c r="H3461" i="6"/>
  <c r="I3461" i="6" s="1"/>
  <c r="H3245" i="6"/>
  <c r="I3245" i="6" s="1"/>
  <c r="H3613" i="6"/>
  <c r="I3613" i="6" s="1"/>
  <c r="H3705" i="6"/>
  <c r="I3705" i="6" s="1"/>
  <c r="H285" i="6"/>
  <c r="I285" i="6" s="1"/>
  <c r="H245" i="6"/>
  <c r="I245" i="6" s="1"/>
  <c r="H141" i="6"/>
  <c r="I141" i="6" s="1"/>
  <c r="H481" i="6"/>
  <c r="I481" i="6" s="1"/>
  <c r="H1229" i="6"/>
  <c r="I1229" i="6" s="1"/>
  <c r="H1161" i="6"/>
  <c r="I1161" i="6" s="1"/>
  <c r="H861" i="6"/>
  <c r="I861" i="6" s="1"/>
  <c r="H1253" i="6"/>
  <c r="I1253" i="6" s="1"/>
  <c r="H993" i="6"/>
  <c r="I993" i="6" s="1"/>
  <c r="H1061" i="6"/>
  <c r="I1061" i="6" s="1"/>
  <c r="H1237" i="6"/>
  <c r="I1237" i="6" s="1"/>
  <c r="H1321" i="6"/>
  <c r="I1321" i="6" s="1"/>
  <c r="H1421" i="6"/>
  <c r="I1421" i="6" s="1"/>
  <c r="H1329" i="6"/>
  <c r="I1329" i="6" s="1"/>
  <c r="H1901" i="6"/>
  <c r="I1901" i="6" s="1"/>
  <c r="H1949" i="6"/>
  <c r="I1949" i="6" s="1"/>
  <c r="H1741" i="6"/>
  <c r="I1741" i="6" s="1"/>
  <c r="H2009" i="6"/>
  <c r="I2009" i="6" s="1"/>
  <c r="H1685" i="6"/>
  <c r="I1685" i="6" s="1"/>
  <c r="H777" i="6"/>
  <c r="I777" i="6" s="1"/>
  <c r="H1801" i="6"/>
  <c r="I1801" i="6" s="1"/>
  <c r="H1137" i="6"/>
  <c r="I1137" i="6" s="1"/>
  <c r="H1725" i="6"/>
  <c r="I1725" i="6" s="1"/>
  <c r="H1481" i="6"/>
  <c r="I1481" i="6" s="1"/>
  <c r="H2125" i="6"/>
  <c r="I2125" i="6" s="1"/>
  <c r="H1993" i="6"/>
  <c r="I1993" i="6" s="1"/>
  <c r="H2369" i="6"/>
  <c r="I2369" i="6" s="1"/>
  <c r="H1957" i="6"/>
  <c r="I1957" i="6" s="1"/>
  <c r="H2037" i="6"/>
  <c r="I2037" i="6" s="1"/>
  <c r="H2261" i="6"/>
  <c r="I2261" i="6" s="1"/>
  <c r="H1693" i="6"/>
  <c r="I1693" i="6" s="1"/>
  <c r="H2225" i="6"/>
  <c r="I2225" i="6" s="1"/>
  <c r="H2397" i="6"/>
  <c r="I2397" i="6" s="1"/>
  <c r="H2185" i="6"/>
  <c r="I2185" i="6" s="1"/>
  <c r="H2349" i="6"/>
  <c r="I2349" i="6" s="1"/>
  <c r="H2165" i="6"/>
  <c r="I2165" i="6" s="1"/>
  <c r="H1745" i="6"/>
  <c r="I1745" i="6" s="1"/>
  <c r="H2333" i="6"/>
  <c r="I2333" i="6" s="1"/>
  <c r="H2585" i="6"/>
  <c r="I2585" i="6" s="1"/>
  <c r="H2473" i="6"/>
  <c r="I2473" i="6" s="1"/>
  <c r="H2601" i="6"/>
  <c r="I2601" i="6" s="1"/>
  <c r="H1981" i="6"/>
  <c r="I1981" i="6" s="1"/>
  <c r="H2701" i="6"/>
  <c r="I2701" i="6" s="1"/>
  <c r="H2497" i="6"/>
  <c r="I2497" i="6" s="1"/>
  <c r="H2669" i="6"/>
  <c r="I2669" i="6" s="1"/>
  <c r="H2485" i="6"/>
  <c r="I2485" i="6" s="1"/>
  <c r="H2481" i="6"/>
  <c r="I2481" i="6" s="1"/>
  <c r="H2533" i="6"/>
  <c r="I2533" i="6" s="1"/>
  <c r="H3001" i="6"/>
  <c r="I3001" i="6" s="1"/>
  <c r="H3269" i="6"/>
  <c r="I3269" i="6" s="1"/>
  <c r="H2629" i="6"/>
  <c r="I2629" i="6" s="1"/>
  <c r="H2949" i="6"/>
  <c r="I2949" i="6" s="1"/>
  <c r="H1921" i="6"/>
  <c r="I1921" i="6" s="1"/>
  <c r="H2981" i="6"/>
  <c r="I2981" i="6" s="1"/>
  <c r="H3261" i="6"/>
  <c r="I3261" i="6" s="1"/>
  <c r="H2809" i="6"/>
  <c r="I2809" i="6" s="1"/>
  <c r="H3141" i="6"/>
  <c r="I3141" i="6" s="1"/>
  <c r="H2865" i="6"/>
  <c r="I2865" i="6" s="1"/>
  <c r="H3441" i="6"/>
  <c r="I3441" i="6" s="1"/>
  <c r="H3689" i="6"/>
  <c r="I3689" i="6" s="1"/>
  <c r="H3089" i="6"/>
  <c r="I3089" i="6" s="1"/>
  <c r="H3129" i="6"/>
  <c r="I3129" i="6" s="1"/>
  <c r="H3289" i="6"/>
  <c r="I3289" i="6" s="1"/>
  <c r="H3489" i="6"/>
  <c r="I3489" i="6" s="1"/>
  <c r="H3885" i="6"/>
  <c r="I3885" i="6" s="1"/>
  <c r="H2857" i="6"/>
  <c r="I2857" i="6" s="1"/>
  <c r="H3333" i="6"/>
  <c r="I3333" i="6" s="1"/>
  <c r="H3585" i="6"/>
  <c r="I3585" i="6" s="1"/>
  <c r="H3849" i="6"/>
  <c r="I3849" i="6" s="1"/>
  <c r="H2973" i="6"/>
  <c r="I2973" i="6" s="1"/>
  <c r="H3369" i="6"/>
  <c r="I3369" i="6" s="1"/>
  <c r="H3673" i="6"/>
  <c r="I3673" i="6" s="1"/>
  <c r="H3889" i="6"/>
  <c r="I3889" i="6" s="1"/>
  <c r="H2921" i="6"/>
  <c r="I2921" i="6" s="1"/>
  <c r="H3413" i="6"/>
  <c r="I3413" i="6" s="1"/>
  <c r="H3665" i="6"/>
  <c r="I3665" i="6" s="1"/>
  <c r="H2737" i="6"/>
  <c r="I2737" i="6" s="1"/>
  <c r="H3221" i="6"/>
  <c r="I3221" i="6" s="1"/>
  <c r="H3485" i="6"/>
  <c r="I3485" i="6" s="1"/>
  <c r="H3521" i="6"/>
  <c r="I3521" i="6" s="1"/>
  <c r="H3449" i="6"/>
  <c r="I3449" i="6" s="1"/>
  <c r="H3545" i="6"/>
  <c r="I3545" i="6" s="1"/>
  <c r="H3677" i="6"/>
  <c r="I3677" i="6" s="1"/>
  <c r="H3773" i="6"/>
  <c r="I3773" i="6" s="1"/>
  <c r="H3741" i="6"/>
  <c r="I3741" i="6" s="1"/>
  <c r="H2889" i="6"/>
  <c r="I2889" i="6" s="1"/>
  <c r="H2545" i="6"/>
  <c r="I2545" i="6" s="1"/>
  <c r="H3025" i="6"/>
  <c r="I3025" i="6" s="1"/>
  <c r="H3169" i="6"/>
  <c r="I3169" i="6" s="1"/>
  <c r="H3465" i="6"/>
  <c r="I3465" i="6" s="1"/>
  <c r="H3133" i="6"/>
  <c r="I3133" i="6" s="1"/>
  <c r="H3293" i="6"/>
  <c r="I3293" i="6" s="1"/>
  <c r="H2953" i="6"/>
  <c r="I2953" i="6" s="1"/>
  <c r="H3869" i="6"/>
  <c r="I3869" i="6" s="1"/>
  <c r="H3389" i="6"/>
  <c r="I3389" i="6" s="1"/>
  <c r="H3701" i="6"/>
  <c r="I3701" i="6" s="1"/>
  <c r="H3777" i="6"/>
  <c r="I3777" i="6" s="1"/>
  <c r="H3601" i="6"/>
  <c r="I3601" i="6" s="1"/>
  <c r="H637" i="6"/>
  <c r="I637" i="6" s="1"/>
  <c r="H621" i="6"/>
  <c r="I621" i="6" s="1"/>
  <c r="H473" i="6"/>
  <c r="I473" i="6" s="1"/>
  <c r="H1013" i="6"/>
  <c r="I1013" i="6" s="1"/>
  <c r="H1357" i="6"/>
  <c r="I1357" i="6" s="1"/>
  <c r="H1265" i="6"/>
  <c r="I1265" i="6" s="1"/>
  <c r="H985" i="6"/>
  <c r="I985" i="6" s="1"/>
  <c r="H581" i="6"/>
  <c r="I581" i="6" s="1"/>
  <c r="H1117" i="6"/>
  <c r="I1117" i="6" s="1"/>
  <c r="H1257" i="6"/>
  <c r="I1257" i="6" s="1"/>
  <c r="H1429" i="6"/>
  <c r="I1429" i="6" s="1"/>
  <c r="H1473" i="6"/>
  <c r="I1473" i="6" s="1"/>
  <c r="H1461" i="6"/>
  <c r="I1461" i="6" s="1"/>
  <c r="H1249" i="6"/>
  <c r="I1249" i="6" s="1"/>
  <c r="H1565" i="6"/>
  <c r="I1565" i="6" s="1"/>
  <c r="H1973" i="6"/>
  <c r="I1973" i="6" s="1"/>
  <c r="H1761" i="6"/>
  <c r="I1761" i="6" s="1"/>
  <c r="H2021" i="6"/>
  <c r="I2021" i="6" s="1"/>
  <c r="H1701" i="6"/>
  <c r="I1701" i="6" s="1"/>
  <c r="H1509" i="6"/>
  <c r="I1509" i="6" s="1"/>
  <c r="H1853" i="6"/>
  <c r="I1853" i="6" s="1"/>
  <c r="H1453" i="6"/>
  <c r="I1453" i="6" s="1"/>
  <c r="H1785" i="6"/>
  <c r="I1785" i="6" s="1"/>
  <c r="H1805" i="6"/>
  <c r="I1805" i="6" s="1"/>
  <c r="H2169" i="6"/>
  <c r="I2169" i="6" s="1"/>
  <c r="H2109" i="6"/>
  <c r="I2109" i="6" s="1"/>
  <c r="H2381" i="6"/>
  <c r="I2381" i="6" s="1"/>
  <c r="H1961" i="6"/>
  <c r="I1961" i="6" s="1"/>
  <c r="H2045" i="6"/>
  <c r="I2045" i="6" s="1"/>
  <c r="H2285" i="6"/>
  <c r="I2285" i="6" s="1"/>
  <c r="H1765" i="6"/>
  <c r="I1765" i="6" s="1"/>
  <c r="H2249" i="6"/>
  <c r="I2249" i="6" s="1"/>
  <c r="H1733" i="6"/>
  <c r="I1733" i="6" s="1"/>
  <c r="H2205" i="6"/>
  <c r="I2205" i="6" s="1"/>
  <c r="H2365" i="6"/>
  <c r="I2365" i="6" s="1"/>
  <c r="H2181" i="6"/>
  <c r="I2181" i="6" s="1"/>
  <c r="H1857" i="6"/>
  <c r="I1857" i="6" s="1"/>
  <c r="H2345" i="6"/>
  <c r="I2345" i="6" s="1"/>
  <c r="H2617" i="6"/>
  <c r="I2617" i="6" s="1"/>
  <c r="H2493" i="6"/>
  <c r="I2493" i="6" s="1"/>
  <c r="H2621" i="6"/>
  <c r="I2621" i="6" s="1"/>
  <c r="H2041" i="6"/>
  <c r="I2041" i="6" s="1"/>
  <c r="H2025" i="6"/>
  <c r="I2025" i="6" s="1"/>
  <c r="H2529" i="6"/>
  <c r="I2529" i="6" s="1"/>
  <c r="H2693" i="6"/>
  <c r="I2693" i="6" s="1"/>
  <c r="H2513" i="6"/>
  <c r="I2513" i="6" s="1"/>
  <c r="H2717" i="6"/>
  <c r="I2717" i="6" s="1"/>
  <c r="H3009" i="6"/>
  <c r="I3009" i="6" s="1"/>
  <c r="H2565" i="6"/>
  <c r="I2565" i="6" s="1"/>
  <c r="H2801" i="6"/>
  <c r="I2801" i="6" s="1"/>
  <c r="H2961" i="6"/>
  <c r="I2961" i="6" s="1"/>
  <c r="H3273" i="6"/>
  <c r="I3273" i="6" s="1"/>
  <c r="H2813" i="6"/>
  <c r="I2813" i="6" s="1"/>
  <c r="H2881" i="6"/>
  <c r="I2881" i="6" s="1"/>
  <c r="H3213" i="6"/>
  <c r="I3213" i="6" s="1"/>
  <c r="H2193" i="6"/>
  <c r="I2193" i="6" s="1"/>
  <c r="H3605" i="6"/>
  <c r="I3605" i="6" s="1"/>
  <c r="H3681" i="6"/>
  <c r="I3681" i="6" s="1"/>
  <c r="H2837" i="6"/>
  <c r="I2837" i="6" s="1"/>
  <c r="H3685" i="6"/>
  <c r="I3685" i="6" s="1"/>
  <c r="H745" i="6"/>
  <c r="I745" i="6" s="1"/>
  <c r="H125" i="6"/>
  <c r="I125" i="6" s="1"/>
  <c r="H633" i="6"/>
  <c r="I633" i="6" s="1"/>
  <c r="H1073" i="6"/>
  <c r="I1073" i="6" s="1"/>
  <c r="H1377" i="6"/>
  <c r="I1377" i="6" s="1"/>
  <c r="H669" i="6"/>
  <c r="I669" i="6" s="1"/>
  <c r="H1037" i="6"/>
  <c r="I1037" i="6" s="1"/>
  <c r="H877" i="6"/>
  <c r="I877" i="6" s="1"/>
  <c r="H1281" i="6"/>
  <c r="I1281" i="6" s="1"/>
  <c r="H1485" i="6"/>
  <c r="I1485" i="6" s="1"/>
  <c r="H1545" i="6"/>
  <c r="I1545" i="6" s="1"/>
  <c r="H737" i="6"/>
  <c r="I737" i="6" s="1"/>
  <c r="H1549" i="6"/>
  <c r="I1549" i="6" s="1"/>
  <c r="H1581" i="6"/>
  <c r="I1581" i="6" s="1"/>
  <c r="H1757" i="6"/>
  <c r="I1757" i="6" s="1"/>
  <c r="H2005" i="6"/>
  <c r="I2005" i="6" s="1"/>
  <c r="H1773" i="6"/>
  <c r="I1773" i="6" s="1"/>
  <c r="H1313" i="6"/>
  <c r="I1313" i="6" s="1"/>
  <c r="H1797" i="6"/>
  <c r="I1797" i="6" s="1"/>
  <c r="H1493" i="6"/>
  <c r="I1493" i="6" s="1"/>
  <c r="H1909" i="6"/>
  <c r="I1909" i="6" s="1"/>
  <c r="H1573" i="6"/>
  <c r="I1573" i="6" s="1"/>
  <c r="H1829" i="6"/>
  <c r="I1829" i="6" s="1"/>
  <c r="H1821" i="6"/>
  <c r="I1821" i="6" s="1"/>
  <c r="H2189" i="6"/>
  <c r="I2189" i="6" s="1"/>
  <c r="H2129" i="6"/>
  <c r="I2129" i="6" s="1"/>
  <c r="H2421" i="6"/>
  <c r="I2421" i="6" s="1"/>
  <c r="H1977" i="6"/>
  <c r="I1977" i="6" s="1"/>
  <c r="H2097" i="6"/>
  <c r="I2097" i="6" s="1"/>
  <c r="H2357" i="6"/>
  <c r="I2357" i="6" s="1"/>
  <c r="H2073" i="6"/>
  <c r="I2073" i="6" s="1"/>
  <c r="H2265" i="6"/>
  <c r="I2265" i="6" s="1"/>
  <c r="H1777" i="6"/>
  <c r="I1777" i="6" s="1"/>
  <c r="H2233" i="6"/>
  <c r="I2233" i="6" s="1"/>
  <c r="H2377" i="6"/>
  <c r="I2377" i="6" s="1"/>
  <c r="H2269" i="6"/>
  <c r="I2269" i="6" s="1"/>
  <c r="H1985" i="6"/>
  <c r="I1985" i="6" s="1"/>
  <c r="H2445" i="6"/>
  <c r="I2445" i="6" s="1"/>
  <c r="H2633" i="6"/>
  <c r="I2633" i="6" s="1"/>
  <c r="H2509" i="6"/>
  <c r="I2509" i="6" s="1"/>
  <c r="H2637" i="6"/>
  <c r="I2637" i="6" s="1"/>
  <c r="H2173" i="6"/>
  <c r="I2173" i="6" s="1"/>
  <c r="H2077" i="6"/>
  <c r="I2077" i="6" s="1"/>
  <c r="H2541" i="6"/>
  <c r="I2541" i="6" s="1"/>
  <c r="H2713" i="6"/>
  <c r="I2713" i="6" s="1"/>
  <c r="H2577" i="6"/>
  <c r="I2577" i="6" s="1"/>
  <c r="H2597" i="6"/>
  <c r="I2597" i="6" s="1"/>
  <c r="H2761" i="6"/>
  <c r="I2761" i="6" s="1"/>
  <c r="H3037" i="6"/>
  <c r="I3037" i="6" s="1"/>
  <c r="H2641" i="6"/>
  <c r="I2641" i="6" s="1"/>
  <c r="H2805" i="6"/>
  <c r="I2805" i="6" s="1"/>
  <c r="H3017" i="6"/>
  <c r="I3017" i="6" s="1"/>
  <c r="H2677" i="6"/>
  <c r="I2677" i="6" s="1"/>
  <c r="H3069" i="6"/>
  <c r="I3069" i="6" s="1"/>
  <c r="H3309" i="6"/>
  <c r="I3309" i="6" s="1"/>
  <c r="H2845" i="6"/>
  <c r="I2845" i="6" s="1"/>
  <c r="H3197" i="6"/>
  <c r="I3197" i="6" s="1"/>
  <c r="H3045" i="6"/>
  <c r="I3045" i="6" s="1"/>
  <c r="H3509" i="6"/>
  <c r="I3509" i="6" s="1"/>
  <c r="H3725" i="6"/>
  <c r="I3725" i="6" s="1"/>
  <c r="H2461" i="6"/>
  <c r="I2461" i="6" s="1"/>
  <c r="H3137" i="6"/>
  <c r="I3137" i="6" s="1"/>
  <c r="H3341" i="6"/>
  <c r="I3341" i="6" s="1"/>
  <c r="H3557" i="6"/>
  <c r="I3557" i="6" s="1"/>
  <c r="H2217" i="6"/>
  <c r="I2217" i="6" s="1"/>
  <c r="H2969" i="6"/>
  <c r="I2969" i="6" s="1"/>
  <c r="H3457" i="6"/>
  <c r="I3457" i="6" s="1"/>
  <c r="H3629" i="6"/>
  <c r="I3629" i="6" s="1"/>
  <c r="H2917" i="6"/>
  <c r="I2917" i="6" s="1"/>
  <c r="H2985" i="6"/>
  <c r="I2985" i="6" s="1"/>
  <c r="H3401" i="6"/>
  <c r="I3401" i="6" s="1"/>
  <c r="H3697" i="6"/>
  <c r="I3697" i="6" s="1"/>
  <c r="H2549" i="6"/>
  <c r="I2549" i="6" s="1"/>
  <c r="H2997" i="6"/>
  <c r="I2997" i="6" s="1"/>
  <c r="H3493" i="6"/>
  <c r="I3493" i="6" s="1"/>
  <c r="H3717" i="6"/>
  <c r="I3717" i="6" s="1"/>
  <c r="H3021" i="6"/>
  <c r="I3021" i="6" s="1"/>
  <c r="H3317" i="6"/>
  <c r="I3317" i="6" s="1"/>
  <c r="H3625" i="6"/>
  <c r="I3625" i="6" s="1"/>
  <c r="H3597" i="6"/>
  <c r="I3597" i="6" s="1"/>
  <c r="H3797" i="6"/>
  <c r="I3797" i="6" s="1"/>
  <c r="H3117" i="6"/>
  <c r="I3117" i="6" s="1"/>
  <c r="H3421" i="6"/>
  <c r="I3421" i="6" s="1"/>
  <c r="H3653" i="6"/>
  <c r="I3653" i="6" s="1"/>
  <c r="H3325" i="6"/>
  <c r="I3325" i="6" s="1"/>
  <c r="H3633" i="6"/>
  <c r="I3633" i="6" s="1"/>
  <c r="H3093" i="6"/>
  <c r="I3093" i="6" s="1"/>
  <c r="H3569" i="6"/>
  <c r="I3569" i="6" s="1"/>
  <c r="H3397" i="6"/>
  <c r="I3397" i="6" s="1"/>
  <c r="H3101" i="6"/>
  <c r="I3101" i="6" s="1"/>
  <c r="H3061" i="6"/>
  <c r="I3061" i="6" s="1"/>
  <c r="H3733" i="6"/>
  <c r="I3733" i="6" s="1"/>
  <c r="H3281" i="6"/>
  <c r="I3281" i="6" s="1"/>
  <c r="H3053" i="6"/>
  <c r="I3053" i="6" s="1"/>
  <c r="H3177" i="6"/>
  <c r="I3177" i="6" s="1"/>
  <c r="H3353" i="6"/>
  <c r="I3353" i="6" s="1"/>
  <c r="H21" i="6"/>
  <c r="I21" i="6" s="1"/>
  <c r="H17" i="6"/>
  <c r="I17" i="6" s="1"/>
  <c r="H37" i="6"/>
  <c r="I37" i="6" s="1"/>
  <c r="H9" i="6"/>
  <c r="I9" i="6" s="1"/>
  <c r="H13" i="6"/>
  <c r="I13" i="6" s="1"/>
  <c r="H5" i="6"/>
  <c r="I5" i="6" s="1"/>
  <c r="H33" i="6"/>
  <c r="I33" i="6" s="1"/>
  <c r="H29" i="6"/>
  <c r="I29" i="6" s="1"/>
  <c r="H25" i="6"/>
  <c r="I25" i="6" s="1"/>
  <c r="H40" i="6"/>
  <c r="I40" i="6" s="1"/>
  <c r="H84" i="6"/>
  <c r="I84" i="6" s="1"/>
  <c r="H292" i="6"/>
  <c r="I292" i="6" s="1"/>
  <c r="H464" i="6"/>
  <c r="I464" i="6" s="1"/>
  <c r="H216" i="6"/>
  <c r="I216" i="6" s="1"/>
  <c r="H180" i="6"/>
  <c r="I180" i="6" s="1"/>
  <c r="H448" i="6"/>
  <c r="I448" i="6" s="1"/>
  <c r="H136" i="6"/>
  <c r="I136" i="6" s="1"/>
  <c r="H372" i="6"/>
  <c r="I372" i="6" s="1"/>
  <c r="H152" i="6"/>
  <c r="I152" i="6" s="1"/>
  <c r="H396" i="6"/>
  <c r="I396" i="6" s="1"/>
  <c r="H48" i="6"/>
  <c r="I48" i="6" s="1"/>
  <c r="H348" i="6"/>
  <c r="I348" i="6" s="1"/>
  <c r="H512" i="6"/>
  <c r="I512" i="6" s="1"/>
  <c r="H732" i="6"/>
  <c r="I732" i="6" s="1"/>
  <c r="H68" i="6"/>
  <c r="I68" i="6" s="1"/>
  <c r="H648" i="6"/>
  <c r="I648" i="6" s="1"/>
  <c r="H848" i="6"/>
  <c r="I848" i="6" s="1"/>
  <c r="H516" i="6"/>
  <c r="I516" i="6" s="1"/>
  <c r="H948" i="6"/>
  <c r="I948" i="6" s="1"/>
  <c r="H576" i="6"/>
  <c r="I576" i="6" s="1"/>
  <c r="H768" i="6"/>
  <c r="I768" i="6" s="1"/>
  <c r="H588" i="6"/>
  <c r="I588" i="6" s="1"/>
  <c r="H924" i="6"/>
  <c r="I924" i="6" s="1"/>
  <c r="H804" i="6"/>
  <c r="I804" i="6" s="1"/>
  <c r="H1152" i="6"/>
  <c r="I1152" i="6" s="1"/>
  <c r="H1376" i="6"/>
  <c r="I1376" i="6" s="1"/>
  <c r="H984" i="6"/>
  <c r="I984" i="6" s="1"/>
  <c r="H1280" i="6"/>
  <c r="I1280" i="6" s="1"/>
  <c r="H872" i="6"/>
  <c r="I872" i="6" s="1"/>
  <c r="H1336" i="6"/>
  <c r="I1336" i="6" s="1"/>
  <c r="H876" i="6"/>
  <c r="I876" i="6" s="1"/>
  <c r="H1012" i="6"/>
  <c r="I1012" i="6" s="1"/>
  <c r="H1116" i="6"/>
  <c r="I1116" i="6" s="1"/>
  <c r="H248" i="6"/>
  <c r="I248" i="6" s="1"/>
  <c r="H904" i="6"/>
  <c r="I904" i="6" s="1"/>
  <c r="H1192" i="6"/>
  <c r="I1192" i="6" s="1"/>
  <c r="H1540" i="6"/>
  <c r="I1540" i="6" s="1"/>
  <c r="H1036" i="6"/>
  <c r="I1036" i="6" s="1"/>
  <c r="H1488" i="6"/>
  <c r="I1488" i="6" s="1"/>
  <c r="H1432" i="6"/>
  <c r="I1432" i="6" s="1"/>
  <c r="H1628" i="6"/>
  <c r="I1628" i="6" s="1"/>
  <c r="H1288" i="6"/>
  <c r="I1288" i="6" s="1"/>
  <c r="H1412" i="6"/>
  <c r="I1412" i="6" s="1"/>
  <c r="H1244" i="6"/>
  <c r="I1244" i="6" s="1"/>
  <c r="H1340" i="6"/>
  <c r="I1340" i="6" s="1"/>
  <c r="H772" i="6"/>
  <c r="I772" i="6" s="1"/>
  <c r="H896" i="6"/>
  <c r="I896" i="6" s="1"/>
  <c r="H1872" i="6"/>
  <c r="I1872" i="6" s="1"/>
  <c r="H1700" i="6"/>
  <c r="I1700" i="6" s="1"/>
  <c r="H1964" i="6"/>
  <c r="I1964" i="6" s="1"/>
  <c r="H1776" i="6"/>
  <c r="I1776" i="6" s="1"/>
  <c r="H1388" i="6"/>
  <c r="I1388" i="6" s="1"/>
  <c r="H1780" i="6"/>
  <c r="I1780" i="6" s="1"/>
  <c r="H1456" i="6"/>
  <c r="I1456" i="6" s="1"/>
  <c r="H1636" i="6"/>
  <c r="I1636" i="6" s="1"/>
  <c r="H1980" i="6"/>
  <c r="I1980" i="6" s="1"/>
  <c r="H1660" i="6"/>
  <c r="I1660" i="6" s="1"/>
  <c r="H1868" i="6"/>
  <c r="I1868" i="6" s="1"/>
  <c r="H1956" i="6"/>
  <c r="I1956" i="6" s="1"/>
  <c r="H2152" i="6"/>
  <c r="I2152" i="6" s="1"/>
  <c r="H1968" i="6"/>
  <c r="I1968" i="6" s="1"/>
  <c r="H2284" i="6"/>
  <c r="I2284" i="6" s="1"/>
  <c r="H1996" i="6"/>
  <c r="I1996" i="6" s="1"/>
  <c r="H2100" i="6"/>
  <c r="I2100" i="6" s="1"/>
  <c r="H2412" i="6"/>
  <c r="I2412" i="6" s="1"/>
  <c r="H2088" i="6"/>
  <c r="I2088" i="6" s="1"/>
  <c r="H2272" i="6"/>
  <c r="I2272" i="6" s="1"/>
  <c r="H1680" i="6"/>
  <c r="I1680" i="6" s="1"/>
  <c r="H2188" i="6"/>
  <c r="I2188" i="6" s="1"/>
  <c r="H1728" i="6"/>
  <c r="I1728" i="6" s="1"/>
  <c r="H2436" i="6"/>
  <c r="I2436" i="6" s="1"/>
  <c r="H2588" i="6"/>
  <c r="I2588" i="6" s="1"/>
  <c r="H2424" i="6"/>
  <c r="I2424" i="6" s="1"/>
  <c r="H2076" i="6"/>
  <c r="I2076" i="6" s="1"/>
  <c r="H2692" i="6"/>
  <c r="I2692" i="6" s="1"/>
  <c r="H2200" i="6"/>
  <c r="I2200" i="6" s="1"/>
  <c r="H2544" i="6"/>
  <c r="I2544" i="6" s="1"/>
  <c r="H2144" i="6"/>
  <c r="I2144" i="6" s="1"/>
  <c r="H2532" i="6"/>
  <c r="I2532" i="6" s="1"/>
  <c r="H2724" i="6"/>
  <c r="I2724" i="6" s="1"/>
  <c r="H2652" i="6"/>
  <c r="I2652" i="6" s="1"/>
  <c r="H2648" i="6"/>
  <c r="I2648" i="6" s="1"/>
  <c r="H2696" i="6"/>
  <c r="I2696" i="6" s="1"/>
  <c r="H2948" i="6"/>
  <c r="I2948" i="6" s="1"/>
  <c r="H3148" i="6"/>
  <c r="I3148" i="6" s="1"/>
  <c r="H2280" i="6"/>
  <c r="I2280" i="6" s="1"/>
  <c r="H2844" i="6"/>
  <c r="I2844" i="6" s="1"/>
  <c r="H3168" i="6"/>
  <c r="I3168" i="6" s="1"/>
  <c r="H2708" i="6"/>
  <c r="I2708" i="6" s="1"/>
  <c r="H2864" i="6"/>
  <c r="I2864" i="6" s="1"/>
  <c r="H3012" i="6"/>
  <c r="I3012" i="6" s="1"/>
  <c r="H3184" i="6"/>
  <c r="I3184" i="6" s="1"/>
  <c r="H2552" i="6"/>
  <c r="I2552" i="6" s="1"/>
  <c r="H2852" i="6"/>
  <c r="I2852" i="6" s="1"/>
  <c r="H3156" i="6"/>
  <c r="I3156" i="6" s="1"/>
  <c r="H2856" i="6"/>
  <c r="I2856" i="6" s="1"/>
  <c r="H3420" i="6"/>
  <c r="I3420" i="6" s="1"/>
  <c r="H3584" i="6"/>
  <c r="I3584" i="6" s="1"/>
  <c r="H3848" i="6"/>
  <c r="I3848" i="6" s="1"/>
  <c r="H3068" i="6"/>
  <c r="I3068" i="6" s="1"/>
  <c r="H3492" i="6"/>
  <c r="I3492" i="6" s="1"/>
  <c r="H3732" i="6"/>
  <c r="I3732" i="6" s="1"/>
  <c r="H2936" i="6"/>
  <c r="I2936" i="6" s="1"/>
  <c r="H3436" i="6"/>
  <c r="I3436" i="6" s="1"/>
  <c r="H3664" i="6"/>
  <c r="I3664" i="6" s="1"/>
  <c r="H2904" i="6"/>
  <c r="I2904" i="6" s="1"/>
  <c r="H3424" i="6"/>
  <c r="I3424" i="6" s="1"/>
  <c r="H3740" i="6"/>
  <c r="I3740" i="6" s="1"/>
  <c r="H2768" i="6"/>
  <c r="I2768" i="6" s="1"/>
  <c r="H3284" i="6"/>
  <c r="I3284" i="6" s="1"/>
  <c r="H3464" i="6"/>
  <c r="I3464" i="6" s="1"/>
  <c r="H3744" i="6"/>
  <c r="I3744" i="6" s="1"/>
  <c r="H3896" i="6"/>
  <c r="I3896" i="6" s="1"/>
  <c r="H3648" i="6"/>
  <c r="I3648" i="6" s="1"/>
  <c r="H3388" i="6"/>
  <c r="I3388" i="6" s="1"/>
  <c r="H3764" i="6"/>
  <c r="I3764" i="6" s="1"/>
  <c r="H3548" i="6"/>
  <c r="I3548" i="6" s="1"/>
  <c r="H3336" i="6"/>
  <c r="I3336" i="6" s="1"/>
  <c r="H3304" i="6"/>
  <c r="I3304" i="6" s="1"/>
  <c r="H3472" i="6"/>
  <c r="I3472" i="6" s="1"/>
  <c r="H3840" i="6"/>
  <c r="I3840" i="6" s="1"/>
  <c r="H100" i="6"/>
  <c r="I100" i="6" s="1"/>
  <c r="H300" i="6"/>
  <c r="I300" i="6" s="1"/>
  <c r="H524" i="6"/>
  <c r="I524" i="6" s="1"/>
  <c r="H276" i="6"/>
  <c r="I276" i="6" s="1"/>
  <c r="H260" i="6"/>
  <c r="I260" i="6" s="1"/>
  <c r="H496" i="6"/>
  <c r="I496" i="6" s="1"/>
  <c r="H164" i="6"/>
  <c r="I164" i="6" s="1"/>
  <c r="H392" i="6"/>
  <c r="I392" i="6" s="1"/>
  <c r="H192" i="6"/>
  <c r="I192" i="6" s="1"/>
  <c r="H416" i="6"/>
  <c r="I416" i="6" s="1"/>
  <c r="H140" i="6"/>
  <c r="I140" i="6" s="1"/>
  <c r="H356" i="6"/>
  <c r="I356" i="6" s="1"/>
  <c r="H564" i="6"/>
  <c r="I564" i="6" s="1"/>
  <c r="H748" i="6"/>
  <c r="I748" i="6" s="1"/>
  <c r="H128" i="6"/>
  <c r="I128" i="6" s="1"/>
  <c r="H668" i="6"/>
  <c r="I668" i="6" s="1"/>
  <c r="H864" i="6"/>
  <c r="I864" i="6" s="1"/>
  <c r="H600" i="6"/>
  <c r="I600" i="6" s="1"/>
  <c r="H964" i="6"/>
  <c r="I964" i="6" s="1"/>
  <c r="H584" i="6"/>
  <c r="I584" i="6" s="1"/>
  <c r="H792" i="6"/>
  <c r="I792" i="6" s="1"/>
  <c r="H620" i="6"/>
  <c r="I620" i="6" s="1"/>
  <c r="H940" i="6"/>
  <c r="I940" i="6" s="1"/>
  <c r="H908" i="6"/>
  <c r="I908" i="6" s="1"/>
  <c r="H1180" i="6"/>
  <c r="I1180" i="6" s="1"/>
  <c r="H240" i="6"/>
  <c r="I240" i="6" s="1"/>
  <c r="H1000" i="6"/>
  <c r="I1000" i="6" s="1"/>
  <c r="H1348" i="6"/>
  <c r="I1348" i="6" s="1"/>
  <c r="H932" i="6"/>
  <c r="I932" i="6" s="1"/>
  <c r="H468" i="6"/>
  <c r="I468" i="6" s="1"/>
  <c r="H308" i="6"/>
  <c r="I308" i="6" s="1"/>
  <c r="H1040" i="6"/>
  <c r="I1040" i="6" s="1"/>
  <c r="H1124" i="6"/>
  <c r="I1124" i="6" s="1"/>
  <c r="H360" i="6"/>
  <c r="I360" i="6" s="1"/>
  <c r="H944" i="6"/>
  <c r="I944" i="6" s="1"/>
  <c r="H1256" i="6"/>
  <c r="I1256" i="6" s="1"/>
  <c r="H1544" i="6"/>
  <c r="I1544" i="6" s="1"/>
  <c r="H1068" i="6"/>
  <c r="I1068" i="6" s="1"/>
  <c r="H1600" i="6"/>
  <c r="I1600" i="6" s="1"/>
  <c r="H1444" i="6"/>
  <c r="I1444" i="6" s="1"/>
  <c r="H1644" i="6"/>
  <c r="I1644" i="6" s="1"/>
  <c r="H1292" i="6"/>
  <c r="I1292" i="6" s="1"/>
  <c r="H1420" i="6"/>
  <c r="I1420" i="6" s="1"/>
  <c r="H1260" i="6"/>
  <c r="I1260" i="6" s="1"/>
  <c r="H1356" i="6"/>
  <c r="I1356" i="6" s="1"/>
  <c r="H840" i="6"/>
  <c r="I840" i="6" s="1"/>
  <c r="H1440" i="6"/>
  <c r="I1440" i="6" s="1"/>
  <c r="H1892" i="6"/>
  <c r="I1892" i="6" s="1"/>
  <c r="H1712" i="6"/>
  <c r="I1712" i="6" s="1"/>
  <c r="H1976" i="6"/>
  <c r="I1976" i="6" s="1"/>
  <c r="H1820" i="6"/>
  <c r="I1820" i="6" s="1"/>
  <c r="H1492" i="6"/>
  <c r="I1492" i="6" s="1"/>
  <c r="H1800" i="6"/>
  <c r="I1800" i="6" s="1"/>
  <c r="H1532" i="6"/>
  <c r="I1532" i="6" s="1"/>
  <c r="H1720" i="6"/>
  <c r="I1720" i="6" s="1"/>
  <c r="H2016" i="6"/>
  <c r="I2016" i="6" s="1"/>
  <c r="H1668" i="6"/>
  <c r="I1668" i="6" s="1"/>
  <c r="H1888" i="6"/>
  <c r="I1888" i="6" s="1"/>
  <c r="H1960" i="6"/>
  <c r="I1960" i="6" s="1"/>
  <c r="H2172" i="6"/>
  <c r="I2172" i="6" s="1"/>
  <c r="H2096" i="6"/>
  <c r="I2096" i="6" s="1"/>
  <c r="H2356" i="6"/>
  <c r="I2356" i="6" s="1"/>
  <c r="H2072" i="6"/>
  <c r="I2072" i="6" s="1"/>
  <c r="H2160" i="6"/>
  <c r="I2160" i="6" s="1"/>
  <c r="H2440" i="6"/>
  <c r="I2440" i="6" s="1"/>
  <c r="H2104" i="6"/>
  <c r="I2104" i="6" s="1"/>
  <c r="H2292" i="6"/>
  <c r="I2292" i="6" s="1"/>
  <c r="H1804" i="6"/>
  <c r="I1804" i="6" s="1"/>
  <c r="H2208" i="6"/>
  <c r="I2208" i="6" s="1"/>
  <c r="H1808" i="6"/>
  <c r="I1808" i="6" s="1"/>
  <c r="H2448" i="6"/>
  <c r="I2448" i="6" s="1"/>
  <c r="H1944" i="6"/>
  <c r="I1944" i="6" s="1"/>
  <c r="H2456" i="6"/>
  <c r="I2456" i="6" s="1"/>
  <c r="H2156" i="6"/>
  <c r="I2156" i="6" s="1"/>
  <c r="H2748" i="6"/>
  <c r="I2748" i="6" s="1"/>
  <c r="H2224" i="6"/>
  <c r="I2224" i="6" s="1"/>
  <c r="H2576" i="6"/>
  <c r="I2576" i="6" s="1"/>
  <c r="H2288" i="6"/>
  <c r="I2288" i="6" s="1"/>
  <c r="H2548" i="6"/>
  <c r="I2548" i="6" s="1"/>
  <c r="H2740" i="6"/>
  <c r="I2740" i="6" s="1"/>
  <c r="H2688" i="6"/>
  <c r="I2688" i="6" s="1"/>
  <c r="H2764" i="6"/>
  <c r="I2764" i="6" s="1"/>
  <c r="H2720" i="6"/>
  <c r="I2720" i="6" s="1"/>
  <c r="H2960" i="6"/>
  <c r="I2960" i="6" s="1"/>
  <c r="H3164" i="6"/>
  <c r="I3164" i="6" s="1"/>
  <c r="H2432" i="6"/>
  <c r="I2432" i="6" s="1"/>
  <c r="H2876" i="6"/>
  <c r="I2876" i="6" s="1"/>
  <c r="H2464" i="6"/>
  <c r="I2464" i="6" s="1"/>
  <c r="H2728" i="6"/>
  <c r="I2728" i="6" s="1"/>
  <c r="H2888" i="6"/>
  <c r="I2888" i="6" s="1"/>
  <c r="H3020" i="6"/>
  <c r="I3020" i="6" s="1"/>
  <c r="H3220" i="6"/>
  <c r="I3220" i="6" s="1"/>
  <c r="H2616" i="6"/>
  <c r="I2616" i="6" s="1"/>
  <c r="H2916" i="6"/>
  <c r="I2916" i="6" s="1"/>
  <c r="H3200" i="6"/>
  <c r="I3200" i="6" s="1"/>
  <c r="H2956" i="6"/>
  <c r="I2956" i="6" s="1"/>
  <c r="H3432" i="6"/>
  <c r="I3432" i="6" s="1"/>
  <c r="H3596" i="6"/>
  <c r="I3596" i="6" s="1"/>
  <c r="H3052" i="6"/>
  <c r="I3052" i="6" s="1"/>
  <c r="H3076" i="6"/>
  <c r="I3076" i="6" s="1"/>
  <c r="H3516" i="6"/>
  <c r="I3516" i="6" s="1"/>
  <c r="H3736" i="6"/>
  <c r="I3736" i="6" s="1"/>
  <c r="H3060" i="6"/>
  <c r="I3060" i="6" s="1"/>
  <c r="H3484" i="6"/>
  <c r="I3484" i="6" s="1"/>
  <c r="H3788" i="6"/>
  <c r="I3788" i="6" s="1"/>
  <c r="H2920" i="6"/>
  <c r="I2920" i="6" s="1"/>
  <c r="H3448" i="6"/>
  <c r="I3448" i="6" s="1"/>
  <c r="H3776" i="6"/>
  <c r="I3776" i="6" s="1"/>
  <c r="H2892" i="6"/>
  <c r="I2892" i="6" s="1"/>
  <c r="H3328" i="6"/>
  <c r="I3328" i="6" s="1"/>
  <c r="H3524" i="6"/>
  <c r="I3524" i="6" s="1"/>
  <c r="H3796" i="6"/>
  <c r="I3796" i="6" s="1"/>
  <c r="H2868" i="6"/>
  <c r="I2868" i="6" s="1"/>
  <c r="H3672" i="6"/>
  <c r="I3672" i="6" s="1"/>
  <c r="H3440" i="6"/>
  <c r="I3440" i="6" s="1"/>
  <c r="H3884" i="6"/>
  <c r="I3884" i="6" s="1"/>
  <c r="H3660" i="6"/>
  <c r="I3660" i="6" s="1"/>
  <c r="H3476" i="6"/>
  <c r="I3476" i="6" s="1"/>
  <c r="H3520" i="6"/>
  <c r="I3520" i="6" s="1"/>
  <c r="H3508" i="6"/>
  <c r="I3508" i="6" s="1"/>
  <c r="H3288" i="6"/>
  <c r="I3288" i="6" s="1"/>
  <c r="H132" i="6"/>
  <c r="I132" i="6" s="1"/>
  <c r="H328" i="6"/>
  <c r="I328" i="6" s="1"/>
  <c r="H572" i="6"/>
  <c r="I572" i="6" s="1"/>
  <c r="H284" i="6"/>
  <c r="I284" i="6" s="1"/>
  <c r="H268" i="6"/>
  <c r="I268" i="6" s="1"/>
  <c r="H500" i="6"/>
  <c r="I500" i="6" s="1"/>
  <c r="H208" i="6"/>
  <c r="I208" i="6" s="1"/>
  <c r="H436" i="6"/>
  <c r="I436" i="6" s="1"/>
  <c r="H196" i="6"/>
  <c r="I196" i="6" s="1"/>
  <c r="H452" i="6"/>
  <c r="I452" i="6" s="1"/>
  <c r="H168" i="6"/>
  <c r="I168" i="6" s="1"/>
  <c r="H376" i="6"/>
  <c r="I376" i="6" s="1"/>
  <c r="H64" i="6"/>
  <c r="I64" i="6" s="1"/>
  <c r="H784" i="6"/>
  <c r="I784" i="6" s="1"/>
  <c r="H200" i="6"/>
  <c r="I200" i="6" s="1"/>
  <c r="H688" i="6"/>
  <c r="I688" i="6" s="1"/>
  <c r="H144" i="6"/>
  <c r="I144" i="6" s="1"/>
  <c r="H632" i="6"/>
  <c r="I632" i="6" s="1"/>
  <c r="H996" i="6"/>
  <c r="I996" i="6" s="1"/>
  <c r="H636" i="6"/>
  <c r="I636" i="6" s="1"/>
  <c r="H828" i="6"/>
  <c r="I828" i="6" s="1"/>
  <c r="H640" i="6"/>
  <c r="I640" i="6" s="1"/>
  <c r="H968" i="6"/>
  <c r="I968" i="6" s="1"/>
  <c r="H916" i="6"/>
  <c r="I916" i="6" s="1"/>
  <c r="H1200" i="6"/>
  <c r="I1200" i="6" s="1"/>
  <c r="H504" i="6"/>
  <c r="I504" i="6" s="1"/>
  <c r="H1028" i="6"/>
  <c r="I1028" i="6" s="1"/>
  <c r="H1360" i="6"/>
  <c r="I1360" i="6" s="1"/>
  <c r="H956" i="6"/>
  <c r="I956" i="6" s="1"/>
  <c r="H540" i="6"/>
  <c r="I540" i="6" s="1"/>
  <c r="H676" i="6"/>
  <c r="I676" i="6" s="1"/>
  <c r="H1048" i="6"/>
  <c r="I1048" i="6" s="1"/>
  <c r="H1132" i="6"/>
  <c r="I1132" i="6" s="1"/>
  <c r="H616" i="6"/>
  <c r="I616" i="6" s="1"/>
  <c r="H972" i="6"/>
  <c r="I972" i="6" s="1"/>
  <c r="H1316" i="6"/>
  <c r="I1316" i="6" s="1"/>
  <c r="H1596" i="6"/>
  <c r="I1596" i="6" s="1"/>
  <c r="H1104" i="6"/>
  <c r="I1104" i="6" s="1"/>
  <c r="H1616" i="6"/>
  <c r="I1616" i="6" s="1"/>
  <c r="H1448" i="6"/>
  <c r="I1448" i="6" s="1"/>
  <c r="H1080" i="6"/>
  <c r="I1080" i="6" s="1"/>
  <c r="H1296" i="6"/>
  <c r="I1296" i="6" s="1"/>
  <c r="H1460" i="6"/>
  <c r="I1460" i="6" s="1"/>
  <c r="H1264" i="6"/>
  <c r="I1264" i="6" s="1"/>
  <c r="H1408" i="6"/>
  <c r="I1408" i="6" s="1"/>
  <c r="H1008" i="6"/>
  <c r="I1008" i="6" s="1"/>
  <c r="H1548" i="6"/>
  <c r="I1548" i="6" s="1"/>
  <c r="H1032" i="6"/>
  <c r="I1032" i="6" s="1"/>
  <c r="H1744" i="6"/>
  <c r="I1744" i="6" s="1"/>
  <c r="H1988" i="6"/>
  <c r="I1988" i="6" s="1"/>
  <c r="H1836" i="6"/>
  <c r="I1836" i="6" s="1"/>
  <c r="H1496" i="6"/>
  <c r="I1496" i="6" s="1"/>
  <c r="H1852" i="6"/>
  <c r="I1852" i="6" s="1"/>
  <c r="H1608" i="6"/>
  <c r="I1608" i="6" s="1"/>
  <c r="H1784" i="6"/>
  <c r="I1784" i="6" s="1"/>
  <c r="H992" i="6"/>
  <c r="I992" i="6" s="1"/>
  <c r="H1696" i="6"/>
  <c r="I1696" i="6" s="1"/>
  <c r="H1904" i="6"/>
  <c r="I1904" i="6" s="1"/>
  <c r="H2036" i="6"/>
  <c r="I2036" i="6" s="1"/>
  <c r="H2192" i="6"/>
  <c r="I2192" i="6" s="1"/>
  <c r="H2132" i="6"/>
  <c r="I2132" i="6" s="1"/>
  <c r="H2372" i="6"/>
  <c r="I2372" i="6" s="1"/>
  <c r="H2084" i="6"/>
  <c r="I2084" i="6" s="1"/>
  <c r="H2180" i="6"/>
  <c r="I2180" i="6" s="1"/>
  <c r="H2468" i="6"/>
  <c r="I2468" i="6" s="1"/>
  <c r="H2120" i="6"/>
  <c r="I2120" i="6" s="1"/>
  <c r="H2304" i="6"/>
  <c r="I2304" i="6" s="1"/>
  <c r="H1824" i="6"/>
  <c r="I1824" i="6" s="1"/>
  <c r="H2276" i="6"/>
  <c r="I2276" i="6" s="1"/>
  <c r="H2136" i="6"/>
  <c r="I2136" i="6" s="1"/>
  <c r="H2452" i="6"/>
  <c r="I2452" i="6" s="1"/>
  <c r="H2128" i="6"/>
  <c r="I2128" i="6" s="1"/>
  <c r="H2496" i="6"/>
  <c r="I2496" i="6" s="1"/>
  <c r="H2300" i="6"/>
  <c r="I2300" i="6" s="1"/>
  <c r="H2780" i="6"/>
  <c r="I2780" i="6" s="1"/>
  <c r="H2312" i="6"/>
  <c r="I2312" i="6" s="1"/>
  <c r="H2608" i="6"/>
  <c r="I2608" i="6" s="1"/>
  <c r="H2296" i="6"/>
  <c r="I2296" i="6" s="1"/>
  <c r="H2564" i="6"/>
  <c r="I2564" i="6" s="1"/>
  <c r="H2756" i="6"/>
  <c r="I2756" i="6" s="1"/>
  <c r="H2760" i="6"/>
  <c r="I2760" i="6" s="1"/>
  <c r="H2824" i="6"/>
  <c r="I2824" i="6" s="1"/>
  <c r="H2800" i="6"/>
  <c r="I2800" i="6" s="1"/>
  <c r="H2980" i="6"/>
  <c r="I2980" i="6" s="1"/>
  <c r="H3176" i="6"/>
  <c r="I3176" i="6" s="1"/>
  <c r="H2504" i="6"/>
  <c r="I2504" i="6" s="1"/>
  <c r="H2940" i="6"/>
  <c r="I2940" i="6" s="1"/>
  <c r="H2520" i="6"/>
  <c r="I2520" i="6" s="1"/>
  <c r="H2732" i="6"/>
  <c r="I2732" i="6" s="1"/>
  <c r="H2900" i="6"/>
  <c r="I2900" i="6" s="1"/>
  <c r="H3028" i="6"/>
  <c r="I3028" i="6" s="1"/>
  <c r="H3264" i="6"/>
  <c r="I3264" i="6" s="1"/>
  <c r="H2664" i="6"/>
  <c r="I2664" i="6" s="1"/>
  <c r="H2984" i="6"/>
  <c r="I2984" i="6" s="1"/>
  <c r="H3236" i="6"/>
  <c r="I3236" i="6" s="1"/>
  <c r="H2968" i="6"/>
  <c r="I2968" i="6" s="1"/>
  <c r="H3444" i="6"/>
  <c r="I3444" i="6" s="1"/>
  <c r="H3652" i="6"/>
  <c r="I3652" i="6" s="1"/>
  <c r="H2020" i="6"/>
  <c r="I2020" i="6" s="1"/>
  <c r="H3272" i="6"/>
  <c r="I3272" i="6" s="1"/>
  <c r="H3528" i="6"/>
  <c r="I3528" i="6" s="1"/>
  <c r="H3748" i="6"/>
  <c r="I3748" i="6" s="1"/>
  <c r="H3080" i="6"/>
  <c r="I3080" i="6" s="1"/>
  <c r="H3504" i="6"/>
  <c r="I3504" i="6" s="1"/>
  <c r="H3792" i="6"/>
  <c r="I3792" i="6" s="1"/>
  <c r="H3056" i="6"/>
  <c r="I3056" i="6" s="1"/>
  <c r="H3576" i="6"/>
  <c r="I3576" i="6" s="1"/>
  <c r="H3828" i="6"/>
  <c r="I3828" i="6" s="1"/>
  <c r="H3004" i="6"/>
  <c r="I3004" i="6" s="1"/>
  <c r="H3352" i="6"/>
  <c r="I3352" i="6" s="1"/>
  <c r="H3544" i="6"/>
  <c r="I3544" i="6" s="1"/>
  <c r="H3800" i="6"/>
  <c r="I3800" i="6" s="1"/>
  <c r="H2880" i="6"/>
  <c r="I2880" i="6" s="1"/>
  <c r="H3768" i="6"/>
  <c r="I3768" i="6" s="1"/>
  <c r="H3136" i="6"/>
  <c r="I3136" i="6" s="1"/>
  <c r="H3804" i="6"/>
  <c r="I3804" i="6" s="1"/>
  <c r="H3724" i="6"/>
  <c r="I3724" i="6" s="1"/>
  <c r="H3488" i="6"/>
  <c r="I3488" i="6" s="1"/>
  <c r="H3600" i="6"/>
  <c r="I3600" i="6" s="1"/>
  <c r="H3604" i="6"/>
  <c r="I3604" i="6" s="1"/>
  <c r="H3384" i="6"/>
  <c r="I3384" i="6" s="1"/>
  <c r="H148" i="6"/>
  <c r="I148" i="6" s="1"/>
  <c r="H340" i="6"/>
  <c r="I340" i="6" s="1"/>
  <c r="H56" i="6"/>
  <c r="I56" i="6" s="1"/>
  <c r="H388" i="6"/>
  <c r="I388" i="6" s="1"/>
  <c r="H320" i="6"/>
  <c r="I320" i="6" s="1"/>
  <c r="H528" i="6"/>
  <c r="I528" i="6" s="1"/>
  <c r="H244" i="6"/>
  <c r="I244" i="6" s="1"/>
  <c r="H60" i="6"/>
  <c r="I60" i="6" s="1"/>
  <c r="H212" i="6"/>
  <c r="I212" i="6" s="1"/>
  <c r="H484" i="6"/>
  <c r="I484" i="6" s="1"/>
  <c r="H184" i="6"/>
  <c r="I184" i="6" s="1"/>
  <c r="H420" i="6"/>
  <c r="I420" i="6" s="1"/>
  <c r="H172" i="6"/>
  <c r="I172" i="6" s="1"/>
  <c r="H820" i="6"/>
  <c r="I820" i="6" s="1"/>
  <c r="H400" i="6"/>
  <c r="I400" i="6" s="1"/>
  <c r="H700" i="6"/>
  <c r="I700" i="6" s="1"/>
  <c r="H380" i="6"/>
  <c r="I380" i="6" s="1"/>
  <c r="H652" i="6"/>
  <c r="I652" i="6" s="1"/>
  <c r="H80" i="6"/>
  <c r="I80" i="6" s="1"/>
  <c r="H656" i="6"/>
  <c r="I656" i="6" s="1"/>
  <c r="H880" i="6"/>
  <c r="I880" i="6" s="1"/>
  <c r="H664" i="6"/>
  <c r="I664" i="6" s="1"/>
  <c r="H532" i="6"/>
  <c r="I532" i="6" s="1"/>
  <c r="H920" i="6"/>
  <c r="I920" i="6" s="1"/>
  <c r="H1216" i="6"/>
  <c r="I1216" i="6" s="1"/>
  <c r="H860" i="6"/>
  <c r="I860" i="6" s="1"/>
  <c r="H1096" i="6"/>
  <c r="I1096" i="6" s="1"/>
  <c r="H316" i="6"/>
  <c r="I316" i="6" s="1"/>
  <c r="H1088" i="6"/>
  <c r="I1088" i="6" s="1"/>
  <c r="H544" i="6"/>
  <c r="I544" i="6" s="1"/>
  <c r="H844" i="6"/>
  <c r="I844" i="6" s="1"/>
  <c r="H1056" i="6"/>
  <c r="I1056" i="6" s="1"/>
  <c r="H1140" i="6"/>
  <c r="I1140" i="6" s="1"/>
  <c r="H736" i="6"/>
  <c r="I736" i="6" s="1"/>
  <c r="H1024" i="6"/>
  <c r="I1024" i="6" s="1"/>
  <c r="H1372" i="6"/>
  <c r="I1372" i="6" s="1"/>
  <c r="H1612" i="6"/>
  <c r="I1612" i="6" s="1"/>
  <c r="H1136" i="6"/>
  <c r="I1136" i="6" s="1"/>
  <c r="H568" i="6"/>
  <c r="I568" i="6" s="1"/>
  <c r="H1500" i="6"/>
  <c r="I1500" i="6" s="1"/>
  <c r="H1112" i="6"/>
  <c r="I1112" i="6" s="1"/>
  <c r="H1328" i="6"/>
  <c r="I1328" i="6" s="1"/>
  <c r="H1464" i="6"/>
  <c r="I1464" i="6" s="1"/>
  <c r="H1284" i="6"/>
  <c r="I1284" i="6" s="1"/>
  <c r="H1416" i="6"/>
  <c r="I1416" i="6" s="1"/>
  <c r="H1060" i="6"/>
  <c r="I1060" i="6" s="1"/>
  <c r="H1588" i="6"/>
  <c r="I1588" i="6" s="1"/>
  <c r="H1436" i="6"/>
  <c r="I1436" i="6" s="1"/>
  <c r="H1796" i="6"/>
  <c r="I1796" i="6" s="1"/>
  <c r="H2024" i="6"/>
  <c r="I2024" i="6" s="1"/>
  <c r="H1848" i="6"/>
  <c r="I1848" i="6" s="1"/>
  <c r="H1676" i="6"/>
  <c r="I1676" i="6" s="1"/>
  <c r="H1908" i="6"/>
  <c r="I1908" i="6" s="1"/>
  <c r="H1632" i="6"/>
  <c r="I1632" i="6" s="1"/>
  <c r="H1828" i="6"/>
  <c r="I1828" i="6" s="1"/>
  <c r="H1520" i="6"/>
  <c r="I1520" i="6" s="1"/>
  <c r="H1756" i="6"/>
  <c r="I1756" i="6" s="1"/>
  <c r="H1620" i="6"/>
  <c r="I1620" i="6" s="1"/>
  <c r="H2044" i="6"/>
  <c r="I2044" i="6" s="1"/>
  <c r="H2216" i="6"/>
  <c r="I2216" i="6" s="1"/>
  <c r="H2176" i="6"/>
  <c r="I2176" i="6" s="1"/>
  <c r="H2408" i="6"/>
  <c r="I2408" i="6" s="1"/>
  <c r="H1740" i="6"/>
  <c r="I1740" i="6" s="1"/>
  <c r="H2228" i="6"/>
  <c r="I2228" i="6" s="1"/>
  <c r="H2004" i="6"/>
  <c r="I2004" i="6" s="1"/>
  <c r="H2140" i="6"/>
  <c r="I2140" i="6" s="1"/>
  <c r="H2324" i="6"/>
  <c r="I2324" i="6" s="1"/>
  <c r="H2032" i="6"/>
  <c r="I2032" i="6" s="1"/>
  <c r="H2332" i="6"/>
  <c r="I2332" i="6" s="1"/>
  <c r="H2212" i="6"/>
  <c r="I2212" i="6" s="1"/>
  <c r="H2492" i="6"/>
  <c r="I2492" i="6" s="1"/>
  <c r="H2240" i="6"/>
  <c r="I2240" i="6" s="1"/>
  <c r="H2528" i="6"/>
  <c r="I2528" i="6" s="1"/>
  <c r="H2340" i="6"/>
  <c r="I2340" i="6" s="1"/>
  <c r="H2812" i="6"/>
  <c r="I2812" i="6" s="1"/>
  <c r="H2388" i="6"/>
  <c r="I2388" i="6" s="1"/>
  <c r="H2640" i="6"/>
  <c r="I2640" i="6" s="1"/>
  <c r="H2316" i="6"/>
  <c r="I2316" i="6" s="1"/>
  <c r="H2596" i="6"/>
  <c r="I2596" i="6" s="1"/>
  <c r="H2772" i="6"/>
  <c r="I2772" i="6" s="1"/>
  <c r="H2796" i="6"/>
  <c r="I2796" i="6" s="1"/>
  <c r="H2840" i="6"/>
  <c r="I2840" i="6" s="1"/>
  <c r="H2828" i="6"/>
  <c r="I2828" i="6" s="1"/>
  <c r="H3016" i="6"/>
  <c r="I3016" i="6" s="1"/>
  <c r="H3216" i="6"/>
  <c r="I3216" i="6" s="1"/>
  <c r="H2632" i="6"/>
  <c r="I2632" i="6" s="1"/>
  <c r="H2972" i="6"/>
  <c r="I2972" i="6" s="1"/>
  <c r="H2580" i="6"/>
  <c r="I2580" i="6" s="1"/>
  <c r="H2776" i="6"/>
  <c r="I2776" i="6" s="1"/>
  <c r="H2912" i="6"/>
  <c r="I2912" i="6" s="1"/>
  <c r="H3044" i="6"/>
  <c r="I3044" i="6" s="1"/>
  <c r="H3300" i="6"/>
  <c r="I3300" i="6" s="1"/>
  <c r="H2712" i="6"/>
  <c r="I2712" i="6" s="1"/>
  <c r="H3032" i="6"/>
  <c r="I3032" i="6" s="1"/>
  <c r="H3276" i="6"/>
  <c r="I3276" i="6" s="1"/>
  <c r="H3104" i="6"/>
  <c r="I3104" i="6" s="1"/>
  <c r="H3456" i="6"/>
  <c r="I3456" i="6" s="1"/>
  <c r="H3692" i="6"/>
  <c r="I3692" i="6" s="1"/>
  <c r="H2908" i="6"/>
  <c r="I2908" i="6" s="1"/>
  <c r="H3368" i="6"/>
  <c r="I3368" i="6" s="1"/>
  <c r="H3588" i="6"/>
  <c r="I3588" i="6" s="1"/>
  <c r="H3752" i="6"/>
  <c r="I3752" i="6" s="1"/>
  <c r="H3088" i="6"/>
  <c r="I3088" i="6" s="1"/>
  <c r="H3540" i="6"/>
  <c r="I3540" i="6" s="1"/>
  <c r="H3852" i="6"/>
  <c r="I3852" i="6" s="1"/>
  <c r="H3228" i="6"/>
  <c r="I3228" i="6" s="1"/>
  <c r="H3684" i="6"/>
  <c r="I3684" i="6" s="1"/>
  <c r="H3832" i="6"/>
  <c r="I3832" i="6" s="1"/>
  <c r="H3036" i="6"/>
  <c r="I3036" i="6" s="1"/>
  <c r="H3356" i="6"/>
  <c r="I3356" i="6" s="1"/>
  <c r="H3556" i="6"/>
  <c r="I3556" i="6" s="1"/>
  <c r="H3812" i="6"/>
  <c r="I3812" i="6" s="1"/>
  <c r="H3120" i="6"/>
  <c r="I3120" i="6" s="1"/>
  <c r="H3780" i="6"/>
  <c r="I3780" i="6" s="1"/>
  <c r="H3232" i="6"/>
  <c r="I3232" i="6" s="1"/>
  <c r="H3636" i="6"/>
  <c r="I3636" i="6" s="1"/>
  <c r="H3784" i="6"/>
  <c r="I3784" i="6" s="1"/>
  <c r="H3496" i="6"/>
  <c r="I3496" i="6" s="1"/>
  <c r="H3712" i="6"/>
  <c r="I3712" i="6" s="1"/>
  <c r="H3616" i="6"/>
  <c r="I3616" i="6" s="1"/>
  <c r="H176" i="6"/>
  <c r="I176" i="6" s="1"/>
  <c r="H352" i="6"/>
  <c r="I352" i="6" s="1"/>
  <c r="H72" i="6"/>
  <c r="I72" i="6" s="1"/>
  <c r="H408" i="6"/>
  <c r="I408" i="6" s="1"/>
  <c r="H332" i="6"/>
  <c r="I332" i="6" s="1"/>
  <c r="H548" i="6"/>
  <c r="I548" i="6" s="1"/>
  <c r="H252" i="6"/>
  <c r="I252" i="6" s="1"/>
  <c r="H76" i="6"/>
  <c r="I76" i="6" s="1"/>
  <c r="H228" i="6"/>
  <c r="I228" i="6" s="1"/>
  <c r="H508" i="6"/>
  <c r="I508" i="6" s="1"/>
  <c r="H220" i="6"/>
  <c r="I220" i="6" s="1"/>
  <c r="H440" i="6"/>
  <c r="I440" i="6" s="1"/>
  <c r="H336" i="6"/>
  <c r="I336" i="6" s="1"/>
  <c r="H884" i="6"/>
  <c r="I884" i="6" s="1"/>
  <c r="H492" i="6"/>
  <c r="I492" i="6" s="1"/>
  <c r="H708" i="6"/>
  <c r="I708" i="6" s="1"/>
  <c r="H612" i="6"/>
  <c r="I612" i="6" s="1"/>
  <c r="H672" i="6"/>
  <c r="I672" i="6" s="1"/>
  <c r="H156" i="6"/>
  <c r="I156" i="6" s="1"/>
  <c r="H692" i="6"/>
  <c r="I692" i="6" s="1"/>
  <c r="H892" i="6"/>
  <c r="I892" i="6" s="1"/>
  <c r="H684" i="6"/>
  <c r="I684" i="6" s="1"/>
  <c r="H552" i="6"/>
  <c r="I552" i="6" s="1"/>
  <c r="H980" i="6"/>
  <c r="I980" i="6" s="1"/>
  <c r="H1228" i="6"/>
  <c r="I1228" i="6" s="1"/>
  <c r="H868" i="6"/>
  <c r="I868" i="6" s="1"/>
  <c r="H1172" i="6"/>
  <c r="I1172" i="6" s="1"/>
  <c r="H424" i="6"/>
  <c r="I424" i="6" s="1"/>
  <c r="H1164" i="6"/>
  <c r="I1164" i="6" s="1"/>
  <c r="H604" i="6"/>
  <c r="I604" i="6" s="1"/>
  <c r="H936" i="6"/>
  <c r="I936" i="6" s="1"/>
  <c r="H1064" i="6"/>
  <c r="I1064" i="6" s="1"/>
  <c r="H1176" i="6"/>
  <c r="I1176" i="6" s="1"/>
  <c r="H752" i="6"/>
  <c r="I752" i="6" s="1"/>
  <c r="H1160" i="6"/>
  <c r="I1160" i="6" s="1"/>
  <c r="H1468" i="6"/>
  <c r="I1468" i="6" s="1"/>
  <c r="H1652" i="6"/>
  <c r="I1652" i="6" s="1"/>
  <c r="H1320" i="6"/>
  <c r="I1320" i="6" s="1"/>
  <c r="H1044" i="6"/>
  <c r="I1044" i="6" s="1"/>
  <c r="H1516" i="6"/>
  <c r="I1516" i="6" s="1"/>
  <c r="H1220" i="6"/>
  <c r="I1220" i="6" s="1"/>
  <c r="H1368" i="6"/>
  <c r="I1368" i="6" s="1"/>
  <c r="H1476" i="6"/>
  <c r="I1476" i="6" s="1"/>
  <c r="H1300" i="6"/>
  <c r="I1300" i="6" s="1"/>
  <c r="H1424" i="6"/>
  <c r="I1424" i="6" s="1"/>
  <c r="H1092" i="6"/>
  <c r="I1092" i="6" s="1"/>
  <c r="H1708" i="6"/>
  <c r="I1708" i="6" s="1"/>
  <c r="H1504" i="6"/>
  <c r="I1504" i="6" s="1"/>
  <c r="H1816" i="6"/>
  <c r="I1816" i="6" s="1"/>
  <c r="H1508" i="6"/>
  <c r="I1508" i="6" s="1"/>
  <c r="H1880" i="6"/>
  <c r="I1880" i="6" s="1"/>
  <c r="H1724" i="6"/>
  <c r="I1724" i="6" s="1"/>
  <c r="H1940" i="6"/>
  <c r="I1940" i="6" s="1"/>
  <c r="H1640" i="6"/>
  <c r="I1640" i="6" s="1"/>
  <c r="H1860" i="6"/>
  <c r="I1860" i="6" s="1"/>
  <c r="H1556" i="6"/>
  <c r="I1556" i="6" s="1"/>
  <c r="H1772" i="6"/>
  <c r="I1772" i="6" s="1"/>
  <c r="H1840" i="6"/>
  <c r="I1840" i="6" s="1"/>
  <c r="H2056" i="6"/>
  <c r="I2056" i="6" s="1"/>
  <c r="H1768" i="6"/>
  <c r="I1768" i="6" s="1"/>
  <c r="H2196" i="6"/>
  <c r="I2196" i="6" s="1"/>
  <c r="H1580" i="6"/>
  <c r="I1580" i="6" s="1"/>
  <c r="H1856" i="6"/>
  <c r="I1856" i="6" s="1"/>
  <c r="H2268" i="6"/>
  <c r="I2268" i="6" s="1"/>
  <c r="H2008" i="6"/>
  <c r="I2008" i="6" s="1"/>
  <c r="H2184" i="6"/>
  <c r="I2184" i="6" s="1"/>
  <c r="H2348" i="6"/>
  <c r="I2348" i="6" s="1"/>
  <c r="H2052" i="6"/>
  <c r="I2052" i="6" s="1"/>
  <c r="H2352" i="6"/>
  <c r="I2352" i="6" s="1"/>
  <c r="H2236" i="6"/>
  <c r="I2236" i="6" s="1"/>
  <c r="H2508" i="6"/>
  <c r="I2508" i="6" s="1"/>
  <c r="H2248" i="6"/>
  <c r="I2248" i="6" s="1"/>
  <c r="H2560" i="6"/>
  <c r="I2560" i="6" s="1"/>
  <c r="H2476" i="6"/>
  <c r="I2476" i="6" s="1"/>
  <c r="H1716" i="6"/>
  <c r="I1716" i="6" s="1"/>
  <c r="H2420" i="6"/>
  <c r="I2420" i="6" s="1"/>
  <c r="H2672" i="6"/>
  <c r="I2672" i="6" s="1"/>
  <c r="H2404" i="6"/>
  <c r="I2404" i="6" s="1"/>
  <c r="H2612" i="6"/>
  <c r="I2612" i="6" s="1"/>
  <c r="H2788" i="6"/>
  <c r="I2788" i="6" s="1"/>
  <c r="H1992" i="6"/>
  <c r="I1992" i="6" s="1"/>
  <c r="H2064" i="6"/>
  <c r="I2064" i="6" s="1"/>
  <c r="H2860" i="6"/>
  <c r="I2860" i="6" s="1"/>
  <c r="H3024" i="6"/>
  <c r="I3024" i="6" s="1"/>
  <c r="H3244" i="6"/>
  <c r="I3244" i="6" s="1"/>
  <c r="H2368" i="6"/>
  <c r="I2368" i="6" s="1"/>
  <c r="H2992" i="6"/>
  <c r="I2992" i="6" s="1"/>
  <c r="H2620" i="6"/>
  <c r="I2620" i="6" s="1"/>
  <c r="H2784" i="6"/>
  <c r="I2784" i="6" s="1"/>
  <c r="H2928" i="6"/>
  <c r="I2928" i="6" s="1"/>
  <c r="H3072" i="6"/>
  <c r="I3072" i="6" s="1"/>
  <c r="H3332" i="6"/>
  <c r="I3332" i="6" s="1"/>
  <c r="H2744" i="6"/>
  <c r="I2744" i="6" s="1"/>
  <c r="H3048" i="6"/>
  <c r="I3048" i="6" s="1"/>
  <c r="H3312" i="6"/>
  <c r="I3312" i="6" s="1"/>
  <c r="H3260" i="6"/>
  <c r="I3260" i="6" s="1"/>
  <c r="H3468" i="6"/>
  <c r="I3468" i="6" s="1"/>
  <c r="H3696" i="6"/>
  <c r="I3696" i="6" s="1"/>
  <c r="H2932" i="6"/>
  <c r="I2932" i="6" s="1"/>
  <c r="H3372" i="6"/>
  <c r="I3372" i="6" s="1"/>
  <c r="H3608" i="6"/>
  <c r="I3608" i="6" s="1"/>
  <c r="H3772" i="6"/>
  <c r="I3772" i="6" s="1"/>
  <c r="H3208" i="6"/>
  <c r="I3208" i="6" s="1"/>
  <c r="H3552" i="6"/>
  <c r="I3552" i="6" s="1"/>
  <c r="H3856" i="6"/>
  <c r="I3856" i="6" s="1"/>
  <c r="H3280" i="6"/>
  <c r="I3280" i="6" s="1"/>
  <c r="H3700" i="6"/>
  <c r="I3700" i="6" s="1"/>
  <c r="H3860" i="6"/>
  <c r="I3860" i="6" s="1"/>
  <c r="H3160" i="6"/>
  <c r="I3160" i="6" s="1"/>
  <c r="H3396" i="6"/>
  <c r="I3396" i="6" s="1"/>
  <c r="H3580" i="6"/>
  <c r="I3580" i="6" s="1"/>
  <c r="H3816" i="6"/>
  <c r="I3816" i="6" s="1"/>
  <c r="H3240" i="6"/>
  <c r="I3240" i="6" s="1"/>
  <c r="H3836" i="6"/>
  <c r="I3836" i="6" s="1"/>
  <c r="H3132" i="6"/>
  <c r="I3132" i="6" s="1"/>
  <c r="H3568" i="6"/>
  <c r="I3568" i="6" s="1"/>
  <c r="H3820" i="6"/>
  <c r="I3820" i="6" s="1"/>
  <c r="H3532" i="6"/>
  <c r="I3532" i="6" s="1"/>
  <c r="H3688" i="6"/>
  <c r="I3688" i="6" s="1"/>
  <c r="H3624" i="6"/>
  <c r="I3624" i="6" s="1"/>
  <c r="H204" i="6"/>
  <c r="I204" i="6" s="1"/>
  <c r="H364" i="6"/>
  <c r="I364" i="6" s="1"/>
  <c r="H116" i="6"/>
  <c r="I116" i="6" s="1"/>
  <c r="H444" i="6"/>
  <c r="I444" i="6" s="1"/>
  <c r="H368" i="6"/>
  <c r="I368" i="6" s="1"/>
  <c r="H560" i="6"/>
  <c r="I560" i="6" s="1"/>
  <c r="H304" i="6"/>
  <c r="I304" i="6" s="1"/>
  <c r="H92" i="6"/>
  <c r="I92" i="6" s="1"/>
  <c r="H236" i="6"/>
  <c r="I236" i="6" s="1"/>
  <c r="H536" i="6"/>
  <c r="I536" i="6" s="1"/>
  <c r="H272" i="6"/>
  <c r="I272" i="6" s="1"/>
  <c r="H456" i="6"/>
  <c r="I456" i="6" s="1"/>
  <c r="H556" i="6"/>
  <c r="I556" i="6" s="1"/>
  <c r="H900" i="6"/>
  <c r="I900" i="6" s="1"/>
  <c r="H520" i="6"/>
  <c r="I520" i="6" s="1"/>
  <c r="H760" i="6"/>
  <c r="I760" i="6" s="1"/>
  <c r="H628" i="6"/>
  <c r="I628" i="6" s="1"/>
  <c r="H716" i="6"/>
  <c r="I716" i="6" s="1"/>
  <c r="H256" i="6"/>
  <c r="I256" i="6" s="1"/>
  <c r="H720" i="6"/>
  <c r="I720" i="6" s="1"/>
  <c r="H96" i="6"/>
  <c r="I96" i="6" s="1"/>
  <c r="H728" i="6"/>
  <c r="I728" i="6" s="1"/>
  <c r="H756" i="6"/>
  <c r="I756" i="6" s="1"/>
  <c r="H1016" i="6"/>
  <c r="I1016" i="6" s="1"/>
  <c r="H1240" i="6"/>
  <c r="I1240" i="6" s="1"/>
  <c r="H888" i="6"/>
  <c r="I888" i="6" s="1"/>
  <c r="H1204" i="6"/>
  <c r="I1204" i="6" s="1"/>
  <c r="H704" i="6"/>
  <c r="I704" i="6" s="1"/>
  <c r="H1184" i="6"/>
  <c r="I1184" i="6" s="1"/>
  <c r="H680" i="6"/>
  <c r="I680" i="6" s="1"/>
  <c r="H960" i="6"/>
  <c r="I960" i="6" s="1"/>
  <c r="H1072" i="6"/>
  <c r="I1072" i="6" s="1"/>
  <c r="H1188" i="6"/>
  <c r="I1188" i="6" s="1"/>
  <c r="H764" i="6"/>
  <c r="I764" i="6" s="1"/>
  <c r="H1236" i="6"/>
  <c r="I1236" i="6" s="1"/>
  <c r="H1484" i="6"/>
  <c r="I1484" i="6" s="1"/>
  <c r="H1656" i="6"/>
  <c r="I1656" i="6" s="1"/>
  <c r="H1364" i="6"/>
  <c r="I1364" i="6" s="1"/>
  <c r="H1076" i="6"/>
  <c r="I1076" i="6" s="1"/>
  <c r="H1560" i="6"/>
  <c r="I1560" i="6" s="1"/>
  <c r="H1224" i="6"/>
  <c r="I1224" i="6" s="1"/>
  <c r="H1384" i="6"/>
  <c r="I1384" i="6" s="1"/>
  <c r="H1480" i="6"/>
  <c r="I1480" i="6" s="1"/>
  <c r="H1304" i="6"/>
  <c r="I1304" i="6" s="1"/>
  <c r="H1536" i="6"/>
  <c r="I1536" i="6" s="1"/>
  <c r="H1156" i="6"/>
  <c r="I1156" i="6" s="1"/>
  <c r="H1732" i="6"/>
  <c r="I1732" i="6" s="1"/>
  <c r="H1512" i="6"/>
  <c r="I1512" i="6" s="1"/>
  <c r="H1876" i="6"/>
  <c r="I1876" i="6" s="1"/>
  <c r="H1648" i="6"/>
  <c r="I1648" i="6" s="1"/>
  <c r="H1896" i="6"/>
  <c r="I1896" i="6" s="1"/>
  <c r="H1736" i="6"/>
  <c r="I1736" i="6" s="1"/>
  <c r="H976" i="6"/>
  <c r="I976" i="6" s="1"/>
  <c r="H1148" i="6"/>
  <c r="I1148" i="6" s="1"/>
  <c r="H1884" i="6"/>
  <c r="I1884" i="6" s="1"/>
  <c r="H1564" i="6"/>
  <c r="I1564" i="6" s="1"/>
  <c r="H1812" i="6"/>
  <c r="I1812" i="6" s="1"/>
  <c r="H1864" i="6"/>
  <c r="I1864" i="6" s="1"/>
  <c r="H2068" i="6"/>
  <c r="I2068" i="6" s="1"/>
  <c r="H1900" i="6"/>
  <c r="I1900" i="6" s="1"/>
  <c r="H2220" i="6"/>
  <c r="I2220" i="6" s="1"/>
  <c r="H1692" i="6"/>
  <c r="I1692" i="6" s="1"/>
  <c r="H1984" i="6"/>
  <c r="I1984" i="6" s="1"/>
  <c r="H2320" i="6"/>
  <c r="I2320" i="6" s="1"/>
  <c r="H2012" i="6"/>
  <c r="I2012" i="6" s="1"/>
  <c r="H2204" i="6"/>
  <c r="I2204" i="6" s="1"/>
  <c r="H2364" i="6"/>
  <c r="I2364" i="6" s="1"/>
  <c r="H2092" i="6"/>
  <c r="I2092" i="6" s="1"/>
  <c r="H2380" i="6"/>
  <c r="I2380" i="6" s="1"/>
  <c r="H1624" i="6"/>
  <c r="I1624" i="6" s="1"/>
  <c r="H2524" i="6"/>
  <c r="I2524" i="6" s="1"/>
  <c r="H2256" i="6"/>
  <c r="I2256" i="6" s="1"/>
  <c r="H2592" i="6"/>
  <c r="I2592" i="6" s="1"/>
  <c r="H2540" i="6"/>
  <c r="I2540" i="6" s="1"/>
  <c r="H1788" i="6"/>
  <c r="I1788" i="6" s="1"/>
  <c r="H2428" i="6"/>
  <c r="I2428" i="6" s="1"/>
  <c r="H2684" i="6"/>
  <c r="I2684" i="6" s="1"/>
  <c r="H2460" i="6"/>
  <c r="I2460" i="6" s="1"/>
  <c r="H2628" i="6"/>
  <c r="I2628" i="6" s="1"/>
  <c r="H2804" i="6"/>
  <c r="I2804" i="6" s="1"/>
  <c r="H2396" i="6"/>
  <c r="I2396" i="6" s="1"/>
  <c r="H2472" i="6"/>
  <c r="I2472" i="6" s="1"/>
  <c r="H2884" i="6"/>
  <c r="I2884" i="6" s="1"/>
  <c r="H3064" i="6"/>
  <c r="I3064" i="6" s="1"/>
  <c r="H3256" i="6"/>
  <c r="I3256" i="6" s="1"/>
  <c r="H2392" i="6"/>
  <c r="I2392" i="6" s="1"/>
  <c r="H3040" i="6"/>
  <c r="I3040" i="6" s="1"/>
  <c r="H2680" i="6"/>
  <c r="I2680" i="6" s="1"/>
  <c r="H2816" i="6"/>
  <c r="I2816" i="6" s="1"/>
  <c r="H2952" i="6"/>
  <c r="I2952" i="6" s="1"/>
  <c r="H3100" i="6"/>
  <c r="I3100" i="6" s="1"/>
  <c r="H3340" i="6"/>
  <c r="I3340" i="6" s="1"/>
  <c r="H2752" i="6"/>
  <c r="I2752" i="6" s="1"/>
  <c r="H3084" i="6"/>
  <c r="I3084" i="6" s="1"/>
  <c r="H3324" i="6"/>
  <c r="I3324" i="6" s="1"/>
  <c r="H3268" i="6"/>
  <c r="I3268" i="6" s="1"/>
  <c r="H3536" i="6"/>
  <c r="I3536" i="6" s="1"/>
  <c r="H3824" i="6"/>
  <c r="I3824" i="6" s="1"/>
  <c r="H2944" i="6"/>
  <c r="I2944" i="6" s="1"/>
  <c r="H3412" i="6"/>
  <c r="I3412" i="6" s="1"/>
  <c r="H3620" i="6"/>
  <c r="I3620" i="6" s="1"/>
  <c r="H3808" i="6"/>
  <c r="I3808" i="6" s="1"/>
  <c r="H3212" i="6"/>
  <c r="I3212" i="6" s="1"/>
  <c r="H3564" i="6"/>
  <c r="I3564" i="6" s="1"/>
  <c r="H3872" i="6"/>
  <c r="I3872" i="6" s="1"/>
  <c r="H3320" i="6"/>
  <c r="I3320" i="6" s="1"/>
  <c r="H3704" i="6"/>
  <c r="I3704" i="6" s="1"/>
  <c r="H3172" i="6"/>
  <c r="I3172" i="6" s="1"/>
  <c r="H3180" i="6"/>
  <c r="I3180" i="6" s="1"/>
  <c r="H3416" i="6"/>
  <c r="I3416" i="6" s="1"/>
  <c r="H3592" i="6"/>
  <c r="I3592" i="6" s="1"/>
  <c r="H3864" i="6"/>
  <c r="I3864" i="6" s="1"/>
  <c r="H3308" i="6"/>
  <c r="I3308" i="6" s="1"/>
  <c r="H3008" i="6"/>
  <c r="I3008" i="6" s="1"/>
  <c r="H3192" i="6"/>
  <c r="I3192" i="6" s="1"/>
  <c r="H3728" i="6"/>
  <c r="I3728" i="6" s="1"/>
  <c r="H3676" i="6"/>
  <c r="I3676" i="6" s="1"/>
  <c r="H3628" i="6"/>
  <c r="I3628" i="6" s="1"/>
  <c r="H3144" i="6"/>
  <c r="I3144" i="6" s="1"/>
  <c r="H2872" i="6"/>
  <c r="I2872" i="6" s="1"/>
  <c r="H224" i="6"/>
  <c r="I224" i="6" s="1"/>
  <c r="H384" i="6"/>
  <c r="I384" i="6" s="1"/>
  <c r="H160" i="6"/>
  <c r="I160" i="6" s="1"/>
  <c r="H480" i="6"/>
  <c r="I480" i="6" s="1"/>
  <c r="H412" i="6"/>
  <c r="I412" i="6" s="1"/>
  <c r="H88" i="6"/>
  <c r="I88" i="6" s="1"/>
  <c r="H312" i="6"/>
  <c r="I312" i="6" s="1"/>
  <c r="H108" i="6"/>
  <c r="I108" i="6" s="1"/>
  <c r="H288" i="6"/>
  <c r="I288" i="6" s="1"/>
  <c r="H580" i="6"/>
  <c r="I580" i="6" s="1"/>
  <c r="H280" i="6"/>
  <c r="I280" i="6" s="1"/>
  <c r="H472" i="6"/>
  <c r="I472" i="6" s="1"/>
  <c r="H608" i="6"/>
  <c r="I608" i="6" s="1"/>
  <c r="H912" i="6"/>
  <c r="I912" i="6" s="1"/>
  <c r="H596" i="6"/>
  <c r="I596" i="6" s="1"/>
  <c r="H800" i="6"/>
  <c r="I800" i="6" s="1"/>
  <c r="H712" i="6"/>
  <c r="I712" i="6" s="1"/>
  <c r="H812" i="6"/>
  <c r="I812" i="6" s="1"/>
  <c r="H264" i="6"/>
  <c r="I264" i="6" s="1"/>
  <c r="H724" i="6"/>
  <c r="I724" i="6" s="1"/>
  <c r="H112" i="6"/>
  <c r="I112" i="6" s="1"/>
  <c r="H808" i="6"/>
  <c r="I808" i="6" s="1"/>
  <c r="H780" i="6"/>
  <c r="I780" i="6" s="1"/>
  <c r="H1084" i="6"/>
  <c r="I1084" i="6" s="1"/>
  <c r="H1332" i="6"/>
  <c r="I1332" i="6" s="1"/>
  <c r="H928" i="6"/>
  <c r="I928" i="6" s="1"/>
  <c r="H1248" i="6"/>
  <c r="I1248" i="6" s="1"/>
  <c r="H852" i="6"/>
  <c r="I852" i="6" s="1"/>
  <c r="H1252" i="6"/>
  <c r="I1252" i="6" s="1"/>
  <c r="H696" i="6"/>
  <c r="I696" i="6" s="1"/>
  <c r="H988" i="6"/>
  <c r="I988" i="6" s="1"/>
  <c r="H1100" i="6"/>
  <c r="I1100" i="6" s="1"/>
  <c r="H1208" i="6"/>
  <c r="I1208" i="6" s="1"/>
  <c r="H776" i="6"/>
  <c r="I776" i="6" s="1"/>
  <c r="H1020" i="6"/>
  <c r="I1020" i="6" s="1"/>
  <c r="H1524" i="6"/>
  <c r="I1524" i="6" s="1"/>
  <c r="H660" i="6"/>
  <c r="I660" i="6" s="1"/>
  <c r="H1396" i="6"/>
  <c r="I1396" i="6" s="1"/>
  <c r="H1380" i="6"/>
  <c r="I1380" i="6" s="1"/>
  <c r="H1572" i="6"/>
  <c r="I1572" i="6" s="1"/>
  <c r="H1232" i="6"/>
  <c r="I1232" i="6" s="1"/>
  <c r="H1400" i="6"/>
  <c r="I1400" i="6" s="1"/>
  <c r="H1052" i="6"/>
  <c r="I1052" i="6" s="1"/>
  <c r="H1308" i="6"/>
  <c r="I1308" i="6" s="1"/>
  <c r="H1552" i="6"/>
  <c r="I1552" i="6" s="1"/>
  <c r="H1196" i="6"/>
  <c r="I1196" i="6" s="1"/>
  <c r="H1760" i="6"/>
  <c r="I1760" i="6" s="1"/>
  <c r="H1672" i="6"/>
  <c r="I1672" i="6" s="1"/>
  <c r="H1916" i="6"/>
  <c r="I1916" i="6" s="1"/>
  <c r="H1688" i="6"/>
  <c r="I1688" i="6" s="1"/>
  <c r="H1920" i="6"/>
  <c r="I1920" i="6" s="1"/>
  <c r="H1748" i="6"/>
  <c r="I1748" i="6" s="1"/>
  <c r="H1212" i="6"/>
  <c r="I1212" i="6" s="1"/>
  <c r="H1452" i="6"/>
  <c r="I1452" i="6" s="1"/>
  <c r="H1912" i="6"/>
  <c r="I1912" i="6" s="1"/>
  <c r="H1568" i="6"/>
  <c r="I1568" i="6" s="1"/>
  <c r="H1832" i="6"/>
  <c r="I1832" i="6" s="1"/>
  <c r="H1928" i="6"/>
  <c r="I1928" i="6" s="1"/>
  <c r="H2080" i="6"/>
  <c r="I2080" i="6" s="1"/>
  <c r="H1932" i="6"/>
  <c r="I1932" i="6" s="1"/>
  <c r="H2244" i="6"/>
  <c r="I2244" i="6" s="1"/>
  <c r="H1752" i="6"/>
  <c r="I1752" i="6" s="1"/>
  <c r="H2000" i="6"/>
  <c r="I2000" i="6" s="1"/>
  <c r="H2344" i="6"/>
  <c r="I2344" i="6" s="1"/>
  <c r="H2040" i="6"/>
  <c r="I2040" i="6" s="1"/>
  <c r="H2232" i="6"/>
  <c r="I2232" i="6" s="1"/>
  <c r="H2376" i="6"/>
  <c r="I2376" i="6" s="1"/>
  <c r="H2124" i="6"/>
  <c r="I2124" i="6" s="1"/>
  <c r="H2416" i="6"/>
  <c r="I2416" i="6" s="1"/>
  <c r="H2264" i="6"/>
  <c r="I2264" i="6" s="1"/>
  <c r="H2556" i="6"/>
  <c r="I2556" i="6" s="1"/>
  <c r="H2308" i="6"/>
  <c r="I2308" i="6" s="1"/>
  <c r="H2624" i="6"/>
  <c r="I2624" i="6" s="1"/>
  <c r="H2604" i="6"/>
  <c r="I2604" i="6" s="1"/>
  <c r="H2028" i="6"/>
  <c r="I2028" i="6" s="1"/>
  <c r="H2480" i="6"/>
  <c r="I2480" i="6" s="1"/>
  <c r="H2716" i="6"/>
  <c r="I2716" i="6" s="1"/>
  <c r="H2484" i="6"/>
  <c r="I2484" i="6" s="1"/>
  <c r="H2660" i="6"/>
  <c r="I2660" i="6" s="1"/>
  <c r="H2164" i="6"/>
  <c r="I2164" i="6" s="1"/>
  <c r="H2536" i="6"/>
  <c r="I2536" i="6" s="1"/>
  <c r="H2568" i="6"/>
  <c r="I2568" i="6" s="1"/>
  <c r="H2896" i="6"/>
  <c r="I2896" i="6" s="1"/>
  <c r="H3092" i="6"/>
  <c r="I3092" i="6" s="1"/>
  <c r="H2108" i="6"/>
  <c r="I2108" i="6" s="1"/>
  <c r="H2584" i="6"/>
  <c r="I2584" i="6" s="1"/>
  <c r="H3096" i="6"/>
  <c r="I3096" i="6" s="1"/>
  <c r="H2700" i="6"/>
  <c r="I2700" i="6" s="1"/>
  <c r="H2832" i="6"/>
  <c r="I2832" i="6" s="1"/>
  <c r="H2964" i="6"/>
  <c r="I2964" i="6" s="1"/>
  <c r="H3112" i="6"/>
  <c r="I3112" i="6" s="1"/>
  <c r="H1584" i="6"/>
  <c r="I1584" i="6" s="1"/>
  <c r="H2820" i="6"/>
  <c r="I2820" i="6" s="1"/>
  <c r="H3116" i="6"/>
  <c r="I3116" i="6" s="1"/>
  <c r="H3364" i="6"/>
  <c r="I3364" i="6" s="1"/>
  <c r="H3296" i="6"/>
  <c r="I3296" i="6" s="1"/>
  <c r="H3560" i="6"/>
  <c r="I3560" i="6" s="1"/>
  <c r="H3868" i="6"/>
  <c r="I3868" i="6" s="1"/>
  <c r="H2976" i="6"/>
  <c r="I2976" i="6" s="1"/>
  <c r="H3460" i="6"/>
  <c r="I3460" i="6" s="1"/>
  <c r="H3644" i="6"/>
  <c r="I3644" i="6" s="1"/>
  <c r="H3844" i="6"/>
  <c r="I3844" i="6" s="1"/>
  <c r="H3316" i="6"/>
  <c r="I3316" i="6" s="1"/>
  <c r="H3612" i="6"/>
  <c r="I3612" i="6" s="1"/>
  <c r="H3892" i="6"/>
  <c r="I3892" i="6" s="1"/>
  <c r="H3392" i="6"/>
  <c r="I3392" i="6" s="1"/>
  <c r="H3716" i="6"/>
  <c r="I3716" i="6" s="1"/>
  <c r="H2360" i="6"/>
  <c r="I2360" i="6" s="1"/>
  <c r="H3188" i="6"/>
  <c r="I3188" i="6" s="1"/>
  <c r="H3428" i="6"/>
  <c r="I3428" i="6" s="1"/>
  <c r="H3668" i="6"/>
  <c r="I3668" i="6" s="1"/>
  <c r="H3876" i="6"/>
  <c r="I3876" i="6" s="1"/>
  <c r="H3360" i="6"/>
  <c r="I3360" i="6" s="1"/>
  <c r="H3292" i="6"/>
  <c r="I3292" i="6" s="1"/>
  <c r="H3656" i="6"/>
  <c r="I3656" i="6" s="1"/>
  <c r="H3344" i="6"/>
  <c r="I3344" i="6" s="1"/>
  <c r="H3204" i="6"/>
  <c r="I3204" i="6" s="1"/>
  <c r="H3756" i="6"/>
  <c r="I3756" i="6" s="1"/>
  <c r="H3224" i="6"/>
  <c r="I3224" i="6" s="1"/>
  <c r="H3124" i="6"/>
  <c r="I3124" i="6" s="1"/>
  <c r="H232" i="6"/>
  <c r="I232" i="6" s="1"/>
  <c r="H428" i="6"/>
  <c r="I428" i="6" s="1"/>
  <c r="H188" i="6"/>
  <c r="I188" i="6" s="1"/>
  <c r="H120" i="6"/>
  <c r="I120" i="6" s="1"/>
  <c r="H432" i="6"/>
  <c r="I432" i="6" s="1"/>
  <c r="H104" i="6"/>
  <c r="I104" i="6" s="1"/>
  <c r="H344" i="6"/>
  <c r="I344" i="6" s="1"/>
  <c r="H124" i="6"/>
  <c r="I124" i="6" s="1"/>
  <c r="H296" i="6"/>
  <c r="I296" i="6" s="1"/>
  <c r="H592" i="6"/>
  <c r="I592" i="6" s="1"/>
  <c r="H324" i="6"/>
  <c r="I324" i="6" s="1"/>
  <c r="H488" i="6"/>
  <c r="I488" i="6" s="1"/>
  <c r="H644" i="6"/>
  <c r="I644" i="6" s="1"/>
  <c r="H52" i="6"/>
  <c r="I52" i="6" s="1"/>
  <c r="H624" i="6"/>
  <c r="I624" i="6" s="1"/>
  <c r="H832" i="6"/>
  <c r="I832" i="6" s="1"/>
  <c r="H476" i="6"/>
  <c r="I476" i="6" s="1"/>
  <c r="H824" i="6"/>
  <c r="I824" i="6" s="1"/>
  <c r="H460" i="6"/>
  <c r="I460" i="6" s="1"/>
  <c r="H744" i="6"/>
  <c r="I744" i="6" s="1"/>
  <c r="H404" i="6"/>
  <c r="I404" i="6" s="1"/>
  <c r="H816" i="6"/>
  <c r="I816" i="6" s="1"/>
  <c r="H788" i="6"/>
  <c r="I788" i="6" s="1"/>
  <c r="H1144" i="6"/>
  <c r="I1144" i="6" s="1"/>
  <c r="H1344" i="6"/>
  <c r="I1344" i="6" s="1"/>
  <c r="H952" i="6"/>
  <c r="I952" i="6" s="1"/>
  <c r="H1268" i="6"/>
  <c r="I1268" i="6" s="1"/>
  <c r="H856" i="6"/>
  <c r="I856" i="6" s="1"/>
  <c r="H1324" i="6"/>
  <c r="I1324" i="6" s="1"/>
  <c r="H836" i="6"/>
  <c r="I836" i="6" s="1"/>
  <c r="H1004" i="6"/>
  <c r="I1004" i="6" s="1"/>
  <c r="H1108" i="6"/>
  <c r="I1108" i="6" s="1"/>
  <c r="H1276" i="6"/>
  <c r="I1276" i="6" s="1"/>
  <c r="H796" i="6"/>
  <c r="I796" i="6" s="1"/>
  <c r="H1128" i="6"/>
  <c r="I1128" i="6" s="1"/>
  <c r="H1528" i="6"/>
  <c r="I1528" i="6" s="1"/>
  <c r="H740" i="6"/>
  <c r="I740" i="6" s="1"/>
  <c r="H1472" i="6"/>
  <c r="I1472" i="6" s="1"/>
  <c r="H1392" i="6"/>
  <c r="I1392" i="6" s="1"/>
  <c r="H1576" i="6"/>
  <c r="I1576" i="6" s="1"/>
  <c r="H1272" i="6"/>
  <c r="I1272" i="6" s="1"/>
  <c r="H1404" i="6"/>
  <c r="I1404" i="6" s="1"/>
  <c r="H1120" i="6"/>
  <c r="I1120" i="6" s="1"/>
  <c r="H1312" i="6"/>
  <c r="I1312" i="6" s="1"/>
  <c r="H1664" i="6"/>
  <c r="I1664" i="6" s="1"/>
  <c r="H1352" i="6"/>
  <c r="I1352" i="6" s="1"/>
  <c r="H1792" i="6"/>
  <c r="I1792" i="6" s="1"/>
  <c r="H1684" i="6"/>
  <c r="I1684" i="6" s="1"/>
  <c r="H1952" i="6"/>
  <c r="I1952" i="6" s="1"/>
  <c r="H1704" i="6"/>
  <c r="I1704" i="6" s="1"/>
  <c r="H1168" i="6"/>
  <c r="I1168" i="6" s="1"/>
  <c r="H1764" i="6"/>
  <c r="I1764" i="6" s="1"/>
  <c r="H1428" i="6"/>
  <c r="I1428" i="6" s="1"/>
  <c r="H1592" i="6"/>
  <c r="I1592" i="6" s="1"/>
  <c r="H1924" i="6"/>
  <c r="I1924" i="6" s="1"/>
  <c r="H1604" i="6"/>
  <c r="I1604" i="6" s="1"/>
  <c r="H1844" i="6"/>
  <c r="I1844" i="6" s="1"/>
  <c r="H1948" i="6"/>
  <c r="I1948" i="6" s="1"/>
  <c r="H2112" i="6"/>
  <c r="I2112" i="6" s="1"/>
  <c r="H1936" i="6"/>
  <c r="I1936" i="6" s="1"/>
  <c r="H2260" i="6"/>
  <c r="I2260" i="6" s="1"/>
  <c r="H1972" i="6"/>
  <c r="I1972" i="6" s="1"/>
  <c r="H2060" i="6"/>
  <c r="I2060" i="6" s="1"/>
  <c r="H2400" i="6"/>
  <c r="I2400" i="6" s="1"/>
  <c r="H2048" i="6"/>
  <c r="I2048" i="6" s="1"/>
  <c r="H2252" i="6"/>
  <c r="I2252" i="6" s="1"/>
  <c r="H2384" i="6"/>
  <c r="I2384" i="6" s="1"/>
  <c r="H2168" i="6"/>
  <c r="I2168" i="6" s="1"/>
  <c r="H2444" i="6"/>
  <c r="I2444" i="6" s="1"/>
  <c r="H2328" i="6"/>
  <c r="I2328" i="6" s="1"/>
  <c r="H2572" i="6"/>
  <c r="I2572" i="6" s="1"/>
  <c r="H2336" i="6"/>
  <c r="I2336" i="6" s="1"/>
  <c r="H2656" i="6"/>
  <c r="I2656" i="6" s="1"/>
  <c r="H2668" i="6"/>
  <c r="I2668" i="6" s="1"/>
  <c r="H2116" i="6"/>
  <c r="I2116" i="6" s="1"/>
  <c r="H2512" i="6"/>
  <c r="I2512" i="6" s="1"/>
  <c r="H2736" i="6"/>
  <c r="I2736" i="6" s="1"/>
  <c r="H2500" i="6"/>
  <c r="I2500" i="6" s="1"/>
  <c r="H2676" i="6"/>
  <c r="I2676" i="6" s="1"/>
  <c r="H2600" i="6"/>
  <c r="I2600" i="6" s="1"/>
  <c r="H2644" i="6"/>
  <c r="I2644" i="6" s="1"/>
  <c r="H2636" i="6"/>
  <c r="I2636" i="6" s="1"/>
  <c r="H2924" i="6"/>
  <c r="I2924" i="6" s="1"/>
  <c r="H3108" i="6"/>
  <c r="I3108" i="6" s="1"/>
  <c r="H2148" i="6"/>
  <c r="I2148" i="6" s="1"/>
  <c r="H2808" i="6"/>
  <c r="I2808" i="6" s="1"/>
  <c r="H3140" i="6"/>
  <c r="I3140" i="6" s="1"/>
  <c r="H2704" i="6"/>
  <c r="I2704" i="6" s="1"/>
  <c r="H2848" i="6"/>
  <c r="I2848" i="6" s="1"/>
  <c r="H2996" i="6"/>
  <c r="I2996" i="6" s="1"/>
  <c r="H3152" i="6"/>
  <c r="I3152" i="6" s="1"/>
  <c r="H2516" i="6"/>
  <c r="I2516" i="6" s="1"/>
  <c r="H2836" i="6"/>
  <c r="I2836" i="6" s="1"/>
  <c r="H3128" i="6"/>
  <c r="I3128" i="6" s="1"/>
  <c r="H3376" i="6"/>
  <c r="I3376" i="6" s="1"/>
  <c r="H3400" i="6"/>
  <c r="I3400" i="6" s="1"/>
  <c r="H3572" i="6"/>
  <c r="I3572" i="6" s="1"/>
  <c r="H3888" i="6"/>
  <c r="I3888" i="6" s="1"/>
  <c r="H2988" i="6"/>
  <c r="I2988" i="6" s="1"/>
  <c r="H3480" i="6"/>
  <c r="I3480" i="6" s="1"/>
  <c r="H3680" i="6"/>
  <c r="I3680" i="6" s="1"/>
  <c r="H2792" i="6"/>
  <c r="I2792" i="6" s="1"/>
  <c r="H3348" i="6"/>
  <c r="I3348" i="6" s="1"/>
  <c r="H3632" i="6"/>
  <c r="I3632" i="6" s="1"/>
  <c r="H3000" i="6"/>
  <c r="I3000" i="6" s="1"/>
  <c r="H3404" i="6"/>
  <c r="I3404" i="6" s="1"/>
  <c r="H3720" i="6"/>
  <c r="I3720" i="6" s="1"/>
  <c r="H2488" i="6"/>
  <c r="I2488" i="6" s="1"/>
  <c r="H3196" i="6"/>
  <c r="I3196" i="6" s="1"/>
  <c r="H3452" i="6"/>
  <c r="I3452" i="6" s="1"/>
  <c r="H3708" i="6"/>
  <c r="I3708" i="6" s="1"/>
  <c r="H3880" i="6"/>
  <c r="I3880" i="6" s="1"/>
  <c r="H3640" i="6"/>
  <c r="I3640" i="6" s="1"/>
  <c r="H3380" i="6"/>
  <c r="I3380" i="6" s="1"/>
  <c r="H3760" i="6"/>
  <c r="I3760" i="6" s="1"/>
  <c r="H3500" i="6"/>
  <c r="I3500" i="6" s="1"/>
  <c r="H3252" i="6"/>
  <c r="I3252" i="6" s="1"/>
  <c r="H3248" i="6"/>
  <c r="I3248" i="6" s="1"/>
  <c r="H3408" i="6"/>
  <c r="I3408" i="6" s="1"/>
  <c r="H3512" i="6"/>
  <c r="I3512" i="6" s="1"/>
  <c r="H24" i="6"/>
  <c r="I24" i="6" s="1"/>
  <c r="H20" i="6"/>
  <c r="I20" i="6" s="1"/>
  <c r="H16" i="6"/>
  <c r="I16" i="6" s="1"/>
  <c r="H4" i="6"/>
  <c r="I4" i="6" s="1"/>
  <c r="H12" i="6"/>
  <c r="I12" i="6" s="1"/>
  <c r="H44" i="6"/>
  <c r="I44" i="6" s="1"/>
  <c r="H8" i="6"/>
  <c r="I8" i="6" s="1"/>
  <c r="H36" i="6"/>
  <c r="I36" i="6" s="1"/>
  <c r="H32" i="6"/>
  <c r="I32" i="6" s="1"/>
  <c r="H28" i="6"/>
  <c r="I28" i="6" s="1"/>
  <c r="H39" i="6"/>
  <c r="I39" i="6" s="1"/>
  <c r="H227" i="6"/>
  <c r="I227" i="6" s="1"/>
  <c r="H431" i="6"/>
  <c r="I431" i="6" s="1"/>
  <c r="H59" i="6"/>
  <c r="I59" i="6" s="1"/>
  <c r="H391" i="6"/>
  <c r="I391" i="6" s="1"/>
  <c r="H167" i="6"/>
  <c r="I167" i="6" s="1"/>
  <c r="H415" i="6"/>
  <c r="I415" i="6" s="1"/>
  <c r="H127" i="6"/>
  <c r="I127" i="6" s="1"/>
  <c r="H355" i="6"/>
  <c r="H143" i="6"/>
  <c r="I143" i="6" s="1"/>
  <c r="H459" i="6"/>
  <c r="I459" i="6" s="1"/>
  <c r="H203" i="6"/>
  <c r="I203" i="6" s="1"/>
  <c r="H423" i="6"/>
  <c r="I423" i="6" s="1"/>
  <c r="H599" i="6"/>
  <c r="I599" i="6" s="1"/>
  <c r="H887" i="6"/>
  <c r="I887" i="6" s="1"/>
  <c r="H511" i="6"/>
  <c r="I511" i="6" s="1"/>
  <c r="H823" i="6"/>
  <c r="I823" i="6" s="1"/>
  <c r="H471" i="6"/>
  <c r="I471" i="6" s="1"/>
  <c r="H267" i="6"/>
  <c r="I267" i="6" s="1"/>
  <c r="H719" i="6"/>
  <c r="I719" i="6" s="1"/>
  <c r="H907" i="6"/>
  <c r="I907" i="6" s="1"/>
  <c r="H607" i="6"/>
  <c r="I607" i="6" s="1"/>
  <c r="H883" i="6"/>
  <c r="I883" i="6" s="1"/>
  <c r="H687" i="6"/>
  <c r="I687" i="6" s="1"/>
  <c r="H875" i="6"/>
  <c r="I875" i="6" s="1"/>
  <c r="H927" i="6"/>
  <c r="I927" i="6" s="1"/>
  <c r="H1359" i="6"/>
  <c r="I1359" i="6" s="1"/>
  <c r="H1223" i="6"/>
  <c r="I1223" i="6" s="1"/>
  <c r="H619" i="6"/>
  <c r="I619" i="6" s="1"/>
  <c r="H1039" i="6"/>
  <c r="I1039" i="6" s="1"/>
  <c r="H1123" i="6"/>
  <c r="I1123" i="6" s="1"/>
  <c r="H1339" i="6"/>
  <c r="I1339" i="6" s="1"/>
  <c r="H643" i="6"/>
  <c r="H1287" i="6"/>
  <c r="I1287" i="6" s="1"/>
  <c r="H951" i="6"/>
  <c r="I951" i="6" s="1"/>
  <c r="H1103" i="6"/>
  <c r="I1103" i="6" s="1"/>
  <c r="H443" i="6"/>
  <c r="I443" i="6" s="1"/>
  <c r="H1571" i="6"/>
  <c r="I1571" i="6" s="1"/>
  <c r="H1479" i="6"/>
  <c r="I1479" i="6" s="1"/>
  <c r="H1211" i="6"/>
  <c r="I1211" i="6" s="1"/>
  <c r="H1535" i="6"/>
  <c r="I1535" i="6" s="1"/>
  <c r="H1267" i="6"/>
  <c r="I1267" i="6" s="1"/>
  <c r="H819" i="6"/>
  <c r="I819" i="6" s="1"/>
  <c r="H1527" i="6"/>
  <c r="I1527" i="6" s="1"/>
  <c r="H1183" i="6"/>
  <c r="I1183" i="6" s="1"/>
  <c r="H1687" i="6"/>
  <c r="I1687" i="6" s="1"/>
  <c r="H1895" i="6"/>
  <c r="I1895" i="6" s="1"/>
  <c r="H1747" i="6"/>
  <c r="I1747" i="6" s="1"/>
  <c r="H2011" i="6"/>
  <c r="I2011" i="6" s="1"/>
  <c r="H1679" i="6"/>
  <c r="I1679" i="6" s="1"/>
  <c r="H1991" i="6"/>
  <c r="I1991" i="6" s="1"/>
  <c r="H1615" i="6"/>
  <c r="I1615" i="6" s="1"/>
  <c r="H1807" i="6"/>
  <c r="I1807" i="6" s="1"/>
  <c r="H1403" i="6"/>
  <c r="I1403" i="6" s="1"/>
  <c r="H1335" i="6"/>
  <c r="I1335" i="6" s="1"/>
  <c r="H1771" i="6"/>
  <c r="I1771" i="6" s="1"/>
  <c r="H1971" i="6"/>
  <c r="I1971" i="6" s="1"/>
  <c r="H1651" i="6"/>
  <c r="I1651" i="6" s="1"/>
  <c r="H1695" i="6"/>
  <c r="I1695" i="6" s="1"/>
  <c r="H2115" i="6"/>
  <c r="I2115" i="6" s="1"/>
  <c r="H2039" i="6"/>
  <c r="I2039" i="6" s="1"/>
  <c r="H2383" i="6"/>
  <c r="I2383" i="6" s="1"/>
  <c r="H2075" i="6"/>
  <c r="I2075" i="6" s="1"/>
  <c r="H2063" i="6"/>
  <c r="I2063" i="6" s="1"/>
  <c r="H2387" i="6"/>
  <c r="I2387" i="6" s="1"/>
  <c r="H2123" i="6"/>
  <c r="I2123" i="6" s="1"/>
  <c r="H2367" i="6"/>
  <c r="I2367" i="6" s="1"/>
  <c r="H1959" i="6"/>
  <c r="I1959" i="6" s="1"/>
  <c r="H2299" i="6"/>
  <c r="I2299" i="6" s="1"/>
  <c r="H2079" i="6"/>
  <c r="I2079" i="6" s="1"/>
  <c r="H2575" i="6"/>
  <c r="I2575" i="6" s="1"/>
  <c r="H2411" i="6"/>
  <c r="I2411" i="6" s="1"/>
  <c r="H2595" i="6"/>
  <c r="I2595" i="6" s="1"/>
  <c r="H2119" i="6"/>
  <c r="I2119" i="6" s="1"/>
  <c r="H2147" i="6"/>
  <c r="I2147" i="6" s="1"/>
  <c r="H2515" i="6"/>
  <c r="I2515" i="6" s="1"/>
  <c r="H2359" i="6"/>
  <c r="I2359" i="6" s="1"/>
  <c r="H2567" i="6"/>
  <c r="I2567" i="6" s="1"/>
  <c r="H2471" i="6"/>
  <c r="I2471" i="6" s="1"/>
  <c r="H2335" i="6"/>
  <c r="I2335" i="6" s="1"/>
  <c r="H2447" i="6"/>
  <c r="I2447" i="6" s="1"/>
  <c r="H2731" i="6"/>
  <c r="I2731" i="6" s="1"/>
  <c r="H2927" i="6"/>
  <c r="I2927" i="6" s="1"/>
  <c r="H3263" i="6"/>
  <c r="I3263" i="6" s="1"/>
  <c r="H2755" i="6"/>
  <c r="I2755" i="6" s="1"/>
  <c r="H2955" i="6"/>
  <c r="I2955" i="6" s="1"/>
  <c r="H1915" i="6"/>
  <c r="I1915" i="6" s="1"/>
  <c r="H2795" i="6"/>
  <c r="I2795" i="6" s="1"/>
  <c r="H3075" i="6"/>
  <c r="I3075" i="6" s="1"/>
  <c r="H2271" i="6"/>
  <c r="I2271" i="6" s="1"/>
  <c r="H2883" i="6"/>
  <c r="I2883" i="6" s="1"/>
  <c r="H3087" i="6"/>
  <c r="I3087" i="6" s="1"/>
  <c r="H3327" i="6"/>
  <c r="I3327" i="6" s="1"/>
  <c r="H87" i="6"/>
  <c r="I87" i="6" s="1"/>
  <c r="H235" i="6"/>
  <c r="I235" i="6" s="1"/>
  <c r="H447" i="6"/>
  <c r="I447" i="6" s="1"/>
  <c r="H75" i="6"/>
  <c r="I75" i="6" s="1"/>
  <c r="H435" i="6"/>
  <c r="I435" i="6" s="1"/>
  <c r="H183" i="6"/>
  <c r="I183" i="6" s="1"/>
  <c r="H439" i="6"/>
  <c r="I439" i="6" s="1"/>
  <c r="H155" i="6"/>
  <c r="I155" i="6" s="1"/>
  <c r="H375" i="6"/>
  <c r="I375" i="6" s="1"/>
  <c r="H171" i="6"/>
  <c r="I171" i="6" s="1"/>
  <c r="H539" i="6"/>
  <c r="I539" i="6" s="1"/>
  <c r="H231" i="6"/>
  <c r="H475" i="6"/>
  <c r="I475" i="6" s="1"/>
  <c r="H627" i="6"/>
  <c r="I627" i="6" s="1"/>
  <c r="H915" i="6"/>
  <c r="I915" i="6" s="1"/>
  <c r="H615" i="6"/>
  <c r="I615" i="6" s="1"/>
  <c r="H867" i="6"/>
  <c r="I867" i="6" s="1"/>
  <c r="H503" i="6"/>
  <c r="I503" i="6" s="1"/>
  <c r="H427" i="6"/>
  <c r="I427" i="6" s="1"/>
  <c r="H723" i="6"/>
  <c r="H967" i="6"/>
  <c r="I967" i="6" s="1"/>
  <c r="H639" i="6"/>
  <c r="I639" i="6" s="1"/>
  <c r="H55" i="6"/>
  <c r="I55" i="6" s="1"/>
  <c r="H699" i="6"/>
  <c r="I699" i="6" s="1"/>
  <c r="H903" i="6"/>
  <c r="I903" i="6" s="1"/>
  <c r="H983" i="6"/>
  <c r="I983" i="6" s="1"/>
  <c r="H1379" i="6"/>
  <c r="I1379" i="6" s="1"/>
  <c r="H1231" i="6"/>
  <c r="I1231" i="6" s="1"/>
  <c r="H843" i="6"/>
  <c r="I843" i="6" s="1"/>
  <c r="H1047" i="6"/>
  <c r="I1047" i="6" s="1"/>
  <c r="H1131" i="6"/>
  <c r="I1131" i="6" s="1"/>
  <c r="H407" i="6"/>
  <c r="I407" i="6" s="1"/>
  <c r="H751" i="6"/>
  <c r="I751" i="6" s="1"/>
  <c r="H339" i="6"/>
  <c r="I339" i="6" s="1"/>
  <c r="H1007" i="6"/>
  <c r="I1007" i="6" s="1"/>
  <c r="H1111" i="6"/>
  <c r="I1111" i="6" s="1"/>
  <c r="H1319" i="6"/>
  <c r="I1319" i="6" s="1"/>
  <c r="H1659" i="6"/>
  <c r="I1659" i="6" s="1"/>
  <c r="H1503" i="6"/>
  <c r="I1503" i="6" s="1"/>
  <c r="H1227" i="6"/>
  <c r="I1227" i="6" s="1"/>
  <c r="H1551" i="6"/>
  <c r="I1551" i="6" s="1"/>
  <c r="H1299" i="6"/>
  <c r="I1299" i="6" s="1"/>
  <c r="H871" i="6"/>
  <c r="I871" i="6" s="1"/>
  <c r="H1543" i="6"/>
  <c r="I1543" i="6" s="1"/>
  <c r="H1199" i="6"/>
  <c r="I1199" i="6" s="1"/>
  <c r="H1703" i="6"/>
  <c r="I1703" i="6" s="1"/>
  <c r="H855" i="6"/>
  <c r="I855" i="6" s="1"/>
  <c r="H1779" i="6"/>
  <c r="I1779" i="6" s="1"/>
  <c r="H755" i="6"/>
  <c r="I755" i="6" s="1"/>
  <c r="H1783" i="6"/>
  <c r="I1783" i="6" s="1"/>
  <c r="H2027" i="6"/>
  <c r="I2027" i="6" s="1"/>
  <c r="H1619" i="6"/>
  <c r="H1827" i="6"/>
  <c r="I1827" i="6" s="1"/>
  <c r="H1447" i="6"/>
  <c r="I1447" i="6" s="1"/>
  <c r="H1367" i="6"/>
  <c r="I1367" i="6" s="1"/>
  <c r="H1791" i="6"/>
  <c r="I1791" i="6" s="1"/>
  <c r="H2003" i="6"/>
  <c r="I2003" i="6" s="1"/>
  <c r="H1775" i="6"/>
  <c r="I1775" i="6" s="1"/>
  <c r="H1831" i="6"/>
  <c r="I1831" i="6" s="1"/>
  <c r="H2135" i="6"/>
  <c r="I2135" i="6" s="1"/>
  <c r="H2047" i="6"/>
  <c r="I2047" i="6" s="1"/>
  <c r="H2399" i="6"/>
  <c r="I2399" i="6" s="1"/>
  <c r="H2087" i="6"/>
  <c r="I2087" i="6" s="1"/>
  <c r="H2091" i="6"/>
  <c r="I2091" i="6" s="1"/>
  <c r="H2415" i="6"/>
  <c r="I2415" i="6" s="1"/>
  <c r="H2167" i="6"/>
  <c r="I2167" i="6" s="1"/>
  <c r="H2379" i="6"/>
  <c r="I2379" i="6" s="1"/>
  <c r="H2035" i="6"/>
  <c r="I2035" i="6" s="1"/>
  <c r="H2371" i="6"/>
  <c r="I2371" i="6" s="1"/>
  <c r="H2231" i="6"/>
  <c r="I2231" i="6" s="1"/>
  <c r="H1787" i="6"/>
  <c r="I1787" i="6" s="1"/>
  <c r="H2479" i="6"/>
  <c r="I2479" i="6" s="1"/>
  <c r="H2607" i="6"/>
  <c r="I2607" i="6" s="1"/>
  <c r="H2191" i="6"/>
  <c r="I2191" i="6" s="1"/>
  <c r="H2195" i="6"/>
  <c r="I2195" i="6" s="1"/>
  <c r="H2579" i="6"/>
  <c r="I2579" i="6" s="1"/>
  <c r="H2391" i="6"/>
  <c r="I2391" i="6" s="1"/>
  <c r="H2599" i="6"/>
  <c r="I2599" i="6" s="1"/>
  <c r="H2527" i="6"/>
  <c r="I2527" i="6" s="1"/>
  <c r="H2427" i="6"/>
  <c r="I2427" i="6" s="1"/>
  <c r="H2495" i="6"/>
  <c r="I2495" i="6" s="1"/>
  <c r="H2735" i="6"/>
  <c r="I2735" i="6" s="1"/>
  <c r="H3019" i="6"/>
  <c r="I3019" i="6" s="1"/>
  <c r="H2263" i="6"/>
  <c r="I2263" i="6" s="1"/>
  <c r="H2791" i="6"/>
  <c r="I2791" i="6" s="1"/>
  <c r="H2975" i="6"/>
  <c r="I2975" i="6" s="1"/>
  <c r="H103" i="6"/>
  <c r="I103" i="6" s="1"/>
  <c r="H311" i="6"/>
  <c r="I311" i="6" s="1"/>
  <c r="H495" i="6"/>
  <c r="I495" i="6" s="1"/>
  <c r="H123" i="6"/>
  <c r="I123" i="6" s="1"/>
  <c r="H467" i="6"/>
  <c r="I467" i="6" s="1"/>
  <c r="H191" i="6"/>
  <c r="I191" i="6" s="1"/>
  <c r="H451" i="6"/>
  <c r="I451" i="6" s="1"/>
  <c r="H263" i="6"/>
  <c r="I263" i="6" s="1"/>
  <c r="H419" i="6"/>
  <c r="I419" i="6" s="1"/>
  <c r="H247" i="6"/>
  <c r="I247" i="6" s="1"/>
  <c r="H567" i="6"/>
  <c r="I567" i="6" s="1"/>
  <c r="H239" i="6"/>
  <c r="I239" i="6" s="1"/>
  <c r="H519" i="6"/>
  <c r="I519" i="6" s="1"/>
  <c r="H711" i="6"/>
  <c r="I711" i="6" s="1"/>
  <c r="H187" i="6"/>
  <c r="I187" i="6" s="1"/>
  <c r="H631" i="6"/>
  <c r="I631" i="6" s="1"/>
  <c r="H919" i="6"/>
  <c r="I919" i="6" s="1"/>
  <c r="H579" i="6"/>
  <c r="I579" i="6" s="1"/>
  <c r="H543" i="6"/>
  <c r="I543" i="6" s="1"/>
  <c r="H743" i="6"/>
  <c r="I743" i="6" s="1"/>
  <c r="H991" i="6"/>
  <c r="I991" i="6" s="1"/>
  <c r="H663" i="6"/>
  <c r="I663" i="6" s="1"/>
  <c r="H71" i="6"/>
  <c r="I71" i="6" s="1"/>
  <c r="H735" i="6"/>
  <c r="I735" i="6" s="1"/>
  <c r="H975" i="6"/>
  <c r="I975" i="6" s="1"/>
  <c r="H1027" i="6"/>
  <c r="I1027" i="6" s="1"/>
  <c r="H695" i="6"/>
  <c r="I695" i="6" s="1"/>
  <c r="H1255" i="6"/>
  <c r="I1255" i="6" s="1"/>
  <c r="H935" i="6"/>
  <c r="I935" i="6" s="1"/>
  <c r="H1055" i="6"/>
  <c r="H1139" i="6"/>
  <c r="I1139" i="6" s="1"/>
  <c r="H659" i="6"/>
  <c r="I659" i="6" s="1"/>
  <c r="H795" i="6"/>
  <c r="I795" i="6" s="1"/>
  <c r="H491" i="6"/>
  <c r="I491" i="6" s="1"/>
  <c r="H1035" i="6"/>
  <c r="I1035" i="6" s="1"/>
  <c r="H1119" i="6"/>
  <c r="I1119" i="6" s="1"/>
  <c r="H1419" i="6"/>
  <c r="I1419" i="6" s="1"/>
  <c r="H955" i="6"/>
  <c r="H1519" i="6"/>
  <c r="I1519" i="6" s="1"/>
  <c r="H1331" i="6"/>
  <c r="I1331" i="6" s="1"/>
  <c r="H1563" i="6"/>
  <c r="I1563" i="6" s="1"/>
  <c r="H1303" i="6"/>
  <c r="I1303" i="6" s="1"/>
  <c r="H1015" i="6"/>
  <c r="I1015" i="6" s="1"/>
  <c r="H1567" i="6"/>
  <c r="I1567" i="6" s="1"/>
  <c r="H1239" i="6"/>
  <c r="I1239" i="6" s="1"/>
  <c r="H1723" i="6"/>
  <c r="I1723" i="6" s="1"/>
  <c r="H1391" i="6"/>
  <c r="I1391" i="6" s="1"/>
  <c r="H1823" i="6"/>
  <c r="I1823" i="6" s="1"/>
  <c r="H1215" i="6"/>
  <c r="I1215" i="6" s="1"/>
  <c r="H1803" i="6"/>
  <c r="I1803" i="6" s="1"/>
  <c r="H947" i="6"/>
  <c r="I947" i="6" s="1"/>
  <c r="H1623" i="6"/>
  <c r="I1623" i="6" s="1"/>
  <c r="H1859" i="6"/>
  <c r="I1859" i="6" s="1"/>
  <c r="H1523" i="6"/>
  <c r="I1523" i="6" s="1"/>
  <c r="H1475" i="6"/>
  <c r="I1475" i="6" s="1"/>
  <c r="H1811" i="6"/>
  <c r="I1811" i="6" s="1"/>
  <c r="H2031" i="6"/>
  <c r="I2031" i="6" s="1"/>
  <c r="H1795" i="6"/>
  <c r="I1795" i="6" s="1"/>
  <c r="H1891" i="6"/>
  <c r="I1891" i="6" s="1"/>
  <c r="H2155" i="6"/>
  <c r="I2155" i="6" s="1"/>
  <c r="H2159" i="6"/>
  <c r="I2159" i="6" s="1"/>
  <c r="H1375" i="6"/>
  <c r="I1375" i="6" s="1"/>
  <c r="H2103" i="6"/>
  <c r="I2103" i="6" s="1"/>
  <c r="H2143" i="6"/>
  <c r="I2143" i="6" s="1"/>
  <c r="H2443" i="6"/>
  <c r="I2443" i="6" s="1"/>
  <c r="H2187" i="6"/>
  <c r="I2187" i="6" s="1"/>
  <c r="H2419" i="6"/>
  <c r="I2419" i="6" s="1"/>
  <c r="H2055" i="6"/>
  <c r="I2055" i="6" s="1"/>
  <c r="H2407" i="6"/>
  <c r="I2407" i="6" s="1"/>
  <c r="H2243" i="6"/>
  <c r="I2243" i="6" s="1"/>
  <c r="H1815" i="6"/>
  <c r="I1815" i="6" s="1"/>
  <c r="H2483" i="6"/>
  <c r="I2483" i="6" s="1"/>
  <c r="H2611" i="6"/>
  <c r="I2611" i="6" s="1"/>
  <c r="H2287" i="6"/>
  <c r="I2287" i="6" s="1"/>
  <c r="H2219" i="6"/>
  <c r="I2219" i="6" s="1"/>
  <c r="H2643" i="6"/>
  <c r="I2643" i="6" s="1"/>
  <c r="H2463" i="6"/>
  <c r="I2463" i="6" s="1"/>
  <c r="H2615" i="6"/>
  <c r="I2615" i="6" s="1"/>
  <c r="H2587" i="6"/>
  <c r="I2587" i="6" s="1"/>
  <c r="H119" i="6"/>
  <c r="I119" i="6" s="1"/>
  <c r="H319" i="6"/>
  <c r="I319" i="6" s="1"/>
  <c r="H499" i="6"/>
  <c r="I499" i="6" s="1"/>
  <c r="H211" i="6"/>
  <c r="I211" i="6" s="1"/>
  <c r="H483" i="6"/>
  <c r="I483" i="6" s="1"/>
  <c r="H195" i="6"/>
  <c r="I195" i="6" s="1"/>
  <c r="H535" i="6"/>
  <c r="I535" i="6" s="1"/>
  <c r="H271" i="6"/>
  <c r="I271" i="6" s="1"/>
  <c r="H455" i="6"/>
  <c r="I455" i="6" s="1"/>
  <c r="H255" i="6"/>
  <c r="I255" i="6" s="1"/>
  <c r="H583" i="6"/>
  <c r="I583" i="6" s="1"/>
  <c r="H275" i="6"/>
  <c r="I275" i="6" s="1"/>
  <c r="H523" i="6"/>
  <c r="I523" i="6" s="1"/>
  <c r="H739" i="6"/>
  <c r="I739" i="6" s="1"/>
  <c r="H223" i="6"/>
  <c r="I223" i="6" s="1"/>
  <c r="H651" i="6"/>
  <c r="I651" i="6" s="1"/>
  <c r="H99" i="6"/>
  <c r="I99" i="6" s="1"/>
  <c r="H675" i="6"/>
  <c r="I675" i="6" s="1"/>
  <c r="H547" i="6"/>
  <c r="I547" i="6" s="1"/>
  <c r="H767" i="6"/>
  <c r="I767" i="6" s="1"/>
  <c r="H999" i="6"/>
  <c r="I999" i="6" s="1"/>
  <c r="H683" i="6"/>
  <c r="I683" i="6" s="1"/>
  <c r="H383" i="6"/>
  <c r="I383" i="6" s="1"/>
  <c r="H759" i="6"/>
  <c r="I759" i="6" s="1"/>
  <c r="H987" i="6"/>
  <c r="I987" i="6" s="1"/>
  <c r="H1095" i="6"/>
  <c r="I1095" i="6" s="1"/>
  <c r="H1019" i="6"/>
  <c r="I1019" i="6" s="1"/>
  <c r="H1259" i="6"/>
  <c r="I1259" i="6" s="1"/>
  <c r="H939" i="6"/>
  <c r="I939" i="6" s="1"/>
  <c r="H1063" i="6"/>
  <c r="I1063" i="6" s="1"/>
  <c r="H1175" i="6"/>
  <c r="H747" i="6"/>
  <c r="I747" i="6" s="1"/>
  <c r="H831" i="6"/>
  <c r="I831" i="6" s="1"/>
  <c r="H591" i="6"/>
  <c r="I591" i="6" s="1"/>
  <c r="H1043" i="6"/>
  <c r="I1043" i="6" s="1"/>
  <c r="H1127" i="6"/>
  <c r="I1127" i="6" s="1"/>
  <c r="H1431" i="6"/>
  <c r="I1431" i="6" s="1"/>
  <c r="H1291" i="6"/>
  <c r="I1291" i="6" s="1"/>
  <c r="H1591" i="6"/>
  <c r="I1591" i="6" s="1"/>
  <c r="H1407" i="6"/>
  <c r="I1407" i="6" s="1"/>
  <c r="H1579" i="6"/>
  <c r="I1579" i="6" s="1"/>
  <c r="H1307" i="6"/>
  <c r="I1307" i="6" s="1"/>
  <c r="H1163" i="6"/>
  <c r="I1163" i="6" s="1"/>
  <c r="H1583" i="6"/>
  <c r="I1583" i="6" s="1"/>
  <c r="H1363" i="6"/>
  <c r="I1363" i="6" s="1"/>
  <c r="H1735" i="6"/>
  <c r="I1735" i="6" s="1"/>
  <c r="H1427" i="6"/>
  <c r="H1839" i="6"/>
  <c r="I1839" i="6" s="1"/>
  <c r="H1395" i="6"/>
  <c r="I1395" i="6" s="1"/>
  <c r="H1855" i="6"/>
  <c r="I1855" i="6" s="1"/>
  <c r="H1251" i="6"/>
  <c r="I1251" i="6" s="1"/>
  <c r="H1719" i="6"/>
  <c r="I1719" i="6" s="1"/>
  <c r="H1911" i="6"/>
  <c r="I1911" i="6" s="1"/>
  <c r="H1555" i="6"/>
  <c r="I1555" i="6" s="1"/>
  <c r="H1587" i="6"/>
  <c r="I1587" i="6" s="1"/>
  <c r="H1867" i="6"/>
  <c r="I1867" i="6" s="1"/>
  <c r="H1091" i="6"/>
  <c r="I1091" i="6" s="1"/>
  <c r="H1835" i="6"/>
  <c r="I1835" i="6" s="1"/>
  <c r="H1963" i="6"/>
  <c r="I1963" i="6" s="1"/>
  <c r="H2199" i="6"/>
  <c r="I2199" i="6" s="1"/>
  <c r="H2179" i="6"/>
  <c r="I2179" i="6" s="1"/>
  <c r="H1731" i="6"/>
  <c r="I1731" i="6" s="1"/>
  <c r="H1471" i="6"/>
  <c r="I1471" i="6" s="1"/>
  <c r="H2163" i="6"/>
  <c r="I2163" i="6" s="1"/>
  <c r="H1371" i="6"/>
  <c r="I1371" i="6" s="1"/>
  <c r="H2207" i="6"/>
  <c r="I2207" i="6" s="1"/>
  <c r="H1843" i="6"/>
  <c r="I1843" i="6" s="1"/>
  <c r="H2095" i="6"/>
  <c r="I2095" i="6" s="1"/>
  <c r="H2423" i="6"/>
  <c r="I2423" i="6" s="1"/>
  <c r="H2251" i="6"/>
  <c r="I2251" i="6" s="1"/>
  <c r="H1975" i="6"/>
  <c r="I1975" i="6" s="1"/>
  <c r="H2499" i="6"/>
  <c r="I2499" i="6" s="1"/>
  <c r="H2627" i="6"/>
  <c r="I2627" i="6" s="1"/>
  <c r="H2315" i="6"/>
  <c r="I2315" i="6" s="1"/>
  <c r="H2279" i="6"/>
  <c r="I2279" i="6" s="1"/>
  <c r="H2687" i="6"/>
  <c r="I2687" i="6" s="1"/>
  <c r="H2467" i="6"/>
  <c r="I2467" i="6" s="1"/>
  <c r="H2631" i="6"/>
  <c r="I2631" i="6" s="1"/>
  <c r="H2639" i="6"/>
  <c r="I2639" i="6" s="1"/>
  <c r="H135" i="6"/>
  <c r="I135" i="6" s="1"/>
  <c r="H331" i="6"/>
  <c r="I331" i="6" s="1"/>
  <c r="H531" i="6"/>
  <c r="I531" i="6" s="1"/>
  <c r="H219" i="6"/>
  <c r="I219" i="6" s="1"/>
  <c r="H47" i="6"/>
  <c r="I47" i="6" s="1"/>
  <c r="H279" i="6"/>
  <c r="I279" i="6" s="1"/>
  <c r="H551" i="6"/>
  <c r="I551" i="6" s="1"/>
  <c r="H307" i="6"/>
  <c r="I307" i="6" s="1"/>
  <c r="H51" i="6"/>
  <c r="I51" i="6" s="1"/>
  <c r="H291" i="6"/>
  <c r="I291" i="6" s="1"/>
  <c r="H83" i="6"/>
  <c r="I83" i="6" s="1"/>
  <c r="H283" i="6"/>
  <c r="I283" i="6" s="1"/>
  <c r="H571" i="6"/>
  <c r="I571" i="6" s="1"/>
  <c r="H763" i="6"/>
  <c r="I763" i="6" s="1"/>
  <c r="H327" i="6"/>
  <c r="I327" i="6" s="1"/>
  <c r="H671" i="6"/>
  <c r="I671" i="6" s="1"/>
  <c r="H159" i="6"/>
  <c r="I159" i="6" s="1"/>
  <c r="H691" i="6"/>
  <c r="I691" i="6" s="1"/>
  <c r="H603" i="6"/>
  <c r="I603" i="6" s="1"/>
  <c r="H791" i="6"/>
  <c r="I791" i="6" s="1"/>
  <c r="H175" i="6"/>
  <c r="I175" i="6" s="1"/>
  <c r="H707" i="6"/>
  <c r="I707" i="6" s="1"/>
  <c r="H595" i="6"/>
  <c r="I595" i="6" s="1"/>
  <c r="H799" i="6"/>
  <c r="I799" i="6" s="1"/>
  <c r="H995" i="6"/>
  <c r="I995" i="6" s="1"/>
  <c r="H1171" i="6"/>
  <c r="I1171" i="6" s="1"/>
  <c r="H1079" i="6"/>
  <c r="I1079" i="6" s="1"/>
  <c r="H1271" i="6"/>
  <c r="I1271" i="6" s="1"/>
  <c r="H959" i="6"/>
  <c r="I959" i="6" s="1"/>
  <c r="H1071" i="6"/>
  <c r="I1071" i="6" s="1"/>
  <c r="H1187" i="6"/>
  <c r="I1187" i="6" s="1"/>
  <c r="H771" i="6"/>
  <c r="I771" i="6" s="1"/>
  <c r="H971" i="6"/>
  <c r="I971" i="6" s="1"/>
  <c r="H731" i="6"/>
  <c r="I731" i="6" s="1"/>
  <c r="H1051" i="6"/>
  <c r="I1051" i="6" s="1"/>
  <c r="H1135" i="6"/>
  <c r="I1135" i="6" s="1"/>
  <c r="H1443" i="6"/>
  <c r="I1443" i="6" s="1"/>
  <c r="H1327" i="6"/>
  <c r="I1327" i="6" s="1"/>
  <c r="H1607" i="6"/>
  <c r="I1607" i="6" s="1"/>
  <c r="H1415" i="6"/>
  <c r="I1415" i="6" s="1"/>
  <c r="H803" i="6"/>
  <c r="I803" i="6" s="1"/>
  <c r="H1355" i="6"/>
  <c r="I1355" i="6" s="1"/>
  <c r="H1315" i="6"/>
  <c r="I1315" i="6" s="1"/>
  <c r="H1655" i="6"/>
  <c r="I1655" i="6" s="1"/>
  <c r="H1491" i="6"/>
  <c r="I1491" i="6" s="1"/>
  <c r="H1763" i="6"/>
  <c r="I1763" i="6" s="1"/>
  <c r="H1487" i="6"/>
  <c r="I1487" i="6" s="1"/>
  <c r="H1851" i="6"/>
  <c r="I1851" i="6" s="1"/>
  <c r="H1459" i="6"/>
  <c r="I1459" i="6" s="1"/>
  <c r="H1883" i="6"/>
  <c r="I1883" i="6" s="1"/>
  <c r="H1323" i="6"/>
  <c r="I1323" i="6" s="1"/>
  <c r="H1727" i="6"/>
  <c r="I1727" i="6" s="1"/>
  <c r="H1923" i="6"/>
  <c r="I1923" i="6" s="1"/>
  <c r="H1595" i="6"/>
  <c r="I1595" i="6" s="1"/>
  <c r="H1683" i="6"/>
  <c r="I1683" i="6" s="1"/>
  <c r="H1887" i="6"/>
  <c r="I1887" i="6" s="1"/>
  <c r="H1279" i="6"/>
  <c r="I1279" i="6" s="1"/>
  <c r="H1847" i="6"/>
  <c r="I1847" i="6" s="1"/>
  <c r="H1995" i="6"/>
  <c r="I1995" i="6" s="1"/>
  <c r="H2223" i="6"/>
  <c r="I2223" i="6" s="1"/>
  <c r="H2227" i="6"/>
  <c r="I2227" i="6" s="1"/>
  <c r="H1979" i="6"/>
  <c r="I1979" i="6" s="1"/>
  <c r="H1663" i="6"/>
  <c r="I1663" i="6" s="1"/>
  <c r="H2235" i="6"/>
  <c r="I2235" i="6" s="1"/>
  <c r="H1919" i="6"/>
  <c r="I1919" i="6" s="1"/>
  <c r="H2255" i="6"/>
  <c r="I2255" i="6" s="1"/>
  <c r="H1863" i="6"/>
  <c r="I1863" i="6" s="1"/>
  <c r="H2111" i="6"/>
  <c r="I2111" i="6" s="1"/>
  <c r="H2083" i="6"/>
  <c r="I2083" i="6" s="1"/>
  <c r="H2323" i="6"/>
  <c r="I2323" i="6" s="1"/>
  <c r="H2203" i="6"/>
  <c r="I2203" i="6" s="1"/>
  <c r="H2531" i="6"/>
  <c r="I2531" i="6" s="1"/>
  <c r="H2659" i="6"/>
  <c r="I2659" i="6" s="1"/>
  <c r="H2431" i="6"/>
  <c r="I2431" i="6" s="1"/>
  <c r="H2283" i="6"/>
  <c r="I2283" i="6" s="1"/>
  <c r="H2707" i="6"/>
  <c r="I2707" i="6" s="1"/>
  <c r="H2487" i="6"/>
  <c r="I2487" i="6" s="1"/>
  <c r="H2663" i="6"/>
  <c r="I2663" i="6" s="1"/>
  <c r="H2691" i="6"/>
  <c r="I2691" i="6" s="1"/>
  <c r="H2771" i="6"/>
  <c r="I2771" i="6" s="1"/>
  <c r="H2619" i="6"/>
  <c r="I2619" i="6" s="1"/>
  <c r="H2783" i="6"/>
  <c r="I2783" i="6" s="1"/>
  <c r="H3151" i="6"/>
  <c r="I3151" i="6" s="1"/>
  <c r="H2519" i="6"/>
  <c r="I2519" i="6" s="1"/>
  <c r="H2891" i="6"/>
  <c r="I2891" i="6" s="1"/>
  <c r="H151" i="6"/>
  <c r="I151" i="6" s="1"/>
  <c r="H343" i="6"/>
  <c r="I343" i="6" s="1"/>
  <c r="H559" i="6"/>
  <c r="H295" i="6"/>
  <c r="I295" i="6" s="1"/>
  <c r="H91" i="6"/>
  <c r="I91" i="6" s="1"/>
  <c r="H287" i="6"/>
  <c r="I287" i="6" s="1"/>
  <c r="H563" i="6"/>
  <c r="I563" i="6" s="1"/>
  <c r="H315" i="6"/>
  <c r="I315" i="6" s="1"/>
  <c r="H67" i="6"/>
  <c r="I67" i="6" s="1"/>
  <c r="H299" i="6"/>
  <c r="I299" i="6" s="1"/>
  <c r="H131" i="6"/>
  <c r="I131" i="6" s="1"/>
  <c r="H351" i="6"/>
  <c r="I351" i="6" s="1"/>
  <c r="H215" i="6"/>
  <c r="I215" i="6" s="1"/>
  <c r="H775" i="6"/>
  <c r="I775" i="6" s="1"/>
  <c r="H363" i="6"/>
  <c r="I363" i="6" s="1"/>
  <c r="H703" i="6"/>
  <c r="I703" i="6" s="1"/>
  <c r="H179" i="6"/>
  <c r="I179" i="6" s="1"/>
  <c r="H115" i="6"/>
  <c r="I115" i="6" s="1"/>
  <c r="H635" i="6"/>
  <c r="H827" i="6"/>
  <c r="I827" i="6" s="1"/>
  <c r="H387" i="6"/>
  <c r="I387" i="6" s="1"/>
  <c r="H727" i="6"/>
  <c r="I727" i="6" s="1"/>
  <c r="H623" i="6"/>
  <c r="I623" i="6" s="1"/>
  <c r="H847" i="6"/>
  <c r="I847" i="6" s="1"/>
  <c r="H587" i="6"/>
  <c r="I587" i="6" s="1"/>
  <c r="H1203" i="6"/>
  <c r="I1203" i="6" s="1"/>
  <c r="H1147" i="6"/>
  <c r="H1295" i="6"/>
  <c r="I1295" i="6" s="1"/>
  <c r="H963" i="6"/>
  <c r="I963" i="6" s="1"/>
  <c r="H1099" i="6"/>
  <c r="I1099" i="6" s="1"/>
  <c r="H1207" i="6"/>
  <c r="I1207" i="6" s="1"/>
  <c r="H839" i="6"/>
  <c r="I839" i="6" s="1"/>
  <c r="H1023" i="6"/>
  <c r="I1023" i="6" s="1"/>
  <c r="H783" i="6"/>
  <c r="I783" i="6" s="1"/>
  <c r="H1059" i="6"/>
  <c r="I1059" i="6" s="1"/>
  <c r="H1191" i="6"/>
  <c r="I1191" i="6" s="1"/>
  <c r="H1531" i="6"/>
  <c r="I1531" i="6" s="1"/>
  <c r="H1383" i="6"/>
  <c r="I1383" i="6" s="1"/>
  <c r="H1631" i="6"/>
  <c r="I1631" i="6" s="1"/>
  <c r="H1423" i="6"/>
  <c r="I1423" i="6" s="1"/>
  <c r="H1083" i="6"/>
  <c r="I1083" i="6" s="1"/>
  <c r="H1467" i="6"/>
  <c r="I1467" i="6" s="1"/>
  <c r="H1343" i="6"/>
  <c r="I1343" i="6" s="1"/>
  <c r="H1031" i="6"/>
  <c r="I1031" i="6" s="1"/>
  <c r="H1495" i="6"/>
  <c r="I1495" i="6" s="1"/>
  <c r="H1799" i="6"/>
  <c r="I1799" i="6" s="1"/>
  <c r="H1499" i="6"/>
  <c r="I1499" i="6" s="1"/>
  <c r="H1939" i="6"/>
  <c r="I1939" i="6" s="1"/>
  <c r="H1635" i="6"/>
  <c r="I1635" i="6" s="1"/>
  <c r="H1931" i="6"/>
  <c r="I1931" i="6" s="1"/>
  <c r="H1411" i="6"/>
  <c r="I1411" i="6" s="1"/>
  <c r="H1739" i="6"/>
  <c r="I1739" i="6" s="1"/>
  <c r="H931" i="6"/>
  <c r="I931" i="6" s="1"/>
  <c r="H1599" i="6"/>
  <c r="I1599" i="6" s="1"/>
  <c r="H1707" i="6"/>
  <c r="I1707" i="6" s="1"/>
  <c r="H1903" i="6"/>
  <c r="I1903" i="6" s="1"/>
  <c r="H1507" i="6"/>
  <c r="I1507" i="6" s="1"/>
  <c r="H1875" i="6"/>
  <c r="I1875" i="6" s="1"/>
  <c r="H2059" i="6"/>
  <c r="I2059" i="6" s="1"/>
  <c r="H1667" i="6"/>
  <c r="I1667" i="6" s="1"/>
  <c r="H2267" i="6"/>
  <c r="I2267" i="6" s="1"/>
  <c r="H2007" i="6"/>
  <c r="I2007" i="6" s="1"/>
  <c r="H1871" i="6"/>
  <c r="I1871" i="6" s="1"/>
  <c r="H2307" i="6"/>
  <c r="I2307" i="6" s="1"/>
  <c r="H1987" i="6"/>
  <c r="I1987" i="6" s="1"/>
  <c r="H2275" i="6"/>
  <c r="I2275" i="6" s="1"/>
  <c r="H1907" i="6"/>
  <c r="I1907" i="6" s="1"/>
  <c r="H2151" i="6"/>
  <c r="I2151" i="6" s="1"/>
  <c r="H2127" i="6"/>
  <c r="I2127" i="6" s="1"/>
  <c r="H2339" i="6"/>
  <c r="I2339" i="6" s="1"/>
  <c r="H2303" i="6"/>
  <c r="I2303" i="6" s="1"/>
  <c r="H2543" i="6"/>
  <c r="I2543" i="6" s="1"/>
  <c r="H2671" i="6"/>
  <c r="I2671" i="6" s="1"/>
  <c r="H2695" i="6"/>
  <c r="I2695" i="6" s="1"/>
  <c r="H2291" i="6"/>
  <c r="I2291" i="6" s="1"/>
  <c r="H2727" i="6"/>
  <c r="I2727" i="6" s="1"/>
  <c r="H2503" i="6"/>
  <c r="I2503" i="6" s="1"/>
  <c r="H2679" i="6"/>
  <c r="I2679" i="6" s="1"/>
  <c r="H2803" i="6"/>
  <c r="I2803" i="6" s="1"/>
  <c r="H2807" i="6"/>
  <c r="I2807" i="6" s="1"/>
  <c r="H2623" i="6"/>
  <c r="I2623" i="6" s="1"/>
  <c r="H2815" i="6"/>
  <c r="I2815" i="6" s="1"/>
  <c r="H3183" i="6"/>
  <c r="I3183" i="6" s="1"/>
  <c r="H1699" i="6"/>
  <c r="I1699" i="6" s="1"/>
  <c r="H2903" i="6"/>
  <c r="I2903" i="6" s="1"/>
  <c r="H3115" i="6"/>
  <c r="I3115" i="6" s="1"/>
  <c r="H2655" i="6"/>
  <c r="I2655" i="6" s="1"/>
  <c r="H2987" i="6"/>
  <c r="I2987" i="6" s="1"/>
  <c r="H3267" i="6"/>
  <c r="I3267" i="6" s="1"/>
  <c r="H2715" i="6"/>
  <c r="I2715" i="6" s="1"/>
  <c r="H2999" i="6"/>
  <c r="I2999" i="6" s="1"/>
  <c r="H3279" i="6"/>
  <c r="I3279" i="6" s="1"/>
  <c r="H163" i="6"/>
  <c r="I163" i="6" s="1"/>
  <c r="H367" i="6"/>
  <c r="I367" i="6" s="1"/>
  <c r="H575" i="6"/>
  <c r="I575" i="6" s="1"/>
  <c r="H303" i="6"/>
  <c r="I303" i="6" s="1"/>
  <c r="H107" i="6"/>
  <c r="I107" i="6" s="1"/>
  <c r="H323" i="6"/>
  <c r="I323" i="6" s="1"/>
  <c r="H63" i="6"/>
  <c r="H335" i="6"/>
  <c r="I335" i="6" s="1"/>
  <c r="H95" i="6"/>
  <c r="I95" i="6" s="1"/>
  <c r="H379" i="6"/>
  <c r="I379" i="6" s="1"/>
  <c r="H147" i="6"/>
  <c r="I147" i="6" s="1"/>
  <c r="H359" i="6"/>
  <c r="I359" i="6" s="1"/>
  <c r="H487" i="6"/>
  <c r="I487" i="6" s="1"/>
  <c r="H787" i="6"/>
  <c r="I787" i="6" s="1"/>
  <c r="H479" i="6"/>
  <c r="I479" i="6" s="1"/>
  <c r="H715" i="6"/>
  <c r="I715" i="6" s="1"/>
  <c r="H259" i="6"/>
  <c r="I259" i="6" s="1"/>
  <c r="H243" i="6"/>
  <c r="I243" i="6" s="1"/>
  <c r="H655" i="6"/>
  <c r="I655" i="6" s="1"/>
  <c r="H859" i="6"/>
  <c r="I859" i="6" s="1"/>
  <c r="H527" i="6"/>
  <c r="I527" i="6" s="1"/>
  <c r="H807" i="6"/>
  <c r="I807" i="6" s="1"/>
  <c r="H647" i="6"/>
  <c r="I647" i="6" s="1"/>
  <c r="H851" i="6"/>
  <c r="I851" i="6" s="1"/>
  <c r="H891" i="6"/>
  <c r="I891" i="6" s="1"/>
  <c r="H1247" i="6"/>
  <c r="I1247" i="6" s="1"/>
  <c r="H1155" i="6"/>
  <c r="I1155" i="6" s="1"/>
  <c r="H1311" i="6"/>
  <c r="I1311" i="6" s="1"/>
  <c r="H1003" i="6"/>
  <c r="I1003" i="6" s="1"/>
  <c r="H1107" i="6"/>
  <c r="I1107" i="6" s="1"/>
  <c r="H1275" i="6"/>
  <c r="H943" i="6"/>
  <c r="I943" i="6" s="1"/>
  <c r="H1159" i="6"/>
  <c r="I1159" i="6" s="1"/>
  <c r="H895" i="6"/>
  <c r="I895" i="6" s="1"/>
  <c r="H1067" i="6"/>
  <c r="I1067" i="6" s="1"/>
  <c r="H1219" i="6"/>
  <c r="I1219" i="6" s="1"/>
  <c r="H1547" i="6"/>
  <c r="I1547" i="6" s="1"/>
  <c r="H1399" i="6"/>
  <c r="I1399" i="6" s="1"/>
  <c r="H1647" i="6"/>
  <c r="I1647" i="6" s="1"/>
  <c r="H1435" i="6"/>
  <c r="I1435" i="6" s="1"/>
  <c r="H1087" i="6"/>
  <c r="I1087" i="6" s="1"/>
  <c r="H1483" i="6"/>
  <c r="I1483" i="6" s="1"/>
  <c r="H1439" i="6"/>
  <c r="I1439" i="6" s="1"/>
  <c r="H1167" i="6"/>
  <c r="I1167" i="6" s="1"/>
  <c r="H1539" i="6"/>
  <c r="I1539" i="6" s="1"/>
  <c r="H1819" i="6"/>
  <c r="I1819" i="6" s="1"/>
  <c r="H1691" i="6"/>
  <c r="I1691" i="6" s="1"/>
  <c r="H1967" i="6"/>
  <c r="I1967" i="6" s="1"/>
  <c r="H1639" i="6"/>
  <c r="I1639" i="6" s="1"/>
  <c r="H1943" i="6"/>
  <c r="I1943" i="6" s="1"/>
  <c r="H1575" i="6"/>
  <c r="I1575" i="6" s="1"/>
  <c r="H1751" i="6"/>
  <c r="I1751" i="6" s="1"/>
  <c r="H1151" i="6"/>
  <c r="I1151" i="6" s="1"/>
  <c r="H1603" i="6"/>
  <c r="I1603" i="6" s="1"/>
  <c r="H1755" i="6"/>
  <c r="I1755" i="6" s="1"/>
  <c r="H1935" i="6"/>
  <c r="I1935" i="6" s="1"/>
  <c r="H1511" i="6"/>
  <c r="I1511" i="6" s="1"/>
  <c r="H911" i="6"/>
  <c r="I911" i="6" s="1"/>
  <c r="H2071" i="6"/>
  <c r="I2071" i="6" s="1"/>
  <c r="H1743" i="6"/>
  <c r="I1743" i="6" s="1"/>
  <c r="H2319" i="6"/>
  <c r="I2319" i="6" s="1"/>
  <c r="H2015" i="6"/>
  <c r="I2015" i="6" s="1"/>
  <c r="H2019" i="6"/>
  <c r="I2019" i="6" s="1"/>
  <c r="H2327" i="6"/>
  <c r="I2327" i="6" s="1"/>
  <c r="H2043" i="6"/>
  <c r="I2043" i="6" s="1"/>
  <c r="H2295" i="6"/>
  <c r="I2295" i="6" s="1"/>
  <c r="H1927" i="6"/>
  <c r="I1927" i="6" s="1"/>
  <c r="H2171" i="6"/>
  <c r="I2171" i="6" s="1"/>
  <c r="H2131" i="6"/>
  <c r="I2131" i="6" s="1"/>
  <c r="H2459" i="6"/>
  <c r="I2459" i="6" s="1"/>
  <c r="H2311" i="6"/>
  <c r="I2311" i="6" s="1"/>
  <c r="H2547" i="6"/>
  <c r="I2547" i="6" s="1"/>
  <c r="H2675" i="6"/>
  <c r="I2675" i="6" s="1"/>
  <c r="H2703" i="6"/>
  <c r="I2703" i="6" s="1"/>
  <c r="H2375" i="6"/>
  <c r="I2375" i="6" s="1"/>
  <c r="H2743" i="6"/>
  <c r="I2743" i="6" s="1"/>
  <c r="H2535" i="6"/>
  <c r="I2535" i="6" s="1"/>
  <c r="H2355" i="6"/>
  <c r="I2355" i="6" s="1"/>
  <c r="H2183" i="6"/>
  <c r="I2183" i="6" s="1"/>
  <c r="H2811" i="6"/>
  <c r="I2811" i="6" s="1"/>
  <c r="H2699" i="6"/>
  <c r="I2699" i="6" s="1"/>
  <c r="H2847" i="6"/>
  <c r="I2847" i="6" s="1"/>
  <c r="H3195" i="6"/>
  <c r="I3195" i="6" s="1"/>
  <c r="H2667" i="6"/>
  <c r="I2667" i="6" s="1"/>
  <c r="H2931" i="6"/>
  <c r="I2931" i="6" s="1"/>
  <c r="H207" i="6"/>
  <c r="I207" i="6" s="1"/>
  <c r="H411" i="6"/>
  <c r="I411" i="6" s="1"/>
  <c r="H611" i="6"/>
  <c r="I611" i="6" s="1"/>
  <c r="H371" i="6"/>
  <c r="I371" i="6" s="1"/>
  <c r="H139" i="6"/>
  <c r="I139" i="6" s="1"/>
  <c r="H395" i="6"/>
  <c r="I395" i="6" s="1"/>
  <c r="H79" i="6"/>
  <c r="I79" i="6" s="1"/>
  <c r="H347" i="6"/>
  <c r="I347" i="6" s="1"/>
  <c r="H111" i="6"/>
  <c r="I111" i="6" s="1"/>
  <c r="H399" i="6"/>
  <c r="H199" i="6"/>
  <c r="I199" i="6" s="1"/>
  <c r="H403" i="6"/>
  <c r="I403" i="6" s="1"/>
  <c r="H515" i="6"/>
  <c r="I515" i="6" s="1"/>
  <c r="H835" i="6"/>
  <c r="I835" i="6" s="1"/>
  <c r="H507" i="6"/>
  <c r="I507" i="6" s="1"/>
  <c r="H811" i="6"/>
  <c r="I811" i="6" s="1"/>
  <c r="H463" i="6"/>
  <c r="I463" i="6" s="1"/>
  <c r="H251" i="6"/>
  <c r="I251" i="6" s="1"/>
  <c r="H679" i="6"/>
  <c r="I679" i="6" s="1"/>
  <c r="H879" i="6"/>
  <c r="I879" i="6" s="1"/>
  <c r="H555" i="6"/>
  <c r="I555" i="6" s="1"/>
  <c r="H815" i="6"/>
  <c r="I815" i="6" s="1"/>
  <c r="H667" i="6"/>
  <c r="I667" i="6" s="1"/>
  <c r="H863" i="6"/>
  <c r="I863" i="6" s="1"/>
  <c r="H923" i="6"/>
  <c r="I923" i="6" s="1"/>
  <c r="H1347" i="6"/>
  <c r="I1347" i="6" s="1"/>
  <c r="H1195" i="6"/>
  <c r="I1195" i="6" s="1"/>
  <c r="H1387" i="6"/>
  <c r="I1387" i="6" s="1"/>
  <c r="H1011" i="6"/>
  <c r="I1011" i="6" s="1"/>
  <c r="H1115" i="6"/>
  <c r="I1115" i="6" s="1"/>
  <c r="H1283" i="6"/>
  <c r="I1283" i="6" s="1"/>
  <c r="H979" i="6"/>
  <c r="I979" i="6" s="1"/>
  <c r="H1235" i="6"/>
  <c r="I1235" i="6" s="1"/>
  <c r="H899" i="6"/>
  <c r="H1075" i="6"/>
  <c r="I1075" i="6" s="1"/>
  <c r="H1243" i="6"/>
  <c r="I1243" i="6" s="1"/>
  <c r="H1559" i="6"/>
  <c r="I1559" i="6" s="1"/>
  <c r="H1463" i="6"/>
  <c r="I1463" i="6" s="1"/>
  <c r="H1143" i="6"/>
  <c r="I1143" i="6" s="1"/>
  <c r="H1451" i="6"/>
  <c r="I1451" i="6" s="1"/>
  <c r="H1263" i="6"/>
  <c r="I1263" i="6" s="1"/>
  <c r="H779" i="6"/>
  <c r="I779" i="6" s="1"/>
  <c r="H1455" i="6"/>
  <c r="I1455" i="6" s="1"/>
  <c r="H1179" i="6"/>
  <c r="I1179" i="6" s="1"/>
  <c r="H1675" i="6"/>
  <c r="I1675" i="6" s="1"/>
  <c r="H1879" i="6"/>
  <c r="I1879" i="6" s="1"/>
  <c r="H1715" i="6"/>
  <c r="I1715" i="6" s="1"/>
  <c r="H1999" i="6"/>
  <c r="I1999" i="6" s="1"/>
  <c r="H1643" i="6"/>
  <c r="I1643" i="6" s="1"/>
  <c r="H1955" i="6"/>
  <c r="I1955" i="6" s="1"/>
  <c r="H1611" i="6"/>
  <c r="I1611" i="6" s="1"/>
  <c r="H1767" i="6"/>
  <c r="I1767" i="6" s="1"/>
  <c r="H1351" i="6"/>
  <c r="I1351" i="6" s="1"/>
  <c r="H1627" i="6"/>
  <c r="I1627" i="6" s="1"/>
  <c r="H1759" i="6"/>
  <c r="I1759" i="6" s="1"/>
  <c r="H1947" i="6"/>
  <c r="I1947" i="6" s="1"/>
  <c r="H1515" i="6"/>
  <c r="I1515" i="6" s="1"/>
  <c r="H1671" i="6"/>
  <c r="I1671" i="6" s="1"/>
  <c r="H2099" i="6"/>
  <c r="I2099" i="6" s="1"/>
  <c r="H1983" i="6"/>
  <c r="I1983" i="6" s="1"/>
  <c r="H2343" i="6"/>
  <c r="I2343" i="6" s="1"/>
  <c r="H2023" i="6"/>
  <c r="I2023" i="6" s="1"/>
  <c r="H2051" i="6"/>
  <c r="I2051" i="6" s="1"/>
  <c r="H2351" i="6"/>
  <c r="I2351" i="6" s="1"/>
  <c r="H2107" i="6"/>
  <c r="I2107" i="6" s="1"/>
  <c r="H2331" i="6"/>
  <c r="I2331" i="6" s="1"/>
  <c r="H1951" i="6"/>
  <c r="I1951" i="6" s="1"/>
  <c r="H2215" i="6"/>
  <c r="I2215" i="6" s="1"/>
  <c r="H2175" i="6"/>
  <c r="I2175" i="6" s="1"/>
  <c r="H2511" i="6"/>
  <c r="I2511" i="6" s="1"/>
  <c r="H2403" i="6"/>
  <c r="I2403" i="6" s="1"/>
  <c r="H2563" i="6"/>
  <c r="I2563" i="6" s="1"/>
  <c r="H1711" i="6"/>
  <c r="I1711" i="6" s="1"/>
  <c r="H1899" i="6"/>
  <c r="I1899" i="6" s="1"/>
  <c r="H2395" i="6"/>
  <c r="I2395" i="6" s="1"/>
  <c r="H2067" i="6"/>
  <c r="I2067" i="6" s="1"/>
  <c r="H2551" i="6"/>
  <c r="I2551" i="6" s="1"/>
  <c r="H2435" i="6"/>
  <c r="I2435" i="6" s="1"/>
  <c r="H2247" i="6"/>
  <c r="I2247" i="6" s="1"/>
  <c r="H2831" i="6"/>
  <c r="I2831" i="6" s="1"/>
  <c r="H2723" i="6"/>
  <c r="I2723" i="6" s="1"/>
  <c r="H2863" i="6"/>
  <c r="I2863" i="6" s="1"/>
  <c r="H3219" i="6"/>
  <c r="I3219" i="6" s="1"/>
  <c r="H2711" i="6"/>
  <c r="I2711" i="6" s="1"/>
  <c r="H2943" i="6"/>
  <c r="I2943" i="6" s="1"/>
  <c r="H3155" i="6"/>
  <c r="I3155" i="6" s="1"/>
  <c r="H2523" i="6"/>
  <c r="I2523" i="6" s="1"/>
  <c r="H2347" i="6"/>
  <c r="I2347" i="6" s="1"/>
  <c r="H2239" i="6"/>
  <c r="I2239" i="6" s="1"/>
  <c r="H2855" i="6"/>
  <c r="I2855" i="6" s="1"/>
  <c r="H3343" i="6"/>
  <c r="I3343" i="6" s="1"/>
  <c r="H2907" i="6"/>
  <c r="I2907" i="6" s="1"/>
  <c r="H3203" i="6"/>
  <c r="I3203" i="6" s="1"/>
  <c r="H2843" i="6"/>
  <c r="I2843" i="6" s="1"/>
  <c r="H3211" i="6"/>
  <c r="I3211" i="6" s="1"/>
  <c r="H3531" i="6"/>
  <c r="I3531" i="6" s="1"/>
  <c r="H3851" i="6"/>
  <c r="I3851" i="6" s="1"/>
  <c r="H2787" i="6"/>
  <c r="I2787" i="6" s="1"/>
  <c r="H3415" i="6"/>
  <c r="I3415" i="6" s="1"/>
  <c r="H3675" i="6"/>
  <c r="I3675" i="6" s="1"/>
  <c r="H3859" i="6"/>
  <c r="I3859" i="6" s="1"/>
  <c r="H3175" i="6"/>
  <c r="I3175" i="6" s="1"/>
  <c r="H3487" i="6"/>
  <c r="I3487" i="6" s="1"/>
  <c r="H3755" i="6"/>
  <c r="I3755" i="6" s="1"/>
  <c r="H2751" i="6"/>
  <c r="I2751" i="6" s="1"/>
  <c r="H3339" i="6"/>
  <c r="I3339" i="6" s="1"/>
  <c r="H3795" i="6"/>
  <c r="I3795" i="6" s="1"/>
  <c r="H2875" i="6"/>
  <c r="I2875" i="6" s="1"/>
  <c r="H2959" i="6"/>
  <c r="I2959" i="6" s="1"/>
  <c r="H3295" i="6"/>
  <c r="I3295" i="6" s="1"/>
  <c r="H3527" i="6"/>
  <c r="I3527" i="6" s="1"/>
  <c r="H3783" i="6"/>
  <c r="I3783" i="6" s="1"/>
  <c r="H2983" i="6"/>
  <c r="I2983" i="6" s="1"/>
  <c r="H3099" i="6"/>
  <c r="I3099" i="6" s="1"/>
  <c r="H3503" i="6"/>
  <c r="I3503" i="6" s="1"/>
  <c r="H3887" i="6"/>
  <c r="I3887" i="6" s="1"/>
  <c r="H3515" i="6"/>
  <c r="I3515" i="6" s="1"/>
  <c r="H3883" i="6"/>
  <c r="I3883" i="6" s="1"/>
  <c r="H3643" i="6"/>
  <c r="I3643" i="6" s="1"/>
  <c r="H3807" i="6"/>
  <c r="I3807" i="6" s="1"/>
  <c r="H3843" i="6"/>
  <c r="I3843" i="6" s="1"/>
  <c r="H2559" i="6"/>
  <c r="I2559" i="6" s="1"/>
  <c r="H2491" i="6"/>
  <c r="I2491" i="6" s="1"/>
  <c r="H2259" i="6"/>
  <c r="I2259" i="6" s="1"/>
  <c r="H2919" i="6"/>
  <c r="I2919" i="6" s="1"/>
  <c r="H2139" i="6"/>
  <c r="I2139" i="6" s="1"/>
  <c r="H2947" i="6"/>
  <c r="I2947" i="6" s="1"/>
  <c r="H3239" i="6"/>
  <c r="I3239" i="6" s="1"/>
  <c r="H2911" i="6"/>
  <c r="I2911" i="6" s="1"/>
  <c r="H3215" i="6"/>
  <c r="I3215" i="6" s="1"/>
  <c r="H3575" i="6"/>
  <c r="I3575" i="6" s="1"/>
  <c r="H3855" i="6"/>
  <c r="I3855" i="6" s="1"/>
  <c r="H2899" i="6"/>
  <c r="I2899" i="6" s="1"/>
  <c r="H3463" i="6"/>
  <c r="I3463" i="6" s="1"/>
  <c r="H3699" i="6"/>
  <c r="I3699" i="6" s="1"/>
  <c r="H2211" i="6"/>
  <c r="I2211" i="6" s="1"/>
  <c r="H3235" i="6"/>
  <c r="I3235" i="6" s="1"/>
  <c r="H3523" i="6"/>
  <c r="I3523" i="6" s="1"/>
  <c r="H3759" i="6"/>
  <c r="I3759" i="6" s="1"/>
  <c r="H2887" i="6"/>
  <c r="I2887" i="6" s="1"/>
  <c r="H3407" i="6"/>
  <c r="I3407" i="6" s="1"/>
  <c r="H3799" i="6"/>
  <c r="I3799" i="6" s="1"/>
  <c r="H3039" i="6"/>
  <c r="I3039" i="6" s="1"/>
  <c r="H2971" i="6"/>
  <c r="I2971" i="6" s="1"/>
  <c r="H3311" i="6"/>
  <c r="I3311" i="6" s="1"/>
  <c r="H3559" i="6"/>
  <c r="I3559" i="6" s="1"/>
  <c r="H3803" i="6"/>
  <c r="I3803" i="6" s="1"/>
  <c r="H3371" i="6"/>
  <c r="I3371" i="6" s="1"/>
  <c r="H3207" i="6"/>
  <c r="I3207" i="6" s="1"/>
  <c r="H3535" i="6"/>
  <c r="I3535" i="6" s="1"/>
  <c r="H3347" i="6"/>
  <c r="I3347" i="6" s="1"/>
  <c r="H3587" i="6"/>
  <c r="I3587" i="6" s="1"/>
  <c r="H3331" i="6"/>
  <c r="I3331" i="6" s="1"/>
  <c r="H3819" i="6"/>
  <c r="I3819" i="6" s="1"/>
  <c r="H3867" i="6"/>
  <c r="I3867" i="6" s="1"/>
  <c r="H2939" i="6"/>
  <c r="I2939" i="6" s="1"/>
  <c r="H2555" i="6"/>
  <c r="I2555" i="6" s="1"/>
  <c r="H2867" i="6"/>
  <c r="I2867" i="6" s="1"/>
  <c r="H2363" i="6"/>
  <c r="I2363" i="6" s="1"/>
  <c r="H3007" i="6"/>
  <c r="I3007" i="6" s="1"/>
  <c r="H2455" i="6"/>
  <c r="I2455" i="6" s="1"/>
  <c r="H2967" i="6"/>
  <c r="I2967" i="6" s="1"/>
  <c r="H3291" i="6"/>
  <c r="I3291" i="6" s="1"/>
  <c r="H2915" i="6"/>
  <c r="I2915" i="6" s="1"/>
  <c r="H3319" i="6"/>
  <c r="I3319" i="6" s="1"/>
  <c r="H3599" i="6"/>
  <c r="I3599" i="6" s="1"/>
  <c r="H3871" i="6"/>
  <c r="I3871" i="6" s="1"/>
  <c r="H2995" i="6"/>
  <c r="I2995" i="6" s="1"/>
  <c r="H3495" i="6"/>
  <c r="I3495" i="6" s="1"/>
  <c r="H3703" i="6"/>
  <c r="I3703" i="6" s="1"/>
  <c r="H2767" i="6"/>
  <c r="I2767" i="6" s="1"/>
  <c r="H3335" i="6"/>
  <c r="I3335" i="6" s="1"/>
  <c r="H3543" i="6"/>
  <c r="I3543" i="6" s="1"/>
  <c r="H3835" i="6"/>
  <c r="I3835" i="6" s="1"/>
  <c r="H3163" i="6"/>
  <c r="I3163" i="6" s="1"/>
  <c r="H3499" i="6"/>
  <c r="I3499" i="6" s="1"/>
  <c r="H3811" i="6"/>
  <c r="I3811" i="6" s="1"/>
  <c r="H2439" i="6"/>
  <c r="I2439" i="6" s="1"/>
  <c r="H3031" i="6"/>
  <c r="I3031" i="6" s="1"/>
  <c r="H3363" i="6"/>
  <c r="I3363" i="6" s="1"/>
  <c r="H3583" i="6"/>
  <c r="I3583" i="6" s="1"/>
  <c r="H2951" i="6"/>
  <c r="I2951" i="6" s="1"/>
  <c r="H3679" i="6"/>
  <c r="I3679" i="6" s="1"/>
  <c r="H3275" i="6"/>
  <c r="I3275" i="6" s="1"/>
  <c r="H3551" i="6"/>
  <c r="I3551" i="6" s="1"/>
  <c r="H3751" i="6"/>
  <c r="I3751" i="6" s="1"/>
  <c r="H3631" i="6"/>
  <c r="I3631" i="6" s="1"/>
  <c r="H3539" i="6"/>
  <c r="I3539" i="6" s="1"/>
  <c r="H3839" i="6"/>
  <c r="I3839" i="6" s="1"/>
  <c r="H3307" i="6"/>
  <c r="I3307" i="6" s="1"/>
  <c r="H3287" i="6"/>
  <c r="I3287" i="6" s="1"/>
  <c r="H2583" i="6"/>
  <c r="I2583" i="6" s="1"/>
  <c r="H2879" i="6"/>
  <c r="I2879" i="6" s="1"/>
  <c r="H2651" i="6"/>
  <c r="I2651" i="6" s="1"/>
  <c r="H3051" i="6"/>
  <c r="I3051" i="6" s="1"/>
  <c r="H2539" i="6"/>
  <c r="I2539" i="6" s="1"/>
  <c r="H2979" i="6"/>
  <c r="I2979" i="6" s="1"/>
  <c r="H3303" i="6"/>
  <c r="I3303" i="6" s="1"/>
  <c r="H2923" i="6"/>
  <c r="I2923" i="6" s="1"/>
  <c r="H3375" i="6"/>
  <c r="I3375" i="6" s="1"/>
  <c r="H3635" i="6"/>
  <c r="I3635" i="6" s="1"/>
  <c r="H3827" i="6"/>
  <c r="I3827" i="6" s="1"/>
  <c r="H3015" i="6"/>
  <c r="I3015" i="6" s="1"/>
  <c r="H3519" i="6"/>
  <c r="I3519" i="6" s="1"/>
  <c r="H3715" i="6"/>
  <c r="I3715" i="6" s="1"/>
  <c r="H2835" i="6"/>
  <c r="I2835" i="6" s="1"/>
  <c r="H3351" i="6"/>
  <c r="I3351" i="6" s="1"/>
  <c r="H3567" i="6"/>
  <c r="I3567" i="6" s="1"/>
  <c r="H3879" i="6"/>
  <c r="I3879" i="6" s="1"/>
  <c r="H3179" i="6"/>
  <c r="I3179" i="6" s="1"/>
  <c r="H3547" i="6"/>
  <c r="I3547" i="6" s="1"/>
  <c r="H3815" i="6"/>
  <c r="I3815" i="6" s="1"/>
  <c r="H2647" i="6"/>
  <c r="I2647" i="6" s="1"/>
  <c r="H3043" i="6"/>
  <c r="I3043" i="6" s="1"/>
  <c r="H3399" i="6"/>
  <c r="I3399" i="6" s="1"/>
  <c r="H3619" i="6"/>
  <c r="I3619" i="6" s="1"/>
  <c r="H3011" i="6"/>
  <c r="I3011" i="6" s="1"/>
  <c r="H3687" i="6"/>
  <c r="I3687" i="6" s="1"/>
  <c r="H2991" i="6"/>
  <c r="I2991" i="6" s="1"/>
  <c r="H3595" i="6"/>
  <c r="I3595" i="6" s="1"/>
  <c r="H3079" i="6"/>
  <c r="I3079" i="6" s="1"/>
  <c r="H3639" i="6"/>
  <c r="I3639" i="6" s="1"/>
  <c r="H3243" i="6"/>
  <c r="I3243" i="6" s="1"/>
  <c r="H3383" i="6"/>
  <c r="I3383" i="6" s="1"/>
  <c r="H3387" i="6"/>
  <c r="I3387" i="6" s="1"/>
  <c r="H3563" i="6"/>
  <c r="I3563" i="6" s="1"/>
  <c r="H2775" i="6"/>
  <c r="I2775" i="6" s="1"/>
  <c r="H3035" i="6"/>
  <c r="I3035" i="6" s="1"/>
  <c r="H2683" i="6"/>
  <c r="H3119" i="6"/>
  <c r="I3119" i="6" s="1"/>
  <c r="H2571" i="6"/>
  <c r="I2571" i="6" s="1"/>
  <c r="H3023" i="6"/>
  <c r="I3023" i="6" s="1"/>
  <c r="H3355" i="6"/>
  <c r="I3355" i="6" s="1"/>
  <c r="H3059" i="6"/>
  <c r="H3423" i="6"/>
  <c r="I3423" i="6" s="1"/>
  <c r="H3655" i="6"/>
  <c r="I3655" i="6" s="1"/>
  <c r="H3891" i="6"/>
  <c r="I3891" i="6" s="1"/>
  <c r="H3227" i="6"/>
  <c r="I3227" i="6" s="1"/>
  <c r="H3555" i="6"/>
  <c r="I3555" i="6" s="1"/>
  <c r="H3719" i="6"/>
  <c r="I3719" i="6" s="1"/>
  <c r="H2895" i="6"/>
  <c r="I2895" i="6" s="1"/>
  <c r="H3427" i="6"/>
  <c r="I3427" i="6" s="1"/>
  <c r="H3579" i="6"/>
  <c r="I3579" i="6" s="1"/>
  <c r="H2871" i="6"/>
  <c r="I2871" i="6" s="1"/>
  <c r="H3191" i="6"/>
  <c r="I3191" i="6" s="1"/>
  <c r="H3627" i="6"/>
  <c r="I3627" i="6" s="1"/>
  <c r="H3863" i="6"/>
  <c r="I3863" i="6" s="1"/>
  <c r="H2747" i="6"/>
  <c r="I2747" i="6" s="1"/>
  <c r="H3127" i="6"/>
  <c r="I3127" i="6" s="1"/>
  <c r="H3411" i="6"/>
  <c r="I3411" i="6" s="1"/>
  <c r="H3711" i="6"/>
  <c r="I3711" i="6" s="1"/>
  <c r="H3027" i="6"/>
  <c r="I3027" i="6" s="1"/>
  <c r="H3727" i="6"/>
  <c r="I3727" i="6" s="1"/>
  <c r="H3067" i="6"/>
  <c r="I3067" i="6" s="1"/>
  <c r="H3611" i="6"/>
  <c r="I3611" i="6" s="1"/>
  <c r="H3247" i="6"/>
  <c r="I3247" i="6" s="1"/>
  <c r="H3747" i="6"/>
  <c r="I3747" i="6" s="1"/>
  <c r="H3315" i="6"/>
  <c r="I3315" i="6" s="1"/>
  <c r="H3731" i="6"/>
  <c r="I3731" i="6" s="1"/>
  <c r="H3435" i="6"/>
  <c r="I3435" i="6" s="1"/>
  <c r="H3691" i="6"/>
  <c r="I3691" i="6" s="1"/>
  <c r="H2779" i="6"/>
  <c r="I2779" i="6" s="1"/>
  <c r="H3047" i="6"/>
  <c r="I3047" i="6" s="1"/>
  <c r="H2759" i="6"/>
  <c r="I2759" i="6" s="1"/>
  <c r="H3131" i="6"/>
  <c r="I3131" i="6" s="1"/>
  <c r="H2603" i="6"/>
  <c r="I2603" i="6" s="1"/>
  <c r="H3055" i="6"/>
  <c r="I3055" i="6" s="1"/>
  <c r="H3367" i="6"/>
  <c r="I3367" i="6" s="1"/>
  <c r="H3063" i="6"/>
  <c r="I3063" i="6" s="1"/>
  <c r="H3447" i="6"/>
  <c r="I3447" i="6" s="1"/>
  <c r="H3683" i="6"/>
  <c r="I3683" i="6" s="1"/>
  <c r="H2963" i="6"/>
  <c r="I2963" i="6" s="1"/>
  <c r="H3231" i="6"/>
  <c r="I3231" i="6" s="1"/>
  <c r="H3591" i="6"/>
  <c r="I3591" i="6" s="1"/>
  <c r="H3739" i="6"/>
  <c r="I3739" i="6" s="1"/>
  <c r="H3003" i="6"/>
  <c r="I3003" i="6" s="1"/>
  <c r="H3439" i="6"/>
  <c r="I3439" i="6" s="1"/>
  <c r="H3603" i="6"/>
  <c r="I3603" i="6" s="1"/>
  <c r="H2451" i="6"/>
  <c r="I2451" i="6" s="1"/>
  <c r="H3199" i="6"/>
  <c r="I3199" i="6" s="1"/>
  <c r="H3651" i="6"/>
  <c r="I3651" i="6" s="1"/>
  <c r="H3875" i="6"/>
  <c r="I3875" i="6" s="1"/>
  <c r="H2827" i="6"/>
  <c r="I2827" i="6" s="1"/>
  <c r="H3147" i="6"/>
  <c r="I3147" i="6" s="1"/>
  <c r="H3431" i="6"/>
  <c r="I3431" i="6" s="1"/>
  <c r="H3763" i="6"/>
  <c r="I3763" i="6" s="1"/>
  <c r="H3107" i="6"/>
  <c r="I3107" i="6" s="1"/>
  <c r="H2935" i="6"/>
  <c r="I2935" i="6" s="1"/>
  <c r="H3095" i="6"/>
  <c r="I3095" i="6" s="1"/>
  <c r="H3847" i="6"/>
  <c r="I3847" i="6" s="1"/>
  <c r="H3299" i="6"/>
  <c r="I3299" i="6" s="1"/>
  <c r="H3823" i="6"/>
  <c r="I3823" i="6" s="1"/>
  <c r="H3359" i="6"/>
  <c r="I3359" i="6" s="1"/>
  <c r="H3403" i="6"/>
  <c r="I3403" i="6" s="1"/>
  <c r="H3571" i="6"/>
  <c r="I3571" i="6" s="1"/>
  <c r="H3483" i="6"/>
  <c r="I3483" i="6" s="1"/>
  <c r="H3071" i="6"/>
  <c r="I3071" i="6" s="1"/>
  <c r="H3103" i="6"/>
  <c r="I3103" i="6" s="1"/>
  <c r="H2823" i="6"/>
  <c r="I2823" i="6" s="1"/>
  <c r="H3187" i="6"/>
  <c r="H2763" i="6"/>
  <c r="I2763" i="6" s="1"/>
  <c r="H3135" i="6"/>
  <c r="I3135" i="6" s="1"/>
  <c r="H2719" i="6"/>
  <c r="I2719" i="6" s="1"/>
  <c r="H3083" i="6"/>
  <c r="I3083" i="6" s="1"/>
  <c r="H3471" i="6"/>
  <c r="I3471" i="6" s="1"/>
  <c r="H3787" i="6"/>
  <c r="I3787" i="6" s="1"/>
  <c r="H3123" i="6"/>
  <c r="I3123" i="6" s="1"/>
  <c r="H3379" i="6"/>
  <c r="I3379" i="6" s="1"/>
  <c r="H3623" i="6"/>
  <c r="I3623" i="6" s="1"/>
  <c r="H3775" i="6"/>
  <c r="I3775" i="6" s="1"/>
  <c r="H3167" i="6"/>
  <c r="I3167" i="6" s="1"/>
  <c r="H3451" i="6"/>
  <c r="I3451" i="6" s="1"/>
  <c r="H3615" i="6"/>
  <c r="I3615" i="6" s="1"/>
  <c r="H2475" i="6"/>
  <c r="I2475" i="6" s="1"/>
  <c r="H3283" i="6"/>
  <c r="I3283" i="6" s="1"/>
  <c r="H3707" i="6"/>
  <c r="I3707" i="6" s="1"/>
  <c r="H3895" i="6"/>
  <c r="I3895" i="6" s="1"/>
  <c r="H2851" i="6"/>
  <c r="I2851" i="6" s="1"/>
  <c r="H3251" i="6"/>
  <c r="I3251" i="6" s="1"/>
  <c r="H3455" i="6"/>
  <c r="I3455" i="6" s="1"/>
  <c r="H3767" i="6"/>
  <c r="I3767" i="6" s="1"/>
  <c r="H3139" i="6"/>
  <c r="I3139" i="6" s="1"/>
  <c r="H3259" i="6"/>
  <c r="I3259" i="6" s="1"/>
  <c r="H3271" i="6"/>
  <c r="I3271" i="6" s="1"/>
  <c r="H3695" i="6"/>
  <c r="I3695" i="6" s="1"/>
  <c r="H3479" i="6"/>
  <c r="I3479" i="6" s="1"/>
  <c r="H3771" i="6"/>
  <c r="I3771" i="6" s="1"/>
  <c r="H3443" i="6"/>
  <c r="I3443" i="6" s="1"/>
  <c r="H3467" i="6"/>
  <c r="I3467" i="6" s="1"/>
  <c r="H3671" i="6"/>
  <c r="I3671" i="6" s="1"/>
  <c r="H3723" i="6"/>
  <c r="I3723" i="6" s="1"/>
  <c r="H3111" i="6"/>
  <c r="H3143" i="6"/>
  <c r="I3143" i="6" s="1"/>
  <c r="H2839" i="6"/>
  <c r="I2839" i="6" s="1"/>
  <c r="H3223" i="6"/>
  <c r="I3223" i="6" s="1"/>
  <c r="H2799" i="6"/>
  <c r="I2799" i="6" s="1"/>
  <c r="H3159" i="6"/>
  <c r="I3159" i="6" s="1"/>
  <c r="H2819" i="6"/>
  <c r="H3091" i="6"/>
  <c r="I3091" i="6" s="1"/>
  <c r="H3507" i="6"/>
  <c r="I3507" i="6" s="1"/>
  <c r="H3791" i="6"/>
  <c r="I3791" i="6" s="1"/>
  <c r="H2739" i="6"/>
  <c r="I2739" i="6" s="1"/>
  <c r="H3395" i="6"/>
  <c r="I3395" i="6" s="1"/>
  <c r="H3647" i="6"/>
  <c r="I3647" i="6" s="1"/>
  <c r="H3831" i="6"/>
  <c r="I3831" i="6" s="1"/>
  <c r="H3171" i="6"/>
  <c r="I3171" i="6" s="1"/>
  <c r="H3475" i="6"/>
  <c r="I3475" i="6" s="1"/>
  <c r="H3667" i="6"/>
  <c r="I3667" i="6" s="1"/>
  <c r="H2591" i="6"/>
  <c r="I2591" i="6" s="1"/>
  <c r="H3323" i="6"/>
  <c r="I3323" i="6" s="1"/>
  <c r="H3743" i="6"/>
  <c r="I3743" i="6" s="1"/>
  <c r="H2635" i="6"/>
  <c r="I2635" i="6" s="1"/>
  <c r="H2859" i="6"/>
  <c r="I2859" i="6" s="1"/>
  <c r="H3255" i="6"/>
  <c r="I3255" i="6" s="1"/>
  <c r="H3491" i="6"/>
  <c r="I3491" i="6" s="1"/>
  <c r="H3779" i="6"/>
  <c r="I3779" i="6" s="1"/>
  <c r="H2507" i="6"/>
  <c r="H3419" i="6"/>
  <c r="I3419" i="6" s="1"/>
  <c r="H3459" i="6"/>
  <c r="I3459" i="6" s="1"/>
  <c r="H3391" i="6"/>
  <c r="I3391" i="6" s="1"/>
  <c r="H3511" i="6"/>
  <c r="I3511" i="6" s="1"/>
  <c r="H3659" i="6"/>
  <c r="I3659" i="6" s="1"/>
  <c r="H3607" i="6"/>
  <c r="I3607" i="6" s="1"/>
  <c r="H3663" i="6"/>
  <c r="I3663" i="6" s="1"/>
  <c r="H3735" i="6"/>
  <c r="I3735" i="6" s="1"/>
  <c r="H43" i="6"/>
  <c r="I43" i="6" s="1"/>
  <c r="H35" i="6"/>
  <c r="I35" i="6" s="1"/>
  <c r="H31" i="6"/>
  <c r="I31" i="6" s="1"/>
  <c r="H7" i="6"/>
  <c r="I7" i="6" s="1"/>
  <c r="H27" i="6"/>
  <c r="I27" i="6" s="1"/>
  <c r="H15" i="6"/>
  <c r="I15" i="6" s="1"/>
  <c r="H23" i="6"/>
  <c r="I23" i="6" s="1"/>
  <c r="H11" i="6"/>
  <c r="I11" i="6" s="1"/>
  <c r="H19" i="6"/>
  <c r="I19" i="6" s="1"/>
  <c r="H3" i="6"/>
  <c r="I3" i="6" s="1"/>
  <c r="H17" i="5"/>
  <c r="I17" i="5" s="1"/>
  <c r="H37" i="5"/>
  <c r="I37" i="5" s="1"/>
  <c r="H25" i="5"/>
  <c r="I25" i="5" s="1"/>
  <c r="H33" i="5"/>
  <c r="I33" i="5" s="1"/>
  <c r="H29" i="5"/>
  <c r="I29" i="5" s="1"/>
  <c r="H41" i="5"/>
  <c r="I41" i="5" s="1"/>
  <c r="H5" i="5"/>
  <c r="I5" i="5" s="1"/>
  <c r="H9" i="5"/>
  <c r="I9" i="5" s="1"/>
  <c r="H13" i="5"/>
  <c r="I13" i="5" s="1"/>
  <c r="H21" i="5"/>
  <c r="I21" i="5" s="1"/>
  <c r="H43" i="5"/>
  <c r="I43" i="5" s="1"/>
  <c r="H15" i="5"/>
  <c r="I15" i="5" s="1"/>
  <c r="H23" i="5"/>
  <c r="I23" i="5" s="1"/>
  <c r="H7" i="5"/>
  <c r="I7" i="5" s="1"/>
  <c r="H3" i="5"/>
  <c r="I3" i="5" s="1"/>
  <c r="H11" i="5"/>
  <c r="I11" i="5" s="1"/>
  <c r="H31" i="5"/>
  <c r="I31" i="5" s="1"/>
  <c r="H19" i="5"/>
  <c r="I19" i="5" s="1"/>
  <c r="H39" i="5"/>
  <c r="I39" i="5" s="1"/>
  <c r="H27" i="5"/>
  <c r="I27" i="5" s="1"/>
  <c r="H35" i="5"/>
  <c r="I35" i="5" s="1"/>
  <c r="H4" i="5"/>
  <c r="I4" i="5" s="1"/>
  <c r="H16" i="5"/>
  <c r="I16" i="5" s="1"/>
  <c r="H20" i="5"/>
  <c r="I20" i="5" s="1"/>
  <c r="H12" i="5"/>
  <c r="I12" i="5" s="1"/>
  <c r="H32" i="5"/>
  <c r="I32" i="5" s="1"/>
  <c r="H8" i="5"/>
  <c r="I8" i="5" s="1"/>
  <c r="H28" i="5"/>
  <c r="I28" i="5" s="1"/>
  <c r="J39" i="5" s="1"/>
  <c r="K39" i="5" s="1"/>
  <c r="P39" i="5" s="1"/>
  <c r="H36" i="5"/>
  <c r="I36" i="5" s="1"/>
  <c r="H44" i="5"/>
  <c r="I44" i="5" s="1"/>
  <c r="H40" i="5"/>
  <c r="I40" i="5" s="1"/>
  <c r="H24" i="5"/>
  <c r="I24" i="5" s="1"/>
  <c r="L54" i="5"/>
  <c r="L55" i="5"/>
  <c r="E6" i="4"/>
  <c r="D7" i="4" s="1"/>
  <c r="F7" i="4" s="1"/>
  <c r="K5" i="1"/>
  <c r="K3" i="1"/>
  <c r="G3" i="1"/>
  <c r="K4" i="1" s="1"/>
  <c r="I3111" i="6" l="1"/>
  <c r="I3187" i="6"/>
  <c r="I2819" i="6"/>
  <c r="I3059" i="6"/>
  <c r="I2507" i="6"/>
  <c r="I2683" i="6"/>
  <c r="I899" i="6"/>
  <c r="I399" i="6"/>
  <c r="I1275" i="6"/>
  <c r="I63" i="6"/>
  <c r="I1147" i="6"/>
  <c r="I635" i="6"/>
  <c r="I559" i="6"/>
  <c r="I1427" i="6"/>
  <c r="I1175" i="6"/>
  <c r="I955" i="6"/>
  <c r="I1055" i="6"/>
  <c r="I1619" i="6"/>
  <c r="I723" i="6"/>
  <c r="J2" i="6" s="1"/>
  <c r="K2" i="6" s="1"/>
  <c r="I231" i="6"/>
  <c r="I643" i="6"/>
  <c r="I355" i="6"/>
  <c r="J43" i="6"/>
  <c r="K43" i="6" s="1"/>
  <c r="J67" i="6"/>
  <c r="K67" i="6" s="1"/>
  <c r="J107" i="6"/>
  <c r="K107" i="6" s="1"/>
  <c r="J123" i="6"/>
  <c r="K123" i="6" s="1"/>
  <c r="J131" i="6"/>
  <c r="K131" i="6" s="1"/>
  <c r="J139" i="6"/>
  <c r="K139" i="6" s="1"/>
  <c r="P139" i="6" s="1"/>
  <c r="J147" i="6"/>
  <c r="K147" i="6" s="1"/>
  <c r="J155" i="6"/>
  <c r="K155" i="6" s="1"/>
  <c r="J163" i="6"/>
  <c r="K163" i="6" s="1"/>
  <c r="J171" i="6"/>
  <c r="K171" i="6" s="1"/>
  <c r="J179" i="6"/>
  <c r="K179" i="6" s="1"/>
  <c r="J187" i="6"/>
  <c r="K187" i="6" s="1"/>
  <c r="J195" i="6"/>
  <c r="K195" i="6" s="1"/>
  <c r="J203" i="6"/>
  <c r="K203" i="6" s="1"/>
  <c r="J211" i="6"/>
  <c r="K211" i="6" s="1"/>
  <c r="J219" i="6"/>
  <c r="K219" i="6" s="1"/>
  <c r="J227" i="6"/>
  <c r="K227" i="6" s="1"/>
  <c r="J235" i="6"/>
  <c r="K235" i="6" s="1"/>
  <c r="J243" i="6"/>
  <c r="K243" i="6" s="1"/>
  <c r="J251" i="6"/>
  <c r="K251" i="6" s="1"/>
  <c r="P251" i="6" s="1"/>
  <c r="J259" i="6"/>
  <c r="K259" i="6" s="1"/>
  <c r="J267" i="6"/>
  <c r="K267" i="6" s="1"/>
  <c r="J275" i="6"/>
  <c r="K275" i="6" s="1"/>
  <c r="J283" i="6"/>
  <c r="K283" i="6" s="1"/>
  <c r="J291" i="6"/>
  <c r="K291" i="6" s="1"/>
  <c r="J299" i="6"/>
  <c r="K299" i="6" s="1"/>
  <c r="J307" i="6"/>
  <c r="K307" i="6" s="1"/>
  <c r="J315" i="6"/>
  <c r="K315" i="6" s="1"/>
  <c r="J323" i="6"/>
  <c r="K323" i="6" s="1"/>
  <c r="J331" i="6"/>
  <c r="K331" i="6" s="1"/>
  <c r="J339" i="6"/>
  <c r="K339" i="6" s="1"/>
  <c r="J347" i="6"/>
  <c r="K347" i="6" s="1"/>
  <c r="J355" i="6"/>
  <c r="K355" i="6" s="1"/>
  <c r="P355" i="6" s="1"/>
  <c r="J363" i="6"/>
  <c r="K363" i="6" s="1"/>
  <c r="J371" i="6"/>
  <c r="K371" i="6" s="1"/>
  <c r="J379" i="6"/>
  <c r="K379" i="6" s="1"/>
  <c r="J387" i="6"/>
  <c r="K387" i="6" s="1"/>
  <c r="J395" i="6"/>
  <c r="K395" i="6" s="1"/>
  <c r="J403" i="6"/>
  <c r="K403" i="6" s="1"/>
  <c r="J411" i="6"/>
  <c r="K411" i="6" s="1"/>
  <c r="P411" i="6" s="1"/>
  <c r="J419" i="6"/>
  <c r="K419" i="6" s="1"/>
  <c r="J427" i="6"/>
  <c r="K427" i="6" s="1"/>
  <c r="J435" i="6"/>
  <c r="K435" i="6" s="1"/>
  <c r="J443" i="6"/>
  <c r="K443" i="6" s="1"/>
  <c r="J451" i="6"/>
  <c r="K451" i="6" s="1"/>
  <c r="J459" i="6"/>
  <c r="K459" i="6" s="1"/>
  <c r="J467" i="6"/>
  <c r="K467" i="6" s="1"/>
  <c r="J475" i="6"/>
  <c r="K475" i="6" s="1"/>
  <c r="J483" i="6"/>
  <c r="K483" i="6" s="1"/>
  <c r="J491" i="6"/>
  <c r="K491" i="6" s="1"/>
  <c r="J499" i="6"/>
  <c r="K499" i="6" s="1"/>
  <c r="J507" i="6"/>
  <c r="K507" i="6" s="1"/>
  <c r="J515" i="6"/>
  <c r="K515" i="6" s="1"/>
  <c r="J523" i="6"/>
  <c r="K523" i="6" s="1"/>
  <c r="J531" i="6"/>
  <c r="K531" i="6" s="1"/>
  <c r="J539" i="6"/>
  <c r="K539" i="6" s="1"/>
  <c r="J547" i="6"/>
  <c r="K547" i="6" s="1"/>
  <c r="J555" i="6"/>
  <c r="K555" i="6" s="1"/>
  <c r="J563" i="6"/>
  <c r="K563" i="6" s="1"/>
  <c r="J571" i="6"/>
  <c r="K571" i="6" s="1"/>
  <c r="J579" i="6"/>
  <c r="K579" i="6" s="1"/>
  <c r="J587" i="6"/>
  <c r="K587" i="6" s="1"/>
  <c r="J595" i="6"/>
  <c r="K595" i="6" s="1"/>
  <c r="J4" i="6"/>
  <c r="K4" i="6" s="1"/>
  <c r="J12" i="6"/>
  <c r="K12" i="6" s="1"/>
  <c r="J20" i="6"/>
  <c r="K20" i="6" s="1"/>
  <c r="J28" i="6"/>
  <c r="K28" i="6" s="1"/>
  <c r="J36" i="6"/>
  <c r="K36" i="6" s="1"/>
  <c r="J44" i="6"/>
  <c r="K44" i="6" s="1"/>
  <c r="J52" i="6"/>
  <c r="K52" i="6" s="1"/>
  <c r="J60" i="6"/>
  <c r="K60" i="6" s="1"/>
  <c r="J68" i="6"/>
  <c r="K68" i="6" s="1"/>
  <c r="J76" i="6"/>
  <c r="K76" i="6" s="1"/>
  <c r="J84" i="6"/>
  <c r="K84" i="6" s="1"/>
  <c r="J92" i="6"/>
  <c r="K92" i="6" s="1"/>
  <c r="J100" i="6"/>
  <c r="K100" i="6" s="1"/>
  <c r="J108" i="6"/>
  <c r="K108" i="6" s="1"/>
  <c r="J116" i="6"/>
  <c r="K116" i="6" s="1"/>
  <c r="J124" i="6"/>
  <c r="K124" i="6" s="1"/>
  <c r="J132" i="6"/>
  <c r="K132" i="6" s="1"/>
  <c r="J140" i="6"/>
  <c r="K140" i="6" s="1"/>
  <c r="J148" i="6"/>
  <c r="K148" i="6" s="1"/>
  <c r="J156" i="6"/>
  <c r="K156" i="6" s="1"/>
  <c r="J164" i="6"/>
  <c r="K164" i="6" s="1"/>
  <c r="J172" i="6"/>
  <c r="K172" i="6" s="1"/>
  <c r="J180" i="6"/>
  <c r="K180" i="6" s="1"/>
  <c r="J188" i="6"/>
  <c r="K188" i="6" s="1"/>
  <c r="J196" i="6"/>
  <c r="K196" i="6" s="1"/>
  <c r="J204" i="6"/>
  <c r="K204" i="6" s="1"/>
  <c r="J212" i="6"/>
  <c r="K212" i="6" s="1"/>
  <c r="J220" i="6"/>
  <c r="K220" i="6" s="1"/>
  <c r="J228" i="6"/>
  <c r="K228" i="6" s="1"/>
  <c r="J236" i="6"/>
  <c r="K236" i="6" s="1"/>
  <c r="J244" i="6"/>
  <c r="K244" i="6" s="1"/>
  <c r="J252" i="6"/>
  <c r="K252" i="6" s="1"/>
  <c r="J260" i="6"/>
  <c r="K260" i="6" s="1"/>
  <c r="J268" i="6"/>
  <c r="K268" i="6" s="1"/>
  <c r="J276" i="6"/>
  <c r="K276" i="6" s="1"/>
  <c r="J284" i="6"/>
  <c r="K284" i="6" s="1"/>
  <c r="J292" i="6"/>
  <c r="K292" i="6" s="1"/>
  <c r="J300" i="6"/>
  <c r="K300" i="6" s="1"/>
  <c r="J308" i="6"/>
  <c r="K308" i="6" s="1"/>
  <c r="J316" i="6"/>
  <c r="K316" i="6" s="1"/>
  <c r="J324" i="6"/>
  <c r="K324" i="6" s="1"/>
  <c r="J332" i="6"/>
  <c r="K332" i="6" s="1"/>
  <c r="J340" i="6"/>
  <c r="K340" i="6" s="1"/>
  <c r="J348" i="6"/>
  <c r="K348" i="6" s="1"/>
  <c r="J356" i="6"/>
  <c r="K356" i="6" s="1"/>
  <c r="J364" i="6"/>
  <c r="K364" i="6" s="1"/>
  <c r="J372" i="6"/>
  <c r="K372" i="6" s="1"/>
  <c r="J380" i="6"/>
  <c r="K380" i="6" s="1"/>
  <c r="J388" i="6"/>
  <c r="K388" i="6" s="1"/>
  <c r="J396" i="6"/>
  <c r="K396" i="6" s="1"/>
  <c r="J404" i="6"/>
  <c r="K404" i="6" s="1"/>
  <c r="J412" i="6"/>
  <c r="K412" i="6" s="1"/>
  <c r="J420" i="6"/>
  <c r="K420" i="6" s="1"/>
  <c r="J428" i="6"/>
  <c r="K428" i="6" s="1"/>
  <c r="J436" i="6"/>
  <c r="K436" i="6" s="1"/>
  <c r="J444" i="6"/>
  <c r="K444" i="6" s="1"/>
  <c r="J452" i="6"/>
  <c r="K452" i="6" s="1"/>
  <c r="J460" i="6"/>
  <c r="K460" i="6" s="1"/>
  <c r="J468" i="6"/>
  <c r="K468" i="6" s="1"/>
  <c r="J476" i="6"/>
  <c r="K476" i="6" s="1"/>
  <c r="J484" i="6"/>
  <c r="K484" i="6" s="1"/>
  <c r="J492" i="6"/>
  <c r="K492" i="6" s="1"/>
  <c r="J500" i="6"/>
  <c r="K500" i="6" s="1"/>
  <c r="J508" i="6"/>
  <c r="K508" i="6" s="1"/>
  <c r="J516" i="6"/>
  <c r="K516" i="6" s="1"/>
  <c r="J524" i="6"/>
  <c r="K524" i="6" s="1"/>
  <c r="J532" i="6"/>
  <c r="K532" i="6" s="1"/>
  <c r="J540" i="6"/>
  <c r="K540" i="6" s="1"/>
  <c r="J548" i="6"/>
  <c r="K548" i="6" s="1"/>
  <c r="J556" i="6"/>
  <c r="K556" i="6" s="1"/>
  <c r="J564" i="6"/>
  <c r="K564" i="6" s="1"/>
  <c r="J572" i="6"/>
  <c r="K572" i="6" s="1"/>
  <c r="J580" i="6"/>
  <c r="K580" i="6" s="1"/>
  <c r="J588" i="6"/>
  <c r="K588" i="6" s="1"/>
  <c r="J596" i="6"/>
  <c r="K596" i="6" s="1"/>
  <c r="J604" i="6"/>
  <c r="K604" i="6" s="1"/>
  <c r="J612" i="6"/>
  <c r="K612" i="6" s="1"/>
  <c r="J620" i="6"/>
  <c r="K620" i="6" s="1"/>
  <c r="J628" i="6"/>
  <c r="K628" i="6" s="1"/>
  <c r="J636" i="6"/>
  <c r="K636" i="6" s="1"/>
  <c r="J644" i="6"/>
  <c r="K644" i="6" s="1"/>
  <c r="J652" i="6"/>
  <c r="K652" i="6" s="1"/>
  <c r="J660" i="6"/>
  <c r="K660" i="6" s="1"/>
  <c r="J668" i="6"/>
  <c r="K668" i="6" s="1"/>
  <c r="J5" i="6"/>
  <c r="K5" i="6" s="1"/>
  <c r="J13" i="6"/>
  <c r="K13" i="6" s="1"/>
  <c r="J21" i="6"/>
  <c r="K21" i="6" s="1"/>
  <c r="J29" i="6"/>
  <c r="K29" i="6" s="1"/>
  <c r="J37" i="6"/>
  <c r="K37" i="6" s="1"/>
  <c r="J45" i="6"/>
  <c r="K45" i="6" s="1"/>
  <c r="J53" i="6"/>
  <c r="K53" i="6" s="1"/>
  <c r="J61" i="6"/>
  <c r="K61" i="6" s="1"/>
  <c r="J69" i="6"/>
  <c r="K69" i="6" s="1"/>
  <c r="J77" i="6"/>
  <c r="K77" i="6" s="1"/>
  <c r="J85" i="6"/>
  <c r="K85" i="6" s="1"/>
  <c r="J93" i="6"/>
  <c r="K93" i="6" s="1"/>
  <c r="J101" i="6"/>
  <c r="K101" i="6" s="1"/>
  <c r="J109" i="6"/>
  <c r="K109" i="6" s="1"/>
  <c r="J117" i="6"/>
  <c r="K117" i="6" s="1"/>
  <c r="J125" i="6"/>
  <c r="K125" i="6" s="1"/>
  <c r="J133" i="6"/>
  <c r="K133" i="6" s="1"/>
  <c r="J141" i="6"/>
  <c r="K141" i="6" s="1"/>
  <c r="J149" i="6"/>
  <c r="K149" i="6" s="1"/>
  <c r="J157" i="6"/>
  <c r="K157" i="6" s="1"/>
  <c r="J165" i="6"/>
  <c r="K165" i="6" s="1"/>
  <c r="J173" i="6"/>
  <c r="K173" i="6" s="1"/>
  <c r="J181" i="6"/>
  <c r="K181" i="6" s="1"/>
  <c r="J189" i="6"/>
  <c r="K189" i="6" s="1"/>
  <c r="J197" i="6"/>
  <c r="K197" i="6" s="1"/>
  <c r="J205" i="6"/>
  <c r="K205" i="6" s="1"/>
  <c r="J213" i="6"/>
  <c r="K213" i="6" s="1"/>
  <c r="J221" i="6"/>
  <c r="K221" i="6" s="1"/>
  <c r="J229" i="6"/>
  <c r="K229" i="6" s="1"/>
  <c r="J237" i="6"/>
  <c r="K237" i="6" s="1"/>
  <c r="J245" i="6"/>
  <c r="K245" i="6" s="1"/>
  <c r="J253" i="6"/>
  <c r="K253" i="6" s="1"/>
  <c r="J261" i="6"/>
  <c r="K261" i="6" s="1"/>
  <c r="J269" i="6"/>
  <c r="K269" i="6" s="1"/>
  <c r="J277" i="6"/>
  <c r="K277" i="6" s="1"/>
  <c r="J285" i="6"/>
  <c r="K285" i="6" s="1"/>
  <c r="J293" i="6"/>
  <c r="K293" i="6" s="1"/>
  <c r="J301" i="6"/>
  <c r="K301" i="6" s="1"/>
  <c r="J309" i="6"/>
  <c r="K309" i="6" s="1"/>
  <c r="J317" i="6"/>
  <c r="K317" i="6" s="1"/>
  <c r="J325" i="6"/>
  <c r="K325" i="6" s="1"/>
  <c r="J333" i="6"/>
  <c r="K333" i="6" s="1"/>
  <c r="J341" i="6"/>
  <c r="K341" i="6" s="1"/>
  <c r="J349" i="6"/>
  <c r="K349" i="6" s="1"/>
  <c r="J357" i="6"/>
  <c r="K357" i="6" s="1"/>
  <c r="J365" i="6"/>
  <c r="K365" i="6" s="1"/>
  <c r="J373" i="6"/>
  <c r="K373" i="6" s="1"/>
  <c r="J381" i="6"/>
  <c r="K381" i="6" s="1"/>
  <c r="J389" i="6"/>
  <c r="K389" i="6" s="1"/>
  <c r="J397" i="6"/>
  <c r="K397" i="6" s="1"/>
  <c r="J405" i="6"/>
  <c r="K405" i="6" s="1"/>
  <c r="J413" i="6"/>
  <c r="K413" i="6" s="1"/>
  <c r="J421" i="6"/>
  <c r="K421" i="6" s="1"/>
  <c r="J429" i="6"/>
  <c r="K429" i="6" s="1"/>
  <c r="J437" i="6"/>
  <c r="K437" i="6" s="1"/>
  <c r="J445" i="6"/>
  <c r="K445" i="6" s="1"/>
  <c r="J453" i="6"/>
  <c r="K453" i="6" s="1"/>
  <c r="J461" i="6"/>
  <c r="K461" i="6" s="1"/>
  <c r="J469" i="6"/>
  <c r="K469" i="6" s="1"/>
  <c r="J477" i="6"/>
  <c r="K477" i="6" s="1"/>
  <c r="J485" i="6"/>
  <c r="K485" i="6" s="1"/>
  <c r="J493" i="6"/>
  <c r="K493" i="6" s="1"/>
  <c r="J501" i="6"/>
  <c r="K501" i="6" s="1"/>
  <c r="J509" i="6"/>
  <c r="K509" i="6" s="1"/>
  <c r="J517" i="6"/>
  <c r="K517" i="6" s="1"/>
  <c r="J525" i="6"/>
  <c r="K525" i="6" s="1"/>
  <c r="J533" i="6"/>
  <c r="K533" i="6" s="1"/>
  <c r="J541" i="6"/>
  <c r="K541" i="6" s="1"/>
  <c r="J549" i="6"/>
  <c r="K549" i="6" s="1"/>
  <c r="J557" i="6"/>
  <c r="K557" i="6" s="1"/>
  <c r="J565" i="6"/>
  <c r="K565" i="6" s="1"/>
  <c r="J573" i="6"/>
  <c r="K573" i="6" s="1"/>
  <c r="J581" i="6"/>
  <c r="K581" i="6" s="1"/>
  <c r="J589" i="6"/>
  <c r="K589" i="6" s="1"/>
  <c r="J597" i="6"/>
  <c r="K597" i="6" s="1"/>
  <c r="J605" i="6"/>
  <c r="K605" i="6" s="1"/>
  <c r="J613" i="6"/>
  <c r="K613" i="6" s="1"/>
  <c r="J621" i="6"/>
  <c r="K621" i="6" s="1"/>
  <c r="J629" i="6"/>
  <c r="K629" i="6" s="1"/>
  <c r="J637" i="6"/>
  <c r="K637" i="6" s="1"/>
  <c r="J6" i="6"/>
  <c r="K6" i="6" s="1"/>
  <c r="J14" i="6"/>
  <c r="K14" i="6" s="1"/>
  <c r="J22" i="6"/>
  <c r="K22" i="6" s="1"/>
  <c r="J30" i="6"/>
  <c r="K30" i="6" s="1"/>
  <c r="J38" i="6"/>
  <c r="K38" i="6" s="1"/>
  <c r="J46" i="6"/>
  <c r="K46" i="6" s="1"/>
  <c r="J54" i="6"/>
  <c r="K54" i="6" s="1"/>
  <c r="J62" i="6"/>
  <c r="K62" i="6" s="1"/>
  <c r="J70" i="6"/>
  <c r="K70" i="6" s="1"/>
  <c r="J78" i="6"/>
  <c r="K78" i="6" s="1"/>
  <c r="J86" i="6"/>
  <c r="K86" i="6" s="1"/>
  <c r="J94" i="6"/>
  <c r="K94" i="6" s="1"/>
  <c r="J102" i="6"/>
  <c r="K102" i="6" s="1"/>
  <c r="J110" i="6"/>
  <c r="K110" i="6" s="1"/>
  <c r="J118" i="6"/>
  <c r="K118" i="6" s="1"/>
  <c r="J126" i="6"/>
  <c r="K126" i="6" s="1"/>
  <c r="J134" i="6"/>
  <c r="K134" i="6" s="1"/>
  <c r="J142" i="6"/>
  <c r="K142" i="6" s="1"/>
  <c r="J150" i="6"/>
  <c r="K150" i="6" s="1"/>
  <c r="J158" i="6"/>
  <c r="K158" i="6" s="1"/>
  <c r="J166" i="6"/>
  <c r="K166" i="6" s="1"/>
  <c r="J174" i="6"/>
  <c r="K174" i="6" s="1"/>
  <c r="J182" i="6"/>
  <c r="K182" i="6" s="1"/>
  <c r="J190" i="6"/>
  <c r="K190" i="6" s="1"/>
  <c r="J198" i="6"/>
  <c r="K198" i="6" s="1"/>
  <c r="J206" i="6"/>
  <c r="K206" i="6" s="1"/>
  <c r="J214" i="6"/>
  <c r="K214" i="6" s="1"/>
  <c r="J222" i="6"/>
  <c r="K222" i="6" s="1"/>
  <c r="J230" i="6"/>
  <c r="K230" i="6" s="1"/>
  <c r="J238" i="6"/>
  <c r="K238" i="6" s="1"/>
  <c r="J246" i="6"/>
  <c r="K246" i="6" s="1"/>
  <c r="J254" i="6"/>
  <c r="K254" i="6" s="1"/>
  <c r="J262" i="6"/>
  <c r="K262" i="6" s="1"/>
  <c r="J270" i="6"/>
  <c r="K270" i="6" s="1"/>
  <c r="J278" i="6"/>
  <c r="K278" i="6" s="1"/>
  <c r="J286" i="6"/>
  <c r="K286" i="6" s="1"/>
  <c r="J294" i="6"/>
  <c r="K294" i="6" s="1"/>
  <c r="J302" i="6"/>
  <c r="K302" i="6" s="1"/>
  <c r="J310" i="6"/>
  <c r="K310" i="6" s="1"/>
  <c r="J318" i="6"/>
  <c r="K318" i="6" s="1"/>
  <c r="J326" i="6"/>
  <c r="K326" i="6" s="1"/>
  <c r="J334" i="6"/>
  <c r="K334" i="6" s="1"/>
  <c r="J342" i="6"/>
  <c r="K342" i="6" s="1"/>
  <c r="J350" i="6"/>
  <c r="K350" i="6" s="1"/>
  <c r="J358" i="6"/>
  <c r="K358" i="6" s="1"/>
  <c r="J366" i="6"/>
  <c r="K366" i="6" s="1"/>
  <c r="J374" i="6"/>
  <c r="K374" i="6" s="1"/>
  <c r="J382" i="6"/>
  <c r="K382" i="6" s="1"/>
  <c r="J390" i="6"/>
  <c r="K390" i="6" s="1"/>
  <c r="J398" i="6"/>
  <c r="K398" i="6" s="1"/>
  <c r="J406" i="6"/>
  <c r="K406" i="6" s="1"/>
  <c r="J414" i="6"/>
  <c r="K414" i="6" s="1"/>
  <c r="J422" i="6"/>
  <c r="K422" i="6" s="1"/>
  <c r="J430" i="6"/>
  <c r="K430" i="6" s="1"/>
  <c r="J438" i="6"/>
  <c r="K438" i="6" s="1"/>
  <c r="J446" i="6"/>
  <c r="K446" i="6" s="1"/>
  <c r="J454" i="6"/>
  <c r="K454" i="6" s="1"/>
  <c r="J462" i="6"/>
  <c r="K462" i="6" s="1"/>
  <c r="J470" i="6"/>
  <c r="K470" i="6" s="1"/>
  <c r="J478" i="6"/>
  <c r="K478" i="6" s="1"/>
  <c r="J486" i="6"/>
  <c r="K486" i="6" s="1"/>
  <c r="J494" i="6"/>
  <c r="K494" i="6" s="1"/>
  <c r="J502" i="6"/>
  <c r="K502" i="6" s="1"/>
  <c r="J510" i="6"/>
  <c r="K510" i="6" s="1"/>
  <c r="J518" i="6"/>
  <c r="K518" i="6" s="1"/>
  <c r="J526" i="6"/>
  <c r="K526" i="6" s="1"/>
  <c r="J534" i="6"/>
  <c r="K534" i="6" s="1"/>
  <c r="J542" i="6"/>
  <c r="K542" i="6" s="1"/>
  <c r="J550" i="6"/>
  <c r="K550" i="6" s="1"/>
  <c r="J558" i="6"/>
  <c r="K558" i="6" s="1"/>
  <c r="J566" i="6"/>
  <c r="K566" i="6" s="1"/>
  <c r="J574" i="6"/>
  <c r="K574" i="6" s="1"/>
  <c r="J582" i="6"/>
  <c r="K582" i="6" s="1"/>
  <c r="J590" i="6"/>
  <c r="K590" i="6" s="1"/>
  <c r="J598" i="6"/>
  <c r="K598" i="6" s="1"/>
  <c r="J606" i="6"/>
  <c r="K606" i="6" s="1"/>
  <c r="J614" i="6"/>
  <c r="K614" i="6" s="1"/>
  <c r="J622" i="6"/>
  <c r="K622" i="6" s="1"/>
  <c r="J630" i="6"/>
  <c r="K630" i="6" s="1"/>
  <c r="J638" i="6"/>
  <c r="K638" i="6" s="1"/>
  <c r="J646" i="6"/>
  <c r="K646" i="6" s="1"/>
  <c r="J654" i="6"/>
  <c r="K654" i="6" s="1"/>
  <c r="J7" i="6"/>
  <c r="K7" i="6" s="1"/>
  <c r="J15" i="6"/>
  <c r="K15" i="6" s="1"/>
  <c r="J23" i="6"/>
  <c r="K23" i="6" s="1"/>
  <c r="J31" i="6"/>
  <c r="K31" i="6" s="1"/>
  <c r="J39" i="6"/>
  <c r="K39" i="6" s="1"/>
  <c r="J47" i="6"/>
  <c r="K47" i="6" s="1"/>
  <c r="J55" i="6"/>
  <c r="K55" i="6" s="1"/>
  <c r="J63" i="6"/>
  <c r="K63" i="6" s="1"/>
  <c r="P63" i="6" s="1"/>
  <c r="J71" i="6"/>
  <c r="K71" i="6" s="1"/>
  <c r="J79" i="6"/>
  <c r="K79" i="6" s="1"/>
  <c r="J87" i="6"/>
  <c r="K87" i="6" s="1"/>
  <c r="J95" i="6"/>
  <c r="K95" i="6" s="1"/>
  <c r="J103" i="6"/>
  <c r="K103" i="6" s="1"/>
  <c r="J111" i="6"/>
  <c r="K111" i="6" s="1"/>
  <c r="J119" i="6"/>
  <c r="K119" i="6" s="1"/>
  <c r="J127" i="6"/>
  <c r="K127" i="6" s="1"/>
  <c r="J135" i="6"/>
  <c r="K135" i="6" s="1"/>
  <c r="J143" i="6"/>
  <c r="K143" i="6" s="1"/>
  <c r="J151" i="6"/>
  <c r="K151" i="6" s="1"/>
  <c r="J159" i="6"/>
  <c r="K159" i="6" s="1"/>
  <c r="J167" i="6"/>
  <c r="K167" i="6" s="1"/>
  <c r="J175" i="6"/>
  <c r="K175" i="6" s="1"/>
  <c r="J183" i="6"/>
  <c r="K183" i="6" s="1"/>
  <c r="J191" i="6"/>
  <c r="K191" i="6" s="1"/>
  <c r="J199" i="6"/>
  <c r="K199" i="6" s="1"/>
  <c r="J207" i="6"/>
  <c r="K207" i="6" s="1"/>
  <c r="J215" i="6"/>
  <c r="K215" i="6" s="1"/>
  <c r="J223" i="6"/>
  <c r="K223" i="6" s="1"/>
  <c r="J231" i="6"/>
  <c r="K231" i="6" s="1"/>
  <c r="J239" i="6"/>
  <c r="K239" i="6" s="1"/>
  <c r="J247" i="6"/>
  <c r="K247" i="6" s="1"/>
  <c r="J255" i="6"/>
  <c r="K255" i="6" s="1"/>
  <c r="J263" i="6"/>
  <c r="K263" i="6" s="1"/>
  <c r="J271" i="6"/>
  <c r="K271" i="6" s="1"/>
  <c r="J279" i="6"/>
  <c r="K279" i="6" s="1"/>
  <c r="J287" i="6"/>
  <c r="K287" i="6" s="1"/>
  <c r="J295" i="6"/>
  <c r="K295" i="6" s="1"/>
  <c r="J303" i="6"/>
  <c r="K303" i="6" s="1"/>
  <c r="J311" i="6"/>
  <c r="K311" i="6" s="1"/>
  <c r="J319" i="6"/>
  <c r="K319" i="6" s="1"/>
  <c r="J327" i="6"/>
  <c r="K327" i="6" s="1"/>
  <c r="J335" i="6"/>
  <c r="K335" i="6" s="1"/>
  <c r="J343" i="6"/>
  <c r="K343" i="6" s="1"/>
  <c r="J351" i="6"/>
  <c r="K351" i="6" s="1"/>
  <c r="J359" i="6"/>
  <c r="K359" i="6" s="1"/>
  <c r="J367" i="6"/>
  <c r="K367" i="6" s="1"/>
  <c r="J375" i="6"/>
  <c r="K375" i="6" s="1"/>
  <c r="J383" i="6"/>
  <c r="K383" i="6" s="1"/>
  <c r="P383" i="6" s="1"/>
  <c r="J391" i="6"/>
  <c r="K391" i="6" s="1"/>
  <c r="J399" i="6"/>
  <c r="K399" i="6" s="1"/>
  <c r="J407" i="6"/>
  <c r="K407" i="6" s="1"/>
  <c r="J415" i="6"/>
  <c r="K415" i="6" s="1"/>
  <c r="J423" i="6"/>
  <c r="K423" i="6" s="1"/>
  <c r="J431" i="6"/>
  <c r="K431" i="6" s="1"/>
  <c r="J439" i="6"/>
  <c r="K439" i="6" s="1"/>
  <c r="J447" i="6"/>
  <c r="K447" i="6" s="1"/>
  <c r="J455" i="6"/>
  <c r="K455" i="6" s="1"/>
  <c r="J463" i="6"/>
  <c r="K463" i="6" s="1"/>
  <c r="J471" i="6"/>
  <c r="K471" i="6" s="1"/>
  <c r="J479" i="6"/>
  <c r="K479" i="6" s="1"/>
  <c r="J487" i="6"/>
  <c r="K487" i="6" s="1"/>
  <c r="J495" i="6"/>
  <c r="K495" i="6" s="1"/>
  <c r="J503" i="6"/>
  <c r="K503" i="6" s="1"/>
  <c r="J511" i="6"/>
  <c r="K511" i="6" s="1"/>
  <c r="J519" i="6"/>
  <c r="K519" i="6" s="1"/>
  <c r="J527" i="6"/>
  <c r="K527" i="6" s="1"/>
  <c r="J535" i="6"/>
  <c r="K535" i="6" s="1"/>
  <c r="J543" i="6"/>
  <c r="K543" i="6" s="1"/>
  <c r="J551" i="6"/>
  <c r="K551" i="6" s="1"/>
  <c r="J559" i="6"/>
  <c r="K559" i="6" s="1"/>
  <c r="J567" i="6"/>
  <c r="K567" i="6" s="1"/>
  <c r="J575" i="6"/>
  <c r="K575" i="6" s="1"/>
  <c r="J583" i="6"/>
  <c r="K583" i="6" s="1"/>
  <c r="J591" i="6"/>
  <c r="K591" i="6" s="1"/>
  <c r="J599" i="6"/>
  <c r="K599" i="6" s="1"/>
  <c r="J607" i="6"/>
  <c r="K607" i="6" s="1"/>
  <c r="J615" i="6"/>
  <c r="K615" i="6" s="1"/>
  <c r="J623" i="6"/>
  <c r="K623" i="6" s="1"/>
  <c r="J631" i="6"/>
  <c r="K631" i="6" s="1"/>
  <c r="J639" i="6"/>
  <c r="K639" i="6" s="1"/>
  <c r="J647" i="6"/>
  <c r="K647" i="6" s="1"/>
  <c r="P647" i="6" s="1"/>
  <c r="J655" i="6"/>
  <c r="K655" i="6" s="1"/>
  <c r="J663" i="6"/>
  <c r="K663" i="6" s="1"/>
  <c r="P663" i="6" s="1"/>
  <c r="J671" i="6"/>
  <c r="K671" i="6" s="1"/>
  <c r="J679" i="6"/>
  <c r="K679" i="6" s="1"/>
  <c r="J8" i="6"/>
  <c r="K8" i="6" s="1"/>
  <c r="J16" i="6"/>
  <c r="K16" i="6" s="1"/>
  <c r="J24" i="6"/>
  <c r="K24" i="6" s="1"/>
  <c r="J32" i="6"/>
  <c r="K32" i="6" s="1"/>
  <c r="J40" i="6"/>
  <c r="K40" i="6" s="1"/>
  <c r="J48" i="6"/>
  <c r="K48" i="6" s="1"/>
  <c r="J56" i="6"/>
  <c r="K56" i="6" s="1"/>
  <c r="J64" i="6"/>
  <c r="K64" i="6" s="1"/>
  <c r="J72" i="6"/>
  <c r="K72" i="6" s="1"/>
  <c r="J80" i="6"/>
  <c r="K80" i="6" s="1"/>
  <c r="J88" i="6"/>
  <c r="K88" i="6" s="1"/>
  <c r="J96" i="6"/>
  <c r="K96" i="6" s="1"/>
  <c r="J104" i="6"/>
  <c r="K104" i="6" s="1"/>
  <c r="J112" i="6"/>
  <c r="K112" i="6" s="1"/>
  <c r="J120" i="6"/>
  <c r="K120" i="6" s="1"/>
  <c r="J128" i="6"/>
  <c r="K128" i="6" s="1"/>
  <c r="J136" i="6"/>
  <c r="K136" i="6" s="1"/>
  <c r="J144" i="6"/>
  <c r="K144" i="6" s="1"/>
  <c r="J152" i="6"/>
  <c r="K152" i="6" s="1"/>
  <c r="J160" i="6"/>
  <c r="K160" i="6" s="1"/>
  <c r="J168" i="6"/>
  <c r="K168" i="6" s="1"/>
  <c r="J176" i="6"/>
  <c r="K176" i="6" s="1"/>
  <c r="J184" i="6"/>
  <c r="K184" i="6" s="1"/>
  <c r="J192" i="6"/>
  <c r="K192" i="6" s="1"/>
  <c r="J200" i="6"/>
  <c r="K200" i="6" s="1"/>
  <c r="J208" i="6"/>
  <c r="K208" i="6" s="1"/>
  <c r="J216" i="6"/>
  <c r="K216" i="6" s="1"/>
  <c r="J224" i="6"/>
  <c r="K224" i="6" s="1"/>
  <c r="J232" i="6"/>
  <c r="K232" i="6" s="1"/>
  <c r="J240" i="6"/>
  <c r="K240" i="6" s="1"/>
  <c r="J248" i="6"/>
  <c r="K248" i="6" s="1"/>
  <c r="J256" i="6"/>
  <c r="K256" i="6" s="1"/>
  <c r="J264" i="6"/>
  <c r="K264" i="6" s="1"/>
  <c r="J272" i="6"/>
  <c r="K272" i="6" s="1"/>
  <c r="J280" i="6"/>
  <c r="K280" i="6" s="1"/>
  <c r="J288" i="6"/>
  <c r="K288" i="6" s="1"/>
  <c r="J296" i="6"/>
  <c r="K296" i="6" s="1"/>
  <c r="J304" i="6"/>
  <c r="K304" i="6" s="1"/>
  <c r="J312" i="6"/>
  <c r="K312" i="6" s="1"/>
  <c r="J320" i="6"/>
  <c r="K320" i="6" s="1"/>
  <c r="J328" i="6"/>
  <c r="K328" i="6" s="1"/>
  <c r="J336" i="6"/>
  <c r="K336" i="6" s="1"/>
  <c r="J344" i="6"/>
  <c r="K344" i="6" s="1"/>
  <c r="J352" i="6"/>
  <c r="K352" i="6" s="1"/>
  <c r="J360" i="6"/>
  <c r="K360" i="6" s="1"/>
  <c r="J368" i="6"/>
  <c r="K368" i="6" s="1"/>
  <c r="J376" i="6"/>
  <c r="K376" i="6" s="1"/>
  <c r="J384" i="6"/>
  <c r="K384" i="6" s="1"/>
  <c r="J392" i="6"/>
  <c r="K392" i="6" s="1"/>
  <c r="J400" i="6"/>
  <c r="K400" i="6" s="1"/>
  <c r="J408" i="6"/>
  <c r="K408" i="6" s="1"/>
  <c r="J416" i="6"/>
  <c r="K416" i="6" s="1"/>
  <c r="J424" i="6"/>
  <c r="K424" i="6" s="1"/>
  <c r="J432" i="6"/>
  <c r="K432" i="6" s="1"/>
  <c r="J440" i="6"/>
  <c r="K440" i="6" s="1"/>
  <c r="J448" i="6"/>
  <c r="K448" i="6" s="1"/>
  <c r="J456" i="6"/>
  <c r="K456" i="6" s="1"/>
  <c r="J464" i="6"/>
  <c r="K464" i="6" s="1"/>
  <c r="J472" i="6"/>
  <c r="K472" i="6" s="1"/>
  <c r="J480" i="6"/>
  <c r="K480" i="6" s="1"/>
  <c r="J488" i="6"/>
  <c r="K488" i="6" s="1"/>
  <c r="J496" i="6"/>
  <c r="K496" i="6" s="1"/>
  <c r="J504" i="6"/>
  <c r="K504" i="6" s="1"/>
  <c r="J512" i="6"/>
  <c r="K512" i="6" s="1"/>
  <c r="J520" i="6"/>
  <c r="K520" i="6" s="1"/>
  <c r="J528" i="6"/>
  <c r="K528" i="6" s="1"/>
  <c r="J536" i="6"/>
  <c r="K536" i="6" s="1"/>
  <c r="J544" i="6"/>
  <c r="K544" i="6" s="1"/>
  <c r="J552" i="6"/>
  <c r="K552" i="6" s="1"/>
  <c r="J560" i="6"/>
  <c r="K560" i="6" s="1"/>
  <c r="J568" i="6"/>
  <c r="K568" i="6" s="1"/>
  <c r="J576" i="6"/>
  <c r="K576" i="6" s="1"/>
  <c r="J584" i="6"/>
  <c r="K584" i="6" s="1"/>
  <c r="J592" i="6"/>
  <c r="K592" i="6" s="1"/>
  <c r="J600" i="6"/>
  <c r="K600" i="6" s="1"/>
  <c r="J608" i="6"/>
  <c r="K608" i="6" s="1"/>
  <c r="J616" i="6"/>
  <c r="K616" i="6" s="1"/>
  <c r="J624" i="6"/>
  <c r="K624" i="6" s="1"/>
  <c r="J632" i="6"/>
  <c r="K632" i="6" s="1"/>
  <c r="J640" i="6"/>
  <c r="K640" i="6" s="1"/>
  <c r="J648" i="6"/>
  <c r="K648" i="6" s="1"/>
  <c r="J656" i="6"/>
  <c r="K656" i="6" s="1"/>
  <c r="J664" i="6"/>
  <c r="K664" i="6" s="1"/>
  <c r="J672" i="6"/>
  <c r="K672" i="6" s="1"/>
  <c r="J680" i="6"/>
  <c r="K680" i="6" s="1"/>
  <c r="J9" i="6"/>
  <c r="K9" i="6" s="1"/>
  <c r="J17" i="6"/>
  <c r="K17" i="6" s="1"/>
  <c r="J25" i="6"/>
  <c r="K25" i="6" s="1"/>
  <c r="J33" i="6"/>
  <c r="K33" i="6" s="1"/>
  <c r="J41" i="6"/>
  <c r="K41" i="6" s="1"/>
  <c r="J49" i="6"/>
  <c r="K49" i="6" s="1"/>
  <c r="J57" i="6"/>
  <c r="K57" i="6" s="1"/>
  <c r="J65" i="6"/>
  <c r="K65" i="6" s="1"/>
  <c r="J73" i="6"/>
  <c r="K73" i="6" s="1"/>
  <c r="J81" i="6"/>
  <c r="K81" i="6" s="1"/>
  <c r="J89" i="6"/>
  <c r="K89" i="6" s="1"/>
  <c r="J97" i="6"/>
  <c r="K97" i="6" s="1"/>
  <c r="J105" i="6"/>
  <c r="K105" i="6" s="1"/>
  <c r="J113" i="6"/>
  <c r="K113" i="6" s="1"/>
  <c r="J121" i="6"/>
  <c r="K121" i="6" s="1"/>
  <c r="J129" i="6"/>
  <c r="K129" i="6" s="1"/>
  <c r="J137" i="6"/>
  <c r="K137" i="6" s="1"/>
  <c r="J145" i="6"/>
  <c r="K145" i="6" s="1"/>
  <c r="J153" i="6"/>
  <c r="K153" i="6" s="1"/>
  <c r="J161" i="6"/>
  <c r="K161" i="6" s="1"/>
  <c r="J169" i="6"/>
  <c r="K169" i="6" s="1"/>
  <c r="J177" i="6"/>
  <c r="K177" i="6" s="1"/>
  <c r="J185" i="6"/>
  <c r="K185" i="6" s="1"/>
  <c r="J193" i="6"/>
  <c r="K193" i="6" s="1"/>
  <c r="J201" i="6"/>
  <c r="K201" i="6" s="1"/>
  <c r="J209" i="6"/>
  <c r="K209" i="6" s="1"/>
  <c r="J217" i="6"/>
  <c r="K217" i="6" s="1"/>
  <c r="J225" i="6"/>
  <c r="K225" i="6" s="1"/>
  <c r="J233" i="6"/>
  <c r="K233" i="6" s="1"/>
  <c r="J241" i="6"/>
  <c r="K241" i="6" s="1"/>
  <c r="J249" i="6"/>
  <c r="K249" i="6" s="1"/>
  <c r="J257" i="6"/>
  <c r="K257" i="6" s="1"/>
  <c r="J265" i="6"/>
  <c r="K265" i="6" s="1"/>
  <c r="J273" i="6"/>
  <c r="K273" i="6" s="1"/>
  <c r="J281" i="6"/>
  <c r="K281" i="6" s="1"/>
  <c r="J289" i="6"/>
  <c r="K289" i="6" s="1"/>
  <c r="J297" i="6"/>
  <c r="K297" i="6" s="1"/>
  <c r="J305" i="6"/>
  <c r="K305" i="6" s="1"/>
  <c r="J313" i="6"/>
  <c r="K313" i="6" s="1"/>
  <c r="J321" i="6"/>
  <c r="K321" i="6" s="1"/>
  <c r="J329" i="6"/>
  <c r="K329" i="6" s="1"/>
  <c r="J337" i="6"/>
  <c r="K337" i="6" s="1"/>
  <c r="J345" i="6"/>
  <c r="K345" i="6" s="1"/>
  <c r="J353" i="6"/>
  <c r="K353" i="6" s="1"/>
  <c r="J361" i="6"/>
  <c r="K361" i="6" s="1"/>
  <c r="J369" i="6"/>
  <c r="K369" i="6" s="1"/>
  <c r="J377" i="6"/>
  <c r="K377" i="6" s="1"/>
  <c r="J385" i="6"/>
  <c r="K385" i="6" s="1"/>
  <c r="J393" i="6"/>
  <c r="K393" i="6" s="1"/>
  <c r="J401" i="6"/>
  <c r="K401" i="6" s="1"/>
  <c r="J409" i="6"/>
  <c r="K409" i="6" s="1"/>
  <c r="J417" i="6"/>
  <c r="K417" i="6" s="1"/>
  <c r="J425" i="6"/>
  <c r="K425" i="6" s="1"/>
  <c r="J433" i="6"/>
  <c r="K433" i="6" s="1"/>
  <c r="J441" i="6"/>
  <c r="K441" i="6" s="1"/>
  <c r="J449" i="6"/>
  <c r="K449" i="6" s="1"/>
  <c r="J457" i="6"/>
  <c r="K457" i="6" s="1"/>
  <c r="J465" i="6"/>
  <c r="K465" i="6" s="1"/>
  <c r="J473" i="6"/>
  <c r="K473" i="6" s="1"/>
  <c r="J481" i="6"/>
  <c r="K481" i="6" s="1"/>
  <c r="J489" i="6"/>
  <c r="K489" i="6" s="1"/>
  <c r="J497" i="6"/>
  <c r="K497" i="6" s="1"/>
  <c r="J505" i="6"/>
  <c r="K505" i="6" s="1"/>
  <c r="J513" i="6"/>
  <c r="K513" i="6" s="1"/>
  <c r="J521" i="6"/>
  <c r="K521" i="6" s="1"/>
  <c r="J529" i="6"/>
  <c r="K529" i="6" s="1"/>
  <c r="J537" i="6"/>
  <c r="K537" i="6" s="1"/>
  <c r="J545" i="6"/>
  <c r="K545" i="6" s="1"/>
  <c r="J553" i="6"/>
  <c r="K553" i="6" s="1"/>
  <c r="J561" i="6"/>
  <c r="K561" i="6" s="1"/>
  <c r="J569" i="6"/>
  <c r="K569" i="6" s="1"/>
  <c r="J577" i="6"/>
  <c r="K577" i="6" s="1"/>
  <c r="J585" i="6"/>
  <c r="K585" i="6" s="1"/>
  <c r="J593" i="6"/>
  <c r="K593" i="6" s="1"/>
  <c r="J601" i="6"/>
  <c r="K601" i="6" s="1"/>
  <c r="J609" i="6"/>
  <c r="K609" i="6" s="1"/>
  <c r="J617" i="6"/>
  <c r="K617" i="6" s="1"/>
  <c r="J625" i="6"/>
  <c r="K625" i="6" s="1"/>
  <c r="J633" i="6"/>
  <c r="K633" i="6" s="1"/>
  <c r="J641" i="6"/>
  <c r="K641" i="6" s="1"/>
  <c r="J649" i="6"/>
  <c r="K649" i="6" s="1"/>
  <c r="J657" i="6"/>
  <c r="K657" i="6" s="1"/>
  <c r="J665" i="6"/>
  <c r="K665" i="6" s="1"/>
  <c r="J673" i="6"/>
  <c r="K673" i="6" s="1"/>
  <c r="J10" i="6"/>
  <c r="K10" i="6" s="1"/>
  <c r="J18" i="6"/>
  <c r="K18" i="6" s="1"/>
  <c r="J26" i="6"/>
  <c r="K26" i="6" s="1"/>
  <c r="J34" i="6"/>
  <c r="K34" i="6" s="1"/>
  <c r="J42" i="6"/>
  <c r="K42" i="6" s="1"/>
  <c r="J50" i="6"/>
  <c r="K50" i="6" s="1"/>
  <c r="J58" i="6"/>
  <c r="K58" i="6" s="1"/>
  <c r="J66" i="6"/>
  <c r="K66" i="6" s="1"/>
  <c r="J74" i="6"/>
  <c r="K74" i="6" s="1"/>
  <c r="J82" i="6"/>
  <c r="K82" i="6" s="1"/>
  <c r="J90" i="6"/>
  <c r="K90" i="6" s="1"/>
  <c r="J98" i="6"/>
  <c r="K98" i="6" s="1"/>
  <c r="J106" i="6"/>
  <c r="K106" i="6" s="1"/>
  <c r="J114" i="6"/>
  <c r="K114" i="6" s="1"/>
  <c r="J122" i="6"/>
  <c r="K122" i="6" s="1"/>
  <c r="J130" i="6"/>
  <c r="K130" i="6" s="1"/>
  <c r="J138" i="6"/>
  <c r="K138" i="6" s="1"/>
  <c r="J146" i="6"/>
  <c r="K146" i="6" s="1"/>
  <c r="J154" i="6"/>
  <c r="K154" i="6" s="1"/>
  <c r="J162" i="6"/>
  <c r="K162" i="6" s="1"/>
  <c r="J170" i="6"/>
  <c r="K170" i="6" s="1"/>
  <c r="J178" i="6"/>
  <c r="K178" i="6" s="1"/>
  <c r="J186" i="6"/>
  <c r="K186" i="6" s="1"/>
  <c r="J194" i="6"/>
  <c r="K194" i="6" s="1"/>
  <c r="J202" i="6"/>
  <c r="K202" i="6" s="1"/>
  <c r="J210" i="6"/>
  <c r="K210" i="6" s="1"/>
  <c r="J218" i="6"/>
  <c r="K218" i="6" s="1"/>
  <c r="J226" i="6"/>
  <c r="K226" i="6" s="1"/>
  <c r="J234" i="6"/>
  <c r="K234" i="6" s="1"/>
  <c r="J242" i="6"/>
  <c r="K242" i="6" s="1"/>
  <c r="J250" i="6"/>
  <c r="K250" i="6" s="1"/>
  <c r="J258" i="6"/>
  <c r="K258" i="6" s="1"/>
  <c r="J266" i="6"/>
  <c r="K266" i="6" s="1"/>
  <c r="J274" i="6"/>
  <c r="K274" i="6" s="1"/>
  <c r="J282" i="6"/>
  <c r="K282" i="6" s="1"/>
  <c r="J290" i="6"/>
  <c r="K290" i="6" s="1"/>
  <c r="J298" i="6"/>
  <c r="K298" i="6" s="1"/>
  <c r="J306" i="6"/>
  <c r="K306" i="6" s="1"/>
  <c r="J314" i="6"/>
  <c r="K314" i="6" s="1"/>
  <c r="J322" i="6"/>
  <c r="K322" i="6" s="1"/>
  <c r="J330" i="6"/>
  <c r="K330" i="6" s="1"/>
  <c r="J338" i="6"/>
  <c r="K338" i="6" s="1"/>
  <c r="J346" i="6"/>
  <c r="K346" i="6" s="1"/>
  <c r="J354" i="6"/>
  <c r="K354" i="6" s="1"/>
  <c r="J362" i="6"/>
  <c r="K362" i="6" s="1"/>
  <c r="J370" i="6"/>
  <c r="K370" i="6" s="1"/>
  <c r="J378" i="6"/>
  <c r="K378" i="6" s="1"/>
  <c r="J386" i="6"/>
  <c r="K386" i="6" s="1"/>
  <c r="J394" i="6"/>
  <c r="K394" i="6" s="1"/>
  <c r="J402" i="6"/>
  <c r="K402" i="6" s="1"/>
  <c r="J410" i="6"/>
  <c r="K410" i="6" s="1"/>
  <c r="J418" i="6"/>
  <c r="K418" i="6" s="1"/>
  <c r="J426" i="6"/>
  <c r="K426" i="6" s="1"/>
  <c r="J434" i="6"/>
  <c r="K434" i="6" s="1"/>
  <c r="J442" i="6"/>
  <c r="K442" i="6" s="1"/>
  <c r="J450" i="6"/>
  <c r="K450" i="6" s="1"/>
  <c r="J458" i="6"/>
  <c r="K458" i="6" s="1"/>
  <c r="J466" i="6"/>
  <c r="K466" i="6" s="1"/>
  <c r="J474" i="6"/>
  <c r="K474" i="6" s="1"/>
  <c r="J482" i="6"/>
  <c r="K482" i="6" s="1"/>
  <c r="J490" i="6"/>
  <c r="K490" i="6" s="1"/>
  <c r="J498" i="6"/>
  <c r="K498" i="6" s="1"/>
  <c r="J506" i="6"/>
  <c r="K506" i="6" s="1"/>
  <c r="J514" i="6"/>
  <c r="K514" i="6" s="1"/>
  <c r="J522" i="6"/>
  <c r="K522" i="6" s="1"/>
  <c r="J530" i="6"/>
  <c r="K530" i="6" s="1"/>
  <c r="J538" i="6"/>
  <c r="K538" i="6" s="1"/>
  <c r="J546" i="6"/>
  <c r="K546" i="6" s="1"/>
  <c r="J554" i="6"/>
  <c r="K554" i="6" s="1"/>
  <c r="J562" i="6"/>
  <c r="K562" i="6" s="1"/>
  <c r="J570" i="6"/>
  <c r="K570" i="6" s="1"/>
  <c r="J578" i="6"/>
  <c r="K578" i="6" s="1"/>
  <c r="J586" i="6"/>
  <c r="K586" i="6" s="1"/>
  <c r="J594" i="6"/>
  <c r="K594" i="6" s="1"/>
  <c r="J602" i="6"/>
  <c r="K602" i="6" s="1"/>
  <c r="J610" i="6"/>
  <c r="K610" i="6" s="1"/>
  <c r="J618" i="6"/>
  <c r="K618" i="6" s="1"/>
  <c r="J626" i="6"/>
  <c r="K626" i="6" s="1"/>
  <c r="J634" i="6"/>
  <c r="K634" i="6" s="1"/>
  <c r="J642" i="6"/>
  <c r="K642" i="6" s="1"/>
  <c r="J650" i="6"/>
  <c r="K650" i="6" s="1"/>
  <c r="J658" i="6"/>
  <c r="K658" i="6" s="1"/>
  <c r="J666" i="6"/>
  <c r="K666" i="6" s="1"/>
  <c r="J674" i="6"/>
  <c r="K674" i="6" s="1"/>
  <c r="J682" i="6"/>
  <c r="K682" i="6" s="1"/>
  <c r="J603" i="6"/>
  <c r="K603" i="6" s="1"/>
  <c r="J653" i="6"/>
  <c r="K653" i="6" s="1"/>
  <c r="J676" i="6"/>
  <c r="K676" i="6" s="1"/>
  <c r="J687" i="6"/>
  <c r="K687" i="6" s="1"/>
  <c r="J695" i="6"/>
  <c r="K695" i="6" s="1"/>
  <c r="J703" i="6"/>
  <c r="K703" i="6" s="1"/>
  <c r="J711" i="6"/>
  <c r="K711" i="6" s="1"/>
  <c r="J719" i="6"/>
  <c r="K719" i="6" s="1"/>
  <c r="J727" i="6"/>
  <c r="K727" i="6" s="1"/>
  <c r="P727" i="6" s="1"/>
  <c r="J735" i="6"/>
  <c r="K735" i="6" s="1"/>
  <c r="J743" i="6"/>
  <c r="K743" i="6" s="1"/>
  <c r="J751" i="6"/>
  <c r="K751" i="6" s="1"/>
  <c r="J759" i="6"/>
  <c r="K759" i="6" s="1"/>
  <c r="J767" i="6"/>
  <c r="K767" i="6" s="1"/>
  <c r="J775" i="6"/>
  <c r="K775" i="6" s="1"/>
  <c r="J783" i="6"/>
  <c r="K783" i="6" s="1"/>
  <c r="J791" i="6"/>
  <c r="K791" i="6" s="1"/>
  <c r="J799" i="6"/>
  <c r="K799" i="6" s="1"/>
  <c r="J807" i="6"/>
  <c r="K807" i="6" s="1"/>
  <c r="J815" i="6"/>
  <c r="K815" i="6" s="1"/>
  <c r="J823" i="6"/>
  <c r="K823" i="6" s="1"/>
  <c r="J831" i="6"/>
  <c r="K831" i="6" s="1"/>
  <c r="J839" i="6"/>
  <c r="K839" i="6" s="1"/>
  <c r="J847" i="6"/>
  <c r="K847" i="6" s="1"/>
  <c r="J855" i="6"/>
  <c r="K855" i="6" s="1"/>
  <c r="J863" i="6"/>
  <c r="K863" i="6" s="1"/>
  <c r="J871" i="6"/>
  <c r="K871" i="6" s="1"/>
  <c r="J879" i="6"/>
  <c r="K879" i="6" s="1"/>
  <c r="J887" i="6"/>
  <c r="K887" i="6" s="1"/>
  <c r="J895" i="6"/>
  <c r="K895" i="6" s="1"/>
  <c r="P895" i="6" s="1"/>
  <c r="J903" i="6"/>
  <c r="K903" i="6" s="1"/>
  <c r="J911" i="6"/>
  <c r="K911" i="6" s="1"/>
  <c r="J919" i="6"/>
  <c r="K919" i="6" s="1"/>
  <c r="J927" i="6"/>
  <c r="K927" i="6" s="1"/>
  <c r="J935" i="6"/>
  <c r="K935" i="6" s="1"/>
  <c r="J943" i="6"/>
  <c r="K943" i="6" s="1"/>
  <c r="J951" i="6"/>
  <c r="K951" i="6" s="1"/>
  <c r="J959" i="6"/>
  <c r="K959" i="6" s="1"/>
  <c r="J967" i="6"/>
  <c r="K967" i="6" s="1"/>
  <c r="J975" i="6"/>
  <c r="K975" i="6" s="1"/>
  <c r="J983" i="6"/>
  <c r="K983" i="6" s="1"/>
  <c r="J991" i="6"/>
  <c r="K991" i="6" s="1"/>
  <c r="J999" i="6"/>
  <c r="K999" i="6" s="1"/>
  <c r="J1007" i="6"/>
  <c r="K1007" i="6" s="1"/>
  <c r="J1015" i="6"/>
  <c r="K1015" i="6" s="1"/>
  <c r="J1023" i="6"/>
  <c r="K1023" i="6" s="1"/>
  <c r="J1031" i="6"/>
  <c r="K1031" i="6" s="1"/>
  <c r="J1039" i="6"/>
  <c r="K1039" i="6" s="1"/>
  <c r="J1047" i="6"/>
  <c r="K1047" i="6" s="1"/>
  <c r="J1055" i="6"/>
  <c r="K1055" i="6" s="1"/>
  <c r="J1063" i="6"/>
  <c r="K1063" i="6" s="1"/>
  <c r="J1071" i="6"/>
  <c r="K1071" i="6" s="1"/>
  <c r="J1079" i="6"/>
  <c r="K1079" i="6" s="1"/>
  <c r="J1087" i="6"/>
  <c r="K1087" i="6" s="1"/>
  <c r="J1095" i="6"/>
  <c r="K1095" i="6" s="1"/>
  <c r="J1103" i="6"/>
  <c r="K1103" i="6" s="1"/>
  <c r="J1111" i="6"/>
  <c r="K1111" i="6" s="1"/>
  <c r="J1119" i="6"/>
  <c r="K1119" i="6" s="1"/>
  <c r="J1127" i="6"/>
  <c r="K1127" i="6" s="1"/>
  <c r="J1135" i="6"/>
  <c r="K1135" i="6" s="1"/>
  <c r="J1143" i="6"/>
  <c r="K1143" i="6" s="1"/>
  <c r="J1151" i="6"/>
  <c r="K1151" i="6" s="1"/>
  <c r="J1159" i="6"/>
  <c r="K1159" i="6" s="1"/>
  <c r="J1167" i="6"/>
  <c r="K1167" i="6" s="1"/>
  <c r="J1175" i="6"/>
  <c r="K1175" i="6" s="1"/>
  <c r="L1175" i="6" s="1"/>
  <c r="J1183" i="6"/>
  <c r="K1183" i="6" s="1"/>
  <c r="J1191" i="6"/>
  <c r="K1191" i="6" s="1"/>
  <c r="J1199" i="6"/>
  <c r="K1199" i="6" s="1"/>
  <c r="J1207" i="6"/>
  <c r="K1207" i="6" s="1"/>
  <c r="J1215" i="6"/>
  <c r="K1215" i="6" s="1"/>
  <c r="J1223" i="6"/>
  <c r="K1223" i="6" s="1"/>
  <c r="J1231" i="6"/>
  <c r="K1231" i="6" s="1"/>
  <c r="J1239" i="6"/>
  <c r="K1239" i="6" s="1"/>
  <c r="J1247" i="6"/>
  <c r="K1247" i="6" s="1"/>
  <c r="J1255" i="6"/>
  <c r="K1255" i="6" s="1"/>
  <c r="J1263" i="6"/>
  <c r="K1263" i="6" s="1"/>
  <c r="J1271" i="6"/>
  <c r="K1271" i="6" s="1"/>
  <c r="J1279" i="6"/>
  <c r="K1279" i="6" s="1"/>
  <c r="J1287" i="6"/>
  <c r="K1287" i="6" s="1"/>
  <c r="J1295" i="6"/>
  <c r="K1295" i="6" s="1"/>
  <c r="J1303" i="6"/>
  <c r="K1303" i="6" s="1"/>
  <c r="J1311" i="6"/>
  <c r="K1311" i="6" s="1"/>
  <c r="J1319" i="6"/>
  <c r="K1319" i="6" s="1"/>
  <c r="J1327" i="6"/>
  <c r="K1327" i="6" s="1"/>
  <c r="J1335" i="6"/>
  <c r="K1335" i="6" s="1"/>
  <c r="J611" i="6"/>
  <c r="K611" i="6" s="1"/>
  <c r="J659" i="6"/>
  <c r="K659" i="6" s="1"/>
  <c r="J677" i="6"/>
  <c r="K677" i="6" s="1"/>
  <c r="J688" i="6"/>
  <c r="K688" i="6" s="1"/>
  <c r="J696" i="6"/>
  <c r="K696" i="6" s="1"/>
  <c r="J704" i="6"/>
  <c r="K704" i="6" s="1"/>
  <c r="J712" i="6"/>
  <c r="K712" i="6" s="1"/>
  <c r="J720" i="6"/>
  <c r="K720" i="6" s="1"/>
  <c r="J728" i="6"/>
  <c r="K728" i="6" s="1"/>
  <c r="J736" i="6"/>
  <c r="K736" i="6" s="1"/>
  <c r="J744" i="6"/>
  <c r="K744" i="6" s="1"/>
  <c r="J752" i="6"/>
  <c r="K752" i="6" s="1"/>
  <c r="J760" i="6"/>
  <c r="K760" i="6" s="1"/>
  <c r="J768" i="6"/>
  <c r="K768" i="6" s="1"/>
  <c r="J776" i="6"/>
  <c r="K776" i="6" s="1"/>
  <c r="J784" i="6"/>
  <c r="K784" i="6" s="1"/>
  <c r="J792" i="6"/>
  <c r="K792" i="6" s="1"/>
  <c r="J800" i="6"/>
  <c r="K800" i="6" s="1"/>
  <c r="J808" i="6"/>
  <c r="K808" i="6" s="1"/>
  <c r="J816" i="6"/>
  <c r="K816" i="6" s="1"/>
  <c r="J824" i="6"/>
  <c r="K824" i="6" s="1"/>
  <c r="J832" i="6"/>
  <c r="K832" i="6" s="1"/>
  <c r="J840" i="6"/>
  <c r="K840" i="6" s="1"/>
  <c r="J848" i="6"/>
  <c r="K848" i="6" s="1"/>
  <c r="J856" i="6"/>
  <c r="K856" i="6" s="1"/>
  <c r="J864" i="6"/>
  <c r="K864" i="6" s="1"/>
  <c r="J872" i="6"/>
  <c r="K872" i="6" s="1"/>
  <c r="J880" i="6"/>
  <c r="K880" i="6" s="1"/>
  <c r="J888" i="6"/>
  <c r="K888" i="6" s="1"/>
  <c r="J896" i="6"/>
  <c r="K896" i="6" s="1"/>
  <c r="J904" i="6"/>
  <c r="K904" i="6" s="1"/>
  <c r="J912" i="6"/>
  <c r="K912" i="6" s="1"/>
  <c r="J920" i="6"/>
  <c r="K920" i="6" s="1"/>
  <c r="J928" i="6"/>
  <c r="K928" i="6" s="1"/>
  <c r="J936" i="6"/>
  <c r="K936" i="6" s="1"/>
  <c r="J944" i="6"/>
  <c r="K944" i="6" s="1"/>
  <c r="J952" i="6"/>
  <c r="K952" i="6" s="1"/>
  <c r="J960" i="6"/>
  <c r="K960" i="6" s="1"/>
  <c r="J968" i="6"/>
  <c r="K968" i="6" s="1"/>
  <c r="J976" i="6"/>
  <c r="K976" i="6" s="1"/>
  <c r="J984" i="6"/>
  <c r="K984" i="6" s="1"/>
  <c r="J992" i="6"/>
  <c r="K992" i="6" s="1"/>
  <c r="J1000" i="6"/>
  <c r="K1000" i="6" s="1"/>
  <c r="J1008" i="6"/>
  <c r="K1008" i="6" s="1"/>
  <c r="J1016" i="6"/>
  <c r="K1016" i="6" s="1"/>
  <c r="J1024" i="6"/>
  <c r="K1024" i="6" s="1"/>
  <c r="J1032" i="6"/>
  <c r="K1032" i="6" s="1"/>
  <c r="J1040" i="6"/>
  <c r="K1040" i="6" s="1"/>
  <c r="J1048" i="6"/>
  <c r="K1048" i="6" s="1"/>
  <c r="J1056" i="6"/>
  <c r="K1056" i="6" s="1"/>
  <c r="J1064" i="6"/>
  <c r="K1064" i="6" s="1"/>
  <c r="J1072" i="6"/>
  <c r="K1072" i="6" s="1"/>
  <c r="J1080" i="6"/>
  <c r="K1080" i="6" s="1"/>
  <c r="J1088" i="6"/>
  <c r="K1088" i="6" s="1"/>
  <c r="J1096" i="6"/>
  <c r="K1096" i="6" s="1"/>
  <c r="J1104" i="6"/>
  <c r="K1104" i="6" s="1"/>
  <c r="J1112" i="6"/>
  <c r="K1112" i="6" s="1"/>
  <c r="J1120" i="6"/>
  <c r="K1120" i="6" s="1"/>
  <c r="J1128" i="6"/>
  <c r="K1128" i="6" s="1"/>
  <c r="J1136" i="6"/>
  <c r="K1136" i="6" s="1"/>
  <c r="J1144" i="6"/>
  <c r="K1144" i="6" s="1"/>
  <c r="J1152" i="6"/>
  <c r="K1152" i="6" s="1"/>
  <c r="J1160" i="6"/>
  <c r="K1160" i="6" s="1"/>
  <c r="J1168" i="6"/>
  <c r="K1168" i="6" s="1"/>
  <c r="J1176" i="6"/>
  <c r="K1176" i="6" s="1"/>
  <c r="J1184" i="6"/>
  <c r="K1184" i="6" s="1"/>
  <c r="J1192" i="6"/>
  <c r="K1192" i="6" s="1"/>
  <c r="J1200" i="6"/>
  <c r="K1200" i="6" s="1"/>
  <c r="J1208" i="6"/>
  <c r="K1208" i="6" s="1"/>
  <c r="J1216" i="6"/>
  <c r="K1216" i="6" s="1"/>
  <c r="J1224" i="6"/>
  <c r="K1224" i="6" s="1"/>
  <c r="J1232" i="6"/>
  <c r="K1232" i="6" s="1"/>
  <c r="J1240" i="6"/>
  <c r="K1240" i="6" s="1"/>
  <c r="J1248" i="6"/>
  <c r="K1248" i="6" s="1"/>
  <c r="J1256" i="6"/>
  <c r="K1256" i="6" s="1"/>
  <c r="J1264" i="6"/>
  <c r="K1264" i="6" s="1"/>
  <c r="J1272" i="6"/>
  <c r="K1272" i="6" s="1"/>
  <c r="J1280" i="6"/>
  <c r="K1280" i="6" s="1"/>
  <c r="J1288" i="6"/>
  <c r="K1288" i="6" s="1"/>
  <c r="J1296" i="6"/>
  <c r="K1296" i="6" s="1"/>
  <c r="J1304" i="6"/>
  <c r="K1304" i="6" s="1"/>
  <c r="J1312" i="6"/>
  <c r="K1312" i="6" s="1"/>
  <c r="J1320" i="6"/>
  <c r="K1320" i="6" s="1"/>
  <c r="J1328" i="6"/>
  <c r="K1328" i="6" s="1"/>
  <c r="J619" i="6"/>
  <c r="K619" i="6" s="1"/>
  <c r="J661" i="6"/>
  <c r="K661" i="6" s="1"/>
  <c r="J678" i="6"/>
  <c r="K678" i="6" s="1"/>
  <c r="J689" i="6"/>
  <c r="K689" i="6" s="1"/>
  <c r="J697" i="6"/>
  <c r="K697" i="6" s="1"/>
  <c r="J705" i="6"/>
  <c r="K705" i="6" s="1"/>
  <c r="J713" i="6"/>
  <c r="K713" i="6" s="1"/>
  <c r="J721" i="6"/>
  <c r="K721" i="6" s="1"/>
  <c r="J729" i="6"/>
  <c r="K729" i="6" s="1"/>
  <c r="J737" i="6"/>
  <c r="K737" i="6" s="1"/>
  <c r="J745" i="6"/>
  <c r="K745" i="6" s="1"/>
  <c r="J753" i="6"/>
  <c r="K753" i="6" s="1"/>
  <c r="J761" i="6"/>
  <c r="K761" i="6" s="1"/>
  <c r="J769" i="6"/>
  <c r="K769" i="6" s="1"/>
  <c r="J777" i="6"/>
  <c r="K777" i="6" s="1"/>
  <c r="J785" i="6"/>
  <c r="K785" i="6" s="1"/>
  <c r="J793" i="6"/>
  <c r="K793" i="6" s="1"/>
  <c r="J801" i="6"/>
  <c r="K801" i="6" s="1"/>
  <c r="J809" i="6"/>
  <c r="K809" i="6" s="1"/>
  <c r="J817" i="6"/>
  <c r="K817" i="6" s="1"/>
  <c r="J825" i="6"/>
  <c r="K825" i="6" s="1"/>
  <c r="J833" i="6"/>
  <c r="K833" i="6" s="1"/>
  <c r="J841" i="6"/>
  <c r="K841" i="6" s="1"/>
  <c r="J849" i="6"/>
  <c r="K849" i="6" s="1"/>
  <c r="J857" i="6"/>
  <c r="K857" i="6" s="1"/>
  <c r="J865" i="6"/>
  <c r="K865" i="6" s="1"/>
  <c r="J873" i="6"/>
  <c r="K873" i="6" s="1"/>
  <c r="J881" i="6"/>
  <c r="K881" i="6" s="1"/>
  <c r="J889" i="6"/>
  <c r="K889" i="6" s="1"/>
  <c r="J897" i="6"/>
  <c r="K897" i="6" s="1"/>
  <c r="J905" i="6"/>
  <c r="K905" i="6" s="1"/>
  <c r="J913" i="6"/>
  <c r="K913" i="6" s="1"/>
  <c r="J921" i="6"/>
  <c r="K921" i="6" s="1"/>
  <c r="J929" i="6"/>
  <c r="K929" i="6" s="1"/>
  <c r="J937" i="6"/>
  <c r="K937" i="6" s="1"/>
  <c r="J945" i="6"/>
  <c r="K945" i="6" s="1"/>
  <c r="J953" i="6"/>
  <c r="K953" i="6" s="1"/>
  <c r="J961" i="6"/>
  <c r="K961" i="6" s="1"/>
  <c r="J969" i="6"/>
  <c r="K969" i="6" s="1"/>
  <c r="J977" i="6"/>
  <c r="K977" i="6" s="1"/>
  <c r="J985" i="6"/>
  <c r="K985" i="6" s="1"/>
  <c r="J993" i="6"/>
  <c r="K993" i="6" s="1"/>
  <c r="J1001" i="6"/>
  <c r="K1001" i="6" s="1"/>
  <c r="J1009" i="6"/>
  <c r="K1009" i="6" s="1"/>
  <c r="J1017" i="6"/>
  <c r="K1017" i="6" s="1"/>
  <c r="J1025" i="6"/>
  <c r="K1025" i="6" s="1"/>
  <c r="J1033" i="6"/>
  <c r="K1033" i="6" s="1"/>
  <c r="J1041" i="6"/>
  <c r="K1041" i="6" s="1"/>
  <c r="J1049" i="6"/>
  <c r="K1049" i="6" s="1"/>
  <c r="J1057" i="6"/>
  <c r="K1057" i="6" s="1"/>
  <c r="J1065" i="6"/>
  <c r="K1065" i="6" s="1"/>
  <c r="J1073" i="6"/>
  <c r="K1073" i="6" s="1"/>
  <c r="J1081" i="6"/>
  <c r="K1081" i="6" s="1"/>
  <c r="J1089" i="6"/>
  <c r="K1089" i="6" s="1"/>
  <c r="J1097" i="6"/>
  <c r="K1097" i="6" s="1"/>
  <c r="J1105" i="6"/>
  <c r="K1105" i="6" s="1"/>
  <c r="J1113" i="6"/>
  <c r="K1113" i="6" s="1"/>
  <c r="J1121" i="6"/>
  <c r="K1121" i="6" s="1"/>
  <c r="J1129" i="6"/>
  <c r="K1129" i="6" s="1"/>
  <c r="J1137" i="6"/>
  <c r="K1137" i="6" s="1"/>
  <c r="J1145" i="6"/>
  <c r="K1145" i="6" s="1"/>
  <c r="J1153" i="6"/>
  <c r="K1153" i="6" s="1"/>
  <c r="J1161" i="6"/>
  <c r="K1161" i="6" s="1"/>
  <c r="J1169" i="6"/>
  <c r="K1169" i="6" s="1"/>
  <c r="J1177" i="6"/>
  <c r="K1177" i="6" s="1"/>
  <c r="J1185" i="6"/>
  <c r="K1185" i="6" s="1"/>
  <c r="J1193" i="6"/>
  <c r="K1193" i="6" s="1"/>
  <c r="J1201" i="6"/>
  <c r="K1201" i="6" s="1"/>
  <c r="J1209" i="6"/>
  <c r="K1209" i="6" s="1"/>
  <c r="J1217" i="6"/>
  <c r="K1217" i="6" s="1"/>
  <c r="J1225" i="6"/>
  <c r="K1225" i="6" s="1"/>
  <c r="J1233" i="6"/>
  <c r="K1233" i="6" s="1"/>
  <c r="J1241" i="6"/>
  <c r="K1241" i="6" s="1"/>
  <c r="J1249" i="6"/>
  <c r="K1249" i="6" s="1"/>
  <c r="J1257" i="6"/>
  <c r="K1257" i="6" s="1"/>
  <c r="J1265" i="6"/>
  <c r="K1265" i="6" s="1"/>
  <c r="J1273" i="6"/>
  <c r="K1273" i="6" s="1"/>
  <c r="J627" i="6"/>
  <c r="K627" i="6" s="1"/>
  <c r="J662" i="6"/>
  <c r="K662" i="6" s="1"/>
  <c r="J681" i="6"/>
  <c r="K681" i="6" s="1"/>
  <c r="J690" i="6"/>
  <c r="K690" i="6" s="1"/>
  <c r="J698" i="6"/>
  <c r="K698" i="6" s="1"/>
  <c r="J706" i="6"/>
  <c r="K706" i="6" s="1"/>
  <c r="J714" i="6"/>
  <c r="K714" i="6" s="1"/>
  <c r="J722" i="6"/>
  <c r="K722" i="6" s="1"/>
  <c r="J730" i="6"/>
  <c r="K730" i="6" s="1"/>
  <c r="J738" i="6"/>
  <c r="K738" i="6" s="1"/>
  <c r="J746" i="6"/>
  <c r="K746" i="6" s="1"/>
  <c r="J754" i="6"/>
  <c r="K754" i="6" s="1"/>
  <c r="J762" i="6"/>
  <c r="K762" i="6" s="1"/>
  <c r="J770" i="6"/>
  <c r="K770" i="6" s="1"/>
  <c r="J778" i="6"/>
  <c r="K778" i="6" s="1"/>
  <c r="J786" i="6"/>
  <c r="K786" i="6" s="1"/>
  <c r="J794" i="6"/>
  <c r="K794" i="6" s="1"/>
  <c r="J802" i="6"/>
  <c r="K802" i="6" s="1"/>
  <c r="J810" i="6"/>
  <c r="K810" i="6" s="1"/>
  <c r="J818" i="6"/>
  <c r="K818" i="6" s="1"/>
  <c r="J826" i="6"/>
  <c r="K826" i="6" s="1"/>
  <c r="J834" i="6"/>
  <c r="K834" i="6" s="1"/>
  <c r="J842" i="6"/>
  <c r="K842" i="6" s="1"/>
  <c r="J850" i="6"/>
  <c r="K850" i="6" s="1"/>
  <c r="J858" i="6"/>
  <c r="K858" i="6" s="1"/>
  <c r="J866" i="6"/>
  <c r="K866" i="6" s="1"/>
  <c r="J874" i="6"/>
  <c r="K874" i="6" s="1"/>
  <c r="J882" i="6"/>
  <c r="K882" i="6" s="1"/>
  <c r="J890" i="6"/>
  <c r="K890" i="6" s="1"/>
  <c r="J898" i="6"/>
  <c r="K898" i="6" s="1"/>
  <c r="J906" i="6"/>
  <c r="K906" i="6" s="1"/>
  <c r="J914" i="6"/>
  <c r="K914" i="6" s="1"/>
  <c r="J922" i="6"/>
  <c r="K922" i="6" s="1"/>
  <c r="J930" i="6"/>
  <c r="K930" i="6" s="1"/>
  <c r="J938" i="6"/>
  <c r="K938" i="6" s="1"/>
  <c r="J946" i="6"/>
  <c r="K946" i="6" s="1"/>
  <c r="J954" i="6"/>
  <c r="K954" i="6" s="1"/>
  <c r="J962" i="6"/>
  <c r="K962" i="6" s="1"/>
  <c r="J970" i="6"/>
  <c r="K970" i="6" s="1"/>
  <c r="J978" i="6"/>
  <c r="K978" i="6" s="1"/>
  <c r="J986" i="6"/>
  <c r="K986" i="6" s="1"/>
  <c r="J994" i="6"/>
  <c r="K994" i="6" s="1"/>
  <c r="J1002" i="6"/>
  <c r="K1002" i="6" s="1"/>
  <c r="J1010" i="6"/>
  <c r="K1010" i="6" s="1"/>
  <c r="J1018" i="6"/>
  <c r="K1018" i="6" s="1"/>
  <c r="J1026" i="6"/>
  <c r="K1026" i="6" s="1"/>
  <c r="J1034" i="6"/>
  <c r="K1034" i="6" s="1"/>
  <c r="J1042" i="6"/>
  <c r="K1042" i="6" s="1"/>
  <c r="J1050" i="6"/>
  <c r="K1050" i="6" s="1"/>
  <c r="J1058" i="6"/>
  <c r="K1058" i="6" s="1"/>
  <c r="J1066" i="6"/>
  <c r="K1066" i="6" s="1"/>
  <c r="J1074" i="6"/>
  <c r="K1074" i="6" s="1"/>
  <c r="J1082" i="6"/>
  <c r="K1082" i="6" s="1"/>
  <c r="J1090" i="6"/>
  <c r="K1090" i="6" s="1"/>
  <c r="J1098" i="6"/>
  <c r="K1098" i="6" s="1"/>
  <c r="J1106" i="6"/>
  <c r="K1106" i="6" s="1"/>
  <c r="J1114" i="6"/>
  <c r="K1114" i="6" s="1"/>
  <c r="J1122" i="6"/>
  <c r="K1122" i="6" s="1"/>
  <c r="J1130" i="6"/>
  <c r="K1130" i="6" s="1"/>
  <c r="J1138" i="6"/>
  <c r="K1138" i="6" s="1"/>
  <c r="J1146" i="6"/>
  <c r="K1146" i="6" s="1"/>
  <c r="J1154" i="6"/>
  <c r="K1154" i="6" s="1"/>
  <c r="J1162" i="6"/>
  <c r="K1162" i="6" s="1"/>
  <c r="J1170" i="6"/>
  <c r="K1170" i="6" s="1"/>
  <c r="J1178" i="6"/>
  <c r="K1178" i="6" s="1"/>
  <c r="J1186" i="6"/>
  <c r="K1186" i="6" s="1"/>
  <c r="J1194" i="6"/>
  <c r="K1194" i="6" s="1"/>
  <c r="J1202" i="6"/>
  <c r="K1202" i="6" s="1"/>
  <c r="J1210" i="6"/>
  <c r="K1210" i="6" s="1"/>
  <c r="J1218" i="6"/>
  <c r="K1218" i="6" s="1"/>
  <c r="J1226" i="6"/>
  <c r="K1226" i="6" s="1"/>
  <c r="J1234" i="6"/>
  <c r="K1234" i="6" s="1"/>
  <c r="J1242" i="6"/>
  <c r="K1242" i="6" s="1"/>
  <c r="J1250" i="6"/>
  <c r="K1250" i="6" s="1"/>
  <c r="J1258" i="6"/>
  <c r="K1258" i="6" s="1"/>
  <c r="J1266" i="6"/>
  <c r="K1266" i="6" s="1"/>
  <c r="J1274" i="6"/>
  <c r="K1274" i="6" s="1"/>
  <c r="J1282" i="6"/>
  <c r="K1282" i="6" s="1"/>
  <c r="J1290" i="6"/>
  <c r="K1290" i="6" s="1"/>
  <c r="J1298" i="6"/>
  <c r="K1298" i="6" s="1"/>
  <c r="J1306" i="6"/>
  <c r="K1306" i="6" s="1"/>
  <c r="J1314" i="6"/>
  <c r="K1314" i="6" s="1"/>
  <c r="J635" i="6"/>
  <c r="K635" i="6" s="1"/>
  <c r="J667" i="6"/>
  <c r="K667" i="6" s="1"/>
  <c r="J683" i="6"/>
  <c r="K683" i="6" s="1"/>
  <c r="J691" i="6"/>
  <c r="K691" i="6" s="1"/>
  <c r="P691" i="6" s="1"/>
  <c r="J699" i="6"/>
  <c r="K699" i="6" s="1"/>
  <c r="J707" i="6"/>
  <c r="K707" i="6" s="1"/>
  <c r="J715" i="6"/>
  <c r="K715" i="6" s="1"/>
  <c r="J723" i="6"/>
  <c r="K723" i="6" s="1"/>
  <c r="J731" i="6"/>
  <c r="K731" i="6" s="1"/>
  <c r="J739" i="6"/>
  <c r="K739" i="6" s="1"/>
  <c r="J747" i="6"/>
  <c r="K747" i="6" s="1"/>
  <c r="J755" i="6"/>
  <c r="K755" i="6" s="1"/>
  <c r="J763" i="6"/>
  <c r="K763" i="6" s="1"/>
  <c r="J771" i="6"/>
  <c r="K771" i="6" s="1"/>
  <c r="J779" i="6"/>
  <c r="K779" i="6" s="1"/>
  <c r="J787" i="6"/>
  <c r="K787" i="6" s="1"/>
  <c r="J795" i="6"/>
  <c r="K795" i="6" s="1"/>
  <c r="J803" i="6"/>
  <c r="K803" i="6" s="1"/>
  <c r="J811" i="6"/>
  <c r="K811" i="6" s="1"/>
  <c r="J819" i="6"/>
  <c r="K819" i="6" s="1"/>
  <c r="J827" i="6"/>
  <c r="K827" i="6" s="1"/>
  <c r="J835" i="6"/>
  <c r="K835" i="6" s="1"/>
  <c r="J843" i="6"/>
  <c r="K843" i="6" s="1"/>
  <c r="J851" i="6"/>
  <c r="K851" i="6" s="1"/>
  <c r="J859" i="6"/>
  <c r="K859" i="6" s="1"/>
  <c r="J867" i="6"/>
  <c r="K867" i="6" s="1"/>
  <c r="J875" i="6"/>
  <c r="K875" i="6" s="1"/>
  <c r="J883" i="6"/>
  <c r="K883" i="6" s="1"/>
  <c r="J891" i="6"/>
  <c r="K891" i="6" s="1"/>
  <c r="J899" i="6"/>
  <c r="K899" i="6" s="1"/>
  <c r="J907" i="6"/>
  <c r="K907" i="6" s="1"/>
  <c r="J915" i="6"/>
  <c r="K915" i="6" s="1"/>
  <c r="J923" i="6"/>
  <c r="K923" i="6" s="1"/>
  <c r="J931" i="6"/>
  <c r="K931" i="6" s="1"/>
  <c r="J939" i="6"/>
  <c r="K939" i="6" s="1"/>
  <c r="J947" i="6"/>
  <c r="K947" i="6" s="1"/>
  <c r="J955" i="6"/>
  <c r="K955" i="6" s="1"/>
  <c r="J963" i="6"/>
  <c r="K963" i="6" s="1"/>
  <c r="J971" i="6"/>
  <c r="K971" i="6" s="1"/>
  <c r="J979" i="6"/>
  <c r="K979" i="6" s="1"/>
  <c r="J987" i="6"/>
  <c r="K987" i="6" s="1"/>
  <c r="J995" i="6"/>
  <c r="K995" i="6" s="1"/>
  <c r="J1003" i="6"/>
  <c r="K1003" i="6" s="1"/>
  <c r="J1011" i="6"/>
  <c r="K1011" i="6" s="1"/>
  <c r="J1019" i="6"/>
  <c r="K1019" i="6" s="1"/>
  <c r="J1027" i="6"/>
  <c r="K1027" i="6" s="1"/>
  <c r="J1035" i="6"/>
  <c r="K1035" i="6" s="1"/>
  <c r="J1043" i="6"/>
  <c r="K1043" i="6" s="1"/>
  <c r="J1051" i="6"/>
  <c r="K1051" i="6" s="1"/>
  <c r="J1059" i="6"/>
  <c r="K1059" i="6" s="1"/>
  <c r="P1059" i="6" s="1"/>
  <c r="J1067" i="6"/>
  <c r="K1067" i="6" s="1"/>
  <c r="J1075" i="6"/>
  <c r="K1075" i="6" s="1"/>
  <c r="J1083" i="6"/>
  <c r="K1083" i="6" s="1"/>
  <c r="J1091" i="6"/>
  <c r="K1091" i="6" s="1"/>
  <c r="J1099" i="6"/>
  <c r="K1099" i="6" s="1"/>
  <c r="J1107" i="6"/>
  <c r="K1107" i="6" s="1"/>
  <c r="J1115" i="6"/>
  <c r="K1115" i="6" s="1"/>
  <c r="J1123" i="6"/>
  <c r="K1123" i="6" s="1"/>
  <c r="J1131" i="6"/>
  <c r="K1131" i="6" s="1"/>
  <c r="J1139" i="6"/>
  <c r="K1139" i="6" s="1"/>
  <c r="J1147" i="6"/>
  <c r="K1147" i="6" s="1"/>
  <c r="L1147" i="6" s="1"/>
  <c r="J1155" i="6"/>
  <c r="K1155" i="6" s="1"/>
  <c r="J1163" i="6"/>
  <c r="K1163" i="6" s="1"/>
  <c r="J1171" i="6"/>
  <c r="K1171" i="6" s="1"/>
  <c r="J1179" i="6"/>
  <c r="K1179" i="6" s="1"/>
  <c r="J1187" i="6"/>
  <c r="K1187" i="6" s="1"/>
  <c r="J1195" i="6"/>
  <c r="K1195" i="6" s="1"/>
  <c r="J1203" i="6"/>
  <c r="K1203" i="6" s="1"/>
  <c r="J1211" i="6"/>
  <c r="K1211" i="6" s="1"/>
  <c r="J1219" i="6"/>
  <c r="K1219" i="6" s="1"/>
  <c r="J1227" i="6"/>
  <c r="K1227" i="6" s="1"/>
  <c r="J1235" i="6"/>
  <c r="K1235" i="6" s="1"/>
  <c r="J1243" i="6"/>
  <c r="K1243" i="6" s="1"/>
  <c r="J1251" i="6"/>
  <c r="K1251" i="6" s="1"/>
  <c r="J1259" i="6"/>
  <c r="K1259" i="6" s="1"/>
  <c r="J1267" i="6"/>
  <c r="K1267" i="6" s="1"/>
  <c r="J1275" i="6"/>
  <c r="K1275" i="6" s="1"/>
  <c r="L1275" i="6" s="1"/>
  <c r="J1283" i="6"/>
  <c r="K1283" i="6" s="1"/>
  <c r="J1291" i="6"/>
  <c r="K1291" i="6" s="1"/>
  <c r="J1299" i="6"/>
  <c r="K1299" i="6" s="1"/>
  <c r="J1307" i="6"/>
  <c r="K1307" i="6" s="1"/>
  <c r="J1315" i="6"/>
  <c r="K1315" i="6" s="1"/>
  <c r="J1323" i="6"/>
  <c r="K1323" i="6" s="1"/>
  <c r="J1331" i="6"/>
  <c r="K1331" i="6" s="1"/>
  <c r="J1339" i="6"/>
  <c r="K1339" i="6" s="1"/>
  <c r="J643" i="6"/>
  <c r="K643" i="6" s="1"/>
  <c r="J669" i="6"/>
  <c r="K669" i="6" s="1"/>
  <c r="J684" i="6"/>
  <c r="K684" i="6" s="1"/>
  <c r="J692" i="6"/>
  <c r="K692" i="6" s="1"/>
  <c r="J700" i="6"/>
  <c r="K700" i="6" s="1"/>
  <c r="J708" i="6"/>
  <c r="K708" i="6" s="1"/>
  <c r="J716" i="6"/>
  <c r="K716" i="6" s="1"/>
  <c r="J724" i="6"/>
  <c r="K724" i="6" s="1"/>
  <c r="J732" i="6"/>
  <c r="K732" i="6" s="1"/>
  <c r="J740" i="6"/>
  <c r="K740" i="6" s="1"/>
  <c r="J748" i="6"/>
  <c r="K748" i="6" s="1"/>
  <c r="J756" i="6"/>
  <c r="K756" i="6" s="1"/>
  <c r="J764" i="6"/>
  <c r="K764" i="6" s="1"/>
  <c r="J772" i="6"/>
  <c r="K772" i="6" s="1"/>
  <c r="J780" i="6"/>
  <c r="K780" i="6" s="1"/>
  <c r="J788" i="6"/>
  <c r="K788" i="6" s="1"/>
  <c r="J796" i="6"/>
  <c r="K796" i="6" s="1"/>
  <c r="J804" i="6"/>
  <c r="K804" i="6" s="1"/>
  <c r="J812" i="6"/>
  <c r="K812" i="6" s="1"/>
  <c r="J820" i="6"/>
  <c r="K820" i="6" s="1"/>
  <c r="J828" i="6"/>
  <c r="K828" i="6" s="1"/>
  <c r="J836" i="6"/>
  <c r="K836" i="6" s="1"/>
  <c r="J844" i="6"/>
  <c r="K844" i="6" s="1"/>
  <c r="J852" i="6"/>
  <c r="K852" i="6" s="1"/>
  <c r="J860" i="6"/>
  <c r="K860" i="6" s="1"/>
  <c r="J868" i="6"/>
  <c r="K868" i="6" s="1"/>
  <c r="J876" i="6"/>
  <c r="K876" i="6" s="1"/>
  <c r="J884" i="6"/>
  <c r="K884" i="6" s="1"/>
  <c r="J892" i="6"/>
  <c r="K892" i="6" s="1"/>
  <c r="J900" i="6"/>
  <c r="K900" i="6" s="1"/>
  <c r="J908" i="6"/>
  <c r="K908" i="6" s="1"/>
  <c r="J916" i="6"/>
  <c r="K916" i="6" s="1"/>
  <c r="J924" i="6"/>
  <c r="K924" i="6" s="1"/>
  <c r="J932" i="6"/>
  <c r="K932" i="6" s="1"/>
  <c r="J940" i="6"/>
  <c r="K940" i="6" s="1"/>
  <c r="J948" i="6"/>
  <c r="K948" i="6" s="1"/>
  <c r="J956" i="6"/>
  <c r="K956" i="6" s="1"/>
  <c r="J964" i="6"/>
  <c r="K964" i="6" s="1"/>
  <c r="J972" i="6"/>
  <c r="K972" i="6" s="1"/>
  <c r="J980" i="6"/>
  <c r="K980" i="6" s="1"/>
  <c r="J988" i="6"/>
  <c r="K988" i="6" s="1"/>
  <c r="J996" i="6"/>
  <c r="K996" i="6" s="1"/>
  <c r="J1004" i="6"/>
  <c r="K1004" i="6" s="1"/>
  <c r="J1012" i="6"/>
  <c r="K1012" i="6" s="1"/>
  <c r="J1020" i="6"/>
  <c r="K1020" i="6" s="1"/>
  <c r="J1028" i="6"/>
  <c r="K1028" i="6" s="1"/>
  <c r="J1036" i="6"/>
  <c r="K1036" i="6" s="1"/>
  <c r="J1044" i="6"/>
  <c r="K1044" i="6" s="1"/>
  <c r="J1052" i="6"/>
  <c r="K1052" i="6" s="1"/>
  <c r="J1060" i="6"/>
  <c r="K1060" i="6" s="1"/>
  <c r="J1068" i="6"/>
  <c r="K1068" i="6" s="1"/>
  <c r="J1076" i="6"/>
  <c r="K1076" i="6" s="1"/>
  <c r="J1084" i="6"/>
  <c r="K1084" i="6" s="1"/>
  <c r="J1092" i="6"/>
  <c r="K1092" i="6" s="1"/>
  <c r="J1100" i="6"/>
  <c r="K1100" i="6" s="1"/>
  <c r="J1108" i="6"/>
  <c r="K1108" i="6" s="1"/>
  <c r="J1116" i="6"/>
  <c r="K1116" i="6" s="1"/>
  <c r="J1124" i="6"/>
  <c r="K1124" i="6" s="1"/>
  <c r="J1132" i="6"/>
  <c r="K1132" i="6" s="1"/>
  <c r="J1140" i="6"/>
  <c r="K1140" i="6" s="1"/>
  <c r="J1148" i="6"/>
  <c r="K1148" i="6" s="1"/>
  <c r="J1156" i="6"/>
  <c r="K1156" i="6" s="1"/>
  <c r="J1164" i="6"/>
  <c r="K1164" i="6" s="1"/>
  <c r="J1172" i="6"/>
  <c r="K1172" i="6" s="1"/>
  <c r="J1180" i="6"/>
  <c r="K1180" i="6" s="1"/>
  <c r="J1188" i="6"/>
  <c r="K1188" i="6" s="1"/>
  <c r="J1196" i="6"/>
  <c r="K1196" i="6" s="1"/>
  <c r="J1204" i="6"/>
  <c r="K1204" i="6" s="1"/>
  <c r="J1212" i="6"/>
  <c r="K1212" i="6" s="1"/>
  <c r="J1220" i="6"/>
  <c r="K1220" i="6" s="1"/>
  <c r="J1228" i="6"/>
  <c r="K1228" i="6" s="1"/>
  <c r="J1236" i="6"/>
  <c r="K1236" i="6" s="1"/>
  <c r="J1244" i="6"/>
  <c r="K1244" i="6" s="1"/>
  <c r="J1252" i="6"/>
  <c r="K1252" i="6" s="1"/>
  <c r="J1260" i="6"/>
  <c r="K1260" i="6" s="1"/>
  <c r="J1268" i="6"/>
  <c r="K1268" i="6" s="1"/>
  <c r="J1276" i="6"/>
  <c r="K1276" i="6" s="1"/>
  <c r="J1284" i="6"/>
  <c r="K1284" i="6" s="1"/>
  <c r="J1292" i="6"/>
  <c r="K1292" i="6" s="1"/>
  <c r="J1300" i="6"/>
  <c r="K1300" i="6" s="1"/>
  <c r="J1308" i="6"/>
  <c r="K1308" i="6" s="1"/>
  <c r="J1316" i="6"/>
  <c r="K1316" i="6" s="1"/>
  <c r="J1324" i="6"/>
  <c r="K1324" i="6" s="1"/>
  <c r="J1332" i="6"/>
  <c r="K1332" i="6" s="1"/>
  <c r="J1340" i="6"/>
  <c r="K1340" i="6" s="1"/>
  <c r="J1348" i="6"/>
  <c r="K1348" i="6" s="1"/>
  <c r="J645" i="6"/>
  <c r="K645" i="6" s="1"/>
  <c r="J670" i="6"/>
  <c r="K670" i="6" s="1"/>
  <c r="J685" i="6"/>
  <c r="K685" i="6" s="1"/>
  <c r="J693" i="6"/>
  <c r="K693" i="6" s="1"/>
  <c r="J701" i="6"/>
  <c r="K701" i="6" s="1"/>
  <c r="J709" i="6"/>
  <c r="K709" i="6" s="1"/>
  <c r="J717" i="6"/>
  <c r="K717" i="6" s="1"/>
  <c r="J725" i="6"/>
  <c r="K725" i="6" s="1"/>
  <c r="J733" i="6"/>
  <c r="K733" i="6" s="1"/>
  <c r="J741" i="6"/>
  <c r="K741" i="6" s="1"/>
  <c r="J749" i="6"/>
  <c r="K749" i="6" s="1"/>
  <c r="J757" i="6"/>
  <c r="K757" i="6" s="1"/>
  <c r="J765" i="6"/>
  <c r="K765" i="6" s="1"/>
  <c r="J773" i="6"/>
  <c r="K773" i="6" s="1"/>
  <c r="J781" i="6"/>
  <c r="K781" i="6" s="1"/>
  <c r="J789" i="6"/>
  <c r="K789" i="6" s="1"/>
  <c r="J797" i="6"/>
  <c r="K797" i="6" s="1"/>
  <c r="J805" i="6"/>
  <c r="K805" i="6" s="1"/>
  <c r="J813" i="6"/>
  <c r="K813" i="6" s="1"/>
  <c r="J821" i="6"/>
  <c r="K821" i="6" s="1"/>
  <c r="J829" i="6"/>
  <c r="K829" i="6" s="1"/>
  <c r="J837" i="6"/>
  <c r="K837" i="6" s="1"/>
  <c r="J845" i="6"/>
  <c r="K845" i="6" s="1"/>
  <c r="J853" i="6"/>
  <c r="K853" i="6" s="1"/>
  <c r="J861" i="6"/>
  <c r="K861" i="6" s="1"/>
  <c r="J869" i="6"/>
  <c r="K869" i="6" s="1"/>
  <c r="J877" i="6"/>
  <c r="K877" i="6" s="1"/>
  <c r="J885" i="6"/>
  <c r="K885" i="6" s="1"/>
  <c r="J893" i="6"/>
  <c r="K893" i="6" s="1"/>
  <c r="J901" i="6"/>
  <c r="K901" i="6" s="1"/>
  <c r="J909" i="6"/>
  <c r="K909" i="6" s="1"/>
  <c r="J917" i="6"/>
  <c r="K917" i="6" s="1"/>
  <c r="J925" i="6"/>
  <c r="K925" i="6" s="1"/>
  <c r="J933" i="6"/>
  <c r="K933" i="6" s="1"/>
  <c r="J941" i="6"/>
  <c r="K941" i="6" s="1"/>
  <c r="J949" i="6"/>
  <c r="K949" i="6" s="1"/>
  <c r="J957" i="6"/>
  <c r="K957" i="6" s="1"/>
  <c r="J965" i="6"/>
  <c r="K965" i="6" s="1"/>
  <c r="J973" i="6"/>
  <c r="K973" i="6" s="1"/>
  <c r="J981" i="6"/>
  <c r="K981" i="6" s="1"/>
  <c r="J989" i="6"/>
  <c r="K989" i="6" s="1"/>
  <c r="J997" i="6"/>
  <c r="K997" i="6" s="1"/>
  <c r="J1005" i="6"/>
  <c r="K1005" i="6" s="1"/>
  <c r="J1013" i="6"/>
  <c r="K1013" i="6" s="1"/>
  <c r="J1021" i="6"/>
  <c r="K1021" i="6" s="1"/>
  <c r="J1029" i="6"/>
  <c r="K1029" i="6" s="1"/>
  <c r="J1037" i="6"/>
  <c r="K1037" i="6" s="1"/>
  <c r="J1045" i="6"/>
  <c r="K1045" i="6" s="1"/>
  <c r="J1053" i="6"/>
  <c r="K1053" i="6" s="1"/>
  <c r="J1061" i="6"/>
  <c r="K1061" i="6" s="1"/>
  <c r="J1069" i="6"/>
  <c r="K1069" i="6" s="1"/>
  <c r="J1077" i="6"/>
  <c r="K1077" i="6" s="1"/>
  <c r="J1085" i="6"/>
  <c r="K1085" i="6" s="1"/>
  <c r="J1093" i="6"/>
  <c r="K1093" i="6" s="1"/>
  <c r="J1101" i="6"/>
  <c r="K1101" i="6" s="1"/>
  <c r="J1109" i="6"/>
  <c r="K1109" i="6" s="1"/>
  <c r="J1117" i="6"/>
  <c r="K1117" i="6" s="1"/>
  <c r="J1125" i="6"/>
  <c r="K1125" i="6" s="1"/>
  <c r="J1133" i="6"/>
  <c r="K1133" i="6" s="1"/>
  <c r="J1141" i="6"/>
  <c r="K1141" i="6" s="1"/>
  <c r="J1149" i="6"/>
  <c r="K1149" i="6" s="1"/>
  <c r="J1157" i="6"/>
  <c r="K1157" i="6" s="1"/>
  <c r="J1165" i="6"/>
  <c r="K1165" i="6" s="1"/>
  <c r="J1173" i="6"/>
  <c r="K1173" i="6" s="1"/>
  <c r="J1181" i="6"/>
  <c r="K1181" i="6" s="1"/>
  <c r="J1189" i="6"/>
  <c r="K1189" i="6" s="1"/>
  <c r="J1197" i="6"/>
  <c r="K1197" i="6" s="1"/>
  <c r="J1205" i="6"/>
  <c r="K1205" i="6" s="1"/>
  <c r="J1213" i="6"/>
  <c r="K1213" i="6" s="1"/>
  <c r="J1221" i="6"/>
  <c r="K1221" i="6" s="1"/>
  <c r="J1229" i="6"/>
  <c r="K1229" i="6" s="1"/>
  <c r="J1237" i="6"/>
  <c r="K1237" i="6" s="1"/>
  <c r="J1245" i="6"/>
  <c r="K1245" i="6" s="1"/>
  <c r="J1253" i="6"/>
  <c r="K1253" i="6" s="1"/>
  <c r="J1261" i="6"/>
  <c r="K1261" i="6" s="1"/>
  <c r="J1269" i="6"/>
  <c r="K1269" i="6" s="1"/>
  <c r="J1277" i="6"/>
  <c r="K1277" i="6" s="1"/>
  <c r="J1285" i="6"/>
  <c r="K1285" i="6" s="1"/>
  <c r="J1293" i="6"/>
  <c r="K1293" i="6" s="1"/>
  <c r="J1301" i="6"/>
  <c r="K1301" i="6" s="1"/>
  <c r="J1309" i="6"/>
  <c r="K1309" i="6" s="1"/>
  <c r="J1317" i="6"/>
  <c r="K1317" i="6" s="1"/>
  <c r="J1325" i="6"/>
  <c r="K1325" i="6" s="1"/>
  <c r="J1333" i="6"/>
  <c r="K1333" i="6" s="1"/>
  <c r="J651" i="6"/>
  <c r="K651" i="6" s="1"/>
  <c r="J675" i="6"/>
  <c r="K675" i="6" s="1"/>
  <c r="J686" i="6"/>
  <c r="K686" i="6" s="1"/>
  <c r="J694" i="6"/>
  <c r="K694" i="6" s="1"/>
  <c r="J702" i="6"/>
  <c r="K702" i="6" s="1"/>
  <c r="J710" i="6"/>
  <c r="K710" i="6" s="1"/>
  <c r="J718" i="6"/>
  <c r="K718" i="6" s="1"/>
  <c r="J726" i="6"/>
  <c r="K726" i="6" s="1"/>
  <c r="J734" i="6"/>
  <c r="K734" i="6" s="1"/>
  <c r="J742" i="6"/>
  <c r="K742" i="6" s="1"/>
  <c r="J750" i="6"/>
  <c r="K750" i="6" s="1"/>
  <c r="J758" i="6"/>
  <c r="K758" i="6" s="1"/>
  <c r="J766" i="6"/>
  <c r="K766" i="6" s="1"/>
  <c r="J774" i="6"/>
  <c r="K774" i="6" s="1"/>
  <c r="J782" i="6"/>
  <c r="K782" i="6" s="1"/>
  <c r="J790" i="6"/>
  <c r="K790" i="6" s="1"/>
  <c r="J798" i="6"/>
  <c r="K798" i="6" s="1"/>
  <c r="J806" i="6"/>
  <c r="K806" i="6" s="1"/>
  <c r="J814" i="6"/>
  <c r="K814" i="6" s="1"/>
  <c r="J822" i="6"/>
  <c r="K822" i="6" s="1"/>
  <c r="J830" i="6"/>
  <c r="K830" i="6" s="1"/>
  <c r="J838" i="6"/>
  <c r="K838" i="6" s="1"/>
  <c r="J846" i="6"/>
  <c r="K846" i="6" s="1"/>
  <c r="J854" i="6"/>
  <c r="K854" i="6" s="1"/>
  <c r="J862" i="6"/>
  <c r="K862" i="6" s="1"/>
  <c r="J870" i="6"/>
  <c r="K870" i="6" s="1"/>
  <c r="J878" i="6"/>
  <c r="K878" i="6" s="1"/>
  <c r="J886" i="6"/>
  <c r="K886" i="6" s="1"/>
  <c r="J894" i="6"/>
  <c r="K894" i="6" s="1"/>
  <c r="J902" i="6"/>
  <c r="K902" i="6" s="1"/>
  <c r="J910" i="6"/>
  <c r="K910" i="6" s="1"/>
  <c r="J918" i="6"/>
  <c r="K918" i="6" s="1"/>
  <c r="J926" i="6"/>
  <c r="K926" i="6" s="1"/>
  <c r="J934" i="6"/>
  <c r="K934" i="6" s="1"/>
  <c r="J942" i="6"/>
  <c r="K942" i="6" s="1"/>
  <c r="J950" i="6"/>
  <c r="K950" i="6" s="1"/>
  <c r="J958" i="6"/>
  <c r="K958" i="6" s="1"/>
  <c r="J966" i="6"/>
  <c r="K966" i="6" s="1"/>
  <c r="J974" i="6"/>
  <c r="K974" i="6" s="1"/>
  <c r="J982" i="6"/>
  <c r="K982" i="6" s="1"/>
  <c r="J990" i="6"/>
  <c r="K990" i="6" s="1"/>
  <c r="J998" i="6"/>
  <c r="K998" i="6" s="1"/>
  <c r="J1006" i="6"/>
  <c r="K1006" i="6" s="1"/>
  <c r="J1014" i="6"/>
  <c r="K1014" i="6" s="1"/>
  <c r="J1022" i="6"/>
  <c r="K1022" i="6" s="1"/>
  <c r="J1030" i="6"/>
  <c r="K1030" i="6" s="1"/>
  <c r="J1038" i="6"/>
  <c r="K1038" i="6" s="1"/>
  <c r="J1046" i="6"/>
  <c r="K1046" i="6" s="1"/>
  <c r="J1054" i="6"/>
  <c r="K1054" i="6" s="1"/>
  <c r="J1062" i="6"/>
  <c r="K1062" i="6" s="1"/>
  <c r="J1070" i="6"/>
  <c r="K1070" i="6" s="1"/>
  <c r="J1078" i="6"/>
  <c r="K1078" i="6" s="1"/>
  <c r="J1086" i="6"/>
  <c r="K1086" i="6" s="1"/>
  <c r="J1094" i="6"/>
  <c r="K1094" i="6" s="1"/>
  <c r="J1102" i="6"/>
  <c r="K1102" i="6" s="1"/>
  <c r="J1110" i="6"/>
  <c r="K1110" i="6" s="1"/>
  <c r="J1118" i="6"/>
  <c r="K1118" i="6" s="1"/>
  <c r="J1126" i="6"/>
  <c r="K1126" i="6" s="1"/>
  <c r="J1134" i="6"/>
  <c r="K1134" i="6" s="1"/>
  <c r="J1142" i="6"/>
  <c r="K1142" i="6" s="1"/>
  <c r="J1150" i="6"/>
  <c r="K1150" i="6" s="1"/>
  <c r="J1158" i="6"/>
  <c r="K1158" i="6" s="1"/>
  <c r="J1166" i="6"/>
  <c r="K1166" i="6" s="1"/>
  <c r="J1174" i="6"/>
  <c r="K1174" i="6" s="1"/>
  <c r="J1182" i="6"/>
  <c r="K1182" i="6" s="1"/>
  <c r="J1190" i="6"/>
  <c r="K1190" i="6" s="1"/>
  <c r="J1198" i="6"/>
  <c r="K1198" i="6" s="1"/>
  <c r="J1206" i="6"/>
  <c r="K1206" i="6" s="1"/>
  <c r="J1214" i="6"/>
  <c r="K1214" i="6" s="1"/>
  <c r="J1222" i="6"/>
  <c r="K1222" i="6" s="1"/>
  <c r="J1230" i="6"/>
  <c r="K1230" i="6" s="1"/>
  <c r="J1238" i="6"/>
  <c r="K1238" i="6" s="1"/>
  <c r="J1246" i="6"/>
  <c r="K1246" i="6" s="1"/>
  <c r="J1254" i="6"/>
  <c r="K1254" i="6" s="1"/>
  <c r="J1262" i="6"/>
  <c r="K1262" i="6" s="1"/>
  <c r="J1270" i="6"/>
  <c r="K1270" i="6" s="1"/>
  <c r="J1305" i="6"/>
  <c r="K1305" i="6" s="1"/>
  <c r="J1330" i="6"/>
  <c r="K1330" i="6" s="1"/>
  <c r="J1344" i="6"/>
  <c r="K1344" i="6" s="1"/>
  <c r="J1353" i="6"/>
  <c r="K1353" i="6" s="1"/>
  <c r="J1361" i="6"/>
  <c r="K1361" i="6" s="1"/>
  <c r="J1369" i="6"/>
  <c r="K1369" i="6" s="1"/>
  <c r="J1377" i="6"/>
  <c r="K1377" i="6" s="1"/>
  <c r="J1385" i="6"/>
  <c r="K1385" i="6" s="1"/>
  <c r="J1393" i="6"/>
  <c r="K1393" i="6" s="1"/>
  <c r="J1401" i="6"/>
  <c r="K1401" i="6" s="1"/>
  <c r="J1409" i="6"/>
  <c r="K1409" i="6" s="1"/>
  <c r="J1417" i="6"/>
  <c r="K1417" i="6" s="1"/>
  <c r="J1425" i="6"/>
  <c r="K1425" i="6" s="1"/>
  <c r="J1433" i="6"/>
  <c r="K1433" i="6" s="1"/>
  <c r="J1441" i="6"/>
  <c r="K1441" i="6" s="1"/>
  <c r="J1449" i="6"/>
  <c r="K1449" i="6" s="1"/>
  <c r="J1457" i="6"/>
  <c r="K1457" i="6" s="1"/>
  <c r="J1465" i="6"/>
  <c r="K1465" i="6" s="1"/>
  <c r="J1473" i="6"/>
  <c r="K1473" i="6" s="1"/>
  <c r="J1481" i="6"/>
  <c r="K1481" i="6" s="1"/>
  <c r="J1489" i="6"/>
  <c r="K1489" i="6" s="1"/>
  <c r="J1497" i="6"/>
  <c r="K1497" i="6" s="1"/>
  <c r="J1505" i="6"/>
  <c r="K1505" i="6" s="1"/>
  <c r="J1513" i="6"/>
  <c r="K1513" i="6" s="1"/>
  <c r="J1521" i="6"/>
  <c r="K1521" i="6" s="1"/>
  <c r="J1529" i="6"/>
  <c r="K1529" i="6" s="1"/>
  <c r="J1537" i="6"/>
  <c r="K1537" i="6" s="1"/>
  <c r="J1545" i="6"/>
  <c r="K1545" i="6" s="1"/>
  <c r="J1553" i="6"/>
  <c r="K1553" i="6" s="1"/>
  <c r="J1561" i="6"/>
  <c r="K1561" i="6" s="1"/>
  <c r="J1569" i="6"/>
  <c r="K1569" i="6" s="1"/>
  <c r="J1577" i="6"/>
  <c r="K1577" i="6" s="1"/>
  <c r="J1585" i="6"/>
  <c r="K1585" i="6" s="1"/>
  <c r="J1593" i="6"/>
  <c r="K1593" i="6" s="1"/>
  <c r="J1601" i="6"/>
  <c r="K1601" i="6" s="1"/>
  <c r="J1609" i="6"/>
  <c r="K1609" i="6" s="1"/>
  <c r="J1617" i="6"/>
  <c r="K1617" i="6" s="1"/>
  <c r="J1625" i="6"/>
  <c r="K1625" i="6" s="1"/>
  <c r="J1633" i="6"/>
  <c r="K1633" i="6" s="1"/>
  <c r="J1641" i="6"/>
  <c r="K1641" i="6" s="1"/>
  <c r="J1649" i="6"/>
  <c r="K1649" i="6" s="1"/>
  <c r="J1657" i="6"/>
  <c r="K1657" i="6" s="1"/>
  <c r="J1665" i="6"/>
  <c r="K1665" i="6" s="1"/>
  <c r="J1673" i="6"/>
  <c r="K1673" i="6" s="1"/>
  <c r="J1681" i="6"/>
  <c r="K1681" i="6" s="1"/>
  <c r="J1689" i="6"/>
  <c r="K1689" i="6" s="1"/>
  <c r="J1697" i="6"/>
  <c r="K1697" i="6" s="1"/>
  <c r="J1705" i="6"/>
  <c r="K1705" i="6" s="1"/>
  <c r="J1713" i="6"/>
  <c r="K1713" i="6" s="1"/>
  <c r="J1721" i="6"/>
  <c r="K1721" i="6" s="1"/>
  <c r="J1729" i="6"/>
  <c r="K1729" i="6" s="1"/>
  <c r="J1737" i="6"/>
  <c r="K1737" i="6" s="1"/>
  <c r="J1745" i="6"/>
  <c r="K1745" i="6" s="1"/>
  <c r="J1753" i="6"/>
  <c r="K1753" i="6" s="1"/>
  <c r="J1761" i="6"/>
  <c r="K1761" i="6" s="1"/>
  <c r="J1769" i="6"/>
  <c r="K1769" i="6" s="1"/>
  <c r="J1777" i="6"/>
  <c r="K1777" i="6" s="1"/>
  <c r="J1785" i="6"/>
  <c r="K1785" i="6" s="1"/>
  <c r="J1793" i="6"/>
  <c r="K1793" i="6" s="1"/>
  <c r="J1801" i="6"/>
  <c r="K1801" i="6" s="1"/>
  <c r="J1809" i="6"/>
  <c r="K1809" i="6" s="1"/>
  <c r="J1817" i="6"/>
  <c r="K1817" i="6" s="1"/>
  <c r="J1825" i="6"/>
  <c r="K1825" i="6" s="1"/>
  <c r="J1833" i="6"/>
  <c r="K1833" i="6" s="1"/>
  <c r="J1841" i="6"/>
  <c r="K1841" i="6" s="1"/>
  <c r="J1849" i="6"/>
  <c r="K1849" i="6" s="1"/>
  <c r="J1857" i="6"/>
  <c r="K1857" i="6" s="1"/>
  <c r="J1865" i="6"/>
  <c r="K1865" i="6" s="1"/>
  <c r="J1873" i="6"/>
  <c r="K1873" i="6" s="1"/>
  <c r="J1881" i="6"/>
  <c r="K1881" i="6" s="1"/>
  <c r="J1889" i="6"/>
  <c r="K1889" i="6" s="1"/>
  <c r="J1897" i="6"/>
  <c r="K1897" i="6" s="1"/>
  <c r="J1905" i="6"/>
  <c r="K1905" i="6" s="1"/>
  <c r="J1913" i="6"/>
  <c r="K1913" i="6" s="1"/>
  <c r="J1921" i="6"/>
  <c r="K1921" i="6" s="1"/>
  <c r="J1929" i="6"/>
  <c r="K1929" i="6" s="1"/>
  <c r="J1937" i="6"/>
  <c r="K1937" i="6" s="1"/>
  <c r="J1945" i="6"/>
  <c r="K1945" i="6" s="1"/>
  <c r="J1953" i="6"/>
  <c r="K1953" i="6" s="1"/>
  <c r="J1961" i="6"/>
  <c r="K1961" i="6" s="1"/>
  <c r="J1969" i="6"/>
  <c r="K1969" i="6" s="1"/>
  <c r="J1977" i="6"/>
  <c r="K1977" i="6" s="1"/>
  <c r="J1985" i="6"/>
  <c r="K1985" i="6" s="1"/>
  <c r="J1993" i="6"/>
  <c r="K1993" i="6" s="1"/>
  <c r="J1278" i="6"/>
  <c r="K1278" i="6" s="1"/>
  <c r="J1310" i="6"/>
  <c r="K1310" i="6" s="1"/>
  <c r="J1334" i="6"/>
  <c r="K1334" i="6" s="1"/>
  <c r="J1345" i="6"/>
  <c r="K1345" i="6" s="1"/>
  <c r="J1354" i="6"/>
  <c r="K1354" i="6" s="1"/>
  <c r="J1362" i="6"/>
  <c r="K1362" i="6" s="1"/>
  <c r="J1370" i="6"/>
  <c r="K1370" i="6" s="1"/>
  <c r="J1378" i="6"/>
  <c r="K1378" i="6" s="1"/>
  <c r="J1386" i="6"/>
  <c r="K1386" i="6" s="1"/>
  <c r="J1394" i="6"/>
  <c r="K1394" i="6" s="1"/>
  <c r="J1402" i="6"/>
  <c r="K1402" i="6" s="1"/>
  <c r="J1410" i="6"/>
  <c r="K1410" i="6" s="1"/>
  <c r="J1418" i="6"/>
  <c r="K1418" i="6" s="1"/>
  <c r="J1426" i="6"/>
  <c r="K1426" i="6" s="1"/>
  <c r="J1434" i="6"/>
  <c r="K1434" i="6" s="1"/>
  <c r="J1442" i="6"/>
  <c r="K1442" i="6" s="1"/>
  <c r="J1450" i="6"/>
  <c r="K1450" i="6" s="1"/>
  <c r="J1458" i="6"/>
  <c r="K1458" i="6" s="1"/>
  <c r="J1466" i="6"/>
  <c r="K1466" i="6" s="1"/>
  <c r="J1474" i="6"/>
  <c r="K1474" i="6" s="1"/>
  <c r="J1482" i="6"/>
  <c r="K1482" i="6" s="1"/>
  <c r="J1490" i="6"/>
  <c r="K1490" i="6" s="1"/>
  <c r="J1498" i="6"/>
  <c r="K1498" i="6" s="1"/>
  <c r="J1506" i="6"/>
  <c r="K1506" i="6" s="1"/>
  <c r="J1514" i="6"/>
  <c r="K1514" i="6" s="1"/>
  <c r="J1522" i="6"/>
  <c r="K1522" i="6" s="1"/>
  <c r="J1530" i="6"/>
  <c r="K1530" i="6" s="1"/>
  <c r="J1538" i="6"/>
  <c r="K1538" i="6" s="1"/>
  <c r="J1546" i="6"/>
  <c r="K1546" i="6" s="1"/>
  <c r="J1554" i="6"/>
  <c r="K1554" i="6" s="1"/>
  <c r="J1562" i="6"/>
  <c r="K1562" i="6" s="1"/>
  <c r="J1570" i="6"/>
  <c r="K1570" i="6" s="1"/>
  <c r="J1578" i="6"/>
  <c r="K1578" i="6" s="1"/>
  <c r="J1586" i="6"/>
  <c r="K1586" i="6" s="1"/>
  <c r="J1594" i="6"/>
  <c r="K1594" i="6" s="1"/>
  <c r="J1602" i="6"/>
  <c r="K1602" i="6" s="1"/>
  <c r="J1610" i="6"/>
  <c r="K1610" i="6" s="1"/>
  <c r="J1618" i="6"/>
  <c r="K1618" i="6" s="1"/>
  <c r="J1626" i="6"/>
  <c r="K1626" i="6" s="1"/>
  <c r="J1634" i="6"/>
  <c r="K1634" i="6" s="1"/>
  <c r="J1642" i="6"/>
  <c r="K1642" i="6" s="1"/>
  <c r="J1650" i="6"/>
  <c r="K1650" i="6" s="1"/>
  <c r="J1658" i="6"/>
  <c r="K1658" i="6" s="1"/>
  <c r="J1666" i="6"/>
  <c r="K1666" i="6" s="1"/>
  <c r="J1674" i="6"/>
  <c r="K1674" i="6" s="1"/>
  <c r="J1682" i="6"/>
  <c r="K1682" i="6" s="1"/>
  <c r="J1690" i="6"/>
  <c r="K1690" i="6" s="1"/>
  <c r="J1698" i="6"/>
  <c r="K1698" i="6" s="1"/>
  <c r="J1706" i="6"/>
  <c r="K1706" i="6" s="1"/>
  <c r="J1714" i="6"/>
  <c r="K1714" i="6" s="1"/>
  <c r="J1722" i="6"/>
  <c r="K1722" i="6" s="1"/>
  <c r="J1730" i="6"/>
  <c r="K1730" i="6" s="1"/>
  <c r="J1738" i="6"/>
  <c r="K1738" i="6" s="1"/>
  <c r="J1746" i="6"/>
  <c r="K1746" i="6" s="1"/>
  <c r="J1754" i="6"/>
  <c r="K1754" i="6" s="1"/>
  <c r="J1762" i="6"/>
  <c r="K1762" i="6" s="1"/>
  <c r="J1770" i="6"/>
  <c r="K1770" i="6" s="1"/>
  <c r="J1778" i="6"/>
  <c r="K1778" i="6" s="1"/>
  <c r="J1786" i="6"/>
  <c r="K1786" i="6" s="1"/>
  <c r="J1794" i="6"/>
  <c r="K1794" i="6" s="1"/>
  <c r="J1802" i="6"/>
  <c r="K1802" i="6" s="1"/>
  <c r="J1810" i="6"/>
  <c r="K1810" i="6" s="1"/>
  <c r="J1818" i="6"/>
  <c r="K1818" i="6" s="1"/>
  <c r="J1826" i="6"/>
  <c r="K1826" i="6" s="1"/>
  <c r="J1834" i="6"/>
  <c r="K1834" i="6" s="1"/>
  <c r="J1842" i="6"/>
  <c r="K1842" i="6" s="1"/>
  <c r="J1850" i="6"/>
  <c r="K1850" i="6" s="1"/>
  <c r="J1858" i="6"/>
  <c r="K1858" i="6" s="1"/>
  <c r="J1866" i="6"/>
  <c r="K1866" i="6" s="1"/>
  <c r="J1874" i="6"/>
  <c r="K1874" i="6" s="1"/>
  <c r="J1882" i="6"/>
  <c r="K1882" i="6" s="1"/>
  <c r="J1890" i="6"/>
  <c r="K1890" i="6" s="1"/>
  <c r="J1898" i="6"/>
  <c r="K1898" i="6" s="1"/>
  <c r="J1906" i="6"/>
  <c r="K1906" i="6" s="1"/>
  <c r="J1914" i="6"/>
  <c r="K1914" i="6" s="1"/>
  <c r="J1922" i="6"/>
  <c r="K1922" i="6" s="1"/>
  <c r="J1930" i="6"/>
  <c r="K1930" i="6" s="1"/>
  <c r="J1938" i="6"/>
  <c r="K1938" i="6" s="1"/>
  <c r="J1946" i="6"/>
  <c r="K1946" i="6" s="1"/>
  <c r="J1954" i="6"/>
  <c r="K1954" i="6" s="1"/>
  <c r="J1962" i="6"/>
  <c r="K1962" i="6" s="1"/>
  <c r="J1281" i="6"/>
  <c r="K1281" i="6" s="1"/>
  <c r="J1313" i="6"/>
  <c r="K1313" i="6" s="1"/>
  <c r="J1336" i="6"/>
  <c r="K1336" i="6" s="1"/>
  <c r="J1346" i="6"/>
  <c r="K1346" i="6" s="1"/>
  <c r="J1355" i="6"/>
  <c r="K1355" i="6" s="1"/>
  <c r="J1363" i="6"/>
  <c r="K1363" i="6" s="1"/>
  <c r="J1371" i="6"/>
  <c r="K1371" i="6" s="1"/>
  <c r="J1379" i="6"/>
  <c r="K1379" i="6" s="1"/>
  <c r="J1387" i="6"/>
  <c r="K1387" i="6" s="1"/>
  <c r="J1395" i="6"/>
  <c r="K1395" i="6" s="1"/>
  <c r="J1403" i="6"/>
  <c r="K1403" i="6" s="1"/>
  <c r="J1411" i="6"/>
  <c r="K1411" i="6" s="1"/>
  <c r="J1419" i="6"/>
  <c r="K1419" i="6" s="1"/>
  <c r="J1427" i="6"/>
  <c r="K1427" i="6" s="1"/>
  <c r="P1427" i="6" s="1"/>
  <c r="J1435" i="6"/>
  <c r="K1435" i="6" s="1"/>
  <c r="J1443" i="6"/>
  <c r="K1443" i="6" s="1"/>
  <c r="J1451" i="6"/>
  <c r="K1451" i="6" s="1"/>
  <c r="J1459" i="6"/>
  <c r="K1459" i="6" s="1"/>
  <c r="J1467" i="6"/>
  <c r="K1467" i="6" s="1"/>
  <c r="J1475" i="6"/>
  <c r="K1475" i="6" s="1"/>
  <c r="J1483" i="6"/>
  <c r="K1483" i="6" s="1"/>
  <c r="J1491" i="6"/>
  <c r="K1491" i="6" s="1"/>
  <c r="J1499" i="6"/>
  <c r="K1499" i="6" s="1"/>
  <c r="J1507" i="6"/>
  <c r="K1507" i="6" s="1"/>
  <c r="J1515" i="6"/>
  <c r="K1515" i="6" s="1"/>
  <c r="J1523" i="6"/>
  <c r="K1523" i="6" s="1"/>
  <c r="J1531" i="6"/>
  <c r="K1531" i="6" s="1"/>
  <c r="J1539" i="6"/>
  <c r="K1539" i="6" s="1"/>
  <c r="J1547" i="6"/>
  <c r="K1547" i="6" s="1"/>
  <c r="J1555" i="6"/>
  <c r="K1555" i="6" s="1"/>
  <c r="J1563" i="6"/>
  <c r="K1563" i="6" s="1"/>
  <c r="J1571" i="6"/>
  <c r="K1571" i="6" s="1"/>
  <c r="J1579" i="6"/>
  <c r="K1579" i="6" s="1"/>
  <c r="J1587" i="6"/>
  <c r="K1587" i="6" s="1"/>
  <c r="J1595" i="6"/>
  <c r="K1595" i="6" s="1"/>
  <c r="J1603" i="6"/>
  <c r="K1603" i="6" s="1"/>
  <c r="J1611" i="6"/>
  <c r="K1611" i="6" s="1"/>
  <c r="J1619" i="6"/>
  <c r="K1619" i="6" s="1"/>
  <c r="J1627" i="6"/>
  <c r="K1627" i="6" s="1"/>
  <c r="J1635" i="6"/>
  <c r="K1635" i="6" s="1"/>
  <c r="J1643" i="6"/>
  <c r="K1643" i="6" s="1"/>
  <c r="J1651" i="6"/>
  <c r="K1651" i="6" s="1"/>
  <c r="J1659" i="6"/>
  <c r="K1659" i="6" s="1"/>
  <c r="J1667" i="6"/>
  <c r="K1667" i="6" s="1"/>
  <c r="J1675" i="6"/>
  <c r="K1675" i="6" s="1"/>
  <c r="J1683" i="6"/>
  <c r="K1683" i="6" s="1"/>
  <c r="J1691" i="6"/>
  <c r="K1691" i="6" s="1"/>
  <c r="J1699" i="6"/>
  <c r="K1699" i="6" s="1"/>
  <c r="J1707" i="6"/>
  <c r="K1707" i="6" s="1"/>
  <c r="J1715" i="6"/>
  <c r="K1715" i="6" s="1"/>
  <c r="J1723" i="6"/>
  <c r="K1723" i="6" s="1"/>
  <c r="J1731" i="6"/>
  <c r="K1731" i="6" s="1"/>
  <c r="J1739" i="6"/>
  <c r="K1739" i="6" s="1"/>
  <c r="J1747" i="6"/>
  <c r="K1747" i="6" s="1"/>
  <c r="J1755" i="6"/>
  <c r="K1755" i="6" s="1"/>
  <c r="J1763" i="6"/>
  <c r="K1763" i="6" s="1"/>
  <c r="J1771" i="6"/>
  <c r="K1771" i="6" s="1"/>
  <c r="J1779" i="6"/>
  <c r="K1779" i="6" s="1"/>
  <c r="J1787" i="6"/>
  <c r="K1787" i="6" s="1"/>
  <c r="J1795" i="6"/>
  <c r="K1795" i="6" s="1"/>
  <c r="J1803" i="6"/>
  <c r="K1803" i="6" s="1"/>
  <c r="J1811" i="6"/>
  <c r="K1811" i="6" s="1"/>
  <c r="J1819" i="6"/>
  <c r="K1819" i="6" s="1"/>
  <c r="J1827" i="6"/>
  <c r="K1827" i="6" s="1"/>
  <c r="J1835" i="6"/>
  <c r="K1835" i="6" s="1"/>
  <c r="J1843" i="6"/>
  <c r="K1843" i="6" s="1"/>
  <c r="J1851" i="6"/>
  <c r="K1851" i="6" s="1"/>
  <c r="J1859" i="6"/>
  <c r="K1859" i="6" s="1"/>
  <c r="J1867" i="6"/>
  <c r="K1867" i="6" s="1"/>
  <c r="J1875" i="6"/>
  <c r="K1875" i="6" s="1"/>
  <c r="J1883" i="6"/>
  <c r="K1883" i="6" s="1"/>
  <c r="J1891" i="6"/>
  <c r="K1891" i="6" s="1"/>
  <c r="J1899" i="6"/>
  <c r="K1899" i="6" s="1"/>
  <c r="P1899" i="6" s="1"/>
  <c r="J1907" i="6"/>
  <c r="K1907" i="6" s="1"/>
  <c r="J1915" i="6"/>
  <c r="K1915" i="6" s="1"/>
  <c r="J1923" i="6"/>
  <c r="K1923" i="6" s="1"/>
  <c r="J1931" i="6"/>
  <c r="K1931" i="6" s="1"/>
  <c r="J1939" i="6"/>
  <c r="K1939" i="6" s="1"/>
  <c r="J1947" i="6"/>
  <c r="K1947" i="6" s="1"/>
  <c r="J1955" i="6"/>
  <c r="K1955" i="6" s="1"/>
  <c r="J1963" i="6"/>
  <c r="K1963" i="6" s="1"/>
  <c r="J1971" i="6"/>
  <c r="K1971" i="6" s="1"/>
  <c r="J1979" i="6"/>
  <c r="K1979" i="6" s="1"/>
  <c r="J1987" i="6"/>
  <c r="K1987" i="6" s="1"/>
  <c r="J1995" i="6"/>
  <c r="K1995" i="6" s="1"/>
  <c r="J1286" i="6"/>
  <c r="K1286" i="6" s="1"/>
  <c r="J1318" i="6"/>
  <c r="K1318" i="6" s="1"/>
  <c r="J1337" i="6"/>
  <c r="K1337" i="6" s="1"/>
  <c r="J1347" i="6"/>
  <c r="K1347" i="6" s="1"/>
  <c r="J1356" i="6"/>
  <c r="K1356" i="6" s="1"/>
  <c r="J1364" i="6"/>
  <c r="K1364" i="6" s="1"/>
  <c r="J1372" i="6"/>
  <c r="K1372" i="6" s="1"/>
  <c r="J1380" i="6"/>
  <c r="K1380" i="6" s="1"/>
  <c r="J1388" i="6"/>
  <c r="K1388" i="6" s="1"/>
  <c r="J1396" i="6"/>
  <c r="K1396" i="6" s="1"/>
  <c r="J1404" i="6"/>
  <c r="K1404" i="6" s="1"/>
  <c r="J1412" i="6"/>
  <c r="K1412" i="6" s="1"/>
  <c r="J1420" i="6"/>
  <c r="K1420" i="6" s="1"/>
  <c r="J1428" i="6"/>
  <c r="K1428" i="6" s="1"/>
  <c r="J1436" i="6"/>
  <c r="K1436" i="6" s="1"/>
  <c r="J1444" i="6"/>
  <c r="K1444" i="6" s="1"/>
  <c r="J1452" i="6"/>
  <c r="K1452" i="6" s="1"/>
  <c r="J1460" i="6"/>
  <c r="K1460" i="6" s="1"/>
  <c r="J1468" i="6"/>
  <c r="K1468" i="6" s="1"/>
  <c r="J1476" i="6"/>
  <c r="K1476" i="6" s="1"/>
  <c r="J1484" i="6"/>
  <c r="K1484" i="6" s="1"/>
  <c r="J1492" i="6"/>
  <c r="K1492" i="6" s="1"/>
  <c r="J1500" i="6"/>
  <c r="K1500" i="6" s="1"/>
  <c r="J1508" i="6"/>
  <c r="K1508" i="6" s="1"/>
  <c r="J1516" i="6"/>
  <c r="K1516" i="6" s="1"/>
  <c r="J1524" i="6"/>
  <c r="K1524" i="6" s="1"/>
  <c r="J1532" i="6"/>
  <c r="K1532" i="6" s="1"/>
  <c r="J1540" i="6"/>
  <c r="K1540" i="6" s="1"/>
  <c r="J1548" i="6"/>
  <c r="K1548" i="6" s="1"/>
  <c r="J1556" i="6"/>
  <c r="K1556" i="6" s="1"/>
  <c r="J1564" i="6"/>
  <c r="K1564" i="6" s="1"/>
  <c r="J1572" i="6"/>
  <c r="K1572" i="6" s="1"/>
  <c r="J1580" i="6"/>
  <c r="K1580" i="6" s="1"/>
  <c r="J1588" i="6"/>
  <c r="K1588" i="6" s="1"/>
  <c r="J1596" i="6"/>
  <c r="K1596" i="6" s="1"/>
  <c r="J1604" i="6"/>
  <c r="K1604" i="6" s="1"/>
  <c r="J1612" i="6"/>
  <c r="K1612" i="6" s="1"/>
  <c r="J1620" i="6"/>
  <c r="K1620" i="6" s="1"/>
  <c r="J1628" i="6"/>
  <c r="K1628" i="6" s="1"/>
  <c r="J1636" i="6"/>
  <c r="K1636" i="6" s="1"/>
  <c r="J1644" i="6"/>
  <c r="K1644" i="6" s="1"/>
  <c r="J1652" i="6"/>
  <c r="K1652" i="6" s="1"/>
  <c r="J1660" i="6"/>
  <c r="K1660" i="6" s="1"/>
  <c r="J1668" i="6"/>
  <c r="K1668" i="6" s="1"/>
  <c r="J1676" i="6"/>
  <c r="K1676" i="6" s="1"/>
  <c r="J1684" i="6"/>
  <c r="K1684" i="6" s="1"/>
  <c r="J1692" i="6"/>
  <c r="K1692" i="6" s="1"/>
  <c r="J1700" i="6"/>
  <c r="K1700" i="6" s="1"/>
  <c r="J1708" i="6"/>
  <c r="K1708" i="6" s="1"/>
  <c r="J1716" i="6"/>
  <c r="K1716" i="6" s="1"/>
  <c r="J1724" i="6"/>
  <c r="K1724" i="6" s="1"/>
  <c r="J1732" i="6"/>
  <c r="K1732" i="6" s="1"/>
  <c r="J1740" i="6"/>
  <c r="K1740" i="6" s="1"/>
  <c r="J1748" i="6"/>
  <c r="K1748" i="6" s="1"/>
  <c r="J1756" i="6"/>
  <c r="K1756" i="6" s="1"/>
  <c r="J1764" i="6"/>
  <c r="K1764" i="6" s="1"/>
  <c r="J1772" i="6"/>
  <c r="K1772" i="6" s="1"/>
  <c r="J1780" i="6"/>
  <c r="K1780" i="6" s="1"/>
  <c r="J1788" i="6"/>
  <c r="K1788" i="6" s="1"/>
  <c r="J1796" i="6"/>
  <c r="K1796" i="6" s="1"/>
  <c r="J1804" i="6"/>
  <c r="K1804" i="6" s="1"/>
  <c r="J1812" i="6"/>
  <c r="K1812" i="6" s="1"/>
  <c r="J1820" i="6"/>
  <c r="K1820" i="6" s="1"/>
  <c r="J1828" i="6"/>
  <c r="K1828" i="6" s="1"/>
  <c r="J1836" i="6"/>
  <c r="K1836" i="6" s="1"/>
  <c r="J1844" i="6"/>
  <c r="K1844" i="6" s="1"/>
  <c r="J1852" i="6"/>
  <c r="K1852" i="6" s="1"/>
  <c r="J1860" i="6"/>
  <c r="K1860" i="6" s="1"/>
  <c r="J1868" i="6"/>
  <c r="K1868" i="6" s="1"/>
  <c r="J1876" i="6"/>
  <c r="K1876" i="6" s="1"/>
  <c r="J1884" i="6"/>
  <c r="K1884" i="6" s="1"/>
  <c r="J1892" i="6"/>
  <c r="K1892" i="6" s="1"/>
  <c r="J1900" i="6"/>
  <c r="K1900" i="6" s="1"/>
  <c r="J1908" i="6"/>
  <c r="K1908" i="6" s="1"/>
  <c r="J1916" i="6"/>
  <c r="K1916" i="6" s="1"/>
  <c r="J1924" i="6"/>
  <c r="K1924" i="6" s="1"/>
  <c r="J1932" i="6"/>
  <c r="K1932" i="6" s="1"/>
  <c r="J1940" i="6"/>
  <c r="K1940" i="6" s="1"/>
  <c r="J1948" i="6"/>
  <c r="K1948" i="6" s="1"/>
  <c r="J1956" i="6"/>
  <c r="K1956" i="6" s="1"/>
  <c r="J1964" i="6"/>
  <c r="K1964" i="6" s="1"/>
  <c r="J1972" i="6"/>
  <c r="K1972" i="6" s="1"/>
  <c r="J1289" i="6"/>
  <c r="K1289" i="6" s="1"/>
  <c r="J1321" i="6"/>
  <c r="K1321" i="6" s="1"/>
  <c r="J1338" i="6"/>
  <c r="K1338" i="6" s="1"/>
  <c r="J1349" i="6"/>
  <c r="K1349" i="6" s="1"/>
  <c r="J1357" i="6"/>
  <c r="K1357" i="6" s="1"/>
  <c r="J1365" i="6"/>
  <c r="K1365" i="6" s="1"/>
  <c r="J1373" i="6"/>
  <c r="K1373" i="6" s="1"/>
  <c r="J1381" i="6"/>
  <c r="K1381" i="6" s="1"/>
  <c r="J1389" i="6"/>
  <c r="K1389" i="6" s="1"/>
  <c r="J1397" i="6"/>
  <c r="K1397" i="6" s="1"/>
  <c r="J1405" i="6"/>
  <c r="K1405" i="6" s="1"/>
  <c r="J1413" i="6"/>
  <c r="K1413" i="6" s="1"/>
  <c r="J1421" i="6"/>
  <c r="K1421" i="6" s="1"/>
  <c r="J1429" i="6"/>
  <c r="K1429" i="6" s="1"/>
  <c r="J1437" i="6"/>
  <c r="K1437" i="6" s="1"/>
  <c r="J1445" i="6"/>
  <c r="K1445" i="6" s="1"/>
  <c r="J1453" i="6"/>
  <c r="K1453" i="6" s="1"/>
  <c r="J1461" i="6"/>
  <c r="K1461" i="6" s="1"/>
  <c r="J1469" i="6"/>
  <c r="K1469" i="6" s="1"/>
  <c r="J1477" i="6"/>
  <c r="K1477" i="6" s="1"/>
  <c r="J1485" i="6"/>
  <c r="K1485" i="6" s="1"/>
  <c r="J1493" i="6"/>
  <c r="K1493" i="6" s="1"/>
  <c r="J1501" i="6"/>
  <c r="K1501" i="6" s="1"/>
  <c r="J1509" i="6"/>
  <c r="K1509" i="6" s="1"/>
  <c r="J1517" i="6"/>
  <c r="K1517" i="6" s="1"/>
  <c r="J1525" i="6"/>
  <c r="K1525" i="6" s="1"/>
  <c r="J1533" i="6"/>
  <c r="K1533" i="6" s="1"/>
  <c r="J1541" i="6"/>
  <c r="K1541" i="6" s="1"/>
  <c r="J1549" i="6"/>
  <c r="K1549" i="6" s="1"/>
  <c r="J1557" i="6"/>
  <c r="K1557" i="6" s="1"/>
  <c r="J1565" i="6"/>
  <c r="K1565" i="6" s="1"/>
  <c r="J1573" i="6"/>
  <c r="K1573" i="6" s="1"/>
  <c r="J1581" i="6"/>
  <c r="K1581" i="6" s="1"/>
  <c r="J1589" i="6"/>
  <c r="K1589" i="6" s="1"/>
  <c r="J1597" i="6"/>
  <c r="K1597" i="6" s="1"/>
  <c r="J1605" i="6"/>
  <c r="K1605" i="6" s="1"/>
  <c r="J1613" i="6"/>
  <c r="K1613" i="6" s="1"/>
  <c r="J1621" i="6"/>
  <c r="K1621" i="6" s="1"/>
  <c r="J1629" i="6"/>
  <c r="K1629" i="6" s="1"/>
  <c r="J1637" i="6"/>
  <c r="K1637" i="6" s="1"/>
  <c r="J1645" i="6"/>
  <c r="K1645" i="6" s="1"/>
  <c r="J1653" i="6"/>
  <c r="K1653" i="6" s="1"/>
  <c r="J1661" i="6"/>
  <c r="K1661" i="6" s="1"/>
  <c r="J1669" i="6"/>
  <c r="K1669" i="6" s="1"/>
  <c r="J1677" i="6"/>
  <c r="K1677" i="6" s="1"/>
  <c r="J1685" i="6"/>
  <c r="K1685" i="6" s="1"/>
  <c r="J1693" i="6"/>
  <c r="K1693" i="6" s="1"/>
  <c r="J1701" i="6"/>
  <c r="K1701" i="6" s="1"/>
  <c r="J1709" i="6"/>
  <c r="K1709" i="6" s="1"/>
  <c r="J1717" i="6"/>
  <c r="K1717" i="6" s="1"/>
  <c r="J1725" i="6"/>
  <c r="K1725" i="6" s="1"/>
  <c r="J1733" i="6"/>
  <c r="K1733" i="6" s="1"/>
  <c r="J1741" i="6"/>
  <c r="K1741" i="6" s="1"/>
  <c r="J1749" i="6"/>
  <c r="K1749" i="6" s="1"/>
  <c r="J1757" i="6"/>
  <c r="K1757" i="6" s="1"/>
  <c r="J1765" i="6"/>
  <c r="K1765" i="6" s="1"/>
  <c r="J1773" i="6"/>
  <c r="K1773" i="6" s="1"/>
  <c r="J1781" i="6"/>
  <c r="K1781" i="6" s="1"/>
  <c r="J1789" i="6"/>
  <c r="K1789" i="6" s="1"/>
  <c r="J1797" i="6"/>
  <c r="K1797" i="6" s="1"/>
  <c r="J1805" i="6"/>
  <c r="K1805" i="6" s="1"/>
  <c r="J1813" i="6"/>
  <c r="K1813" i="6" s="1"/>
  <c r="J1821" i="6"/>
  <c r="K1821" i="6" s="1"/>
  <c r="J1829" i="6"/>
  <c r="K1829" i="6" s="1"/>
  <c r="J1837" i="6"/>
  <c r="K1837" i="6" s="1"/>
  <c r="J1845" i="6"/>
  <c r="K1845" i="6" s="1"/>
  <c r="J1853" i="6"/>
  <c r="K1853" i="6" s="1"/>
  <c r="J1861" i="6"/>
  <c r="K1861" i="6" s="1"/>
  <c r="J1869" i="6"/>
  <c r="K1869" i="6" s="1"/>
  <c r="J1877" i="6"/>
  <c r="K1877" i="6" s="1"/>
  <c r="J1885" i="6"/>
  <c r="K1885" i="6" s="1"/>
  <c r="J1893" i="6"/>
  <c r="K1893" i="6" s="1"/>
  <c r="J1901" i="6"/>
  <c r="K1901" i="6" s="1"/>
  <c r="J1909" i="6"/>
  <c r="K1909" i="6" s="1"/>
  <c r="J1917" i="6"/>
  <c r="K1917" i="6" s="1"/>
  <c r="J1925" i="6"/>
  <c r="K1925" i="6" s="1"/>
  <c r="J1933" i="6"/>
  <c r="K1933" i="6" s="1"/>
  <c r="J1941" i="6"/>
  <c r="K1941" i="6" s="1"/>
  <c r="J1949" i="6"/>
  <c r="K1949" i="6" s="1"/>
  <c r="J1957" i="6"/>
  <c r="K1957" i="6" s="1"/>
  <c r="J1965" i="6"/>
  <c r="K1965" i="6" s="1"/>
  <c r="J1973" i="6"/>
  <c r="K1973" i="6" s="1"/>
  <c r="J1981" i="6"/>
  <c r="K1981" i="6" s="1"/>
  <c r="J1989" i="6"/>
  <c r="K1989" i="6" s="1"/>
  <c r="J1997" i="6"/>
  <c r="K1997" i="6" s="1"/>
  <c r="J1294" i="6"/>
  <c r="K1294" i="6" s="1"/>
  <c r="J1322" i="6"/>
  <c r="K1322" i="6" s="1"/>
  <c r="J1341" i="6"/>
  <c r="K1341" i="6" s="1"/>
  <c r="J1350" i="6"/>
  <c r="K1350" i="6" s="1"/>
  <c r="J1358" i="6"/>
  <c r="K1358" i="6" s="1"/>
  <c r="J1366" i="6"/>
  <c r="K1366" i="6" s="1"/>
  <c r="J1374" i="6"/>
  <c r="K1374" i="6" s="1"/>
  <c r="J1382" i="6"/>
  <c r="K1382" i="6" s="1"/>
  <c r="J1390" i="6"/>
  <c r="K1390" i="6" s="1"/>
  <c r="J1398" i="6"/>
  <c r="K1398" i="6" s="1"/>
  <c r="J1406" i="6"/>
  <c r="K1406" i="6" s="1"/>
  <c r="J1414" i="6"/>
  <c r="K1414" i="6" s="1"/>
  <c r="J1422" i="6"/>
  <c r="K1422" i="6" s="1"/>
  <c r="J1430" i="6"/>
  <c r="K1430" i="6" s="1"/>
  <c r="J1438" i="6"/>
  <c r="K1438" i="6" s="1"/>
  <c r="J1446" i="6"/>
  <c r="K1446" i="6" s="1"/>
  <c r="J1454" i="6"/>
  <c r="K1454" i="6" s="1"/>
  <c r="J1462" i="6"/>
  <c r="K1462" i="6" s="1"/>
  <c r="J1470" i="6"/>
  <c r="K1470" i="6" s="1"/>
  <c r="J1478" i="6"/>
  <c r="K1478" i="6" s="1"/>
  <c r="J1486" i="6"/>
  <c r="K1486" i="6" s="1"/>
  <c r="J1494" i="6"/>
  <c r="K1494" i="6" s="1"/>
  <c r="J1502" i="6"/>
  <c r="K1502" i="6" s="1"/>
  <c r="J1510" i="6"/>
  <c r="K1510" i="6" s="1"/>
  <c r="J1518" i="6"/>
  <c r="K1518" i="6" s="1"/>
  <c r="J1526" i="6"/>
  <c r="K1526" i="6" s="1"/>
  <c r="J1534" i="6"/>
  <c r="K1534" i="6" s="1"/>
  <c r="J1542" i="6"/>
  <c r="K1542" i="6" s="1"/>
  <c r="J1550" i="6"/>
  <c r="K1550" i="6" s="1"/>
  <c r="J1558" i="6"/>
  <c r="K1558" i="6" s="1"/>
  <c r="J1566" i="6"/>
  <c r="K1566" i="6" s="1"/>
  <c r="J1574" i="6"/>
  <c r="K1574" i="6" s="1"/>
  <c r="J1582" i="6"/>
  <c r="K1582" i="6" s="1"/>
  <c r="J1590" i="6"/>
  <c r="K1590" i="6" s="1"/>
  <c r="J1598" i="6"/>
  <c r="K1598" i="6" s="1"/>
  <c r="J1606" i="6"/>
  <c r="K1606" i="6" s="1"/>
  <c r="J1614" i="6"/>
  <c r="K1614" i="6" s="1"/>
  <c r="J1622" i="6"/>
  <c r="K1622" i="6" s="1"/>
  <c r="J1630" i="6"/>
  <c r="K1630" i="6" s="1"/>
  <c r="J1638" i="6"/>
  <c r="K1638" i="6" s="1"/>
  <c r="J1646" i="6"/>
  <c r="K1646" i="6" s="1"/>
  <c r="J1654" i="6"/>
  <c r="K1654" i="6" s="1"/>
  <c r="J1662" i="6"/>
  <c r="K1662" i="6" s="1"/>
  <c r="J1670" i="6"/>
  <c r="K1670" i="6" s="1"/>
  <c r="J1678" i="6"/>
  <c r="K1678" i="6" s="1"/>
  <c r="J1686" i="6"/>
  <c r="K1686" i="6" s="1"/>
  <c r="J1694" i="6"/>
  <c r="K1694" i="6" s="1"/>
  <c r="J1702" i="6"/>
  <c r="K1702" i="6" s="1"/>
  <c r="J1710" i="6"/>
  <c r="K1710" i="6" s="1"/>
  <c r="J1718" i="6"/>
  <c r="K1718" i="6" s="1"/>
  <c r="J1726" i="6"/>
  <c r="K1726" i="6" s="1"/>
  <c r="J1734" i="6"/>
  <c r="K1734" i="6" s="1"/>
  <c r="J1742" i="6"/>
  <c r="K1742" i="6" s="1"/>
  <c r="J1750" i="6"/>
  <c r="K1750" i="6" s="1"/>
  <c r="J1758" i="6"/>
  <c r="K1758" i="6" s="1"/>
  <c r="J1766" i="6"/>
  <c r="K1766" i="6" s="1"/>
  <c r="J1774" i="6"/>
  <c r="K1774" i="6" s="1"/>
  <c r="J1782" i="6"/>
  <c r="K1782" i="6" s="1"/>
  <c r="J1790" i="6"/>
  <c r="K1790" i="6" s="1"/>
  <c r="J1798" i="6"/>
  <c r="K1798" i="6" s="1"/>
  <c r="J1806" i="6"/>
  <c r="K1806" i="6" s="1"/>
  <c r="J1814" i="6"/>
  <c r="K1814" i="6" s="1"/>
  <c r="J1822" i="6"/>
  <c r="K1822" i="6" s="1"/>
  <c r="J1830" i="6"/>
  <c r="K1830" i="6" s="1"/>
  <c r="J1838" i="6"/>
  <c r="K1838" i="6" s="1"/>
  <c r="J1846" i="6"/>
  <c r="K1846" i="6" s="1"/>
  <c r="J1854" i="6"/>
  <c r="K1854" i="6" s="1"/>
  <c r="J1862" i="6"/>
  <c r="K1862" i="6" s="1"/>
  <c r="J1870" i="6"/>
  <c r="K1870" i="6" s="1"/>
  <c r="J1878" i="6"/>
  <c r="K1878" i="6" s="1"/>
  <c r="J1886" i="6"/>
  <c r="K1886" i="6" s="1"/>
  <c r="J1894" i="6"/>
  <c r="K1894" i="6" s="1"/>
  <c r="J1902" i="6"/>
  <c r="K1902" i="6" s="1"/>
  <c r="J1910" i="6"/>
  <c r="K1910" i="6" s="1"/>
  <c r="J1918" i="6"/>
  <c r="K1918" i="6" s="1"/>
  <c r="J1926" i="6"/>
  <c r="K1926" i="6" s="1"/>
  <c r="J1934" i="6"/>
  <c r="K1934" i="6" s="1"/>
  <c r="J1942" i="6"/>
  <c r="K1942" i="6" s="1"/>
  <c r="J1950" i="6"/>
  <c r="K1950" i="6" s="1"/>
  <c r="J1958" i="6"/>
  <c r="K1958" i="6" s="1"/>
  <c r="J1966" i="6"/>
  <c r="K1966" i="6" s="1"/>
  <c r="J1974" i="6"/>
  <c r="K1974" i="6" s="1"/>
  <c r="J1982" i="6"/>
  <c r="K1982" i="6" s="1"/>
  <c r="J1990" i="6"/>
  <c r="K1990" i="6" s="1"/>
  <c r="J1998" i="6"/>
  <c r="K1998" i="6" s="1"/>
  <c r="J1297" i="6"/>
  <c r="K1297" i="6" s="1"/>
  <c r="J1326" i="6"/>
  <c r="K1326" i="6" s="1"/>
  <c r="J1342" i="6"/>
  <c r="K1342" i="6" s="1"/>
  <c r="J1351" i="6"/>
  <c r="K1351" i="6" s="1"/>
  <c r="J1359" i="6"/>
  <c r="K1359" i="6" s="1"/>
  <c r="J1367" i="6"/>
  <c r="K1367" i="6" s="1"/>
  <c r="J1375" i="6"/>
  <c r="K1375" i="6" s="1"/>
  <c r="J1383" i="6"/>
  <c r="K1383" i="6" s="1"/>
  <c r="J1391" i="6"/>
  <c r="K1391" i="6" s="1"/>
  <c r="J1399" i="6"/>
  <c r="K1399" i="6" s="1"/>
  <c r="J1407" i="6"/>
  <c r="K1407" i="6" s="1"/>
  <c r="J1415" i="6"/>
  <c r="K1415" i="6" s="1"/>
  <c r="J1423" i="6"/>
  <c r="K1423" i="6" s="1"/>
  <c r="J1431" i="6"/>
  <c r="K1431" i="6" s="1"/>
  <c r="J1439" i="6"/>
  <c r="K1439" i="6" s="1"/>
  <c r="J1447" i="6"/>
  <c r="K1447" i="6" s="1"/>
  <c r="J1455" i="6"/>
  <c r="K1455" i="6" s="1"/>
  <c r="J1463" i="6"/>
  <c r="K1463" i="6" s="1"/>
  <c r="J1471" i="6"/>
  <c r="K1471" i="6" s="1"/>
  <c r="J1479" i="6"/>
  <c r="K1479" i="6" s="1"/>
  <c r="J1487" i="6"/>
  <c r="K1487" i="6" s="1"/>
  <c r="J1495" i="6"/>
  <c r="K1495" i="6" s="1"/>
  <c r="J1503" i="6"/>
  <c r="K1503" i="6" s="1"/>
  <c r="J1511" i="6"/>
  <c r="K1511" i="6" s="1"/>
  <c r="J1519" i="6"/>
  <c r="K1519" i="6" s="1"/>
  <c r="J1527" i="6"/>
  <c r="K1527" i="6" s="1"/>
  <c r="J1535" i="6"/>
  <c r="K1535" i="6" s="1"/>
  <c r="J1543" i="6"/>
  <c r="K1543" i="6" s="1"/>
  <c r="J1551" i="6"/>
  <c r="K1551" i="6" s="1"/>
  <c r="J1559" i="6"/>
  <c r="K1559" i="6" s="1"/>
  <c r="J1567" i="6"/>
  <c r="K1567" i="6" s="1"/>
  <c r="J1575" i="6"/>
  <c r="K1575" i="6" s="1"/>
  <c r="J1583" i="6"/>
  <c r="K1583" i="6" s="1"/>
  <c r="J1591" i="6"/>
  <c r="K1591" i="6" s="1"/>
  <c r="J1599" i="6"/>
  <c r="K1599" i="6" s="1"/>
  <c r="J1607" i="6"/>
  <c r="K1607" i="6" s="1"/>
  <c r="J1615" i="6"/>
  <c r="K1615" i="6" s="1"/>
  <c r="J1623" i="6"/>
  <c r="K1623" i="6" s="1"/>
  <c r="J1631" i="6"/>
  <c r="K1631" i="6" s="1"/>
  <c r="J1639" i="6"/>
  <c r="K1639" i="6" s="1"/>
  <c r="J1647" i="6"/>
  <c r="K1647" i="6" s="1"/>
  <c r="P1647" i="6" s="1"/>
  <c r="J1655" i="6"/>
  <c r="K1655" i="6" s="1"/>
  <c r="J1663" i="6"/>
  <c r="K1663" i="6" s="1"/>
  <c r="J1671" i="6"/>
  <c r="K1671" i="6" s="1"/>
  <c r="J1679" i="6"/>
  <c r="K1679" i="6" s="1"/>
  <c r="J1687" i="6"/>
  <c r="K1687" i="6" s="1"/>
  <c r="J1695" i="6"/>
  <c r="K1695" i="6" s="1"/>
  <c r="J1703" i="6"/>
  <c r="K1703" i="6" s="1"/>
  <c r="J1711" i="6"/>
  <c r="K1711" i="6" s="1"/>
  <c r="J1719" i="6"/>
  <c r="K1719" i="6" s="1"/>
  <c r="J1727" i="6"/>
  <c r="K1727" i="6" s="1"/>
  <c r="J1735" i="6"/>
  <c r="K1735" i="6" s="1"/>
  <c r="J1743" i="6"/>
  <c r="K1743" i="6" s="1"/>
  <c r="J1751" i="6"/>
  <c r="K1751" i="6" s="1"/>
  <c r="J1759" i="6"/>
  <c r="K1759" i="6" s="1"/>
  <c r="J1767" i="6"/>
  <c r="K1767" i="6" s="1"/>
  <c r="J1775" i="6"/>
  <c r="K1775" i="6" s="1"/>
  <c r="J1783" i="6"/>
  <c r="K1783" i="6" s="1"/>
  <c r="J1791" i="6"/>
  <c r="K1791" i="6" s="1"/>
  <c r="J1799" i="6"/>
  <c r="K1799" i="6" s="1"/>
  <c r="J1807" i="6"/>
  <c r="K1807" i="6" s="1"/>
  <c r="J1815" i="6"/>
  <c r="K1815" i="6" s="1"/>
  <c r="J1823" i="6"/>
  <c r="K1823" i="6" s="1"/>
  <c r="J1831" i="6"/>
  <c r="K1831" i="6" s="1"/>
  <c r="J1839" i="6"/>
  <c r="K1839" i="6" s="1"/>
  <c r="J1847" i="6"/>
  <c r="K1847" i="6" s="1"/>
  <c r="J1855" i="6"/>
  <c r="K1855" i="6" s="1"/>
  <c r="J1863" i="6"/>
  <c r="K1863" i="6" s="1"/>
  <c r="J1871" i="6"/>
  <c r="K1871" i="6" s="1"/>
  <c r="J1879" i="6"/>
  <c r="K1879" i="6" s="1"/>
  <c r="J1887" i="6"/>
  <c r="K1887" i="6" s="1"/>
  <c r="J1895" i="6"/>
  <c r="K1895" i="6" s="1"/>
  <c r="J1903" i="6"/>
  <c r="K1903" i="6" s="1"/>
  <c r="J1911" i="6"/>
  <c r="K1911" i="6" s="1"/>
  <c r="J1919" i="6"/>
  <c r="K1919" i="6" s="1"/>
  <c r="J1927" i="6"/>
  <c r="K1927" i="6" s="1"/>
  <c r="J1302" i="6"/>
  <c r="K1302" i="6" s="1"/>
  <c r="J1329" i="6"/>
  <c r="K1329" i="6" s="1"/>
  <c r="J1343" i="6"/>
  <c r="K1343" i="6" s="1"/>
  <c r="J1352" i="6"/>
  <c r="K1352" i="6" s="1"/>
  <c r="J1360" i="6"/>
  <c r="K1360" i="6" s="1"/>
  <c r="J1368" i="6"/>
  <c r="K1368" i="6" s="1"/>
  <c r="J1376" i="6"/>
  <c r="K1376" i="6" s="1"/>
  <c r="J1384" i="6"/>
  <c r="K1384" i="6" s="1"/>
  <c r="J1392" i="6"/>
  <c r="K1392" i="6" s="1"/>
  <c r="J1400" i="6"/>
  <c r="K1400" i="6" s="1"/>
  <c r="J1408" i="6"/>
  <c r="K1408" i="6" s="1"/>
  <c r="J1416" i="6"/>
  <c r="K1416" i="6" s="1"/>
  <c r="J1424" i="6"/>
  <c r="K1424" i="6" s="1"/>
  <c r="J1432" i="6"/>
  <c r="K1432" i="6" s="1"/>
  <c r="J1440" i="6"/>
  <c r="K1440" i="6" s="1"/>
  <c r="J1448" i="6"/>
  <c r="K1448" i="6" s="1"/>
  <c r="J1456" i="6"/>
  <c r="K1456" i="6" s="1"/>
  <c r="J1464" i="6"/>
  <c r="K1464" i="6" s="1"/>
  <c r="J1472" i="6"/>
  <c r="K1472" i="6" s="1"/>
  <c r="J1480" i="6"/>
  <c r="K1480" i="6" s="1"/>
  <c r="J1488" i="6"/>
  <c r="K1488" i="6" s="1"/>
  <c r="J1496" i="6"/>
  <c r="K1496" i="6" s="1"/>
  <c r="J1504" i="6"/>
  <c r="K1504" i="6" s="1"/>
  <c r="J1512" i="6"/>
  <c r="K1512" i="6" s="1"/>
  <c r="J1520" i="6"/>
  <c r="K1520" i="6" s="1"/>
  <c r="J1528" i="6"/>
  <c r="K1528" i="6" s="1"/>
  <c r="J1536" i="6"/>
  <c r="K1536" i="6" s="1"/>
  <c r="J1544" i="6"/>
  <c r="K1544" i="6" s="1"/>
  <c r="J1552" i="6"/>
  <c r="K1552" i="6" s="1"/>
  <c r="J1560" i="6"/>
  <c r="K1560" i="6" s="1"/>
  <c r="J1568" i="6"/>
  <c r="K1568" i="6" s="1"/>
  <c r="J1576" i="6"/>
  <c r="K1576" i="6" s="1"/>
  <c r="J1584" i="6"/>
  <c r="K1584" i="6" s="1"/>
  <c r="J1592" i="6"/>
  <c r="K1592" i="6" s="1"/>
  <c r="J1600" i="6"/>
  <c r="K1600" i="6" s="1"/>
  <c r="J1608" i="6"/>
  <c r="K1608" i="6" s="1"/>
  <c r="J1616" i="6"/>
  <c r="K1616" i="6" s="1"/>
  <c r="J1624" i="6"/>
  <c r="K1624" i="6" s="1"/>
  <c r="J1632" i="6"/>
  <c r="K1632" i="6" s="1"/>
  <c r="J1640" i="6"/>
  <c r="K1640" i="6" s="1"/>
  <c r="J1648" i="6"/>
  <c r="K1648" i="6" s="1"/>
  <c r="J1656" i="6"/>
  <c r="K1656" i="6" s="1"/>
  <c r="J1664" i="6"/>
  <c r="K1664" i="6" s="1"/>
  <c r="J1672" i="6"/>
  <c r="K1672" i="6" s="1"/>
  <c r="J1680" i="6"/>
  <c r="K1680" i="6" s="1"/>
  <c r="J1688" i="6"/>
  <c r="K1688" i="6" s="1"/>
  <c r="J1696" i="6"/>
  <c r="K1696" i="6" s="1"/>
  <c r="J1704" i="6"/>
  <c r="K1704" i="6" s="1"/>
  <c r="J1712" i="6"/>
  <c r="K1712" i="6" s="1"/>
  <c r="J1720" i="6"/>
  <c r="K1720" i="6" s="1"/>
  <c r="J1728" i="6"/>
  <c r="K1728" i="6" s="1"/>
  <c r="J1736" i="6"/>
  <c r="K1736" i="6" s="1"/>
  <c r="J1744" i="6"/>
  <c r="K1744" i="6" s="1"/>
  <c r="J1752" i="6"/>
  <c r="K1752" i="6" s="1"/>
  <c r="J1760" i="6"/>
  <c r="K1760" i="6" s="1"/>
  <c r="J1768" i="6"/>
  <c r="K1768" i="6" s="1"/>
  <c r="J1776" i="6"/>
  <c r="K1776" i="6" s="1"/>
  <c r="J1784" i="6"/>
  <c r="K1784" i="6" s="1"/>
  <c r="J1792" i="6"/>
  <c r="K1792" i="6" s="1"/>
  <c r="J1800" i="6"/>
  <c r="K1800" i="6" s="1"/>
  <c r="J1808" i="6"/>
  <c r="K1808" i="6" s="1"/>
  <c r="J1816" i="6"/>
  <c r="K1816" i="6" s="1"/>
  <c r="J1824" i="6"/>
  <c r="K1824" i="6" s="1"/>
  <c r="J1832" i="6"/>
  <c r="K1832" i="6" s="1"/>
  <c r="J1840" i="6"/>
  <c r="K1840" i="6" s="1"/>
  <c r="J1848" i="6"/>
  <c r="K1848" i="6" s="1"/>
  <c r="J1856" i="6"/>
  <c r="K1856" i="6" s="1"/>
  <c r="J1864" i="6"/>
  <c r="K1864" i="6" s="1"/>
  <c r="J1872" i="6"/>
  <c r="K1872" i="6" s="1"/>
  <c r="J1880" i="6"/>
  <c r="K1880" i="6" s="1"/>
  <c r="J1888" i="6"/>
  <c r="K1888" i="6" s="1"/>
  <c r="J1896" i="6"/>
  <c r="K1896" i="6" s="1"/>
  <c r="J1904" i="6"/>
  <c r="K1904" i="6" s="1"/>
  <c r="J1912" i="6"/>
  <c r="K1912" i="6" s="1"/>
  <c r="J1920" i="6"/>
  <c r="K1920" i="6" s="1"/>
  <c r="J1928" i="6"/>
  <c r="K1928" i="6" s="1"/>
  <c r="J1936" i="6"/>
  <c r="K1936" i="6" s="1"/>
  <c r="J1944" i="6"/>
  <c r="K1944" i="6" s="1"/>
  <c r="J1952" i="6"/>
  <c r="K1952" i="6" s="1"/>
  <c r="J1960" i="6"/>
  <c r="K1960" i="6" s="1"/>
  <c r="J1968" i="6"/>
  <c r="K1968" i="6" s="1"/>
  <c r="J1976" i="6"/>
  <c r="K1976" i="6" s="1"/>
  <c r="J1984" i="6"/>
  <c r="K1984" i="6" s="1"/>
  <c r="J1992" i="6"/>
  <c r="K1992" i="6" s="1"/>
  <c r="J2000" i="6"/>
  <c r="K2000" i="6" s="1"/>
  <c r="J1935" i="6"/>
  <c r="K1935" i="6" s="1"/>
  <c r="J1980" i="6"/>
  <c r="K1980" i="6" s="1"/>
  <c r="J2001" i="6"/>
  <c r="K2001" i="6" s="1"/>
  <c r="J2009" i="6"/>
  <c r="K2009" i="6" s="1"/>
  <c r="J2017" i="6"/>
  <c r="K2017" i="6" s="1"/>
  <c r="J2025" i="6"/>
  <c r="K2025" i="6" s="1"/>
  <c r="J2033" i="6"/>
  <c r="K2033" i="6" s="1"/>
  <c r="J2041" i="6"/>
  <c r="K2041" i="6" s="1"/>
  <c r="J2049" i="6"/>
  <c r="K2049" i="6" s="1"/>
  <c r="J2057" i="6"/>
  <c r="K2057" i="6" s="1"/>
  <c r="J2065" i="6"/>
  <c r="K2065" i="6" s="1"/>
  <c r="J2073" i="6"/>
  <c r="K2073" i="6" s="1"/>
  <c r="J2081" i="6"/>
  <c r="K2081" i="6" s="1"/>
  <c r="J2089" i="6"/>
  <c r="K2089" i="6" s="1"/>
  <c r="J2097" i="6"/>
  <c r="K2097" i="6" s="1"/>
  <c r="J2105" i="6"/>
  <c r="K2105" i="6" s="1"/>
  <c r="J2113" i="6"/>
  <c r="K2113" i="6" s="1"/>
  <c r="J2121" i="6"/>
  <c r="K2121" i="6" s="1"/>
  <c r="J2129" i="6"/>
  <c r="K2129" i="6" s="1"/>
  <c r="J2137" i="6"/>
  <c r="K2137" i="6" s="1"/>
  <c r="J2145" i="6"/>
  <c r="K2145" i="6" s="1"/>
  <c r="J2153" i="6"/>
  <c r="K2153" i="6" s="1"/>
  <c r="J2161" i="6"/>
  <c r="K2161" i="6" s="1"/>
  <c r="J2169" i="6"/>
  <c r="K2169" i="6" s="1"/>
  <c r="J2177" i="6"/>
  <c r="K2177" i="6" s="1"/>
  <c r="J2185" i="6"/>
  <c r="K2185" i="6" s="1"/>
  <c r="J2193" i="6"/>
  <c r="K2193" i="6" s="1"/>
  <c r="J2201" i="6"/>
  <c r="K2201" i="6" s="1"/>
  <c r="J2209" i="6"/>
  <c r="K2209" i="6" s="1"/>
  <c r="J2217" i="6"/>
  <c r="K2217" i="6" s="1"/>
  <c r="J2225" i="6"/>
  <c r="K2225" i="6" s="1"/>
  <c r="J2233" i="6"/>
  <c r="K2233" i="6" s="1"/>
  <c r="J2241" i="6"/>
  <c r="K2241" i="6" s="1"/>
  <c r="J2249" i="6"/>
  <c r="K2249" i="6" s="1"/>
  <c r="J2257" i="6"/>
  <c r="K2257" i="6" s="1"/>
  <c r="J2265" i="6"/>
  <c r="K2265" i="6" s="1"/>
  <c r="J2273" i="6"/>
  <c r="K2273" i="6" s="1"/>
  <c r="J2281" i="6"/>
  <c r="K2281" i="6" s="1"/>
  <c r="J2289" i="6"/>
  <c r="K2289" i="6" s="1"/>
  <c r="J2297" i="6"/>
  <c r="K2297" i="6" s="1"/>
  <c r="J2305" i="6"/>
  <c r="K2305" i="6" s="1"/>
  <c r="J2313" i="6"/>
  <c r="K2313" i="6" s="1"/>
  <c r="J2321" i="6"/>
  <c r="K2321" i="6" s="1"/>
  <c r="J2329" i="6"/>
  <c r="K2329" i="6" s="1"/>
  <c r="J2337" i="6"/>
  <c r="K2337" i="6" s="1"/>
  <c r="J2345" i="6"/>
  <c r="K2345" i="6" s="1"/>
  <c r="J2353" i="6"/>
  <c r="K2353" i="6" s="1"/>
  <c r="J2361" i="6"/>
  <c r="K2361" i="6" s="1"/>
  <c r="J2369" i="6"/>
  <c r="K2369" i="6" s="1"/>
  <c r="J2377" i="6"/>
  <c r="K2377" i="6" s="1"/>
  <c r="J2385" i="6"/>
  <c r="K2385" i="6" s="1"/>
  <c r="J2393" i="6"/>
  <c r="K2393" i="6" s="1"/>
  <c r="J2401" i="6"/>
  <c r="K2401" i="6" s="1"/>
  <c r="J2409" i="6"/>
  <c r="K2409" i="6" s="1"/>
  <c r="J2417" i="6"/>
  <c r="K2417" i="6" s="1"/>
  <c r="J2425" i="6"/>
  <c r="K2425" i="6" s="1"/>
  <c r="J2433" i="6"/>
  <c r="K2433" i="6" s="1"/>
  <c r="J2441" i="6"/>
  <c r="K2441" i="6" s="1"/>
  <c r="J2449" i="6"/>
  <c r="K2449" i="6" s="1"/>
  <c r="J2457" i="6"/>
  <c r="K2457" i="6" s="1"/>
  <c r="J2465" i="6"/>
  <c r="K2465" i="6" s="1"/>
  <c r="J2473" i="6"/>
  <c r="K2473" i="6" s="1"/>
  <c r="J2481" i="6"/>
  <c r="K2481" i="6" s="1"/>
  <c r="J2489" i="6"/>
  <c r="K2489" i="6" s="1"/>
  <c r="J2497" i="6"/>
  <c r="K2497" i="6" s="1"/>
  <c r="J2505" i="6"/>
  <c r="K2505" i="6" s="1"/>
  <c r="J2513" i="6"/>
  <c r="K2513" i="6" s="1"/>
  <c r="J2521" i="6"/>
  <c r="K2521" i="6" s="1"/>
  <c r="J2529" i="6"/>
  <c r="K2529" i="6" s="1"/>
  <c r="J2537" i="6"/>
  <c r="K2537" i="6" s="1"/>
  <c r="J2545" i="6"/>
  <c r="K2545" i="6" s="1"/>
  <c r="J2553" i="6"/>
  <c r="K2553" i="6" s="1"/>
  <c r="J2561" i="6"/>
  <c r="K2561" i="6" s="1"/>
  <c r="J2569" i="6"/>
  <c r="K2569" i="6" s="1"/>
  <c r="J2577" i="6"/>
  <c r="K2577" i="6" s="1"/>
  <c r="J2585" i="6"/>
  <c r="K2585" i="6" s="1"/>
  <c r="J1943" i="6"/>
  <c r="K1943" i="6" s="1"/>
  <c r="J1983" i="6"/>
  <c r="K1983" i="6" s="1"/>
  <c r="J2002" i="6"/>
  <c r="K2002" i="6" s="1"/>
  <c r="J2010" i="6"/>
  <c r="K2010" i="6" s="1"/>
  <c r="J2018" i="6"/>
  <c r="K2018" i="6" s="1"/>
  <c r="J2026" i="6"/>
  <c r="K2026" i="6" s="1"/>
  <c r="J2034" i="6"/>
  <c r="K2034" i="6" s="1"/>
  <c r="J2042" i="6"/>
  <c r="K2042" i="6" s="1"/>
  <c r="J2050" i="6"/>
  <c r="K2050" i="6" s="1"/>
  <c r="J2058" i="6"/>
  <c r="K2058" i="6" s="1"/>
  <c r="J2066" i="6"/>
  <c r="K2066" i="6" s="1"/>
  <c r="J2074" i="6"/>
  <c r="K2074" i="6" s="1"/>
  <c r="J2082" i="6"/>
  <c r="K2082" i="6" s="1"/>
  <c r="J2090" i="6"/>
  <c r="K2090" i="6" s="1"/>
  <c r="J2098" i="6"/>
  <c r="K2098" i="6" s="1"/>
  <c r="J2106" i="6"/>
  <c r="K2106" i="6" s="1"/>
  <c r="J2114" i="6"/>
  <c r="K2114" i="6" s="1"/>
  <c r="J2122" i="6"/>
  <c r="K2122" i="6" s="1"/>
  <c r="J2130" i="6"/>
  <c r="K2130" i="6" s="1"/>
  <c r="J2138" i="6"/>
  <c r="K2138" i="6" s="1"/>
  <c r="J2146" i="6"/>
  <c r="K2146" i="6" s="1"/>
  <c r="J2154" i="6"/>
  <c r="K2154" i="6" s="1"/>
  <c r="J2162" i="6"/>
  <c r="K2162" i="6" s="1"/>
  <c r="J2170" i="6"/>
  <c r="K2170" i="6" s="1"/>
  <c r="J2178" i="6"/>
  <c r="K2178" i="6" s="1"/>
  <c r="J2186" i="6"/>
  <c r="K2186" i="6" s="1"/>
  <c r="J2194" i="6"/>
  <c r="K2194" i="6" s="1"/>
  <c r="J2202" i="6"/>
  <c r="K2202" i="6" s="1"/>
  <c r="J2210" i="6"/>
  <c r="K2210" i="6" s="1"/>
  <c r="J2218" i="6"/>
  <c r="K2218" i="6" s="1"/>
  <c r="J2226" i="6"/>
  <c r="K2226" i="6" s="1"/>
  <c r="J2234" i="6"/>
  <c r="K2234" i="6" s="1"/>
  <c r="J2242" i="6"/>
  <c r="K2242" i="6" s="1"/>
  <c r="J2250" i="6"/>
  <c r="K2250" i="6" s="1"/>
  <c r="J2258" i="6"/>
  <c r="K2258" i="6" s="1"/>
  <c r="J2266" i="6"/>
  <c r="K2266" i="6" s="1"/>
  <c r="J2274" i="6"/>
  <c r="K2274" i="6" s="1"/>
  <c r="J2282" i="6"/>
  <c r="K2282" i="6" s="1"/>
  <c r="J2290" i="6"/>
  <c r="K2290" i="6" s="1"/>
  <c r="J2298" i="6"/>
  <c r="K2298" i="6" s="1"/>
  <c r="J2306" i="6"/>
  <c r="K2306" i="6" s="1"/>
  <c r="J2314" i="6"/>
  <c r="K2314" i="6" s="1"/>
  <c r="J2322" i="6"/>
  <c r="K2322" i="6" s="1"/>
  <c r="J2330" i="6"/>
  <c r="K2330" i="6" s="1"/>
  <c r="J2338" i="6"/>
  <c r="K2338" i="6" s="1"/>
  <c r="J2346" i="6"/>
  <c r="K2346" i="6" s="1"/>
  <c r="J2354" i="6"/>
  <c r="K2354" i="6" s="1"/>
  <c r="J2362" i="6"/>
  <c r="K2362" i="6" s="1"/>
  <c r="J2370" i="6"/>
  <c r="K2370" i="6" s="1"/>
  <c r="J2378" i="6"/>
  <c r="K2378" i="6" s="1"/>
  <c r="J2386" i="6"/>
  <c r="K2386" i="6" s="1"/>
  <c r="J2394" i="6"/>
  <c r="K2394" i="6" s="1"/>
  <c r="J2402" i="6"/>
  <c r="K2402" i="6" s="1"/>
  <c r="J2410" i="6"/>
  <c r="K2410" i="6" s="1"/>
  <c r="J2418" i="6"/>
  <c r="K2418" i="6" s="1"/>
  <c r="J2426" i="6"/>
  <c r="K2426" i="6" s="1"/>
  <c r="J2434" i="6"/>
  <c r="K2434" i="6" s="1"/>
  <c r="J2442" i="6"/>
  <c r="K2442" i="6" s="1"/>
  <c r="J2450" i="6"/>
  <c r="K2450" i="6" s="1"/>
  <c r="J2458" i="6"/>
  <c r="K2458" i="6" s="1"/>
  <c r="J2466" i="6"/>
  <c r="K2466" i="6" s="1"/>
  <c r="J2474" i="6"/>
  <c r="K2474" i="6" s="1"/>
  <c r="J2482" i="6"/>
  <c r="K2482" i="6" s="1"/>
  <c r="J2490" i="6"/>
  <c r="K2490" i="6" s="1"/>
  <c r="J2498" i="6"/>
  <c r="K2498" i="6" s="1"/>
  <c r="J2506" i="6"/>
  <c r="K2506" i="6" s="1"/>
  <c r="J2514" i="6"/>
  <c r="K2514" i="6" s="1"/>
  <c r="J2522" i="6"/>
  <c r="K2522" i="6" s="1"/>
  <c r="J2530" i="6"/>
  <c r="K2530" i="6" s="1"/>
  <c r="J2538" i="6"/>
  <c r="K2538" i="6" s="1"/>
  <c r="J2546" i="6"/>
  <c r="K2546" i="6" s="1"/>
  <c r="J2554" i="6"/>
  <c r="K2554" i="6" s="1"/>
  <c r="J2562" i="6"/>
  <c r="K2562" i="6" s="1"/>
  <c r="J2570" i="6"/>
  <c r="K2570" i="6" s="1"/>
  <c r="J2578" i="6"/>
  <c r="K2578" i="6" s="1"/>
  <c r="J2586" i="6"/>
  <c r="K2586" i="6" s="1"/>
  <c r="J2594" i="6"/>
  <c r="K2594" i="6" s="1"/>
  <c r="J2602" i="6"/>
  <c r="K2602" i="6" s="1"/>
  <c r="J2610" i="6"/>
  <c r="K2610" i="6" s="1"/>
  <c r="J1951" i="6"/>
  <c r="K1951" i="6" s="1"/>
  <c r="J1986" i="6"/>
  <c r="K1986" i="6" s="1"/>
  <c r="J2003" i="6"/>
  <c r="K2003" i="6" s="1"/>
  <c r="J2011" i="6"/>
  <c r="K2011" i="6" s="1"/>
  <c r="J2019" i="6"/>
  <c r="K2019" i="6" s="1"/>
  <c r="J2027" i="6"/>
  <c r="K2027" i="6" s="1"/>
  <c r="J2035" i="6"/>
  <c r="K2035" i="6" s="1"/>
  <c r="J2043" i="6"/>
  <c r="K2043" i="6" s="1"/>
  <c r="J2051" i="6"/>
  <c r="K2051" i="6" s="1"/>
  <c r="J2059" i="6"/>
  <c r="K2059" i="6" s="1"/>
  <c r="J2067" i="6"/>
  <c r="K2067" i="6" s="1"/>
  <c r="J2075" i="6"/>
  <c r="K2075" i="6" s="1"/>
  <c r="J2083" i="6"/>
  <c r="K2083" i="6" s="1"/>
  <c r="J2091" i="6"/>
  <c r="K2091" i="6" s="1"/>
  <c r="J2099" i="6"/>
  <c r="K2099" i="6" s="1"/>
  <c r="J2107" i="6"/>
  <c r="K2107" i="6" s="1"/>
  <c r="J2115" i="6"/>
  <c r="K2115" i="6" s="1"/>
  <c r="J2123" i="6"/>
  <c r="K2123" i="6" s="1"/>
  <c r="J2131" i="6"/>
  <c r="K2131" i="6" s="1"/>
  <c r="J2139" i="6"/>
  <c r="K2139" i="6" s="1"/>
  <c r="J2147" i="6"/>
  <c r="K2147" i="6" s="1"/>
  <c r="J2155" i="6"/>
  <c r="K2155" i="6" s="1"/>
  <c r="J2163" i="6"/>
  <c r="K2163" i="6" s="1"/>
  <c r="J2171" i="6"/>
  <c r="K2171" i="6" s="1"/>
  <c r="J2179" i="6"/>
  <c r="K2179" i="6" s="1"/>
  <c r="J2187" i="6"/>
  <c r="K2187" i="6" s="1"/>
  <c r="J2195" i="6"/>
  <c r="K2195" i="6" s="1"/>
  <c r="J2203" i="6"/>
  <c r="K2203" i="6" s="1"/>
  <c r="J2211" i="6"/>
  <c r="K2211" i="6" s="1"/>
  <c r="J2219" i="6"/>
  <c r="K2219" i="6" s="1"/>
  <c r="J2227" i="6"/>
  <c r="K2227" i="6" s="1"/>
  <c r="J2235" i="6"/>
  <c r="K2235" i="6" s="1"/>
  <c r="J2243" i="6"/>
  <c r="K2243" i="6" s="1"/>
  <c r="J2251" i="6"/>
  <c r="K2251" i="6" s="1"/>
  <c r="J2259" i="6"/>
  <c r="K2259" i="6" s="1"/>
  <c r="J2267" i="6"/>
  <c r="K2267" i="6" s="1"/>
  <c r="J2275" i="6"/>
  <c r="K2275" i="6" s="1"/>
  <c r="J2283" i="6"/>
  <c r="K2283" i="6" s="1"/>
  <c r="J2291" i="6"/>
  <c r="K2291" i="6" s="1"/>
  <c r="J2299" i="6"/>
  <c r="K2299" i="6" s="1"/>
  <c r="J2307" i="6"/>
  <c r="K2307" i="6" s="1"/>
  <c r="J2315" i="6"/>
  <c r="K2315" i="6" s="1"/>
  <c r="J2323" i="6"/>
  <c r="K2323" i="6" s="1"/>
  <c r="J2331" i="6"/>
  <c r="K2331" i="6" s="1"/>
  <c r="J2339" i="6"/>
  <c r="K2339" i="6" s="1"/>
  <c r="J2347" i="6"/>
  <c r="K2347" i="6" s="1"/>
  <c r="J2355" i="6"/>
  <c r="K2355" i="6" s="1"/>
  <c r="J2363" i="6"/>
  <c r="K2363" i="6" s="1"/>
  <c r="J2371" i="6"/>
  <c r="K2371" i="6" s="1"/>
  <c r="J2379" i="6"/>
  <c r="K2379" i="6" s="1"/>
  <c r="J2387" i="6"/>
  <c r="K2387" i="6" s="1"/>
  <c r="J2395" i="6"/>
  <c r="K2395" i="6" s="1"/>
  <c r="J2403" i="6"/>
  <c r="K2403" i="6" s="1"/>
  <c r="J2411" i="6"/>
  <c r="K2411" i="6" s="1"/>
  <c r="J2419" i="6"/>
  <c r="K2419" i="6" s="1"/>
  <c r="J2427" i="6"/>
  <c r="K2427" i="6" s="1"/>
  <c r="J2435" i="6"/>
  <c r="K2435" i="6" s="1"/>
  <c r="J2443" i="6"/>
  <c r="K2443" i="6" s="1"/>
  <c r="J2451" i="6"/>
  <c r="K2451" i="6" s="1"/>
  <c r="J2459" i="6"/>
  <c r="K2459" i="6" s="1"/>
  <c r="J2467" i="6"/>
  <c r="K2467" i="6" s="1"/>
  <c r="J2475" i="6"/>
  <c r="K2475" i="6" s="1"/>
  <c r="J2483" i="6"/>
  <c r="K2483" i="6" s="1"/>
  <c r="J2491" i="6"/>
  <c r="K2491" i="6" s="1"/>
  <c r="J2499" i="6"/>
  <c r="K2499" i="6" s="1"/>
  <c r="J2507" i="6"/>
  <c r="K2507" i="6" s="1"/>
  <c r="J2515" i="6"/>
  <c r="K2515" i="6" s="1"/>
  <c r="J2523" i="6"/>
  <c r="K2523" i="6" s="1"/>
  <c r="J2531" i="6"/>
  <c r="K2531" i="6" s="1"/>
  <c r="J2539" i="6"/>
  <c r="K2539" i="6" s="1"/>
  <c r="J2547" i="6"/>
  <c r="K2547" i="6" s="1"/>
  <c r="J2555" i="6"/>
  <c r="K2555" i="6" s="1"/>
  <c r="J2563" i="6"/>
  <c r="K2563" i="6" s="1"/>
  <c r="J2571" i="6"/>
  <c r="K2571" i="6" s="1"/>
  <c r="J2579" i="6"/>
  <c r="K2579" i="6" s="1"/>
  <c r="J2587" i="6"/>
  <c r="K2587" i="6" s="1"/>
  <c r="J2595" i="6"/>
  <c r="K2595" i="6" s="1"/>
  <c r="J2603" i="6"/>
  <c r="K2603" i="6" s="1"/>
  <c r="J2611" i="6"/>
  <c r="K2611" i="6" s="1"/>
  <c r="J2619" i="6"/>
  <c r="K2619" i="6" s="1"/>
  <c r="J2627" i="6"/>
  <c r="K2627" i="6" s="1"/>
  <c r="J2635" i="6"/>
  <c r="K2635" i="6" s="1"/>
  <c r="J2643" i="6"/>
  <c r="K2643" i="6" s="1"/>
  <c r="J2651" i="6"/>
  <c r="K2651" i="6" s="1"/>
  <c r="J2659" i="6"/>
  <c r="K2659" i="6" s="1"/>
  <c r="J1959" i="6"/>
  <c r="K1959" i="6" s="1"/>
  <c r="J1988" i="6"/>
  <c r="K1988" i="6" s="1"/>
  <c r="J2004" i="6"/>
  <c r="K2004" i="6" s="1"/>
  <c r="J2012" i="6"/>
  <c r="K2012" i="6" s="1"/>
  <c r="J2020" i="6"/>
  <c r="K2020" i="6" s="1"/>
  <c r="J2028" i="6"/>
  <c r="K2028" i="6" s="1"/>
  <c r="J2036" i="6"/>
  <c r="K2036" i="6" s="1"/>
  <c r="J2044" i="6"/>
  <c r="K2044" i="6" s="1"/>
  <c r="J2052" i="6"/>
  <c r="K2052" i="6" s="1"/>
  <c r="J2060" i="6"/>
  <c r="K2060" i="6" s="1"/>
  <c r="J2068" i="6"/>
  <c r="K2068" i="6" s="1"/>
  <c r="J2076" i="6"/>
  <c r="K2076" i="6" s="1"/>
  <c r="J2084" i="6"/>
  <c r="K2084" i="6" s="1"/>
  <c r="J2092" i="6"/>
  <c r="K2092" i="6" s="1"/>
  <c r="J2100" i="6"/>
  <c r="K2100" i="6" s="1"/>
  <c r="J2108" i="6"/>
  <c r="K2108" i="6" s="1"/>
  <c r="J2116" i="6"/>
  <c r="K2116" i="6" s="1"/>
  <c r="J2124" i="6"/>
  <c r="K2124" i="6" s="1"/>
  <c r="J2132" i="6"/>
  <c r="K2132" i="6" s="1"/>
  <c r="J2140" i="6"/>
  <c r="K2140" i="6" s="1"/>
  <c r="J2148" i="6"/>
  <c r="K2148" i="6" s="1"/>
  <c r="J2156" i="6"/>
  <c r="K2156" i="6" s="1"/>
  <c r="J2164" i="6"/>
  <c r="K2164" i="6" s="1"/>
  <c r="J2172" i="6"/>
  <c r="K2172" i="6" s="1"/>
  <c r="J2180" i="6"/>
  <c r="K2180" i="6" s="1"/>
  <c r="J2188" i="6"/>
  <c r="K2188" i="6" s="1"/>
  <c r="J2196" i="6"/>
  <c r="K2196" i="6" s="1"/>
  <c r="J2204" i="6"/>
  <c r="K2204" i="6" s="1"/>
  <c r="J2212" i="6"/>
  <c r="K2212" i="6" s="1"/>
  <c r="J2220" i="6"/>
  <c r="K2220" i="6" s="1"/>
  <c r="J2228" i="6"/>
  <c r="K2228" i="6" s="1"/>
  <c r="J2236" i="6"/>
  <c r="K2236" i="6" s="1"/>
  <c r="J2244" i="6"/>
  <c r="K2244" i="6" s="1"/>
  <c r="J2252" i="6"/>
  <c r="K2252" i="6" s="1"/>
  <c r="J2260" i="6"/>
  <c r="K2260" i="6" s="1"/>
  <c r="J2268" i="6"/>
  <c r="K2268" i="6" s="1"/>
  <c r="J2276" i="6"/>
  <c r="K2276" i="6" s="1"/>
  <c r="J2284" i="6"/>
  <c r="K2284" i="6" s="1"/>
  <c r="J2292" i="6"/>
  <c r="K2292" i="6" s="1"/>
  <c r="J2300" i="6"/>
  <c r="K2300" i="6" s="1"/>
  <c r="J2308" i="6"/>
  <c r="K2308" i="6" s="1"/>
  <c r="J2316" i="6"/>
  <c r="K2316" i="6" s="1"/>
  <c r="J2324" i="6"/>
  <c r="K2324" i="6" s="1"/>
  <c r="J2332" i="6"/>
  <c r="K2332" i="6" s="1"/>
  <c r="J2340" i="6"/>
  <c r="K2340" i="6" s="1"/>
  <c r="J2348" i="6"/>
  <c r="K2348" i="6" s="1"/>
  <c r="J2356" i="6"/>
  <c r="K2356" i="6" s="1"/>
  <c r="J2364" i="6"/>
  <c r="K2364" i="6" s="1"/>
  <c r="J2372" i="6"/>
  <c r="K2372" i="6" s="1"/>
  <c r="J2380" i="6"/>
  <c r="K2380" i="6" s="1"/>
  <c r="J2388" i="6"/>
  <c r="K2388" i="6" s="1"/>
  <c r="J2396" i="6"/>
  <c r="K2396" i="6" s="1"/>
  <c r="J2404" i="6"/>
  <c r="K2404" i="6" s="1"/>
  <c r="J2412" i="6"/>
  <c r="K2412" i="6" s="1"/>
  <c r="J2420" i="6"/>
  <c r="K2420" i="6" s="1"/>
  <c r="J2428" i="6"/>
  <c r="K2428" i="6" s="1"/>
  <c r="J2436" i="6"/>
  <c r="K2436" i="6" s="1"/>
  <c r="J2444" i="6"/>
  <c r="K2444" i="6" s="1"/>
  <c r="J2452" i="6"/>
  <c r="K2452" i="6" s="1"/>
  <c r="J2460" i="6"/>
  <c r="K2460" i="6" s="1"/>
  <c r="J2468" i="6"/>
  <c r="K2468" i="6" s="1"/>
  <c r="J2476" i="6"/>
  <c r="K2476" i="6" s="1"/>
  <c r="J2484" i="6"/>
  <c r="K2484" i="6" s="1"/>
  <c r="J2492" i="6"/>
  <c r="K2492" i="6" s="1"/>
  <c r="J2500" i="6"/>
  <c r="K2500" i="6" s="1"/>
  <c r="J2508" i="6"/>
  <c r="K2508" i="6" s="1"/>
  <c r="J2516" i="6"/>
  <c r="K2516" i="6" s="1"/>
  <c r="J2524" i="6"/>
  <c r="K2524" i="6" s="1"/>
  <c r="J2532" i="6"/>
  <c r="K2532" i="6" s="1"/>
  <c r="J2540" i="6"/>
  <c r="K2540" i="6" s="1"/>
  <c r="J2548" i="6"/>
  <c r="K2548" i="6" s="1"/>
  <c r="J2556" i="6"/>
  <c r="K2556" i="6" s="1"/>
  <c r="J2564" i="6"/>
  <c r="K2564" i="6" s="1"/>
  <c r="J2572" i="6"/>
  <c r="K2572" i="6" s="1"/>
  <c r="J2580" i="6"/>
  <c r="K2580" i="6" s="1"/>
  <c r="J2588" i="6"/>
  <c r="K2588" i="6" s="1"/>
  <c r="J2596" i="6"/>
  <c r="K2596" i="6" s="1"/>
  <c r="J2604" i="6"/>
  <c r="K2604" i="6" s="1"/>
  <c r="J2612" i="6"/>
  <c r="K2612" i="6" s="1"/>
  <c r="J2620" i="6"/>
  <c r="K2620" i="6" s="1"/>
  <c r="J2628" i="6"/>
  <c r="K2628" i="6" s="1"/>
  <c r="J1967" i="6"/>
  <c r="K1967" i="6" s="1"/>
  <c r="J1991" i="6"/>
  <c r="K1991" i="6" s="1"/>
  <c r="J2005" i="6"/>
  <c r="K2005" i="6" s="1"/>
  <c r="J2013" i="6"/>
  <c r="K2013" i="6" s="1"/>
  <c r="J2021" i="6"/>
  <c r="K2021" i="6" s="1"/>
  <c r="J2029" i="6"/>
  <c r="K2029" i="6" s="1"/>
  <c r="J2037" i="6"/>
  <c r="K2037" i="6" s="1"/>
  <c r="J2045" i="6"/>
  <c r="K2045" i="6" s="1"/>
  <c r="J2053" i="6"/>
  <c r="K2053" i="6" s="1"/>
  <c r="J2061" i="6"/>
  <c r="K2061" i="6" s="1"/>
  <c r="J2069" i="6"/>
  <c r="K2069" i="6" s="1"/>
  <c r="J2077" i="6"/>
  <c r="K2077" i="6" s="1"/>
  <c r="J2085" i="6"/>
  <c r="K2085" i="6" s="1"/>
  <c r="J2093" i="6"/>
  <c r="K2093" i="6" s="1"/>
  <c r="J2101" i="6"/>
  <c r="K2101" i="6" s="1"/>
  <c r="J2109" i="6"/>
  <c r="K2109" i="6" s="1"/>
  <c r="J2117" i="6"/>
  <c r="K2117" i="6" s="1"/>
  <c r="J2125" i="6"/>
  <c r="K2125" i="6" s="1"/>
  <c r="J2133" i="6"/>
  <c r="K2133" i="6" s="1"/>
  <c r="J2141" i="6"/>
  <c r="K2141" i="6" s="1"/>
  <c r="J2149" i="6"/>
  <c r="K2149" i="6" s="1"/>
  <c r="J2157" i="6"/>
  <c r="K2157" i="6" s="1"/>
  <c r="J2165" i="6"/>
  <c r="K2165" i="6" s="1"/>
  <c r="J2173" i="6"/>
  <c r="K2173" i="6" s="1"/>
  <c r="J2181" i="6"/>
  <c r="K2181" i="6" s="1"/>
  <c r="J2189" i="6"/>
  <c r="K2189" i="6" s="1"/>
  <c r="J2197" i="6"/>
  <c r="K2197" i="6" s="1"/>
  <c r="J2205" i="6"/>
  <c r="K2205" i="6" s="1"/>
  <c r="J2213" i="6"/>
  <c r="K2213" i="6" s="1"/>
  <c r="J2221" i="6"/>
  <c r="K2221" i="6" s="1"/>
  <c r="J2229" i="6"/>
  <c r="K2229" i="6" s="1"/>
  <c r="J2237" i="6"/>
  <c r="K2237" i="6" s="1"/>
  <c r="J2245" i="6"/>
  <c r="K2245" i="6" s="1"/>
  <c r="J2253" i="6"/>
  <c r="K2253" i="6" s="1"/>
  <c r="J2261" i="6"/>
  <c r="K2261" i="6" s="1"/>
  <c r="J2269" i="6"/>
  <c r="K2269" i="6" s="1"/>
  <c r="J2277" i="6"/>
  <c r="K2277" i="6" s="1"/>
  <c r="J2285" i="6"/>
  <c r="K2285" i="6" s="1"/>
  <c r="J2293" i="6"/>
  <c r="K2293" i="6" s="1"/>
  <c r="J2301" i="6"/>
  <c r="K2301" i="6" s="1"/>
  <c r="J2309" i="6"/>
  <c r="K2309" i="6" s="1"/>
  <c r="J2317" i="6"/>
  <c r="K2317" i="6" s="1"/>
  <c r="J2325" i="6"/>
  <c r="K2325" i="6" s="1"/>
  <c r="J2333" i="6"/>
  <c r="K2333" i="6" s="1"/>
  <c r="J2341" i="6"/>
  <c r="K2341" i="6" s="1"/>
  <c r="J2349" i="6"/>
  <c r="K2349" i="6" s="1"/>
  <c r="J2357" i="6"/>
  <c r="K2357" i="6" s="1"/>
  <c r="J2365" i="6"/>
  <c r="K2365" i="6" s="1"/>
  <c r="J2373" i="6"/>
  <c r="K2373" i="6" s="1"/>
  <c r="J2381" i="6"/>
  <c r="K2381" i="6" s="1"/>
  <c r="J2389" i="6"/>
  <c r="K2389" i="6" s="1"/>
  <c r="J2397" i="6"/>
  <c r="K2397" i="6" s="1"/>
  <c r="J2405" i="6"/>
  <c r="K2405" i="6" s="1"/>
  <c r="J2413" i="6"/>
  <c r="K2413" i="6" s="1"/>
  <c r="J2421" i="6"/>
  <c r="K2421" i="6" s="1"/>
  <c r="J2429" i="6"/>
  <c r="K2429" i="6" s="1"/>
  <c r="J2437" i="6"/>
  <c r="K2437" i="6" s="1"/>
  <c r="J2445" i="6"/>
  <c r="K2445" i="6" s="1"/>
  <c r="J2453" i="6"/>
  <c r="K2453" i="6" s="1"/>
  <c r="J2461" i="6"/>
  <c r="K2461" i="6" s="1"/>
  <c r="J2469" i="6"/>
  <c r="K2469" i="6" s="1"/>
  <c r="J2477" i="6"/>
  <c r="K2477" i="6" s="1"/>
  <c r="J2485" i="6"/>
  <c r="K2485" i="6" s="1"/>
  <c r="J2493" i="6"/>
  <c r="K2493" i="6" s="1"/>
  <c r="J2501" i="6"/>
  <c r="K2501" i="6" s="1"/>
  <c r="J2509" i="6"/>
  <c r="K2509" i="6" s="1"/>
  <c r="J2517" i="6"/>
  <c r="K2517" i="6" s="1"/>
  <c r="J2525" i="6"/>
  <c r="K2525" i="6" s="1"/>
  <c r="J2533" i="6"/>
  <c r="K2533" i="6" s="1"/>
  <c r="J2541" i="6"/>
  <c r="K2541" i="6" s="1"/>
  <c r="J2549" i="6"/>
  <c r="K2549" i="6" s="1"/>
  <c r="J2557" i="6"/>
  <c r="K2557" i="6" s="1"/>
  <c r="J2565" i="6"/>
  <c r="K2565" i="6" s="1"/>
  <c r="J2573" i="6"/>
  <c r="K2573" i="6" s="1"/>
  <c r="J2581" i="6"/>
  <c r="K2581" i="6" s="1"/>
  <c r="J2589" i="6"/>
  <c r="K2589" i="6" s="1"/>
  <c r="J2597" i="6"/>
  <c r="K2597" i="6" s="1"/>
  <c r="J2605" i="6"/>
  <c r="K2605" i="6" s="1"/>
  <c r="J2613" i="6"/>
  <c r="K2613" i="6" s="1"/>
  <c r="J2621" i="6"/>
  <c r="K2621" i="6" s="1"/>
  <c r="J2629" i="6"/>
  <c r="K2629" i="6" s="1"/>
  <c r="J2637" i="6"/>
  <c r="K2637" i="6" s="1"/>
  <c r="J2645" i="6"/>
  <c r="K2645" i="6" s="1"/>
  <c r="J2653" i="6"/>
  <c r="K2653" i="6" s="1"/>
  <c r="J2661" i="6"/>
  <c r="K2661" i="6" s="1"/>
  <c r="J2669" i="6"/>
  <c r="K2669" i="6" s="1"/>
  <c r="J1970" i="6"/>
  <c r="K1970" i="6" s="1"/>
  <c r="J1994" i="6"/>
  <c r="K1994" i="6" s="1"/>
  <c r="J2006" i="6"/>
  <c r="K2006" i="6" s="1"/>
  <c r="J2014" i="6"/>
  <c r="K2014" i="6" s="1"/>
  <c r="J2022" i="6"/>
  <c r="K2022" i="6" s="1"/>
  <c r="J2030" i="6"/>
  <c r="K2030" i="6" s="1"/>
  <c r="J2038" i="6"/>
  <c r="K2038" i="6" s="1"/>
  <c r="J2046" i="6"/>
  <c r="K2046" i="6" s="1"/>
  <c r="J2054" i="6"/>
  <c r="K2054" i="6" s="1"/>
  <c r="J2062" i="6"/>
  <c r="K2062" i="6" s="1"/>
  <c r="J2070" i="6"/>
  <c r="K2070" i="6" s="1"/>
  <c r="J2078" i="6"/>
  <c r="K2078" i="6" s="1"/>
  <c r="J2086" i="6"/>
  <c r="K2086" i="6" s="1"/>
  <c r="J2094" i="6"/>
  <c r="K2094" i="6" s="1"/>
  <c r="J2102" i="6"/>
  <c r="K2102" i="6" s="1"/>
  <c r="J2110" i="6"/>
  <c r="K2110" i="6" s="1"/>
  <c r="J2118" i="6"/>
  <c r="K2118" i="6" s="1"/>
  <c r="J2126" i="6"/>
  <c r="K2126" i="6" s="1"/>
  <c r="J2134" i="6"/>
  <c r="K2134" i="6" s="1"/>
  <c r="J2142" i="6"/>
  <c r="K2142" i="6" s="1"/>
  <c r="J2150" i="6"/>
  <c r="K2150" i="6" s="1"/>
  <c r="J2158" i="6"/>
  <c r="K2158" i="6" s="1"/>
  <c r="J2166" i="6"/>
  <c r="K2166" i="6" s="1"/>
  <c r="J2174" i="6"/>
  <c r="K2174" i="6" s="1"/>
  <c r="J2182" i="6"/>
  <c r="K2182" i="6" s="1"/>
  <c r="J2190" i="6"/>
  <c r="K2190" i="6" s="1"/>
  <c r="J2198" i="6"/>
  <c r="K2198" i="6" s="1"/>
  <c r="J2206" i="6"/>
  <c r="K2206" i="6" s="1"/>
  <c r="J2214" i="6"/>
  <c r="K2214" i="6" s="1"/>
  <c r="J2222" i="6"/>
  <c r="K2222" i="6" s="1"/>
  <c r="J2230" i="6"/>
  <c r="K2230" i="6" s="1"/>
  <c r="J2238" i="6"/>
  <c r="K2238" i="6" s="1"/>
  <c r="J2246" i="6"/>
  <c r="K2246" i="6" s="1"/>
  <c r="J2254" i="6"/>
  <c r="K2254" i="6" s="1"/>
  <c r="J2262" i="6"/>
  <c r="K2262" i="6" s="1"/>
  <c r="J2270" i="6"/>
  <c r="K2270" i="6" s="1"/>
  <c r="J2278" i="6"/>
  <c r="K2278" i="6" s="1"/>
  <c r="J2286" i="6"/>
  <c r="K2286" i="6" s="1"/>
  <c r="J2294" i="6"/>
  <c r="K2294" i="6" s="1"/>
  <c r="J2302" i="6"/>
  <c r="K2302" i="6" s="1"/>
  <c r="J2310" i="6"/>
  <c r="K2310" i="6" s="1"/>
  <c r="J2318" i="6"/>
  <c r="K2318" i="6" s="1"/>
  <c r="J2326" i="6"/>
  <c r="K2326" i="6" s="1"/>
  <c r="J2334" i="6"/>
  <c r="K2334" i="6" s="1"/>
  <c r="J2342" i="6"/>
  <c r="K2342" i="6" s="1"/>
  <c r="J2350" i="6"/>
  <c r="K2350" i="6" s="1"/>
  <c r="J2358" i="6"/>
  <c r="K2358" i="6" s="1"/>
  <c r="J2366" i="6"/>
  <c r="K2366" i="6" s="1"/>
  <c r="J2374" i="6"/>
  <c r="K2374" i="6" s="1"/>
  <c r="J2382" i="6"/>
  <c r="K2382" i="6" s="1"/>
  <c r="J2390" i="6"/>
  <c r="K2390" i="6" s="1"/>
  <c r="J2398" i="6"/>
  <c r="K2398" i="6" s="1"/>
  <c r="J2406" i="6"/>
  <c r="K2406" i="6" s="1"/>
  <c r="J2414" i="6"/>
  <c r="K2414" i="6" s="1"/>
  <c r="J2422" i="6"/>
  <c r="K2422" i="6" s="1"/>
  <c r="J2430" i="6"/>
  <c r="K2430" i="6" s="1"/>
  <c r="J2438" i="6"/>
  <c r="K2438" i="6" s="1"/>
  <c r="J2446" i="6"/>
  <c r="K2446" i="6" s="1"/>
  <c r="J2454" i="6"/>
  <c r="K2454" i="6" s="1"/>
  <c r="J2462" i="6"/>
  <c r="K2462" i="6" s="1"/>
  <c r="J2470" i="6"/>
  <c r="K2470" i="6" s="1"/>
  <c r="J2478" i="6"/>
  <c r="K2478" i="6" s="1"/>
  <c r="J2486" i="6"/>
  <c r="K2486" i="6" s="1"/>
  <c r="J2494" i="6"/>
  <c r="K2494" i="6" s="1"/>
  <c r="J2502" i="6"/>
  <c r="K2502" i="6" s="1"/>
  <c r="J2510" i="6"/>
  <c r="K2510" i="6" s="1"/>
  <c r="J2518" i="6"/>
  <c r="K2518" i="6" s="1"/>
  <c r="J2526" i="6"/>
  <c r="K2526" i="6" s="1"/>
  <c r="J2534" i="6"/>
  <c r="K2534" i="6" s="1"/>
  <c r="J2542" i="6"/>
  <c r="K2542" i="6" s="1"/>
  <c r="J2550" i="6"/>
  <c r="K2550" i="6" s="1"/>
  <c r="J2558" i="6"/>
  <c r="K2558" i="6" s="1"/>
  <c r="J2566" i="6"/>
  <c r="K2566" i="6" s="1"/>
  <c r="J2574" i="6"/>
  <c r="K2574" i="6" s="1"/>
  <c r="J2582" i="6"/>
  <c r="K2582" i="6" s="1"/>
  <c r="J2590" i="6"/>
  <c r="K2590" i="6" s="1"/>
  <c r="J2598" i="6"/>
  <c r="K2598" i="6" s="1"/>
  <c r="J2606" i="6"/>
  <c r="K2606" i="6" s="1"/>
  <c r="J2614" i="6"/>
  <c r="K2614" i="6" s="1"/>
  <c r="J2622" i="6"/>
  <c r="K2622" i="6" s="1"/>
  <c r="J2630" i="6"/>
  <c r="K2630" i="6" s="1"/>
  <c r="J2638" i="6"/>
  <c r="K2638" i="6" s="1"/>
  <c r="J2646" i="6"/>
  <c r="K2646" i="6" s="1"/>
  <c r="J2654" i="6"/>
  <c r="K2654" i="6" s="1"/>
  <c r="J2662" i="6"/>
  <c r="K2662" i="6" s="1"/>
  <c r="J2670" i="6"/>
  <c r="K2670" i="6" s="1"/>
  <c r="J1975" i="6"/>
  <c r="K1975" i="6" s="1"/>
  <c r="J1996" i="6"/>
  <c r="K1996" i="6" s="1"/>
  <c r="J2007" i="6"/>
  <c r="K2007" i="6" s="1"/>
  <c r="J2015" i="6"/>
  <c r="K2015" i="6" s="1"/>
  <c r="J2023" i="6"/>
  <c r="K2023" i="6" s="1"/>
  <c r="J2031" i="6"/>
  <c r="K2031" i="6" s="1"/>
  <c r="J2039" i="6"/>
  <c r="K2039" i="6" s="1"/>
  <c r="J2047" i="6"/>
  <c r="K2047" i="6" s="1"/>
  <c r="J2055" i="6"/>
  <c r="K2055" i="6" s="1"/>
  <c r="J2063" i="6"/>
  <c r="K2063" i="6" s="1"/>
  <c r="J2071" i="6"/>
  <c r="K2071" i="6" s="1"/>
  <c r="J2079" i="6"/>
  <c r="K2079" i="6" s="1"/>
  <c r="J2087" i="6"/>
  <c r="K2087" i="6" s="1"/>
  <c r="J2095" i="6"/>
  <c r="K2095" i="6" s="1"/>
  <c r="J2103" i="6"/>
  <c r="K2103" i="6" s="1"/>
  <c r="J2111" i="6"/>
  <c r="K2111" i="6" s="1"/>
  <c r="J2119" i="6"/>
  <c r="K2119" i="6" s="1"/>
  <c r="J2127" i="6"/>
  <c r="K2127" i="6" s="1"/>
  <c r="J2135" i="6"/>
  <c r="K2135" i="6" s="1"/>
  <c r="J2143" i="6"/>
  <c r="K2143" i="6" s="1"/>
  <c r="J2151" i="6"/>
  <c r="K2151" i="6" s="1"/>
  <c r="J2159" i="6"/>
  <c r="K2159" i="6" s="1"/>
  <c r="J2167" i="6"/>
  <c r="K2167" i="6" s="1"/>
  <c r="J2175" i="6"/>
  <c r="K2175" i="6" s="1"/>
  <c r="J2183" i="6"/>
  <c r="K2183" i="6" s="1"/>
  <c r="J2191" i="6"/>
  <c r="K2191" i="6" s="1"/>
  <c r="J2199" i="6"/>
  <c r="K2199" i="6" s="1"/>
  <c r="J2207" i="6"/>
  <c r="K2207" i="6" s="1"/>
  <c r="J2215" i="6"/>
  <c r="K2215" i="6" s="1"/>
  <c r="J2223" i="6"/>
  <c r="K2223" i="6" s="1"/>
  <c r="J2231" i="6"/>
  <c r="K2231" i="6" s="1"/>
  <c r="J2239" i="6"/>
  <c r="K2239" i="6" s="1"/>
  <c r="J2247" i="6"/>
  <c r="K2247" i="6" s="1"/>
  <c r="J2255" i="6"/>
  <c r="K2255" i="6" s="1"/>
  <c r="J2263" i="6"/>
  <c r="K2263" i="6" s="1"/>
  <c r="J2271" i="6"/>
  <c r="K2271" i="6" s="1"/>
  <c r="J2279" i="6"/>
  <c r="K2279" i="6" s="1"/>
  <c r="J2287" i="6"/>
  <c r="K2287" i="6" s="1"/>
  <c r="J2295" i="6"/>
  <c r="K2295" i="6" s="1"/>
  <c r="J2303" i="6"/>
  <c r="K2303" i="6" s="1"/>
  <c r="J2311" i="6"/>
  <c r="K2311" i="6" s="1"/>
  <c r="J2319" i="6"/>
  <c r="K2319" i="6" s="1"/>
  <c r="J2327" i="6"/>
  <c r="K2327" i="6" s="1"/>
  <c r="J2335" i="6"/>
  <c r="K2335" i="6" s="1"/>
  <c r="J2343" i="6"/>
  <c r="K2343" i="6" s="1"/>
  <c r="J2351" i="6"/>
  <c r="K2351" i="6" s="1"/>
  <c r="J2359" i="6"/>
  <c r="K2359" i="6" s="1"/>
  <c r="J2367" i="6"/>
  <c r="K2367" i="6" s="1"/>
  <c r="J2375" i="6"/>
  <c r="K2375" i="6" s="1"/>
  <c r="J2383" i="6"/>
  <c r="K2383" i="6" s="1"/>
  <c r="J2391" i="6"/>
  <c r="K2391" i="6" s="1"/>
  <c r="J2399" i="6"/>
  <c r="K2399" i="6" s="1"/>
  <c r="J2407" i="6"/>
  <c r="K2407" i="6" s="1"/>
  <c r="J2415" i="6"/>
  <c r="K2415" i="6" s="1"/>
  <c r="J2423" i="6"/>
  <c r="K2423" i="6" s="1"/>
  <c r="J2431" i="6"/>
  <c r="K2431" i="6" s="1"/>
  <c r="J2439" i="6"/>
  <c r="K2439" i="6" s="1"/>
  <c r="J2447" i="6"/>
  <c r="K2447" i="6" s="1"/>
  <c r="J2455" i="6"/>
  <c r="K2455" i="6" s="1"/>
  <c r="J2463" i="6"/>
  <c r="K2463" i="6" s="1"/>
  <c r="J2471" i="6"/>
  <c r="K2471" i="6" s="1"/>
  <c r="J2479" i="6"/>
  <c r="K2479" i="6" s="1"/>
  <c r="J2487" i="6"/>
  <c r="K2487" i="6" s="1"/>
  <c r="J2495" i="6"/>
  <c r="K2495" i="6" s="1"/>
  <c r="J2503" i="6"/>
  <c r="K2503" i="6" s="1"/>
  <c r="J2511" i="6"/>
  <c r="K2511" i="6" s="1"/>
  <c r="J2519" i="6"/>
  <c r="K2519" i="6" s="1"/>
  <c r="J2527" i="6"/>
  <c r="K2527" i="6" s="1"/>
  <c r="J2535" i="6"/>
  <c r="K2535" i="6" s="1"/>
  <c r="J2543" i="6"/>
  <c r="K2543" i="6" s="1"/>
  <c r="J2551" i="6"/>
  <c r="K2551" i="6" s="1"/>
  <c r="J2559" i="6"/>
  <c r="K2559" i="6" s="1"/>
  <c r="J2567" i="6"/>
  <c r="K2567" i="6" s="1"/>
  <c r="J2575" i="6"/>
  <c r="K2575" i="6" s="1"/>
  <c r="J2583" i="6"/>
  <c r="K2583" i="6" s="1"/>
  <c r="J2591" i="6"/>
  <c r="K2591" i="6" s="1"/>
  <c r="J2599" i="6"/>
  <c r="K2599" i="6" s="1"/>
  <c r="J2607" i="6"/>
  <c r="K2607" i="6" s="1"/>
  <c r="J2615" i="6"/>
  <c r="K2615" i="6" s="1"/>
  <c r="J2623" i="6"/>
  <c r="K2623" i="6" s="1"/>
  <c r="J2631" i="6"/>
  <c r="K2631" i="6" s="1"/>
  <c r="J2639" i="6"/>
  <c r="K2639" i="6" s="1"/>
  <c r="J2647" i="6"/>
  <c r="K2647" i="6" s="1"/>
  <c r="J2655" i="6"/>
  <c r="K2655" i="6" s="1"/>
  <c r="J2663" i="6"/>
  <c r="K2663" i="6" s="1"/>
  <c r="J1978" i="6"/>
  <c r="K1978" i="6" s="1"/>
  <c r="J1999" i="6"/>
  <c r="K1999" i="6" s="1"/>
  <c r="J2008" i="6"/>
  <c r="K2008" i="6" s="1"/>
  <c r="J2016" i="6"/>
  <c r="K2016" i="6" s="1"/>
  <c r="J2024" i="6"/>
  <c r="K2024" i="6" s="1"/>
  <c r="J2032" i="6"/>
  <c r="K2032" i="6" s="1"/>
  <c r="J2040" i="6"/>
  <c r="K2040" i="6" s="1"/>
  <c r="J2048" i="6"/>
  <c r="K2048" i="6" s="1"/>
  <c r="J2056" i="6"/>
  <c r="K2056" i="6" s="1"/>
  <c r="J2064" i="6"/>
  <c r="K2064" i="6" s="1"/>
  <c r="J2072" i="6"/>
  <c r="K2072" i="6" s="1"/>
  <c r="J2080" i="6"/>
  <c r="K2080" i="6" s="1"/>
  <c r="J2088" i="6"/>
  <c r="K2088" i="6" s="1"/>
  <c r="J2096" i="6"/>
  <c r="K2096" i="6" s="1"/>
  <c r="J2104" i="6"/>
  <c r="K2104" i="6" s="1"/>
  <c r="J2112" i="6"/>
  <c r="K2112" i="6" s="1"/>
  <c r="J2120" i="6"/>
  <c r="K2120" i="6" s="1"/>
  <c r="J2128" i="6"/>
  <c r="K2128" i="6" s="1"/>
  <c r="J2136" i="6"/>
  <c r="K2136" i="6" s="1"/>
  <c r="J2144" i="6"/>
  <c r="K2144" i="6" s="1"/>
  <c r="J2152" i="6"/>
  <c r="K2152" i="6" s="1"/>
  <c r="J2160" i="6"/>
  <c r="K2160" i="6" s="1"/>
  <c r="J2168" i="6"/>
  <c r="K2168" i="6" s="1"/>
  <c r="J2176" i="6"/>
  <c r="K2176" i="6" s="1"/>
  <c r="J2184" i="6"/>
  <c r="K2184" i="6" s="1"/>
  <c r="J2192" i="6"/>
  <c r="K2192" i="6" s="1"/>
  <c r="J2200" i="6"/>
  <c r="K2200" i="6" s="1"/>
  <c r="J2208" i="6"/>
  <c r="K2208" i="6" s="1"/>
  <c r="J2216" i="6"/>
  <c r="K2216" i="6" s="1"/>
  <c r="J2224" i="6"/>
  <c r="K2224" i="6" s="1"/>
  <c r="J2232" i="6"/>
  <c r="K2232" i="6" s="1"/>
  <c r="J2240" i="6"/>
  <c r="K2240" i="6" s="1"/>
  <c r="J2248" i="6"/>
  <c r="K2248" i="6" s="1"/>
  <c r="J2256" i="6"/>
  <c r="K2256" i="6" s="1"/>
  <c r="J2264" i="6"/>
  <c r="K2264" i="6" s="1"/>
  <c r="J2272" i="6"/>
  <c r="K2272" i="6" s="1"/>
  <c r="J2280" i="6"/>
  <c r="K2280" i="6" s="1"/>
  <c r="J2288" i="6"/>
  <c r="K2288" i="6" s="1"/>
  <c r="J2296" i="6"/>
  <c r="K2296" i="6" s="1"/>
  <c r="J2304" i="6"/>
  <c r="K2304" i="6" s="1"/>
  <c r="J2312" i="6"/>
  <c r="K2312" i="6" s="1"/>
  <c r="J2320" i="6"/>
  <c r="K2320" i="6" s="1"/>
  <c r="J2328" i="6"/>
  <c r="K2328" i="6" s="1"/>
  <c r="J2336" i="6"/>
  <c r="K2336" i="6" s="1"/>
  <c r="J2344" i="6"/>
  <c r="K2344" i="6" s="1"/>
  <c r="J2352" i="6"/>
  <c r="K2352" i="6" s="1"/>
  <c r="J2360" i="6"/>
  <c r="K2360" i="6" s="1"/>
  <c r="J2368" i="6"/>
  <c r="K2368" i="6" s="1"/>
  <c r="J2376" i="6"/>
  <c r="K2376" i="6" s="1"/>
  <c r="J2384" i="6"/>
  <c r="K2384" i="6" s="1"/>
  <c r="J2392" i="6"/>
  <c r="K2392" i="6" s="1"/>
  <c r="J2400" i="6"/>
  <c r="K2400" i="6" s="1"/>
  <c r="J2408" i="6"/>
  <c r="K2408" i="6" s="1"/>
  <c r="J2416" i="6"/>
  <c r="K2416" i="6" s="1"/>
  <c r="J2424" i="6"/>
  <c r="K2424" i="6" s="1"/>
  <c r="J2432" i="6"/>
  <c r="K2432" i="6" s="1"/>
  <c r="J2440" i="6"/>
  <c r="K2440" i="6" s="1"/>
  <c r="J2448" i="6"/>
  <c r="K2448" i="6" s="1"/>
  <c r="J2456" i="6"/>
  <c r="K2456" i="6" s="1"/>
  <c r="J2464" i="6"/>
  <c r="K2464" i="6" s="1"/>
  <c r="J2472" i="6"/>
  <c r="K2472" i="6" s="1"/>
  <c r="J2480" i="6"/>
  <c r="K2480" i="6" s="1"/>
  <c r="J2488" i="6"/>
  <c r="K2488" i="6" s="1"/>
  <c r="J2496" i="6"/>
  <c r="K2496" i="6" s="1"/>
  <c r="J2504" i="6"/>
  <c r="K2504" i="6" s="1"/>
  <c r="J2512" i="6"/>
  <c r="K2512" i="6" s="1"/>
  <c r="J2520" i="6"/>
  <c r="K2520" i="6" s="1"/>
  <c r="J2528" i="6"/>
  <c r="K2528" i="6" s="1"/>
  <c r="J2536" i="6"/>
  <c r="K2536" i="6" s="1"/>
  <c r="J2544" i="6"/>
  <c r="K2544" i="6" s="1"/>
  <c r="J2552" i="6"/>
  <c r="K2552" i="6" s="1"/>
  <c r="J2560" i="6"/>
  <c r="K2560" i="6" s="1"/>
  <c r="J2568" i="6"/>
  <c r="K2568" i="6" s="1"/>
  <c r="J2576" i="6"/>
  <c r="K2576" i="6" s="1"/>
  <c r="J2584" i="6"/>
  <c r="K2584" i="6" s="1"/>
  <c r="J2592" i="6"/>
  <c r="K2592" i="6" s="1"/>
  <c r="J2600" i="6"/>
  <c r="K2600" i="6" s="1"/>
  <c r="J2608" i="6"/>
  <c r="K2608" i="6" s="1"/>
  <c r="J2616" i="6"/>
  <c r="K2616" i="6" s="1"/>
  <c r="J2624" i="6"/>
  <c r="K2624" i="6" s="1"/>
  <c r="J2632" i="6"/>
  <c r="K2632" i="6" s="1"/>
  <c r="J2640" i="6"/>
  <c r="K2640" i="6" s="1"/>
  <c r="J2648" i="6"/>
  <c r="K2648" i="6" s="1"/>
  <c r="J2656" i="6"/>
  <c r="K2656" i="6" s="1"/>
  <c r="J2664" i="6"/>
  <c r="K2664" i="6" s="1"/>
  <c r="J2593" i="6"/>
  <c r="K2593" i="6" s="1"/>
  <c r="J2634" i="6"/>
  <c r="K2634" i="6" s="1"/>
  <c r="J2657" i="6"/>
  <c r="K2657" i="6" s="1"/>
  <c r="J2672" i="6"/>
  <c r="K2672" i="6" s="1"/>
  <c r="J2680" i="6"/>
  <c r="K2680" i="6" s="1"/>
  <c r="J2688" i="6"/>
  <c r="K2688" i="6" s="1"/>
  <c r="J2696" i="6"/>
  <c r="K2696" i="6" s="1"/>
  <c r="J2704" i="6"/>
  <c r="K2704" i="6" s="1"/>
  <c r="J2712" i="6"/>
  <c r="K2712" i="6" s="1"/>
  <c r="J2720" i="6"/>
  <c r="K2720" i="6" s="1"/>
  <c r="J2728" i="6"/>
  <c r="K2728" i="6" s="1"/>
  <c r="J2736" i="6"/>
  <c r="K2736" i="6" s="1"/>
  <c r="J2744" i="6"/>
  <c r="K2744" i="6" s="1"/>
  <c r="J2752" i="6"/>
  <c r="K2752" i="6" s="1"/>
  <c r="J2760" i="6"/>
  <c r="K2760" i="6" s="1"/>
  <c r="J2768" i="6"/>
  <c r="K2768" i="6" s="1"/>
  <c r="J2776" i="6"/>
  <c r="K2776" i="6" s="1"/>
  <c r="J2784" i="6"/>
  <c r="K2784" i="6" s="1"/>
  <c r="J2792" i="6"/>
  <c r="K2792" i="6" s="1"/>
  <c r="J2800" i="6"/>
  <c r="K2800" i="6" s="1"/>
  <c r="J2808" i="6"/>
  <c r="K2808" i="6" s="1"/>
  <c r="J2816" i="6"/>
  <c r="K2816" i="6" s="1"/>
  <c r="J2824" i="6"/>
  <c r="K2824" i="6" s="1"/>
  <c r="J2832" i="6"/>
  <c r="K2832" i="6" s="1"/>
  <c r="J2840" i="6"/>
  <c r="K2840" i="6" s="1"/>
  <c r="J2848" i="6"/>
  <c r="K2848" i="6" s="1"/>
  <c r="J2856" i="6"/>
  <c r="K2856" i="6" s="1"/>
  <c r="J2864" i="6"/>
  <c r="K2864" i="6" s="1"/>
  <c r="J2872" i="6"/>
  <c r="K2872" i="6" s="1"/>
  <c r="J2880" i="6"/>
  <c r="K2880" i="6" s="1"/>
  <c r="J2888" i="6"/>
  <c r="K2888" i="6" s="1"/>
  <c r="J2896" i="6"/>
  <c r="K2896" i="6" s="1"/>
  <c r="J2904" i="6"/>
  <c r="K2904" i="6" s="1"/>
  <c r="J2912" i="6"/>
  <c r="K2912" i="6" s="1"/>
  <c r="J2920" i="6"/>
  <c r="K2920" i="6" s="1"/>
  <c r="J2928" i="6"/>
  <c r="K2928" i="6" s="1"/>
  <c r="J2936" i="6"/>
  <c r="K2936" i="6" s="1"/>
  <c r="J2944" i="6"/>
  <c r="K2944" i="6" s="1"/>
  <c r="J2952" i="6"/>
  <c r="K2952" i="6" s="1"/>
  <c r="J2960" i="6"/>
  <c r="K2960" i="6" s="1"/>
  <c r="J2968" i="6"/>
  <c r="K2968" i="6" s="1"/>
  <c r="J2976" i="6"/>
  <c r="K2976" i="6" s="1"/>
  <c r="J2984" i="6"/>
  <c r="K2984" i="6" s="1"/>
  <c r="J2992" i="6"/>
  <c r="K2992" i="6" s="1"/>
  <c r="J3000" i="6"/>
  <c r="K3000" i="6" s="1"/>
  <c r="J3008" i="6"/>
  <c r="K3008" i="6" s="1"/>
  <c r="J3016" i="6"/>
  <c r="K3016" i="6" s="1"/>
  <c r="J3024" i="6"/>
  <c r="K3024" i="6" s="1"/>
  <c r="J3032" i="6"/>
  <c r="K3032" i="6" s="1"/>
  <c r="J3040" i="6"/>
  <c r="K3040" i="6" s="1"/>
  <c r="J3048" i="6"/>
  <c r="K3048" i="6" s="1"/>
  <c r="J3056" i="6"/>
  <c r="K3056" i="6" s="1"/>
  <c r="J3064" i="6"/>
  <c r="K3064" i="6" s="1"/>
  <c r="J3072" i="6"/>
  <c r="K3072" i="6" s="1"/>
  <c r="J3080" i="6"/>
  <c r="K3080" i="6" s="1"/>
  <c r="J3088" i="6"/>
  <c r="K3088" i="6" s="1"/>
  <c r="J3096" i="6"/>
  <c r="K3096" i="6" s="1"/>
  <c r="J3104" i="6"/>
  <c r="K3104" i="6" s="1"/>
  <c r="J3112" i="6"/>
  <c r="K3112" i="6" s="1"/>
  <c r="J3120" i="6"/>
  <c r="K3120" i="6" s="1"/>
  <c r="J3128" i="6"/>
  <c r="K3128" i="6" s="1"/>
  <c r="J3136" i="6"/>
  <c r="K3136" i="6" s="1"/>
  <c r="J3144" i="6"/>
  <c r="K3144" i="6" s="1"/>
  <c r="J3152" i="6"/>
  <c r="K3152" i="6" s="1"/>
  <c r="J3160" i="6"/>
  <c r="K3160" i="6" s="1"/>
  <c r="J3168" i="6"/>
  <c r="K3168" i="6" s="1"/>
  <c r="J3176" i="6"/>
  <c r="K3176" i="6" s="1"/>
  <c r="J3184" i="6"/>
  <c r="K3184" i="6" s="1"/>
  <c r="J3192" i="6"/>
  <c r="K3192" i="6" s="1"/>
  <c r="J3200" i="6"/>
  <c r="K3200" i="6" s="1"/>
  <c r="J3208" i="6"/>
  <c r="K3208" i="6" s="1"/>
  <c r="J3216" i="6"/>
  <c r="K3216" i="6" s="1"/>
  <c r="J3224" i="6"/>
  <c r="K3224" i="6" s="1"/>
  <c r="J3232" i="6"/>
  <c r="K3232" i="6" s="1"/>
  <c r="J3240" i="6"/>
  <c r="K3240" i="6" s="1"/>
  <c r="J3248" i="6"/>
  <c r="K3248" i="6" s="1"/>
  <c r="J3256" i="6"/>
  <c r="K3256" i="6" s="1"/>
  <c r="J3264" i="6"/>
  <c r="K3264" i="6" s="1"/>
  <c r="J3272" i="6"/>
  <c r="K3272" i="6" s="1"/>
  <c r="J3280" i="6"/>
  <c r="K3280" i="6" s="1"/>
  <c r="J3288" i="6"/>
  <c r="K3288" i="6" s="1"/>
  <c r="J3296" i="6"/>
  <c r="K3296" i="6" s="1"/>
  <c r="J3304" i="6"/>
  <c r="K3304" i="6" s="1"/>
  <c r="J3312" i="6"/>
  <c r="K3312" i="6" s="1"/>
  <c r="J3320" i="6"/>
  <c r="K3320" i="6" s="1"/>
  <c r="J3328" i="6"/>
  <c r="K3328" i="6" s="1"/>
  <c r="J2601" i="6"/>
  <c r="K2601" i="6" s="1"/>
  <c r="J2636" i="6"/>
  <c r="K2636" i="6" s="1"/>
  <c r="J2658" i="6"/>
  <c r="K2658" i="6" s="1"/>
  <c r="J2673" i="6"/>
  <c r="K2673" i="6" s="1"/>
  <c r="J2681" i="6"/>
  <c r="K2681" i="6" s="1"/>
  <c r="J2689" i="6"/>
  <c r="K2689" i="6" s="1"/>
  <c r="J2697" i="6"/>
  <c r="K2697" i="6" s="1"/>
  <c r="J2705" i="6"/>
  <c r="K2705" i="6" s="1"/>
  <c r="J2713" i="6"/>
  <c r="K2713" i="6" s="1"/>
  <c r="J2721" i="6"/>
  <c r="K2721" i="6" s="1"/>
  <c r="J2729" i="6"/>
  <c r="K2729" i="6" s="1"/>
  <c r="J2737" i="6"/>
  <c r="K2737" i="6" s="1"/>
  <c r="J2745" i="6"/>
  <c r="K2745" i="6" s="1"/>
  <c r="J2753" i="6"/>
  <c r="K2753" i="6" s="1"/>
  <c r="J2761" i="6"/>
  <c r="K2761" i="6" s="1"/>
  <c r="J2769" i="6"/>
  <c r="K2769" i="6" s="1"/>
  <c r="J2777" i="6"/>
  <c r="K2777" i="6" s="1"/>
  <c r="J2785" i="6"/>
  <c r="K2785" i="6" s="1"/>
  <c r="J2793" i="6"/>
  <c r="K2793" i="6" s="1"/>
  <c r="J2801" i="6"/>
  <c r="K2801" i="6" s="1"/>
  <c r="J2809" i="6"/>
  <c r="K2809" i="6" s="1"/>
  <c r="J2817" i="6"/>
  <c r="K2817" i="6" s="1"/>
  <c r="J2825" i="6"/>
  <c r="K2825" i="6" s="1"/>
  <c r="J2833" i="6"/>
  <c r="K2833" i="6" s="1"/>
  <c r="J2841" i="6"/>
  <c r="K2841" i="6" s="1"/>
  <c r="J2849" i="6"/>
  <c r="K2849" i="6" s="1"/>
  <c r="J2857" i="6"/>
  <c r="K2857" i="6" s="1"/>
  <c r="J2865" i="6"/>
  <c r="K2865" i="6" s="1"/>
  <c r="J2873" i="6"/>
  <c r="K2873" i="6" s="1"/>
  <c r="J2881" i="6"/>
  <c r="K2881" i="6" s="1"/>
  <c r="J2889" i="6"/>
  <c r="K2889" i="6" s="1"/>
  <c r="J2897" i="6"/>
  <c r="K2897" i="6" s="1"/>
  <c r="J2905" i="6"/>
  <c r="K2905" i="6" s="1"/>
  <c r="J2913" i="6"/>
  <c r="K2913" i="6" s="1"/>
  <c r="J2921" i="6"/>
  <c r="K2921" i="6" s="1"/>
  <c r="J2929" i="6"/>
  <c r="K2929" i="6" s="1"/>
  <c r="J2937" i="6"/>
  <c r="K2937" i="6" s="1"/>
  <c r="J2945" i="6"/>
  <c r="K2945" i="6" s="1"/>
  <c r="J2953" i="6"/>
  <c r="K2953" i="6" s="1"/>
  <c r="J2961" i="6"/>
  <c r="K2961" i="6" s="1"/>
  <c r="J2969" i="6"/>
  <c r="K2969" i="6" s="1"/>
  <c r="J2977" i="6"/>
  <c r="K2977" i="6" s="1"/>
  <c r="J2985" i="6"/>
  <c r="K2985" i="6" s="1"/>
  <c r="J2993" i="6"/>
  <c r="K2993" i="6" s="1"/>
  <c r="J3001" i="6"/>
  <c r="K3001" i="6" s="1"/>
  <c r="J3009" i="6"/>
  <c r="K3009" i="6" s="1"/>
  <c r="J3017" i="6"/>
  <c r="K3017" i="6" s="1"/>
  <c r="J3025" i="6"/>
  <c r="K3025" i="6" s="1"/>
  <c r="J3033" i="6"/>
  <c r="K3033" i="6" s="1"/>
  <c r="J3041" i="6"/>
  <c r="K3041" i="6" s="1"/>
  <c r="J3049" i="6"/>
  <c r="K3049" i="6" s="1"/>
  <c r="J3057" i="6"/>
  <c r="K3057" i="6" s="1"/>
  <c r="J3065" i="6"/>
  <c r="K3065" i="6" s="1"/>
  <c r="J3073" i="6"/>
  <c r="K3073" i="6" s="1"/>
  <c r="J3081" i="6"/>
  <c r="K3081" i="6" s="1"/>
  <c r="J3089" i="6"/>
  <c r="K3089" i="6" s="1"/>
  <c r="J3097" i="6"/>
  <c r="K3097" i="6" s="1"/>
  <c r="J3105" i="6"/>
  <c r="K3105" i="6" s="1"/>
  <c r="J3113" i="6"/>
  <c r="K3113" i="6" s="1"/>
  <c r="J3121" i="6"/>
  <c r="K3121" i="6" s="1"/>
  <c r="J3129" i="6"/>
  <c r="K3129" i="6" s="1"/>
  <c r="J3137" i="6"/>
  <c r="K3137" i="6" s="1"/>
  <c r="J3145" i="6"/>
  <c r="K3145" i="6" s="1"/>
  <c r="J3153" i="6"/>
  <c r="K3153" i="6" s="1"/>
  <c r="J3161" i="6"/>
  <c r="K3161" i="6" s="1"/>
  <c r="J3169" i="6"/>
  <c r="K3169" i="6" s="1"/>
  <c r="J3177" i="6"/>
  <c r="K3177" i="6" s="1"/>
  <c r="J3185" i="6"/>
  <c r="K3185" i="6" s="1"/>
  <c r="J3193" i="6"/>
  <c r="K3193" i="6" s="1"/>
  <c r="J3201" i="6"/>
  <c r="K3201" i="6" s="1"/>
  <c r="J3209" i="6"/>
  <c r="K3209" i="6" s="1"/>
  <c r="J3217" i="6"/>
  <c r="K3217" i="6" s="1"/>
  <c r="J3225" i="6"/>
  <c r="K3225" i="6" s="1"/>
  <c r="J3233" i="6"/>
  <c r="K3233" i="6" s="1"/>
  <c r="J3241" i="6"/>
  <c r="K3241" i="6" s="1"/>
  <c r="J3249" i="6"/>
  <c r="K3249" i="6" s="1"/>
  <c r="J3257" i="6"/>
  <c r="K3257" i="6" s="1"/>
  <c r="J3265" i="6"/>
  <c r="K3265" i="6" s="1"/>
  <c r="J3273" i="6"/>
  <c r="K3273" i="6" s="1"/>
  <c r="J3281" i="6"/>
  <c r="K3281" i="6" s="1"/>
  <c r="J3289" i="6"/>
  <c r="K3289" i="6" s="1"/>
  <c r="J3297" i="6"/>
  <c r="K3297" i="6" s="1"/>
  <c r="J3305" i="6"/>
  <c r="K3305" i="6" s="1"/>
  <c r="J3313" i="6"/>
  <c r="K3313" i="6" s="1"/>
  <c r="J2609" i="6"/>
  <c r="K2609" i="6" s="1"/>
  <c r="J2641" i="6"/>
  <c r="K2641" i="6" s="1"/>
  <c r="J2660" i="6"/>
  <c r="K2660" i="6" s="1"/>
  <c r="J2674" i="6"/>
  <c r="K2674" i="6" s="1"/>
  <c r="J2682" i="6"/>
  <c r="K2682" i="6" s="1"/>
  <c r="J2690" i="6"/>
  <c r="K2690" i="6" s="1"/>
  <c r="J2698" i="6"/>
  <c r="K2698" i="6" s="1"/>
  <c r="J2706" i="6"/>
  <c r="K2706" i="6" s="1"/>
  <c r="J2714" i="6"/>
  <c r="K2714" i="6" s="1"/>
  <c r="J2722" i="6"/>
  <c r="K2722" i="6" s="1"/>
  <c r="J2730" i="6"/>
  <c r="K2730" i="6" s="1"/>
  <c r="J2738" i="6"/>
  <c r="K2738" i="6" s="1"/>
  <c r="J2746" i="6"/>
  <c r="K2746" i="6" s="1"/>
  <c r="J2754" i="6"/>
  <c r="K2754" i="6" s="1"/>
  <c r="J2762" i="6"/>
  <c r="K2762" i="6" s="1"/>
  <c r="J2770" i="6"/>
  <c r="K2770" i="6" s="1"/>
  <c r="J2778" i="6"/>
  <c r="K2778" i="6" s="1"/>
  <c r="J2786" i="6"/>
  <c r="K2786" i="6" s="1"/>
  <c r="J2794" i="6"/>
  <c r="K2794" i="6" s="1"/>
  <c r="J2802" i="6"/>
  <c r="K2802" i="6" s="1"/>
  <c r="J2810" i="6"/>
  <c r="K2810" i="6" s="1"/>
  <c r="J2818" i="6"/>
  <c r="K2818" i="6" s="1"/>
  <c r="J2826" i="6"/>
  <c r="K2826" i="6" s="1"/>
  <c r="J2834" i="6"/>
  <c r="K2834" i="6" s="1"/>
  <c r="J2842" i="6"/>
  <c r="K2842" i="6" s="1"/>
  <c r="J2850" i="6"/>
  <c r="K2850" i="6" s="1"/>
  <c r="J2858" i="6"/>
  <c r="K2858" i="6" s="1"/>
  <c r="J2866" i="6"/>
  <c r="K2866" i="6" s="1"/>
  <c r="J2874" i="6"/>
  <c r="K2874" i="6" s="1"/>
  <c r="J2882" i="6"/>
  <c r="K2882" i="6" s="1"/>
  <c r="J2890" i="6"/>
  <c r="K2890" i="6" s="1"/>
  <c r="J2898" i="6"/>
  <c r="K2898" i="6" s="1"/>
  <c r="J2906" i="6"/>
  <c r="K2906" i="6" s="1"/>
  <c r="J2914" i="6"/>
  <c r="K2914" i="6" s="1"/>
  <c r="J2922" i="6"/>
  <c r="K2922" i="6" s="1"/>
  <c r="J2930" i="6"/>
  <c r="K2930" i="6" s="1"/>
  <c r="J2938" i="6"/>
  <c r="K2938" i="6" s="1"/>
  <c r="J2946" i="6"/>
  <c r="K2946" i="6" s="1"/>
  <c r="J2954" i="6"/>
  <c r="K2954" i="6" s="1"/>
  <c r="J2962" i="6"/>
  <c r="K2962" i="6" s="1"/>
  <c r="J2970" i="6"/>
  <c r="K2970" i="6" s="1"/>
  <c r="J2978" i="6"/>
  <c r="K2978" i="6" s="1"/>
  <c r="J2986" i="6"/>
  <c r="K2986" i="6" s="1"/>
  <c r="J2994" i="6"/>
  <c r="K2994" i="6" s="1"/>
  <c r="J3002" i="6"/>
  <c r="K3002" i="6" s="1"/>
  <c r="J3010" i="6"/>
  <c r="K3010" i="6" s="1"/>
  <c r="J3018" i="6"/>
  <c r="K3018" i="6" s="1"/>
  <c r="J3026" i="6"/>
  <c r="K3026" i="6" s="1"/>
  <c r="J3034" i="6"/>
  <c r="K3034" i="6" s="1"/>
  <c r="J3042" i="6"/>
  <c r="K3042" i="6" s="1"/>
  <c r="J3050" i="6"/>
  <c r="K3050" i="6" s="1"/>
  <c r="J3058" i="6"/>
  <c r="K3058" i="6" s="1"/>
  <c r="J3066" i="6"/>
  <c r="K3066" i="6" s="1"/>
  <c r="J3074" i="6"/>
  <c r="K3074" i="6" s="1"/>
  <c r="J3082" i="6"/>
  <c r="K3082" i="6" s="1"/>
  <c r="J3090" i="6"/>
  <c r="K3090" i="6" s="1"/>
  <c r="J3098" i="6"/>
  <c r="K3098" i="6" s="1"/>
  <c r="J3106" i="6"/>
  <c r="K3106" i="6" s="1"/>
  <c r="J3114" i="6"/>
  <c r="K3114" i="6" s="1"/>
  <c r="J3122" i="6"/>
  <c r="K3122" i="6" s="1"/>
  <c r="J3130" i="6"/>
  <c r="K3130" i="6" s="1"/>
  <c r="J3138" i="6"/>
  <c r="K3138" i="6" s="1"/>
  <c r="J3146" i="6"/>
  <c r="K3146" i="6" s="1"/>
  <c r="J3154" i="6"/>
  <c r="K3154" i="6" s="1"/>
  <c r="J3162" i="6"/>
  <c r="K3162" i="6" s="1"/>
  <c r="J3170" i="6"/>
  <c r="K3170" i="6" s="1"/>
  <c r="J3178" i="6"/>
  <c r="K3178" i="6" s="1"/>
  <c r="J3186" i="6"/>
  <c r="K3186" i="6" s="1"/>
  <c r="J3194" i="6"/>
  <c r="K3194" i="6" s="1"/>
  <c r="J3202" i="6"/>
  <c r="K3202" i="6" s="1"/>
  <c r="J3210" i="6"/>
  <c r="K3210" i="6" s="1"/>
  <c r="J3218" i="6"/>
  <c r="K3218" i="6" s="1"/>
  <c r="J3226" i="6"/>
  <c r="K3226" i="6" s="1"/>
  <c r="J3234" i="6"/>
  <c r="K3234" i="6" s="1"/>
  <c r="J3242" i="6"/>
  <c r="K3242" i="6" s="1"/>
  <c r="J3250" i="6"/>
  <c r="K3250" i="6" s="1"/>
  <c r="J3258" i="6"/>
  <c r="K3258" i="6" s="1"/>
  <c r="J3266" i="6"/>
  <c r="K3266" i="6" s="1"/>
  <c r="J3274" i="6"/>
  <c r="K3274" i="6" s="1"/>
  <c r="J3282" i="6"/>
  <c r="K3282" i="6" s="1"/>
  <c r="J3290" i="6"/>
  <c r="K3290" i="6" s="1"/>
  <c r="J3298" i="6"/>
  <c r="K3298" i="6" s="1"/>
  <c r="J3306" i="6"/>
  <c r="K3306" i="6" s="1"/>
  <c r="J3314" i="6"/>
  <c r="K3314" i="6" s="1"/>
  <c r="J3322" i="6"/>
  <c r="K3322" i="6" s="1"/>
  <c r="J2617" i="6"/>
  <c r="K2617" i="6" s="1"/>
  <c r="J2642" i="6"/>
  <c r="K2642" i="6" s="1"/>
  <c r="J2665" i="6"/>
  <c r="K2665" i="6" s="1"/>
  <c r="J2675" i="6"/>
  <c r="K2675" i="6" s="1"/>
  <c r="J2683" i="6"/>
  <c r="K2683" i="6" s="1"/>
  <c r="J2691" i="6"/>
  <c r="K2691" i="6" s="1"/>
  <c r="J2699" i="6"/>
  <c r="K2699" i="6" s="1"/>
  <c r="J2707" i="6"/>
  <c r="K2707" i="6" s="1"/>
  <c r="J2715" i="6"/>
  <c r="K2715" i="6" s="1"/>
  <c r="J2723" i="6"/>
  <c r="K2723" i="6" s="1"/>
  <c r="J2731" i="6"/>
  <c r="K2731" i="6" s="1"/>
  <c r="J2739" i="6"/>
  <c r="K2739" i="6" s="1"/>
  <c r="J2747" i="6"/>
  <c r="K2747" i="6" s="1"/>
  <c r="J2755" i="6"/>
  <c r="K2755" i="6" s="1"/>
  <c r="J2763" i="6"/>
  <c r="K2763" i="6" s="1"/>
  <c r="J2771" i="6"/>
  <c r="K2771" i="6" s="1"/>
  <c r="J2779" i="6"/>
  <c r="K2779" i="6" s="1"/>
  <c r="J2787" i="6"/>
  <c r="K2787" i="6" s="1"/>
  <c r="J2795" i="6"/>
  <c r="K2795" i="6" s="1"/>
  <c r="J2803" i="6"/>
  <c r="K2803" i="6" s="1"/>
  <c r="J2811" i="6"/>
  <c r="K2811" i="6" s="1"/>
  <c r="J2819" i="6"/>
  <c r="K2819" i="6" s="1"/>
  <c r="J2827" i="6"/>
  <c r="K2827" i="6" s="1"/>
  <c r="J2835" i="6"/>
  <c r="K2835" i="6" s="1"/>
  <c r="J2843" i="6"/>
  <c r="K2843" i="6" s="1"/>
  <c r="J2851" i="6"/>
  <c r="K2851" i="6" s="1"/>
  <c r="J2859" i="6"/>
  <c r="K2859" i="6" s="1"/>
  <c r="J2867" i="6"/>
  <c r="K2867" i="6" s="1"/>
  <c r="J2875" i="6"/>
  <c r="K2875" i="6" s="1"/>
  <c r="J2883" i="6"/>
  <c r="K2883" i="6" s="1"/>
  <c r="J2891" i="6"/>
  <c r="K2891" i="6" s="1"/>
  <c r="J2899" i="6"/>
  <c r="K2899" i="6" s="1"/>
  <c r="J2907" i="6"/>
  <c r="K2907" i="6" s="1"/>
  <c r="J2915" i="6"/>
  <c r="K2915" i="6" s="1"/>
  <c r="J2923" i="6"/>
  <c r="K2923" i="6" s="1"/>
  <c r="J2931" i="6"/>
  <c r="K2931" i="6" s="1"/>
  <c r="J2939" i="6"/>
  <c r="K2939" i="6" s="1"/>
  <c r="J2947" i="6"/>
  <c r="K2947" i="6" s="1"/>
  <c r="J2955" i="6"/>
  <c r="K2955" i="6" s="1"/>
  <c r="J2963" i="6"/>
  <c r="K2963" i="6" s="1"/>
  <c r="J2971" i="6"/>
  <c r="K2971" i="6" s="1"/>
  <c r="J2979" i="6"/>
  <c r="K2979" i="6" s="1"/>
  <c r="J2987" i="6"/>
  <c r="K2987" i="6" s="1"/>
  <c r="J2995" i="6"/>
  <c r="K2995" i="6" s="1"/>
  <c r="J3003" i="6"/>
  <c r="K3003" i="6" s="1"/>
  <c r="J3011" i="6"/>
  <c r="K3011" i="6" s="1"/>
  <c r="J3019" i="6"/>
  <c r="K3019" i="6" s="1"/>
  <c r="J3027" i="6"/>
  <c r="K3027" i="6" s="1"/>
  <c r="J3035" i="6"/>
  <c r="K3035" i="6" s="1"/>
  <c r="J3043" i="6"/>
  <c r="K3043" i="6" s="1"/>
  <c r="J3051" i="6"/>
  <c r="K3051" i="6" s="1"/>
  <c r="J3059" i="6"/>
  <c r="K3059" i="6" s="1"/>
  <c r="J3067" i="6"/>
  <c r="K3067" i="6" s="1"/>
  <c r="J3075" i="6"/>
  <c r="K3075" i="6" s="1"/>
  <c r="J3083" i="6"/>
  <c r="K3083" i="6" s="1"/>
  <c r="J3091" i="6"/>
  <c r="K3091" i="6" s="1"/>
  <c r="J3099" i="6"/>
  <c r="K3099" i="6" s="1"/>
  <c r="J3107" i="6"/>
  <c r="K3107" i="6" s="1"/>
  <c r="J3115" i="6"/>
  <c r="K3115" i="6" s="1"/>
  <c r="J3123" i="6"/>
  <c r="K3123" i="6" s="1"/>
  <c r="J3131" i="6"/>
  <c r="K3131" i="6" s="1"/>
  <c r="J3139" i="6"/>
  <c r="K3139" i="6" s="1"/>
  <c r="J3147" i="6"/>
  <c r="K3147" i="6" s="1"/>
  <c r="J3155" i="6"/>
  <c r="K3155" i="6" s="1"/>
  <c r="J3163" i="6"/>
  <c r="K3163" i="6" s="1"/>
  <c r="J3171" i="6"/>
  <c r="K3171" i="6" s="1"/>
  <c r="J3179" i="6"/>
  <c r="K3179" i="6" s="1"/>
  <c r="J3187" i="6"/>
  <c r="K3187" i="6" s="1"/>
  <c r="P3187" i="6" s="1"/>
  <c r="J3195" i="6"/>
  <c r="K3195" i="6" s="1"/>
  <c r="J3203" i="6"/>
  <c r="K3203" i="6" s="1"/>
  <c r="J3211" i="6"/>
  <c r="K3211" i="6" s="1"/>
  <c r="J3219" i="6"/>
  <c r="K3219" i="6" s="1"/>
  <c r="J3227" i="6"/>
  <c r="K3227" i="6" s="1"/>
  <c r="J3235" i="6"/>
  <c r="K3235" i="6" s="1"/>
  <c r="J3243" i="6"/>
  <c r="K3243" i="6" s="1"/>
  <c r="J3251" i="6"/>
  <c r="K3251" i="6" s="1"/>
  <c r="J3259" i="6"/>
  <c r="K3259" i="6" s="1"/>
  <c r="J3267" i="6"/>
  <c r="K3267" i="6" s="1"/>
  <c r="J3275" i="6"/>
  <c r="K3275" i="6" s="1"/>
  <c r="J3283" i="6"/>
  <c r="K3283" i="6" s="1"/>
  <c r="J3291" i="6"/>
  <c r="K3291" i="6" s="1"/>
  <c r="J3299" i="6"/>
  <c r="K3299" i="6" s="1"/>
  <c r="J2618" i="6"/>
  <c r="K2618" i="6" s="1"/>
  <c r="J2644" i="6"/>
  <c r="K2644" i="6" s="1"/>
  <c r="J2666" i="6"/>
  <c r="K2666" i="6" s="1"/>
  <c r="J2676" i="6"/>
  <c r="K2676" i="6" s="1"/>
  <c r="J2684" i="6"/>
  <c r="K2684" i="6" s="1"/>
  <c r="J2692" i="6"/>
  <c r="K2692" i="6" s="1"/>
  <c r="J2700" i="6"/>
  <c r="K2700" i="6" s="1"/>
  <c r="J2708" i="6"/>
  <c r="K2708" i="6" s="1"/>
  <c r="J2716" i="6"/>
  <c r="K2716" i="6" s="1"/>
  <c r="J2724" i="6"/>
  <c r="K2724" i="6" s="1"/>
  <c r="J2732" i="6"/>
  <c r="K2732" i="6" s="1"/>
  <c r="J2740" i="6"/>
  <c r="K2740" i="6" s="1"/>
  <c r="J2748" i="6"/>
  <c r="K2748" i="6" s="1"/>
  <c r="J2756" i="6"/>
  <c r="K2756" i="6" s="1"/>
  <c r="J2764" i="6"/>
  <c r="K2764" i="6" s="1"/>
  <c r="J2772" i="6"/>
  <c r="K2772" i="6" s="1"/>
  <c r="J2780" i="6"/>
  <c r="K2780" i="6" s="1"/>
  <c r="J2788" i="6"/>
  <c r="K2788" i="6" s="1"/>
  <c r="J2796" i="6"/>
  <c r="K2796" i="6" s="1"/>
  <c r="J2804" i="6"/>
  <c r="K2804" i="6" s="1"/>
  <c r="J2812" i="6"/>
  <c r="K2812" i="6" s="1"/>
  <c r="J2820" i="6"/>
  <c r="K2820" i="6" s="1"/>
  <c r="J2828" i="6"/>
  <c r="K2828" i="6" s="1"/>
  <c r="J2836" i="6"/>
  <c r="K2836" i="6" s="1"/>
  <c r="J2844" i="6"/>
  <c r="K2844" i="6" s="1"/>
  <c r="J2852" i="6"/>
  <c r="K2852" i="6" s="1"/>
  <c r="J2860" i="6"/>
  <c r="K2860" i="6" s="1"/>
  <c r="J2868" i="6"/>
  <c r="K2868" i="6" s="1"/>
  <c r="J2876" i="6"/>
  <c r="K2876" i="6" s="1"/>
  <c r="J2884" i="6"/>
  <c r="K2884" i="6" s="1"/>
  <c r="J2892" i="6"/>
  <c r="K2892" i="6" s="1"/>
  <c r="J2900" i="6"/>
  <c r="K2900" i="6" s="1"/>
  <c r="J2908" i="6"/>
  <c r="K2908" i="6" s="1"/>
  <c r="J2916" i="6"/>
  <c r="K2916" i="6" s="1"/>
  <c r="J2924" i="6"/>
  <c r="K2924" i="6" s="1"/>
  <c r="J2932" i="6"/>
  <c r="K2932" i="6" s="1"/>
  <c r="J2940" i="6"/>
  <c r="K2940" i="6" s="1"/>
  <c r="J2948" i="6"/>
  <c r="K2948" i="6" s="1"/>
  <c r="J2956" i="6"/>
  <c r="K2956" i="6" s="1"/>
  <c r="J2964" i="6"/>
  <c r="K2964" i="6" s="1"/>
  <c r="J2972" i="6"/>
  <c r="K2972" i="6" s="1"/>
  <c r="J2980" i="6"/>
  <c r="K2980" i="6" s="1"/>
  <c r="J2988" i="6"/>
  <c r="K2988" i="6" s="1"/>
  <c r="J2996" i="6"/>
  <c r="K2996" i="6" s="1"/>
  <c r="J3004" i="6"/>
  <c r="K3004" i="6" s="1"/>
  <c r="J3012" i="6"/>
  <c r="K3012" i="6" s="1"/>
  <c r="J3020" i="6"/>
  <c r="K3020" i="6" s="1"/>
  <c r="J3028" i="6"/>
  <c r="K3028" i="6" s="1"/>
  <c r="J3036" i="6"/>
  <c r="K3036" i="6" s="1"/>
  <c r="J3044" i="6"/>
  <c r="K3044" i="6" s="1"/>
  <c r="J3052" i="6"/>
  <c r="K3052" i="6" s="1"/>
  <c r="J3060" i="6"/>
  <c r="K3060" i="6" s="1"/>
  <c r="J3068" i="6"/>
  <c r="K3068" i="6" s="1"/>
  <c r="J3076" i="6"/>
  <c r="K3076" i="6" s="1"/>
  <c r="J3084" i="6"/>
  <c r="K3084" i="6" s="1"/>
  <c r="J3092" i="6"/>
  <c r="K3092" i="6" s="1"/>
  <c r="J3100" i="6"/>
  <c r="K3100" i="6" s="1"/>
  <c r="J3108" i="6"/>
  <c r="K3108" i="6" s="1"/>
  <c r="J3116" i="6"/>
  <c r="K3116" i="6" s="1"/>
  <c r="J3124" i="6"/>
  <c r="K3124" i="6" s="1"/>
  <c r="J3132" i="6"/>
  <c r="K3132" i="6" s="1"/>
  <c r="J3140" i="6"/>
  <c r="K3140" i="6" s="1"/>
  <c r="J3148" i="6"/>
  <c r="K3148" i="6" s="1"/>
  <c r="J3156" i="6"/>
  <c r="K3156" i="6" s="1"/>
  <c r="J3164" i="6"/>
  <c r="K3164" i="6" s="1"/>
  <c r="J3172" i="6"/>
  <c r="K3172" i="6" s="1"/>
  <c r="J3180" i="6"/>
  <c r="K3180" i="6" s="1"/>
  <c r="J3188" i="6"/>
  <c r="K3188" i="6" s="1"/>
  <c r="J3196" i="6"/>
  <c r="K3196" i="6" s="1"/>
  <c r="J3204" i="6"/>
  <c r="K3204" i="6" s="1"/>
  <c r="J3212" i="6"/>
  <c r="K3212" i="6" s="1"/>
  <c r="J3220" i="6"/>
  <c r="K3220" i="6" s="1"/>
  <c r="J3228" i="6"/>
  <c r="K3228" i="6" s="1"/>
  <c r="J3236" i="6"/>
  <c r="K3236" i="6" s="1"/>
  <c r="J3244" i="6"/>
  <c r="K3244" i="6" s="1"/>
  <c r="J3252" i="6"/>
  <c r="K3252" i="6" s="1"/>
  <c r="J3260" i="6"/>
  <c r="K3260" i="6" s="1"/>
  <c r="J3268" i="6"/>
  <c r="K3268" i="6" s="1"/>
  <c r="J3276" i="6"/>
  <c r="K3276" i="6" s="1"/>
  <c r="J3284" i="6"/>
  <c r="K3284" i="6" s="1"/>
  <c r="J3292" i="6"/>
  <c r="K3292" i="6" s="1"/>
  <c r="J3300" i="6"/>
  <c r="K3300" i="6" s="1"/>
  <c r="J3308" i="6"/>
  <c r="K3308" i="6" s="1"/>
  <c r="J3316" i="6"/>
  <c r="K3316" i="6" s="1"/>
  <c r="J3324" i="6"/>
  <c r="K3324" i="6" s="1"/>
  <c r="J3332" i="6"/>
  <c r="K3332" i="6" s="1"/>
  <c r="J2625" i="6"/>
  <c r="K2625" i="6" s="1"/>
  <c r="J2649" i="6"/>
  <c r="K2649" i="6" s="1"/>
  <c r="J2667" i="6"/>
  <c r="K2667" i="6" s="1"/>
  <c r="J2677" i="6"/>
  <c r="K2677" i="6" s="1"/>
  <c r="J2685" i="6"/>
  <c r="K2685" i="6" s="1"/>
  <c r="J2693" i="6"/>
  <c r="K2693" i="6" s="1"/>
  <c r="J2701" i="6"/>
  <c r="K2701" i="6" s="1"/>
  <c r="J2709" i="6"/>
  <c r="K2709" i="6" s="1"/>
  <c r="J2717" i="6"/>
  <c r="K2717" i="6" s="1"/>
  <c r="J2725" i="6"/>
  <c r="K2725" i="6" s="1"/>
  <c r="J2733" i="6"/>
  <c r="K2733" i="6" s="1"/>
  <c r="J2741" i="6"/>
  <c r="K2741" i="6" s="1"/>
  <c r="J2749" i="6"/>
  <c r="K2749" i="6" s="1"/>
  <c r="J2757" i="6"/>
  <c r="K2757" i="6" s="1"/>
  <c r="J2765" i="6"/>
  <c r="K2765" i="6" s="1"/>
  <c r="J2773" i="6"/>
  <c r="K2773" i="6" s="1"/>
  <c r="J2781" i="6"/>
  <c r="K2781" i="6" s="1"/>
  <c r="J2789" i="6"/>
  <c r="K2789" i="6" s="1"/>
  <c r="J2797" i="6"/>
  <c r="K2797" i="6" s="1"/>
  <c r="J2805" i="6"/>
  <c r="K2805" i="6" s="1"/>
  <c r="J2813" i="6"/>
  <c r="K2813" i="6" s="1"/>
  <c r="J2821" i="6"/>
  <c r="K2821" i="6" s="1"/>
  <c r="J2829" i="6"/>
  <c r="K2829" i="6" s="1"/>
  <c r="J2837" i="6"/>
  <c r="K2837" i="6" s="1"/>
  <c r="J2845" i="6"/>
  <c r="K2845" i="6" s="1"/>
  <c r="J2853" i="6"/>
  <c r="K2853" i="6" s="1"/>
  <c r="J2861" i="6"/>
  <c r="K2861" i="6" s="1"/>
  <c r="J2869" i="6"/>
  <c r="K2869" i="6" s="1"/>
  <c r="J2877" i="6"/>
  <c r="K2877" i="6" s="1"/>
  <c r="J2885" i="6"/>
  <c r="K2885" i="6" s="1"/>
  <c r="J2893" i="6"/>
  <c r="K2893" i="6" s="1"/>
  <c r="J2901" i="6"/>
  <c r="K2901" i="6" s="1"/>
  <c r="J2909" i="6"/>
  <c r="K2909" i="6" s="1"/>
  <c r="J2917" i="6"/>
  <c r="K2917" i="6" s="1"/>
  <c r="J2925" i="6"/>
  <c r="K2925" i="6" s="1"/>
  <c r="J2933" i="6"/>
  <c r="K2933" i="6" s="1"/>
  <c r="J2941" i="6"/>
  <c r="K2941" i="6" s="1"/>
  <c r="J2949" i="6"/>
  <c r="K2949" i="6" s="1"/>
  <c r="J2957" i="6"/>
  <c r="K2957" i="6" s="1"/>
  <c r="J2965" i="6"/>
  <c r="K2965" i="6" s="1"/>
  <c r="J2973" i="6"/>
  <c r="K2973" i="6" s="1"/>
  <c r="J2981" i="6"/>
  <c r="K2981" i="6" s="1"/>
  <c r="J2989" i="6"/>
  <c r="K2989" i="6" s="1"/>
  <c r="J2997" i="6"/>
  <c r="K2997" i="6" s="1"/>
  <c r="J3005" i="6"/>
  <c r="K3005" i="6" s="1"/>
  <c r="J3013" i="6"/>
  <c r="K3013" i="6" s="1"/>
  <c r="J3021" i="6"/>
  <c r="K3021" i="6" s="1"/>
  <c r="J3029" i="6"/>
  <c r="K3029" i="6" s="1"/>
  <c r="J3037" i="6"/>
  <c r="K3037" i="6" s="1"/>
  <c r="J3045" i="6"/>
  <c r="K3045" i="6" s="1"/>
  <c r="J3053" i="6"/>
  <c r="K3053" i="6" s="1"/>
  <c r="J3061" i="6"/>
  <c r="K3061" i="6" s="1"/>
  <c r="J3069" i="6"/>
  <c r="K3069" i="6" s="1"/>
  <c r="J3077" i="6"/>
  <c r="K3077" i="6" s="1"/>
  <c r="J3085" i="6"/>
  <c r="K3085" i="6" s="1"/>
  <c r="J3093" i="6"/>
  <c r="K3093" i="6" s="1"/>
  <c r="J3101" i="6"/>
  <c r="K3101" i="6" s="1"/>
  <c r="J3109" i="6"/>
  <c r="K3109" i="6" s="1"/>
  <c r="J3117" i="6"/>
  <c r="K3117" i="6" s="1"/>
  <c r="J3125" i="6"/>
  <c r="K3125" i="6" s="1"/>
  <c r="J3133" i="6"/>
  <c r="K3133" i="6" s="1"/>
  <c r="J3141" i="6"/>
  <c r="K3141" i="6" s="1"/>
  <c r="J3149" i="6"/>
  <c r="K3149" i="6" s="1"/>
  <c r="J3157" i="6"/>
  <c r="K3157" i="6" s="1"/>
  <c r="J3165" i="6"/>
  <c r="K3165" i="6" s="1"/>
  <c r="J3173" i="6"/>
  <c r="K3173" i="6" s="1"/>
  <c r="J3181" i="6"/>
  <c r="K3181" i="6" s="1"/>
  <c r="J3189" i="6"/>
  <c r="K3189" i="6" s="1"/>
  <c r="J3197" i="6"/>
  <c r="K3197" i="6" s="1"/>
  <c r="J3205" i="6"/>
  <c r="K3205" i="6" s="1"/>
  <c r="J3213" i="6"/>
  <c r="K3213" i="6" s="1"/>
  <c r="J3221" i="6"/>
  <c r="K3221" i="6" s="1"/>
  <c r="J3229" i="6"/>
  <c r="K3229" i="6" s="1"/>
  <c r="J3237" i="6"/>
  <c r="K3237" i="6" s="1"/>
  <c r="J3245" i="6"/>
  <c r="K3245" i="6" s="1"/>
  <c r="J3253" i="6"/>
  <c r="K3253" i="6" s="1"/>
  <c r="J3261" i="6"/>
  <c r="K3261" i="6" s="1"/>
  <c r="J3269" i="6"/>
  <c r="K3269" i="6" s="1"/>
  <c r="J3277" i="6"/>
  <c r="K3277" i="6" s="1"/>
  <c r="J3285" i="6"/>
  <c r="K3285" i="6" s="1"/>
  <c r="J3293" i="6"/>
  <c r="K3293" i="6" s="1"/>
  <c r="J3301" i="6"/>
  <c r="K3301" i="6" s="1"/>
  <c r="J3309" i="6"/>
  <c r="K3309" i="6" s="1"/>
  <c r="J3317" i="6"/>
  <c r="K3317" i="6" s="1"/>
  <c r="J3325" i="6"/>
  <c r="K3325" i="6" s="1"/>
  <c r="J3333" i="6"/>
  <c r="K3333" i="6" s="1"/>
  <c r="J2626" i="6"/>
  <c r="K2626" i="6" s="1"/>
  <c r="J2650" i="6"/>
  <c r="K2650" i="6" s="1"/>
  <c r="J2668" i="6"/>
  <c r="K2668" i="6" s="1"/>
  <c r="J2678" i="6"/>
  <c r="K2678" i="6" s="1"/>
  <c r="J2686" i="6"/>
  <c r="K2686" i="6" s="1"/>
  <c r="J2694" i="6"/>
  <c r="K2694" i="6" s="1"/>
  <c r="J2702" i="6"/>
  <c r="K2702" i="6" s="1"/>
  <c r="J2710" i="6"/>
  <c r="K2710" i="6" s="1"/>
  <c r="J2718" i="6"/>
  <c r="K2718" i="6" s="1"/>
  <c r="J2726" i="6"/>
  <c r="K2726" i="6" s="1"/>
  <c r="J2734" i="6"/>
  <c r="K2734" i="6" s="1"/>
  <c r="J2742" i="6"/>
  <c r="K2742" i="6" s="1"/>
  <c r="J2750" i="6"/>
  <c r="K2750" i="6" s="1"/>
  <c r="J2758" i="6"/>
  <c r="K2758" i="6" s="1"/>
  <c r="J2766" i="6"/>
  <c r="K2766" i="6" s="1"/>
  <c r="J2774" i="6"/>
  <c r="K2774" i="6" s="1"/>
  <c r="J2782" i="6"/>
  <c r="K2782" i="6" s="1"/>
  <c r="J2790" i="6"/>
  <c r="K2790" i="6" s="1"/>
  <c r="J2798" i="6"/>
  <c r="K2798" i="6" s="1"/>
  <c r="J2806" i="6"/>
  <c r="K2806" i="6" s="1"/>
  <c r="J2814" i="6"/>
  <c r="K2814" i="6" s="1"/>
  <c r="J2822" i="6"/>
  <c r="K2822" i="6" s="1"/>
  <c r="J2830" i="6"/>
  <c r="K2830" i="6" s="1"/>
  <c r="J2838" i="6"/>
  <c r="K2838" i="6" s="1"/>
  <c r="J2846" i="6"/>
  <c r="K2846" i="6" s="1"/>
  <c r="J2854" i="6"/>
  <c r="K2854" i="6" s="1"/>
  <c r="J2862" i="6"/>
  <c r="K2862" i="6" s="1"/>
  <c r="J2870" i="6"/>
  <c r="K2870" i="6" s="1"/>
  <c r="J2878" i="6"/>
  <c r="K2878" i="6" s="1"/>
  <c r="J2886" i="6"/>
  <c r="K2886" i="6" s="1"/>
  <c r="J2894" i="6"/>
  <c r="K2894" i="6" s="1"/>
  <c r="J2902" i="6"/>
  <c r="K2902" i="6" s="1"/>
  <c r="J2910" i="6"/>
  <c r="K2910" i="6" s="1"/>
  <c r="J2918" i="6"/>
  <c r="K2918" i="6" s="1"/>
  <c r="J2926" i="6"/>
  <c r="K2926" i="6" s="1"/>
  <c r="J2934" i="6"/>
  <c r="K2934" i="6" s="1"/>
  <c r="J2942" i="6"/>
  <c r="K2942" i="6" s="1"/>
  <c r="J2950" i="6"/>
  <c r="K2950" i="6" s="1"/>
  <c r="J2958" i="6"/>
  <c r="K2958" i="6" s="1"/>
  <c r="J2966" i="6"/>
  <c r="K2966" i="6" s="1"/>
  <c r="J2974" i="6"/>
  <c r="K2974" i="6" s="1"/>
  <c r="J2982" i="6"/>
  <c r="K2982" i="6" s="1"/>
  <c r="J2990" i="6"/>
  <c r="K2990" i="6" s="1"/>
  <c r="J2998" i="6"/>
  <c r="K2998" i="6" s="1"/>
  <c r="J3006" i="6"/>
  <c r="K3006" i="6" s="1"/>
  <c r="J3014" i="6"/>
  <c r="K3014" i="6" s="1"/>
  <c r="J3022" i="6"/>
  <c r="K3022" i="6" s="1"/>
  <c r="J3030" i="6"/>
  <c r="K3030" i="6" s="1"/>
  <c r="J3038" i="6"/>
  <c r="K3038" i="6" s="1"/>
  <c r="J3046" i="6"/>
  <c r="K3046" i="6" s="1"/>
  <c r="J3054" i="6"/>
  <c r="K3054" i="6" s="1"/>
  <c r="J3062" i="6"/>
  <c r="K3062" i="6" s="1"/>
  <c r="J3070" i="6"/>
  <c r="K3070" i="6" s="1"/>
  <c r="J3078" i="6"/>
  <c r="K3078" i="6" s="1"/>
  <c r="J3086" i="6"/>
  <c r="K3086" i="6" s="1"/>
  <c r="J3094" i="6"/>
  <c r="K3094" i="6" s="1"/>
  <c r="J3102" i="6"/>
  <c r="K3102" i="6" s="1"/>
  <c r="J3110" i="6"/>
  <c r="K3110" i="6" s="1"/>
  <c r="J3118" i="6"/>
  <c r="K3118" i="6" s="1"/>
  <c r="J3126" i="6"/>
  <c r="K3126" i="6" s="1"/>
  <c r="J3134" i="6"/>
  <c r="K3134" i="6" s="1"/>
  <c r="J3142" i="6"/>
  <c r="K3142" i="6" s="1"/>
  <c r="J3150" i="6"/>
  <c r="K3150" i="6" s="1"/>
  <c r="J3158" i="6"/>
  <c r="K3158" i="6" s="1"/>
  <c r="J3166" i="6"/>
  <c r="K3166" i="6" s="1"/>
  <c r="J3174" i="6"/>
  <c r="K3174" i="6" s="1"/>
  <c r="J3182" i="6"/>
  <c r="K3182" i="6" s="1"/>
  <c r="J3190" i="6"/>
  <c r="K3190" i="6" s="1"/>
  <c r="J3198" i="6"/>
  <c r="K3198" i="6" s="1"/>
  <c r="J3206" i="6"/>
  <c r="K3206" i="6" s="1"/>
  <c r="J3214" i="6"/>
  <c r="K3214" i="6" s="1"/>
  <c r="J3222" i="6"/>
  <c r="K3222" i="6" s="1"/>
  <c r="J3230" i="6"/>
  <c r="K3230" i="6" s="1"/>
  <c r="J3238" i="6"/>
  <c r="K3238" i="6" s="1"/>
  <c r="J3246" i="6"/>
  <c r="K3246" i="6" s="1"/>
  <c r="J3254" i="6"/>
  <c r="K3254" i="6" s="1"/>
  <c r="J3262" i="6"/>
  <c r="K3262" i="6" s="1"/>
  <c r="J3270" i="6"/>
  <c r="K3270" i="6" s="1"/>
  <c r="J3278" i="6"/>
  <c r="K3278" i="6" s="1"/>
  <c r="J3286" i="6"/>
  <c r="K3286" i="6" s="1"/>
  <c r="J3294" i="6"/>
  <c r="K3294" i="6" s="1"/>
  <c r="J3302" i="6"/>
  <c r="K3302" i="6" s="1"/>
  <c r="J3310" i="6"/>
  <c r="K3310" i="6" s="1"/>
  <c r="J3318" i="6"/>
  <c r="K3318" i="6" s="1"/>
  <c r="J3326" i="6"/>
  <c r="K3326" i="6" s="1"/>
  <c r="J2633" i="6"/>
  <c r="K2633" i="6" s="1"/>
  <c r="J2652" i="6"/>
  <c r="K2652" i="6" s="1"/>
  <c r="J2671" i="6"/>
  <c r="K2671" i="6" s="1"/>
  <c r="J2679" i="6"/>
  <c r="K2679" i="6" s="1"/>
  <c r="J2687" i="6"/>
  <c r="K2687" i="6" s="1"/>
  <c r="J2695" i="6"/>
  <c r="K2695" i="6" s="1"/>
  <c r="J2703" i="6"/>
  <c r="K2703" i="6" s="1"/>
  <c r="J2711" i="6"/>
  <c r="K2711" i="6" s="1"/>
  <c r="J2719" i="6"/>
  <c r="K2719" i="6" s="1"/>
  <c r="J2727" i="6"/>
  <c r="K2727" i="6" s="1"/>
  <c r="J2735" i="6"/>
  <c r="K2735" i="6" s="1"/>
  <c r="J2743" i="6"/>
  <c r="K2743" i="6" s="1"/>
  <c r="J2751" i="6"/>
  <c r="K2751" i="6" s="1"/>
  <c r="J2759" i="6"/>
  <c r="K2759" i="6" s="1"/>
  <c r="J2767" i="6"/>
  <c r="K2767" i="6" s="1"/>
  <c r="J2775" i="6"/>
  <c r="K2775" i="6" s="1"/>
  <c r="J2783" i="6"/>
  <c r="K2783" i="6" s="1"/>
  <c r="J2791" i="6"/>
  <c r="K2791" i="6" s="1"/>
  <c r="J2799" i="6"/>
  <c r="K2799" i="6" s="1"/>
  <c r="J2807" i="6"/>
  <c r="K2807" i="6" s="1"/>
  <c r="J2815" i="6"/>
  <c r="K2815" i="6" s="1"/>
  <c r="J2823" i="6"/>
  <c r="K2823" i="6" s="1"/>
  <c r="J2831" i="6"/>
  <c r="K2831" i="6" s="1"/>
  <c r="J2839" i="6"/>
  <c r="K2839" i="6" s="1"/>
  <c r="J2847" i="6"/>
  <c r="K2847" i="6" s="1"/>
  <c r="J2855" i="6"/>
  <c r="K2855" i="6" s="1"/>
  <c r="J2863" i="6"/>
  <c r="K2863" i="6" s="1"/>
  <c r="J2871" i="6"/>
  <c r="K2871" i="6" s="1"/>
  <c r="J2879" i="6"/>
  <c r="K2879" i="6" s="1"/>
  <c r="J2887" i="6"/>
  <c r="K2887" i="6" s="1"/>
  <c r="J2895" i="6"/>
  <c r="K2895" i="6" s="1"/>
  <c r="J2903" i="6"/>
  <c r="K2903" i="6" s="1"/>
  <c r="J2911" i="6"/>
  <c r="K2911" i="6" s="1"/>
  <c r="J2919" i="6"/>
  <c r="K2919" i="6" s="1"/>
  <c r="J2927" i="6"/>
  <c r="K2927" i="6" s="1"/>
  <c r="J2935" i="6"/>
  <c r="K2935" i="6" s="1"/>
  <c r="J2943" i="6"/>
  <c r="K2943" i="6" s="1"/>
  <c r="J2951" i="6"/>
  <c r="K2951" i="6" s="1"/>
  <c r="J2959" i="6"/>
  <c r="K2959" i="6" s="1"/>
  <c r="J2967" i="6"/>
  <c r="K2967" i="6" s="1"/>
  <c r="J2975" i="6"/>
  <c r="K2975" i="6" s="1"/>
  <c r="J2983" i="6"/>
  <c r="K2983" i="6" s="1"/>
  <c r="J2991" i="6"/>
  <c r="K2991" i="6" s="1"/>
  <c r="J2999" i="6"/>
  <c r="K2999" i="6" s="1"/>
  <c r="J3007" i="6"/>
  <c r="K3007" i="6" s="1"/>
  <c r="J3015" i="6"/>
  <c r="K3015" i="6" s="1"/>
  <c r="J3023" i="6"/>
  <c r="K3023" i="6" s="1"/>
  <c r="J3031" i="6"/>
  <c r="K3031" i="6" s="1"/>
  <c r="J3039" i="6"/>
  <c r="K3039" i="6" s="1"/>
  <c r="J3047" i="6"/>
  <c r="K3047" i="6" s="1"/>
  <c r="J3055" i="6"/>
  <c r="K3055" i="6" s="1"/>
  <c r="J3063" i="6"/>
  <c r="K3063" i="6" s="1"/>
  <c r="J3071" i="6"/>
  <c r="K3071" i="6" s="1"/>
  <c r="J3079" i="6"/>
  <c r="K3079" i="6" s="1"/>
  <c r="J3087" i="6"/>
  <c r="K3087" i="6" s="1"/>
  <c r="J3095" i="6"/>
  <c r="K3095" i="6" s="1"/>
  <c r="J3103" i="6"/>
  <c r="K3103" i="6" s="1"/>
  <c r="J3111" i="6"/>
  <c r="K3111" i="6" s="1"/>
  <c r="J3119" i="6"/>
  <c r="K3119" i="6" s="1"/>
  <c r="J3127" i="6"/>
  <c r="K3127" i="6" s="1"/>
  <c r="J3135" i="6"/>
  <c r="K3135" i="6" s="1"/>
  <c r="J3143" i="6"/>
  <c r="K3143" i="6" s="1"/>
  <c r="J3151" i="6"/>
  <c r="K3151" i="6" s="1"/>
  <c r="J3159" i="6"/>
  <c r="K3159" i="6" s="1"/>
  <c r="J3167" i="6"/>
  <c r="K3167" i="6" s="1"/>
  <c r="J3175" i="6"/>
  <c r="K3175" i="6" s="1"/>
  <c r="J3183" i="6"/>
  <c r="K3183" i="6" s="1"/>
  <c r="J3191" i="6"/>
  <c r="K3191" i="6" s="1"/>
  <c r="J3199" i="6"/>
  <c r="K3199" i="6" s="1"/>
  <c r="J3207" i="6"/>
  <c r="K3207" i="6" s="1"/>
  <c r="J3215" i="6"/>
  <c r="K3215" i="6" s="1"/>
  <c r="J3223" i="6"/>
  <c r="K3223" i="6" s="1"/>
  <c r="J3231" i="6"/>
  <c r="K3231" i="6" s="1"/>
  <c r="J3239" i="6"/>
  <c r="K3239" i="6" s="1"/>
  <c r="J3247" i="6"/>
  <c r="K3247" i="6" s="1"/>
  <c r="J3255" i="6"/>
  <c r="K3255" i="6" s="1"/>
  <c r="J3263" i="6"/>
  <c r="K3263" i="6" s="1"/>
  <c r="J3271" i="6"/>
  <c r="K3271" i="6" s="1"/>
  <c r="J3279" i="6"/>
  <c r="K3279" i="6" s="1"/>
  <c r="J3287" i="6"/>
  <c r="K3287" i="6" s="1"/>
  <c r="J3295" i="6"/>
  <c r="K3295" i="6" s="1"/>
  <c r="J3303" i="6"/>
  <c r="K3303" i="6" s="1"/>
  <c r="J3311" i="6"/>
  <c r="K3311" i="6" s="1"/>
  <c r="J3319" i="6"/>
  <c r="K3319" i="6" s="1"/>
  <c r="J3327" i="6"/>
  <c r="K3327" i="6" s="1"/>
  <c r="J3335" i="6"/>
  <c r="K3335" i="6" s="1"/>
  <c r="J3307" i="6"/>
  <c r="K3307" i="6" s="1"/>
  <c r="J3336" i="6"/>
  <c r="K3336" i="6" s="1"/>
  <c r="J3344" i="6"/>
  <c r="K3344" i="6" s="1"/>
  <c r="J3352" i="6"/>
  <c r="K3352" i="6" s="1"/>
  <c r="J3360" i="6"/>
  <c r="K3360" i="6" s="1"/>
  <c r="J3368" i="6"/>
  <c r="K3368" i="6" s="1"/>
  <c r="J3376" i="6"/>
  <c r="K3376" i="6" s="1"/>
  <c r="J3384" i="6"/>
  <c r="K3384" i="6" s="1"/>
  <c r="J3392" i="6"/>
  <c r="K3392" i="6" s="1"/>
  <c r="J3400" i="6"/>
  <c r="K3400" i="6" s="1"/>
  <c r="J3408" i="6"/>
  <c r="K3408" i="6" s="1"/>
  <c r="J3416" i="6"/>
  <c r="K3416" i="6" s="1"/>
  <c r="J3424" i="6"/>
  <c r="K3424" i="6" s="1"/>
  <c r="J3432" i="6"/>
  <c r="K3432" i="6" s="1"/>
  <c r="J3440" i="6"/>
  <c r="K3440" i="6" s="1"/>
  <c r="J3448" i="6"/>
  <c r="K3448" i="6" s="1"/>
  <c r="J3456" i="6"/>
  <c r="K3456" i="6" s="1"/>
  <c r="J3464" i="6"/>
  <c r="K3464" i="6" s="1"/>
  <c r="J3472" i="6"/>
  <c r="K3472" i="6" s="1"/>
  <c r="J3480" i="6"/>
  <c r="K3480" i="6" s="1"/>
  <c r="J3488" i="6"/>
  <c r="K3488" i="6" s="1"/>
  <c r="J3496" i="6"/>
  <c r="K3496" i="6" s="1"/>
  <c r="J3504" i="6"/>
  <c r="K3504" i="6" s="1"/>
  <c r="J3512" i="6"/>
  <c r="K3512" i="6" s="1"/>
  <c r="J3520" i="6"/>
  <c r="K3520" i="6" s="1"/>
  <c r="J3528" i="6"/>
  <c r="K3528" i="6" s="1"/>
  <c r="J3536" i="6"/>
  <c r="K3536" i="6" s="1"/>
  <c r="J3544" i="6"/>
  <c r="K3544" i="6" s="1"/>
  <c r="J3552" i="6"/>
  <c r="K3552" i="6" s="1"/>
  <c r="J3560" i="6"/>
  <c r="K3560" i="6" s="1"/>
  <c r="J3568" i="6"/>
  <c r="K3568" i="6" s="1"/>
  <c r="J3576" i="6"/>
  <c r="K3576" i="6" s="1"/>
  <c r="J3584" i="6"/>
  <c r="K3584" i="6" s="1"/>
  <c r="J3592" i="6"/>
  <c r="K3592" i="6" s="1"/>
  <c r="J3600" i="6"/>
  <c r="K3600" i="6" s="1"/>
  <c r="J3608" i="6"/>
  <c r="K3608" i="6" s="1"/>
  <c r="J3616" i="6"/>
  <c r="K3616" i="6" s="1"/>
  <c r="J3624" i="6"/>
  <c r="K3624" i="6" s="1"/>
  <c r="J3632" i="6"/>
  <c r="K3632" i="6" s="1"/>
  <c r="J3640" i="6"/>
  <c r="K3640" i="6" s="1"/>
  <c r="J3648" i="6"/>
  <c r="K3648" i="6" s="1"/>
  <c r="J3656" i="6"/>
  <c r="K3656" i="6" s="1"/>
  <c r="J3664" i="6"/>
  <c r="K3664" i="6" s="1"/>
  <c r="J3672" i="6"/>
  <c r="K3672" i="6" s="1"/>
  <c r="J3680" i="6"/>
  <c r="K3680" i="6" s="1"/>
  <c r="J3688" i="6"/>
  <c r="K3688" i="6" s="1"/>
  <c r="J3696" i="6"/>
  <c r="K3696" i="6" s="1"/>
  <c r="J3704" i="6"/>
  <c r="K3704" i="6" s="1"/>
  <c r="J3712" i="6"/>
  <c r="K3712" i="6" s="1"/>
  <c r="J3720" i="6"/>
  <c r="K3720" i="6" s="1"/>
  <c r="J3728" i="6"/>
  <c r="K3728" i="6" s="1"/>
  <c r="J3736" i="6"/>
  <c r="K3736" i="6" s="1"/>
  <c r="J3744" i="6"/>
  <c r="K3744" i="6" s="1"/>
  <c r="J3752" i="6"/>
  <c r="K3752" i="6" s="1"/>
  <c r="J3760" i="6"/>
  <c r="K3760" i="6" s="1"/>
  <c r="J3768" i="6"/>
  <c r="K3768" i="6" s="1"/>
  <c r="J3776" i="6"/>
  <c r="K3776" i="6" s="1"/>
  <c r="J3784" i="6"/>
  <c r="K3784" i="6" s="1"/>
  <c r="J3792" i="6"/>
  <c r="K3792" i="6" s="1"/>
  <c r="J3800" i="6"/>
  <c r="K3800" i="6" s="1"/>
  <c r="J3808" i="6"/>
  <c r="K3808" i="6" s="1"/>
  <c r="J3816" i="6"/>
  <c r="K3816" i="6" s="1"/>
  <c r="J3315" i="6"/>
  <c r="K3315" i="6" s="1"/>
  <c r="J3337" i="6"/>
  <c r="K3337" i="6" s="1"/>
  <c r="J3345" i="6"/>
  <c r="K3345" i="6" s="1"/>
  <c r="J3353" i="6"/>
  <c r="K3353" i="6" s="1"/>
  <c r="J3361" i="6"/>
  <c r="K3361" i="6" s="1"/>
  <c r="J3369" i="6"/>
  <c r="K3369" i="6" s="1"/>
  <c r="J3377" i="6"/>
  <c r="K3377" i="6" s="1"/>
  <c r="J3385" i="6"/>
  <c r="K3385" i="6" s="1"/>
  <c r="J3393" i="6"/>
  <c r="K3393" i="6" s="1"/>
  <c r="J3401" i="6"/>
  <c r="K3401" i="6" s="1"/>
  <c r="J3409" i="6"/>
  <c r="K3409" i="6" s="1"/>
  <c r="J3417" i="6"/>
  <c r="K3417" i="6" s="1"/>
  <c r="J3425" i="6"/>
  <c r="K3425" i="6" s="1"/>
  <c r="J3433" i="6"/>
  <c r="K3433" i="6" s="1"/>
  <c r="J3441" i="6"/>
  <c r="K3441" i="6" s="1"/>
  <c r="J3449" i="6"/>
  <c r="K3449" i="6" s="1"/>
  <c r="J3457" i="6"/>
  <c r="K3457" i="6" s="1"/>
  <c r="J3465" i="6"/>
  <c r="K3465" i="6" s="1"/>
  <c r="J3473" i="6"/>
  <c r="K3473" i="6" s="1"/>
  <c r="J3481" i="6"/>
  <c r="K3481" i="6" s="1"/>
  <c r="J3489" i="6"/>
  <c r="K3489" i="6" s="1"/>
  <c r="J3497" i="6"/>
  <c r="K3497" i="6" s="1"/>
  <c r="J3505" i="6"/>
  <c r="K3505" i="6" s="1"/>
  <c r="J3513" i="6"/>
  <c r="K3513" i="6" s="1"/>
  <c r="J3521" i="6"/>
  <c r="K3521" i="6" s="1"/>
  <c r="J3529" i="6"/>
  <c r="K3529" i="6" s="1"/>
  <c r="J3537" i="6"/>
  <c r="K3537" i="6" s="1"/>
  <c r="J3545" i="6"/>
  <c r="K3545" i="6" s="1"/>
  <c r="J3553" i="6"/>
  <c r="K3553" i="6" s="1"/>
  <c r="J3561" i="6"/>
  <c r="K3561" i="6" s="1"/>
  <c r="J3569" i="6"/>
  <c r="K3569" i="6" s="1"/>
  <c r="J3577" i="6"/>
  <c r="K3577" i="6" s="1"/>
  <c r="J3585" i="6"/>
  <c r="K3585" i="6" s="1"/>
  <c r="J3593" i="6"/>
  <c r="K3593" i="6" s="1"/>
  <c r="J3601" i="6"/>
  <c r="K3601" i="6" s="1"/>
  <c r="J3609" i="6"/>
  <c r="K3609" i="6" s="1"/>
  <c r="J3617" i="6"/>
  <c r="K3617" i="6" s="1"/>
  <c r="J3625" i="6"/>
  <c r="K3625" i="6" s="1"/>
  <c r="J3633" i="6"/>
  <c r="K3633" i="6" s="1"/>
  <c r="J3641" i="6"/>
  <c r="K3641" i="6" s="1"/>
  <c r="J3649" i="6"/>
  <c r="K3649" i="6" s="1"/>
  <c r="J3657" i="6"/>
  <c r="K3657" i="6" s="1"/>
  <c r="J3665" i="6"/>
  <c r="K3665" i="6" s="1"/>
  <c r="J3673" i="6"/>
  <c r="K3673" i="6" s="1"/>
  <c r="J3681" i="6"/>
  <c r="K3681" i="6" s="1"/>
  <c r="J3689" i="6"/>
  <c r="K3689" i="6" s="1"/>
  <c r="J3697" i="6"/>
  <c r="K3697" i="6" s="1"/>
  <c r="J3705" i="6"/>
  <c r="K3705" i="6" s="1"/>
  <c r="J3713" i="6"/>
  <c r="K3713" i="6" s="1"/>
  <c r="J3721" i="6"/>
  <c r="K3721" i="6" s="1"/>
  <c r="J3729" i="6"/>
  <c r="K3729" i="6" s="1"/>
  <c r="J3737" i="6"/>
  <c r="K3737" i="6" s="1"/>
  <c r="J3745" i="6"/>
  <c r="K3745" i="6" s="1"/>
  <c r="J3753" i="6"/>
  <c r="K3753" i="6" s="1"/>
  <c r="J3761" i="6"/>
  <c r="K3761" i="6" s="1"/>
  <c r="J3769" i="6"/>
  <c r="K3769" i="6" s="1"/>
  <c r="J3777" i="6"/>
  <c r="K3777" i="6" s="1"/>
  <c r="J3785" i="6"/>
  <c r="K3785" i="6" s="1"/>
  <c r="J3793" i="6"/>
  <c r="K3793" i="6" s="1"/>
  <c r="J3801" i="6"/>
  <c r="K3801" i="6" s="1"/>
  <c r="J3809" i="6"/>
  <c r="K3809" i="6" s="1"/>
  <c r="J3817" i="6"/>
  <c r="K3817" i="6" s="1"/>
  <c r="J3825" i="6"/>
  <c r="K3825" i="6" s="1"/>
  <c r="J3833" i="6"/>
  <c r="K3833" i="6" s="1"/>
  <c r="J3841" i="6"/>
  <c r="K3841" i="6" s="1"/>
  <c r="J3849" i="6"/>
  <c r="K3849" i="6" s="1"/>
  <c r="J3857" i="6"/>
  <c r="K3857" i="6" s="1"/>
  <c r="J3865" i="6"/>
  <c r="K3865" i="6" s="1"/>
  <c r="J3873" i="6"/>
  <c r="K3873" i="6" s="1"/>
  <c r="J3881" i="6"/>
  <c r="K3881" i="6" s="1"/>
  <c r="J3889" i="6"/>
  <c r="K3889" i="6" s="1"/>
  <c r="J3321" i="6"/>
  <c r="K3321" i="6" s="1"/>
  <c r="J3338" i="6"/>
  <c r="K3338" i="6" s="1"/>
  <c r="J3346" i="6"/>
  <c r="K3346" i="6" s="1"/>
  <c r="J3354" i="6"/>
  <c r="K3354" i="6" s="1"/>
  <c r="J3362" i="6"/>
  <c r="K3362" i="6" s="1"/>
  <c r="J3370" i="6"/>
  <c r="K3370" i="6" s="1"/>
  <c r="J3378" i="6"/>
  <c r="K3378" i="6" s="1"/>
  <c r="J3386" i="6"/>
  <c r="K3386" i="6" s="1"/>
  <c r="J3394" i="6"/>
  <c r="K3394" i="6" s="1"/>
  <c r="J3402" i="6"/>
  <c r="K3402" i="6" s="1"/>
  <c r="J3410" i="6"/>
  <c r="K3410" i="6" s="1"/>
  <c r="J3418" i="6"/>
  <c r="K3418" i="6" s="1"/>
  <c r="J3426" i="6"/>
  <c r="K3426" i="6" s="1"/>
  <c r="J3434" i="6"/>
  <c r="K3434" i="6" s="1"/>
  <c r="J3442" i="6"/>
  <c r="K3442" i="6" s="1"/>
  <c r="J3450" i="6"/>
  <c r="K3450" i="6" s="1"/>
  <c r="J3458" i="6"/>
  <c r="K3458" i="6" s="1"/>
  <c r="J3466" i="6"/>
  <c r="K3466" i="6" s="1"/>
  <c r="J3474" i="6"/>
  <c r="K3474" i="6" s="1"/>
  <c r="J3482" i="6"/>
  <c r="K3482" i="6" s="1"/>
  <c r="J3490" i="6"/>
  <c r="K3490" i="6" s="1"/>
  <c r="J3498" i="6"/>
  <c r="K3498" i="6" s="1"/>
  <c r="J3506" i="6"/>
  <c r="K3506" i="6" s="1"/>
  <c r="J3514" i="6"/>
  <c r="K3514" i="6" s="1"/>
  <c r="J3522" i="6"/>
  <c r="K3522" i="6" s="1"/>
  <c r="J3530" i="6"/>
  <c r="K3530" i="6" s="1"/>
  <c r="J3538" i="6"/>
  <c r="K3538" i="6" s="1"/>
  <c r="J3546" i="6"/>
  <c r="K3546" i="6" s="1"/>
  <c r="J3554" i="6"/>
  <c r="K3554" i="6" s="1"/>
  <c r="J3562" i="6"/>
  <c r="K3562" i="6" s="1"/>
  <c r="J3570" i="6"/>
  <c r="K3570" i="6" s="1"/>
  <c r="J3578" i="6"/>
  <c r="K3578" i="6" s="1"/>
  <c r="J3586" i="6"/>
  <c r="K3586" i="6" s="1"/>
  <c r="J3594" i="6"/>
  <c r="K3594" i="6" s="1"/>
  <c r="J3602" i="6"/>
  <c r="K3602" i="6" s="1"/>
  <c r="J3610" i="6"/>
  <c r="K3610" i="6" s="1"/>
  <c r="J3618" i="6"/>
  <c r="K3618" i="6" s="1"/>
  <c r="J3626" i="6"/>
  <c r="K3626" i="6" s="1"/>
  <c r="J3634" i="6"/>
  <c r="K3634" i="6" s="1"/>
  <c r="J3642" i="6"/>
  <c r="K3642" i="6" s="1"/>
  <c r="J3650" i="6"/>
  <c r="K3650" i="6" s="1"/>
  <c r="J3658" i="6"/>
  <c r="K3658" i="6" s="1"/>
  <c r="J3666" i="6"/>
  <c r="K3666" i="6" s="1"/>
  <c r="J3674" i="6"/>
  <c r="K3674" i="6" s="1"/>
  <c r="J3682" i="6"/>
  <c r="K3682" i="6" s="1"/>
  <c r="J3690" i="6"/>
  <c r="K3690" i="6" s="1"/>
  <c r="J3698" i="6"/>
  <c r="K3698" i="6" s="1"/>
  <c r="J3706" i="6"/>
  <c r="K3706" i="6" s="1"/>
  <c r="J3714" i="6"/>
  <c r="K3714" i="6" s="1"/>
  <c r="J3722" i="6"/>
  <c r="K3722" i="6" s="1"/>
  <c r="J3730" i="6"/>
  <c r="K3730" i="6" s="1"/>
  <c r="J3738" i="6"/>
  <c r="K3738" i="6" s="1"/>
  <c r="J3746" i="6"/>
  <c r="K3746" i="6" s="1"/>
  <c r="J3754" i="6"/>
  <c r="K3754" i="6" s="1"/>
  <c r="J3762" i="6"/>
  <c r="K3762" i="6" s="1"/>
  <c r="J3770" i="6"/>
  <c r="K3770" i="6" s="1"/>
  <c r="J3778" i="6"/>
  <c r="K3778" i="6" s="1"/>
  <c r="J3786" i="6"/>
  <c r="K3786" i="6" s="1"/>
  <c r="J3794" i="6"/>
  <c r="K3794" i="6" s="1"/>
  <c r="J3802" i="6"/>
  <c r="K3802" i="6" s="1"/>
  <c r="J3810" i="6"/>
  <c r="K3810" i="6" s="1"/>
  <c r="J3818" i="6"/>
  <c r="K3818" i="6" s="1"/>
  <c r="J3826" i="6"/>
  <c r="K3826" i="6" s="1"/>
  <c r="J3834" i="6"/>
  <c r="K3834" i="6" s="1"/>
  <c r="J3842" i="6"/>
  <c r="K3842" i="6" s="1"/>
  <c r="J3850" i="6"/>
  <c r="K3850" i="6" s="1"/>
  <c r="J3858" i="6"/>
  <c r="K3858" i="6" s="1"/>
  <c r="J3866" i="6"/>
  <c r="K3866" i="6" s="1"/>
  <c r="J3874" i="6"/>
  <c r="K3874" i="6" s="1"/>
  <c r="J3323" i="6"/>
  <c r="K3323" i="6" s="1"/>
  <c r="J3339" i="6"/>
  <c r="K3339" i="6" s="1"/>
  <c r="J3347" i="6"/>
  <c r="K3347" i="6" s="1"/>
  <c r="J3355" i="6"/>
  <c r="K3355" i="6" s="1"/>
  <c r="J3363" i="6"/>
  <c r="K3363" i="6" s="1"/>
  <c r="J3371" i="6"/>
  <c r="K3371" i="6" s="1"/>
  <c r="J3379" i="6"/>
  <c r="K3379" i="6" s="1"/>
  <c r="J3387" i="6"/>
  <c r="K3387" i="6" s="1"/>
  <c r="J3395" i="6"/>
  <c r="K3395" i="6" s="1"/>
  <c r="J3403" i="6"/>
  <c r="K3403" i="6" s="1"/>
  <c r="J3411" i="6"/>
  <c r="K3411" i="6" s="1"/>
  <c r="J3419" i="6"/>
  <c r="K3419" i="6" s="1"/>
  <c r="J3427" i="6"/>
  <c r="K3427" i="6" s="1"/>
  <c r="J3435" i="6"/>
  <c r="K3435" i="6" s="1"/>
  <c r="J3443" i="6"/>
  <c r="K3443" i="6" s="1"/>
  <c r="J3451" i="6"/>
  <c r="K3451" i="6" s="1"/>
  <c r="J3459" i="6"/>
  <c r="K3459" i="6" s="1"/>
  <c r="J3467" i="6"/>
  <c r="K3467" i="6" s="1"/>
  <c r="J3475" i="6"/>
  <c r="K3475" i="6" s="1"/>
  <c r="J3483" i="6"/>
  <c r="K3483" i="6" s="1"/>
  <c r="J3491" i="6"/>
  <c r="K3491" i="6" s="1"/>
  <c r="J3499" i="6"/>
  <c r="K3499" i="6" s="1"/>
  <c r="J3507" i="6"/>
  <c r="K3507" i="6" s="1"/>
  <c r="J3515" i="6"/>
  <c r="K3515" i="6" s="1"/>
  <c r="J3523" i="6"/>
  <c r="K3523" i="6" s="1"/>
  <c r="J3531" i="6"/>
  <c r="K3531" i="6" s="1"/>
  <c r="J3539" i="6"/>
  <c r="K3539" i="6" s="1"/>
  <c r="J3547" i="6"/>
  <c r="K3547" i="6" s="1"/>
  <c r="J3555" i="6"/>
  <c r="K3555" i="6" s="1"/>
  <c r="J3563" i="6"/>
  <c r="K3563" i="6" s="1"/>
  <c r="J3571" i="6"/>
  <c r="K3571" i="6" s="1"/>
  <c r="J3579" i="6"/>
  <c r="K3579" i="6" s="1"/>
  <c r="J3587" i="6"/>
  <c r="K3587" i="6" s="1"/>
  <c r="J3595" i="6"/>
  <c r="K3595" i="6" s="1"/>
  <c r="J3603" i="6"/>
  <c r="K3603" i="6" s="1"/>
  <c r="J3611" i="6"/>
  <c r="K3611" i="6" s="1"/>
  <c r="J3619" i="6"/>
  <c r="K3619" i="6" s="1"/>
  <c r="J3627" i="6"/>
  <c r="K3627" i="6" s="1"/>
  <c r="J3635" i="6"/>
  <c r="K3635" i="6" s="1"/>
  <c r="J3643" i="6"/>
  <c r="K3643" i="6" s="1"/>
  <c r="J3651" i="6"/>
  <c r="K3651" i="6" s="1"/>
  <c r="P3651" i="6" s="1"/>
  <c r="J3659" i="6"/>
  <c r="K3659" i="6" s="1"/>
  <c r="J3667" i="6"/>
  <c r="K3667" i="6" s="1"/>
  <c r="J3675" i="6"/>
  <c r="K3675" i="6" s="1"/>
  <c r="J3683" i="6"/>
  <c r="K3683" i="6" s="1"/>
  <c r="J3691" i="6"/>
  <c r="K3691" i="6" s="1"/>
  <c r="J3699" i="6"/>
  <c r="K3699" i="6" s="1"/>
  <c r="J3707" i="6"/>
  <c r="K3707" i="6" s="1"/>
  <c r="J3715" i="6"/>
  <c r="K3715" i="6" s="1"/>
  <c r="P3715" i="6" s="1"/>
  <c r="J3723" i="6"/>
  <c r="K3723" i="6" s="1"/>
  <c r="J3731" i="6"/>
  <c r="K3731" i="6" s="1"/>
  <c r="J3739" i="6"/>
  <c r="K3739" i="6" s="1"/>
  <c r="J3747" i="6"/>
  <c r="K3747" i="6" s="1"/>
  <c r="J3755" i="6"/>
  <c r="K3755" i="6" s="1"/>
  <c r="J3763" i="6"/>
  <c r="K3763" i="6" s="1"/>
  <c r="J3771" i="6"/>
  <c r="K3771" i="6" s="1"/>
  <c r="J3779" i="6"/>
  <c r="K3779" i="6" s="1"/>
  <c r="P3779" i="6" s="1"/>
  <c r="J3787" i="6"/>
  <c r="K3787" i="6" s="1"/>
  <c r="J3795" i="6"/>
  <c r="K3795" i="6" s="1"/>
  <c r="J3803" i="6"/>
  <c r="K3803" i="6" s="1"/>
  <c r="J3811" i="6"/>
  <c r="K3811" i="6" s="1"/>
  <c r="J3819" i="6"/>
  <c r="K3819" i="6" s="1"/>
  <c r="J3827" i="6"/>
  <c r="K3827" i="6" s="1"/>
  <c r="J3835" i="6"/>
  <c r="K3835" i="6" s="1"/>
  <c r="J3843" i="6"/>
  <c r="K3843" i="6" s="1"/>
  <c r="P3843" i="6" s="1"/>
  <c r="J3851" i="6"/>
  <c r="K3851" i="6" s="1"/>
  <c r="J3859" i="6"/>
  <c r="K3859" i="6" s="1"/>
  <c r="J3867" i="6"/>
  <c r="K3867" i="6" s="1"/>
  <c r="J3329" i="6"/>
  <c r="K3329" i="6" s="1"/>
  <c r="J3340" i="6"/>
  <c r="K3340" i="6" s="1"/>
  <c r="J3348" i="6"/>
  <c r="K3348" i="6" s="1"/>
  <c r="J3356" i="6"/>
  <c r="K3356" i="6" s="1"/>
  <c r="J3364" i="6"/>
  <c r="K3364" i="6" s="1"/>
  <c r="P3364" i="6" s="1"/>
  <c r="J3372" i="6"/>
  <c r="K3372" i="6" s="1"/>
  <c r="J3380" i="6"/>
  <c r="K3380" i="6" s="1"/>
  <c r="J3388" i="6"/>
  <c r="K3388" i="6" s="1"/>
  <c r="J3396" i="6"/>
  <c r="K3396" i="6" s="1"/>
  <c r="J3404" i="6"/>
  <c r="K3404" i="6" s="1"/>
  <c r="J3412" i="6"/>
  <c r="K3412" i="6" s="1"/>
  <c r="J3420" i="6"/>
  <c r="K3420" i="6" s="1"/>
  <c r="J3428" i="6"/>
  <c r="K3428" i="6" s="1"/>
  <c r="L3428" i="6" s="1"/>
  <c r="O3428" i="6" s="1"/>
  <c r="J3436" i="6"/>
  <c r="K3436" i="6" s="1"/>
  <c r="J3444" i="6"/>
  <c r="K3444" i="6" s="1"/>
  <c r="J3452" i="6"/>
  <c r="K3452" i="6" s="1"/>
  <c r="J3460" i="6"/>
  <c r="K3460" i="6" s="1"/>
  <c r="J3468" i="6"/>
  <c r="K3468" i="6" s="1"/>
  <c r="J3476" i="6"/>
  <c r="K3476" i="6" s="1"/>
  <c r="J3484" i="6"/>
  <c r="K3484" i="6" s="1"/>
  <c r="J3492" i="6"/>
  <c r="K3492" i="6" s="1"/>
  <c r="J3500" i="6"/>
  <c r="K3500" i="6" s="1"/>
  <c r="J3508" i="6"/>
  <c r="K3508" i="6" s="1"/>
  <c r="J3516" i="6"/>
  <c r="K3516" i="6" s="1"/>
  <c r="J3524" i="6"/>
  <c r="K3524" i="6" s="1"/>
  <c r="J3532" i="6"/>
  <c r="K3532" i="6" s="1"/>
  <c r="J3540" i="6"/>
  <c r="K3540" i="6" s="1"/>
  <c r="J3548" i="6"/>
  <c r="K3548" i="6" s="1"/>
  <c r="J3556" i="6"/>
  <c r="K3556" i="6" s="1"/>
  <c r="P3556" i="6" s="1"/>
  <c r="J3564" i="6"/>
  <c r="K3564" i="6" s="1"/>
  <c r="J3572" i="6"/>
  <c r="K3572" i="6" s="1"/>
  <c r="J3580" i="6"/>
  <c r="K3580" i="6" s="1"/>
  <c r="J3588" i="6"/>
  <c r="K3588" i="6" s="1"/>
  <c r="J3596" i="6"/>
  <c r="K3596" i="6" s="1"/>
  <c r="J3604" i="6"/>
  <c r="K3604" i="6" s="1"/>
  <c r="J3612" i="6"/>
  <c r="K3612" i="6" s="1"/>
  <c r="J3620" i="6"/>
  <c r="K3620" i="6" s="1"/>
  <c r="L3620" i="6" s="1"/>
  <c r="J3628" i="6"/>
  <c r="K3628" i="6" s="1"/>
  <c r="J3636" i="6"/>
  <c r="K3636" i="6" s="1"/>
  <c r="J3644" i="6"/>
  <c r="K3644" i="6" s="1"/>
  <c r="J3652" i="6"/>
  <c r="K3652" i="6" s="1"/>
  <c r="J3660" i="6"/>
  <c r="K3660" i="6" s="1"/>
  <c r="J3668" i="6"/>
  <c r="K3668" i="6" s="1"/>
  <c r="J3676" i="6"/>
  <c r="K3676" i="6" s="1"/>
  <c r="J3684" i="6"/>
  <c r="K3684" i="6" s="1"/>
  <c r="J3692" i="6"/>
  <c r="K3692" i="6" s="1"/>
  <c r="J3700" i="6"/>
  <c r="K3700" i="6" s="1"/>
  <c r="J3708" i="6"/>
  <c r="K3708" i="6" s="1"/>
  <c r="J3716" i="6"/>
  <c r="K3716" i="6" s="1"/>
  <c r="J3724" i="6"/>
  <c r="K3724" i="6" s="1"/>
  <c r="J3732" i="6"/>
  <c r="K3732" i="6" s="1"/>
  <c r="J3740" i="6"/>
  <c r="K3740" i="6" s="1"/>
  <c r="J3748" i="6"/>
  <c r="K3748" i="6" s="1"/>
  <c r="P3748" i="6" s="1"/>
  <c r="J3756" i="6"/>
  <c r="K3756" i="6" s="1"/>
  <c r="J3764" i="6"/>
  <c r="K3764" i="6" s="1"/>
  <c r="J3772" i="6"/>
  <c r="K3772" i="6" s="1"/>
  <c r="J3780" i="6"/>
  <c r="K3780" i="6" s="1"/>
  <c r="J3788" i="6"/>
  <c r="K3788" i="6" s="1"/>
  <c r="J3796" i="6"/>
  <c r="K3796" i="6" s="1"/>
  <c r="J3804" i="6"/>
  <c r="K3804" i="6" s="1"/>
  <c r="J3812" i="6"/>
  <c r="K3812" i="6" s="1"/>
  <c r="P3812" i="6" s="1"/>
  <c r="J3820" i="6"/>
  <c r="K3820" i="6" s="1"/>
  <c r="J3828" i="6"/>
  <c r="K3828" i="6" s="1"/>
  <c r="J3836" i="6"/>
  <c r="K3836" i="6" s="1"/>
  <c r="J3844" i="6"/>
  <c r="K3844" i="6" s="1"/>
  <c r="J3852" i="6"/>
  <c r="K3852" i="6" s="1"/>
  <c r="J3860" i="6"/>
  <c r="K3860" i="6" s="1"/>
  <c r="J3868" i="6"/>
  <c r="K3868" i="6" s="1"/>
  <c r="J3876" i="6"/>
  <c r="K3876" i="6" s="1"/>
  <c r="J3884" i="6"/>
  <c r="K3884" i="6" s="1"/>
  <c r="J3892" i="6"/>
  <c r="K3892" i="6" s="1"/>
  <c r="J3330" i="6"/>
  <c r="K3330" i="6" s="1"/>
  <c r="J3341" i="6"/>
  <c r="K3341" i="6" s="1"/>
  <c r="J3349" i="6"/>
  <c r="K3349" i="6" s="1"/>
  <c r="J3357" i="6"/>
  <c r="K3357" i="6" s="1"/>
  <c r="J3365" i="6"/>
  <c r="K3365" i="6" s="1"/>
  <c r="J3373" i="6"/>
  <c r="K3373" i="6" s="1"/>
  <c r="P3373" i="6" s="1"/>
  <c r="J3381" i="6"/>
  <c r="K3381" i="6" s="1"/>
  <c r="J3389" i="6"/>
  <c r="K3389" i="6" s="1"/>
  <c r="J3397" i="6"/>
  <c r="K3397" i="6" s="1"/>
  <c r="J3405" i="6"/>
  <c r="K3405" i="6" s="1"/>
  <c r="J3413" i="6"/>
  <c r="K3413" i="6" s="1"/>
  <c r="J3421" i="6"/>
  <c r="K3421" i="6" s="1"/>
  <c r="J3429" i="6"/>
  <c r="K3429" i="6" s="1"/>
  <c r="J3437" i="6"/>
  <c r="K3437" i="6" s="1"/>
  <c r="L3437" i="6" s="1"/>
  <c r="J3445" i="6"/>
  <c r="K3445" i="6" s="1"/>
  <c r="J3453" i="6"/>
  <c r="K3453" i="6" s="1"/>
  <c r="J3461" i="6"/>
  <c r="K3461" i="6" s="1"/>
  <c r="J3469" i="6"/>
  <c r="K3469" i="6" s="1"/>
  <c r="J3477" i="6"/>
  <c r="K3477" i="6" s="1"/>
  <c r="J3485" i="6"/>
  <c r="K3485" i="6" s="1"/>
  <c r="J3493" i="6"/>
  <c r="K3493" i="6" s="1"/>
  <c r="J3501" i="6"/>
  <c r="K3501" i="6" s="1"/>
  <c r="P3501" i="6" s="1"/>
  <c r="J3509" i="6"/>
  <c r="K3509" i="6" s="1"/>
  <c r="J3517" i="6"/>
  <c r="K3517" i="6" s="1"/>
  <c r="J3525" i="6"/>
  <c r="K3525" i="6" s="1"/>
  <c r="J3533" i="6"/>
  <c r="K3533" i="6" s="1"/>
  <c r="J3541" i="6"/>
  <c r="K3541" i="6" s="1"/>
  <c r="J3549" i="6"/>
  <c r="K3549" i="6" s="1"/>
  <c r="J3557" i="6"/>
  <c r="K3557" i="6" s="1"/>
  <c r="J3565" i="6"/>
  <c r="K3565" i="6" s="1"/>
  <c r="L3565" i="6" s="1"/>
  <c r="O3565" i="6" s="1"/>
  <c r="J3573" i="6"/>
  <c r="K3573" i="6" s="1"/>
  <c r="J3581" i="6"/>
  <c r="K3581" i="6" s="1"/>
  <c r="J3589" i="6"/>
  <c r="K3589" i="6" s="1"/>
  <c r="J3597" i="6"/>
  <c r="K3597" i="6" s="1"/>
  <c r="J3605" i="6"/>
  <c r="K3605" i="6" s="1"/>
  <c r="J3613" i="6"/>
  <c r="K3613" i="6" s="1"/>
  <c r="J3621" i="6"/>
  <c r="K3621" i="6" s="1"/>
  <c r="J3629" i="6"/>
  <c r="K3629" i="6" s="1"/>
  <c r="J3637" i="6"/>
  <c r="K3637" i="6" s="1"/>
  <c r="J3645" i="6"/>
  <c r="K3645" i="6" s="1"/>
  <c r="J3653" i="6"/>
  <c r="K3653" i="6" s="1"/>
  <c r="J3661" i="6"/>
  <c r="K3661" i="6" s="1"/>
  <c r="J3669" i="6"/>
  <c r="K3669" i="6" s="1"/>
  <c r="J3677" i="6"/>
  <c r="K3677" i="6" s="1"/>
  <c r="J3685" i="6"/>
  <c r="K3685" i="6" s="1"/>
  <c r="J3693" i="6"/>
  <c r="K3693" i="6" s="1"/>
  <c r="J3701" i="6"/>
  <c r="K3701" i="6" s="1"/>
  <c r="J3709" i="6"/>
  <c r="K3709" i="6" s="1"/>
  <c r="J3717" i="6"/>
  <c r="K3717" i="6" s="1"/>
  <c r="J3725" i="6"/>
  <c r="K3725" i="6" s="1"/>
  <c r="J3733" i="6"/>
  <c r="K3733" i="6" s="1"/>
  <c r="J3741" i="6"/>
  <c r="K3741" i="6" s="1"/>
  <c r="J3749" i="6"/>
  <c r="K3749" i="6" s="1"/>
  <c r="J3757" i="6"/>
  <c r="K3757" i="6" s="1"/>
  <c r="L3757" i="6" s="1"/>
  <c r="M3757" i="6" s="1"/>
  <c r="N3757" i="6" s="1"/>
  <c r="J3765" i="6"/>
  <c r="K3765" i="6" s="1"/>
  <c r="J3773" i="6"/>
  <c r="K3773" i="6" s="1"/>
  <c r="J3781" i="6"/>
  <c r="K3781" i="6" s="1"/>
  <c r="J3789" i="6"/>
  <c r="K3789" i="6" s="1"/>
  <c r="J3797" i="6"/>
  <c r="K3797" i="6" s="1"/>
  <c r="J3805" i="6"/>
  <c r="K3805" i="6" s="1"/>
  <c r="J3813" i="6"/>
  <c r="K3813" i="6" s="1"/>
  <c r="J3821" i="6"/>
  <c r="K3821" i="6" s="1"/>
  <c r="L3821" i="6" s="1"/>
  <c r="O3821" i="6" s="1"/>
  <c r="J3829" i="6"/>
  <c r="K3829" i="6" s="1"/>
  <c r="J3837" i="6"/>
  <c r="K3837" i="6" s="1"/>
  <c r="J3845" i="6"/>
  <c r="K3845" i="6" s="1"/>
  <c r="J3853" i="6"/>
  <c r="K3853" i="6" s="1"/>
  <c r="J3861" i="6"/>
  <c r="K3861" i="6" s="1"/>
  <c r="J3869" i="6"/>
  <c r="K3869" i="6" s="1"/>
  <c r="J3877" i="6"/>
  <c r="K3877" i="6" s="1"/>
  <c r="J3885" i="6"/>
  <c r="K3885" i="6" s="1"/>
  <c r="J3893" i="6"/>
  <c r="K3893" i="6" s="1"/>
  <c r="J3331" i="6"/>
  <c r="K3331" i="6" s="1"/>
  <c r="J3342" i="6"/>
  <c r="K3342" i="6" s="1"/>
  <c r="J3350" i="6"/>
  <c r="K3350" i="6" s="1"/>
  <c r="J3358" i="6"/>
  <c r="K3358" i="6" s="1"/>
  <c r="J3366" i="6"/>
  <c r="K3366" i="6" s="1"/>
  <c r="J3374" i="6"/>
  <c r="K3374" i="6" s="1"/>
  <c r="J3382" i="6"/>
  <c r="K3382" i="6" s="1"/>
  <c r="P3382" i="6" s="1"/>
  <c r="J3390" i="6"/>
  <c r="K3390" i="6" s="1"/>
  <c r="J3398" i="6"/>
  <c r="K3398" i="6" s="1"/>
  <c r="J3406" i="6"/>
  <c r="K3406" i="6" s="1"/>
  <c r="J3414" i="6"/>
  <c r="K3414" i="6" s="1"/>
  <c r="J3422" i="6"/>
  <c r="K3422" i="6" s="1"/>
  <c r="J3430" i="6"/>
  <c r="K3430" i="6" s="1"/>
  <c r="J3438" i="6"/>
  <c r="K3438" i="6" s="1"/>
  <c r="J3446" i="6"/>
  <c r="K3446" i="6" s="1"/>
  <c r="J3454" i="6"/>
  <c r="K3454" i="6" s="1"/>
  <c r="J3462" i="6"/>
  <c r="K3462" i="6" s="1"/>
  <c r="J3470" i="6"/>
  <c r="K3470" i="6" s="1"/>
  <c r="J3478" i="6"/>
  <c r="K3478" i="6" s="1"/>
  <c r="J3486" i="6"/>
  <c r="K3486" i="6" s="1"/>
  <c r="J3494" i="6"/>
  <c r="K3494" i="6" s="1"/>
  <c r="J3502" i="6"/>
  <c r="K3502" i="6" s="1"/>
  <c r="J3510" i="6"/>
  <c r="K3510" i="6" s="1"/>
  <c r="L3510" i="6" s="1"/>
  <c r="J3518" i="6"/>
  <c r="K3518" i="6" s="1"/>
  <c r="J3526" i="6"/>
  <c r="K3526" i="6" s="1"/>
  <c r="J3534" i="6"/>
  <c r="K3534" i="6" s="1"/>
  <c r="J3542" i="6"/>
  <c r="K3542" i="6" s="1"/>
  <c r="J3550" i="6"/>
  <c r="K3550" i="6" s="1"/>
  <c r="J3558" i="6"/>
  <c r="K3558" i="6" s="1"/>
  <c r="J3566" i="6"/>
  <c r="K3566" i="6" s="1"/>
  <c r="J3574" i="6"/>
  <c r="K3574" i="6" s="1"/>
  <c r="L3574" i="6" s="1"/>
  <c r="J3582" i="6"/>
  <c r="K3582" i="6" s="1"/>
  <c r="J3590" i="6"/>
  <c r="K3590" i="6" s="1"/>
  <c r="J3598" i="6"/>
  <c r="K3598" i="6" s="1"/>
  <c r="J3606" i="6"/>
  <c r="K3606" i="6" s="1"/>
  <c r="J3614" i="6"/>
  <c r="K3614" i="6" s="1"/>
  <c r="J3622" i="6"/>
  <c r="K3622" i="6" s="1"/>
  <c r="J3630" i="6"/>
  <c r="K3630" i="6" s="1"/>
  <c r="J3638" i="6"/>
  <c r="K3638" i="6" s="1"/>
  <c r="L3638" i="6" s="1"/>
  <c r="O3638" i="6" s="1"/>
  <c r="J3646" i="6"/>
  <c r="K3646" i="6" s="1"/>
  <c r="J3654" i="6"/>
  <c r="K3654" i="6" s="1"/>
  <c r="J3662" i="6"/>
  <c r="K3662" i="6" s="1"/>
  <c r="J3670" i="6"/>
  <c r="K3670" i="6" s="1"/>
  <c r="J3678" i="6"/>
  <c r="K3678" i="6" s="1"/>
  <c r="J3686" i="6"/>
  <c r="K3686" i="6" s="1"/>
  <c r="J3694" i="6"/>
  <c r="K3694" i="6" s="1"/>
  <c r="J3702" i="6"/>
  <c r="K3702" i="6" s="1"/>
  <c r="P3702" i="6" s="1"/>
  <c r="J3710" i="6"/>
  <c r="K3710" i="6" s="1"/>
  <c r="J3718" i="6"/>
  <c r="K3718" i="6" s="1"/>
  <c r="J3726" i="6"/>
  <c r="K3726" i="6" s="1"/>
  <c r="J3734" i="6"/>
  <c r="K3734" i="6" s="1"/>
  <c r="J3742" i="6"/>
  <c r="K3742" i="6" s="1"/>
  <c r="J3750" i="6"/>
  <c r="K3750" i="6" s="1"/>
  <c r="J3758" i="6"/>
  <c r="K3758" i="6" s="1"/>
  <c r="J3766" i="6"/>
  <c r="K3766" i="6" s="1"/>
  <c r="P3766" i="6" s="1"/>
  <c r="J3774" i="6"/>
  <c r="K3774" i="6" s="1"/>
  <c r="J3782" i="6"/>
  <c r="K3782" i="6" s="1"/>
  <c r="J3790" i="6"/>
  <c r="K3790" i="6" s="1"/>
  <c r="J3798" i="6"/>
  <c r="K3798" i="6" s="1"/>
  <c r="J3806" i="6"/>
  <c r="K3806" i="6" s="1"/>
  <c r="J3814" i="6"/>
  <c r="K3814" i="6" s="1"/>
  <c r="J3822" i="6"/>
  <c r="K3822" i="6" s="1"/>
  <c r="J3830" i="6"/>
  <c r="K3830" i="6" s="1"/>
  <c r="J3838" i="6"/>
  <c r="K3838" i="6" s="1"/>
  <c r="J3846" i="6"/>
  <c r="K3846" i="6" s="1"/>
  <c r="J3854" i="6"/>
  <c r="K3854" i="6" s="1"/>
  <c r="J3862" i="6"/>
  <c r="K3862" i="6" s="1"/>
  <c r="P3862" i="6" s="1"/>
  <c r="J3870" i="6"/>
  <c r="K3870" i="6" s="1"/>
  <c r="J3878" i="6"/>
  <c r="K3878" i="6" s="1"/>
  <c r="J3886" i="6"/>
  <c r="K3886" i="6" s="1"/>
  <c r="J3894" i="6"/>
  <c r="K3894" i="6" s="1"/>
  <c r="L3894" i="6" s="1"/>
  <c r="J3334" i="6"/>
  <c r="K3334" i="6" s="1"/>
  <c r="J3343" i="6"/>
  <c r="K3343" i="6" s="1"/>
  <c r="J3351" i="6"/>
  <c r="K3351" i="6" s="1"/>
  <c r="J3359" i="6"/>
  <c r="K3359" i="6" s="1"/>
  <c r="L3359" i="6" s="1"/>
  <c r="M3359" i="6" s="1"/>
  <c r="N3359" i="6" s="1"/>
  <c r="J3367" i="6"/>
  <c r="K3367" i="6" s="1"/>
  <c r="J3375" i="6"/>
  <c r="K3375" i="6" s="1"/>
  <c r="J3383" i="6"/>
  <c r="K3383" i="6" s="1"/>
  <c r="J3391" i="6"/>
  <c r="K3391" i="6" s="1"/>
  <c r="J3399" i="6"/>
  <c r="K3399" i="6" s="1"/>
  <c r="J3407" i="6"/>
  <c r="K3407" i="6" s="1"/>
  <c r="J3415" i="6"/>
  <c r="K3415" i="6" s="1"/>
  <c r="P3415" i="6" s="1"/>
  <c r="J3423" i="6"/>
  <c r="K3423" i="6" s="1"/>
  <c r="J3431" i="6"/>
  <c r="K3431" i="6" s="1"/>
  <c r="J3439" i="6"/>
  <c r="K3439" i="6" s="1"/>
  <c r="J3447" i="6"/>
  <c r="K3447" i="6" s="1"/>
  <c r="J3455" i="6"/>
  <c r="K3455" i="6" s="1"/>
  <c r="L3455" i="6" s="1"/>
  <c r="J3463" i="6"/>
  <c r="K3463" i="6" s="1"/>
  <c r="J3471" i="6"/>
  <c r="K3471" i="6" s="1"/>
  <c r="J3479" i="6"/>
  <c r="K3479" i="6" s="1"/>
  <c r="P3479" i="6" s="1"/>
  <c r="J3487" i="6"/>
  <c r="K3487" i="6" s="1"/>
  <c r="L3487" i="6" s="1"/>
  <c r="M3487" i="6" s="1"/>
  <c r="N3487" i="6" s="1"/>
  <c r="J3495" i="6"/>
  <c r="K3495" i="6" s="1"/>
  <c r="J3503" i="6"/>
  <c r="K3503" i="6" s="1"/>
  <c r="J3511" i="6"/>
  <c r="K3511" i="6" s="1"/>
  <c r="J3519" i="6"/>
  <c r="K3519" i="6" s="1"/>
  <c r="J3527" i="6"/>
  <c r="K3527" i="6" s="1"/>
  <c r="J3535" i="6"/>
  <c r="K3535" i="6" s="1"/>
  <c r="J3543" i="6"/>
  <c r="K3543" i="6" s="1"/>
  <c r="J3551" i="6"/>
  <c r="K3551" i="6" s="1"/>
  <c r="P3551" i="6" s="1"/>
  <c r="J3559" i="6"/>
  <c r="K3559" i="6" s="1"/>
  <c r="P3559" i="6" s="1"/>
  <c r="J3567" i="6"/>
  <c r="K3567" i="6" s="1"/>
  <c r="J3575" i="6"/>
  <c r="K3575" i="6" s="1"/>
  <c r="P3575" i="6" s="1"/>
  <c r="J3583" i="6"/>
  <c r="K3583" i="6" s="1"/>
  <c r="P3583" i="6" s="1"/>
  <c r="J3591" i="6"/>
  <c r="K3591" i="6" s="1"/>
  <c r="J3599" i="6"/>
  <c r="K3599" i="6" s="1"/>
  <c r="J3607" i="6"/>
  <c r="K3607" i="6" s="1"/>
  <c r="P3607" i="6" s="1"/>
  <c r="J3615" i="6"/>
  <c r="K3615" i="6" s="1"/>
  <c r="J3623" i="6"/>
  <c r="K3623" i="6" s="1"/>
  <c r="J3631" i="6"/>
  <c r="K3631" i="6" s="1"/>
  <c r="J3639" i="6"/>
  <c r="K3639" i="6" s="1"/>
  <c r="J3647" i="6"/>
  <c r="K3647" i="6" s="1"/>
  <c r="J3655" i="6"/>
  <c r="K3655" i="6" s="1"/>
  <c r="J3663" i="6"/>
  <c r="K3663" i="6" s="1"/>
  <c r="P3663" i="6" s="1"/>
  <c r="J3671" i="6"/>
  <c r="K3671" i="6" s="1"/>
  <c r="P3671" i="6" s="1"/>
  <c r="J3679" i="6"/>
  <c r="K3679" i="6" s="1"/>
  <c r="P3679" i="6" s="1"/>
  <c r="J3687" i="6"/>
  <c r="K3687" i="6" s="1"/>
  <c r="P3687" i="6" s="1"/>
  <c r="J3695" i="6"/>
  <c r="K3695" i="6" s="1"/>
  <c r="J3703" i="6"/>
  <c r="K3703" i="6" s="1"/>
  <c r="J3711" i="6"/>
  <c r="K3711" i="6" s="1"/>
  <c r="J3719" i="6"/>
  <c r="K3719" i="6" s="1"/>
  <c r="J3727" i="6"/>
  <c r="K3727" i="6" s="1"/>
  <c r="L3727" i="6" s="1"/>
  <c r="J3735" i="6"/>
  <c r="K3735" i="6" s="1"/>
  <c r="J3743" i="6"/>
  <c r="K3743" i="6" s="1"/>
  <c r="J3751" i="6"/>
  <c r="K3751" i="6" s="1"/>
  <c r="P3751" i="6" s="1"/>
  <c r="J3759" i="6"/>
  <c r="K3759" i="6" s="1"/>
  <c r="J3767" i="6"/>
  <c r="K3767" i="6" s="1"/>
  <c r="P3767" i="6" s="1"/>
  <c r="J3775" i="6"/>
  <c r="K3775" i="6" s="1"/>
  <c r="J3783" i="6"/>
  <c r="K3783" i="6" s="1"/>
  <c r="J3791" i="6"/>
  <c r="K3791" i="6" s="1"/>
  <c r="P3791" i="6" s="1"/>
  <c r="J3799" i="6"/>
  <c r="K3799" i="6" s="1"/>
  <c r="J3807" i="6"/>
  <c r="K3807" i="6" s="1"/>
  <c r="P3807" i="6" s="1"/>
  <c r="J3815" i="6"/>
  <c r="K3815" i="6" s="1"/>
  <c r="J3823" i="6"/>
  <c r="K3823" i="6" s="1"/>
  <c r="J3831" i="6"/>
  <c r="K3831" i="6" s="1"/>
  <c r="P3831" i="6" s="1"/>
  <c r="J3839" i="6"/>
  <c r="K3839" i="6" s="1"/>
  <c r="P3839" i="6" s="1"/>
  <c r="J3847" i="6"/>
  <c r="K3847" i="6" s="1"/>
  <c r="P3847" i="6" s="1"/>
  <c r="J3855" i="6"/>
  <c r="K3855" i="6" s="1"/>
  <c r="J3863" i="6"/>
  <c r="K3863" i="6" s="1"/>
  <c r="J3871" i="6"/>
  <c r="K3871" i="6" s="1"/>
  <c r="P3871" i="6" s="1"/>
  <c r="J3879" i="6"/>
  <c r="K3879" i="6" s="1"/>
  <c r="P3879" i="6" s="1"/>
  <c r="J3887" i="6"/>
  <c r="K3887" i="6" s="1"/>
  <c r="J3895" i="6"/>
  <c r="K3895" i="6" s="1"/>
  <c r="L3895" i="6" s="1"/>
  <c r="M3895" i="6" s="1"/>
  <c r="N3895" i="6" s="1"/>
  <c r="J3824" i="6"/>
  <c r="K3824" i="6" s="1"/>
  <c r="J3880" i="6"/>
  <c r="K3880" i="6" s="1"/>
  <c r="L3880" i="6" s="1"/>
  <c r="J3832" i="6"/>
  <c r="K3832" i="6" s="1"/>
  <c r="P3832" i="6" s="1"/>
  <c r="J3882" i="6"/>
  <c r="K3882" i="6" s="1"/>
  <c r="P3882" i="6" s="1"/>
  <c r="J3840" i="6"/>
  <c r="K3840" i="6" s="1"/>
  <c r="P3840" i="6" s="1"/>
  <c r="J3883" i="6"/>
  <c r="K3883" i="6" s="1"/>
  <c r="P3883" i="6" s="1"/>
  <c r="J3848" i="6"/>
  <c r="K3848" i="6" s="1"/>
  <c r="J3888" i="6"/>
  <c r="K3888" i="6" s="1"/>
  <c r="L3888" i="6" s="1"/>
  <c r="J3856" i="6"/>
  <c r="K3856" i="6" s="1"/>
  <c r="J3890" i="6"/>
  <c r="K3890" i="6" s="1"/>
  <c r="L3890" i="6" s="1"/>
  <c r="J3864" i="6"/>
  <c r="K3864" i="6" s="1"/>
  <c r="J3891" i="6"/>
  <c r="K3891" i="6" s="1"/>
  <c r="P3891" i="6" s="1"/>
  <c r="J3872" i="6"/>
  <c r="K3872" i="6" s="1"/>
  <c r="J3896" i="6"/>
  <c r="K3896" i="6" s="1"/>
  <c r="J3875" i="6"/>
  <c r="K3875" i="6" s="1"/>
  <c r="L3558" i="6"/>
  <c r="P3558" i="6"/>
  <c r="L3213" i="6"/>
  <c r="O3213" i="6" s="1"/>
  <c r="P3213" i="6"/>
  <c r="L3654" i="6"/>
  <c r="M3654" i="6" s="1"/>
  <c r="N3654" i="6" s="1"/>
  <c r="P3654" i="6"/>
  <c r="L2758" i="6"/>
  <c r="P2758" i="6"/>
  <c r="L3882" i="6"/>
  <c r="M3882" i="6" s="1"/>
  <c r="N3882" i="6" s="1"/>
  <c r="L3782" i="6"/>
  <c r="P3782" i="6"/>
  <c r="L3837" i="6"/>
  <c r="P3837" i="6"/>
  <c r="L3714" i="6"/>
  <c r="P3714" i="6"/>
  <c r="L3630" i="6"/>
  <c r="O3630" i="6" s="1"/>
  <c r="P3630" i="6"/>
  <c r="L3566" i="6"/>
  <c r="O3566" i="6" s="1"/>
  <c r="P3566" i="6"/>
  <c r="L3502" i="6"/>
  <c r="P3502" i="6"/>
  <c r="L3438" i="6"/>
  <c r="P3438" i="6"/>
  <c r="L3390" i="6"/>
  <c r="P3390" i="6"/>
  <c r="L2962" i="6"/>
  <c r="M2962" i="6" s="1"/>
  <c r="N2962" i="6" s="1"/>
  <c r="P2962" i="6"/>
  <c r="L2396" i="6"/>
  <c r="P2396" i="6"/>
  <c r="L3787" i="6"/>
  <c r="M3787" i="6" s="1"/>
  <c r="N3787" i="6" s="1"/>
  <c r="P3787" i="6"/>
  <c r="L3562" i="6"/>
  <c r="M3562" i="6" s="1"/>
  <c r="N3562" i="6" s="1"/>
  <c r="P3562" i="6"/>
  <c r="L3073" i="6"/>
  <c r="P3073" i="6"/>
  <c r="L2896" i="6"/>
  <c r="P2896" i="6"/>
  <c r="L3846" i="6"/>
  <c r="P3846" i="6"/>
  <c r="L3796" i="6"/>
  <c r="M3796" i="6" s="1"/>
  <c r="N3796" i="6" s="1"/>
  <c r="P3796" i="6"/>
  <c r="L3749" i="6"/>
  <c r="O3749" i="6" s="1"/>
  <c r="P3749" i="6"/>
  <c r="L3704" i="6"/>
  <c r="P3704" i="6"/>
  <c r="L3641" i="6"/>
  <c r="P3641" i="6"/>
  <c r="L3577" i="6"/>
  <c r="O3577" i="6" s="1"/>
  <c r="P3577" i="6"/>
  <c r="L3513" i="6"/>
  <c r="P3513" i="6"/>
  <c r="L3449" i="6"/>
  <c r="P3449" i="6"/>
  <c r="L3319" i="6"/>
  <c r="O3319" i="6" s="1"/>
  <c r="P3319" i="6"/>
  <c r="L3102" i="6"/>
  <c r="P3102" i="6"/>
  <c r="L2775" i="6"/>
  <c r="P2775" i="6"/>
  <c r="L3350" i="6"/>
  <c r="O3350" i="6" s="1"/>
  <c r="P3350" i="6"/>
  <c r="L3842" i="6"/>
  <c r="P3842" i="6"/>
  <c r="L3745" i="6"/>
  <c r="O3745" i="6" s="1"/>
  <c r="P3745" i="6"/>
  <c r="L3635" i="6"/>
  <c r="O3635" i="6" s="1"/>
  <c r="P3635" i="6"/>
  <c r="L3571" i="6"/>
  <c r="P3571" i="6"/>
  <c r="L3507" i="6"/>
  <c r="M3507" i="6" s="1"/>
  <c r="N3507" i="6" s="1"/>
  <c r="P3507" i="6"/>
  <c r="L3443" i="6"/>
  <c r="P3443" i="6"/>
  <c r="L3395" i="6"/>
  <c r="M3395" i="6" s="1"/>
  <c r="N3395" i="6" s="1"/>
  <c r="P3395" i="6"/>
  <c r="L3321" i="6"/>
  <c r="P3321" i="6"/>
  <c r="L3141" i="6"/>
  <c r="M3141" i="6" s="1"/>
  <c r="N3141" i="6" s="1"/>
  <c r="P3141" i="6"/>
  <c r="L2790" i="6"/>
  <c r="M2790" i="6" s="1"/>
  <c r="N2790" i="6" s="1"/>
  <c r="P2790" i="6"/>
  <c r="P3895" i="6"/>
  <c r="L3708" i="6"/>
  <c r="O3708" i="6" s="1"/>
  <c r="P3708" i="6"/>
  <c r="L3465" i="6"/>
  <c r="P3465" i="6"/>
  <c r="L2865" i="6"/>
  <c r="P2865" i="6"/>
  <c r="L3614" i="6"/>
  <c r="P3614" i="6"/>
  <c r="L2355" i="6"/>
  <c r="M2355" i="6" s="1"/>
  <c r="N2355" i="6" s="1"/>
  <c r="P2355" i="6"/>
  <c r="L3771" i="6"/>
  <c r="M3771" i="6" s="1"/>
  <c r="N3771" i="6" s="1"/>
  <c r="P3771" i="6"/>
  <c r="L3726" i="6"/>
  <c r="P3726" i="6"/>
  <c r="L3688" i="6"/>
  <c r="P3688" i="6"/>
  <c r="L3625" i="6"/>
  <c r="P3625" i="6"/>
  <c r="L3561" i="6"/>
  <c r="M3561" i="6" s="1"/>
  <c r="N3561" i="6" s="1"/>
  <c r="P3561" i="6"/>
  <c r="L3497" i="6"/>
  <c r="P3497" i="6"/>
  <c r="L3433" i="6"/>
  <c r="P3433" i="6"/>
  <c r="L3376" i="6"/>
  <c r="P3376" i="6"/>
  <c r="L3306" i="6"/>
  <c r="M3306" i="6" s="1"/>
  <c r="N3306" i="6" s="1"/>
  <c r="P3306" i="6"/>
  <c r="L3143" i="6"/>
  <c r="O3143" i="6" s="1"/>
  <c r="P3143" i="6"/>
  <c r="L2592" i="6"/>
  <c r="P2592" i="6"/>
  <c r="L3486" i="6"/>
  <c r="P3486" i="6"/>
  <c r="L3884" i="6"/>
  <c r="M3884" i="6" s="1"/>
  <c r="N3884" i="6" s="1"/>
  <c r="P3884" i="6"/>
  <c r="L3820" i="6"/>
  <c r="P3820" i="6"/>
  <c r="L3690" i="6"/>
  <c r="P3690" i="6"/>
  <c r="L3640" i="6"/>
  <c r="O3640" i="6" s="1"/>
  <c r="P3640" i="6"/>
  <c r="L3576" i="6"/>
  <c r="O3576" i="6" s="1"/>
  <c r="P3576" i="6"/>
  <c r="L3512" i="6"/>
  <c r="M3512" i="6" s="1"/>
  <c r="N3512" i="6" s="1"/>
  <c r="P3512" i="6"/>
  <c r="L3448" i="6"/>
  <c r="M3448" i="6" s="1"/>
  <c r="N3448" i="6" s="1"/>
  <c r="P3448" i="6"/>
  <c r="L3339" i="6"/>
  <c r="P3339" i="6"/>
  <c r="L3232" i="6"/>
  <c r="M3232" i="6" s="1"/>
  <c r="N3232" i="6" s="1"/>
  <c r="P3232" i="6"/>
  <c r="L2960" i="6"/>
  <c r="M2960" i="6" s="1"/>
  <c r="N2960" i="6" s="1"/>
  <c r="P2960" i="6"/>
  <c r="L2474" i="6"/>
  <c r="M2474" i="6" s="1"/>
  <c r="N2474" i="6" s="1"/>
  <c r="P2474" i="6"/>
  <c r="L3725" i="6"/>
  <c r="P3725" i="6"/>
  <c r="L3500" i="6"/>
  <c r="O3500" i="6" s="1"/>
  <c r="P3500" i="6"/>
  <c r="L2743" i="6"/>
  <c r="P2743" i="6"/>
  <c r="L3608" i="6"/>
  <c r="P3608" i="6"/>
  <c r="L3295" i="6"/>
  <c r="M3295" i="6" s="1"/>
  <c r="N3295" i="6" s="1"/>
  <c r="P3295" i="6"/>
  <c r="L3843" i="6"/>
  <c r="L3752" i="6"/>
  <c r="P3752" i="6"/>
  <c r="L3716" i="6"/>
  <c r="P3716" i="6"/>
  <c r="L3644" i="6"/>
  <c r="P3644" i="6"/>
  <c r="L3580" i="6"/>
  <c r="M3580" i="6" s="1"/>
  <c r="N3580" i="6" s="1"/>
  <c r="P3580" i="6"/>
  <c r="L3516" i="6"/>
  <c r="M3516" i="6" s="1"/>
  <c r="N3516" i="6" s="1"/>
  <c r="P3516" i="6"/>
  <c r="L3452" i="6"/>
  <c r="P3452" i="6"/>
  <c r="L3378" i="6"/>
  <c r="P3378" i="6"/>
  <c r="L3275" i="6"/>
  <c r="M3275" i="6" s="1"/>
  <c r="N3275" i="6" s="1"/>
  <c r="P3275" i="6"/>
  <c r="L2940" i="6"/>
  <c r="P2940" i="6"/>
  <c r="L3354" i="6"/>
  <c r="P3354" i="6"/>
  <c r="L3288" i="6"/>
  <c r="O3288" i="6" s="1"/>
  <c r="P3288" i="6"/>
  <c r="L3224" i="6"/>
  <c r="P3224" i="6"/>
  <c r="L3160" i="6"/>
  <c r="O3160" i="6" s="1"/>
  <c r="P3160" i="6"/>
  <c r="L3096" i="6"/>
  <c r="O3096" i="6" s="1"/>
  <c r="P3096" i="6"/>
  <c r="L3059" i="6"/>
  <c r="P3059" i="6"/>
  <c r="L3043" i="6"/>
  <c r="P3043" i="6"/>
  <c r="L2983" i="6"/>
  <c r="P2983" i="6"/>
  <c r="L2916" i="6"/>
  <c r="P2916" i="6"/>
  <c r="L2850" i="6"/>
  <c r="P2850" i="6"/>
  <c r="L2786" i="6"/>
  <c r="P2786" i="6"/>
  <c r="L2722" i="6"/>
  <c r="O2722" i="6" s="1"/>
  <c r="P2722" i="6"/>
  <c r="L2625" i="6"/>
  <c r="O2625" i="6" s="1"/>
  <c r="P2625" i="6"/>
  <c r="L2561" i="6"/>
  <c r="O2561" i="6" s="1"/>
  <c r="P2561" i="6"/>
  <c r="L2497" i="6"/>
  <c r="P2497" i="6"/>
  <c r="L2451" i="6"/>
  <c r="O2451" i="6" s="1"/>
  <c r="P2451" i="6"/>
  <c r="L2363" i="6"/>
  <c r="M2363" i="6" s="1"/>
  <c r="N2363" i="6" s="1"/>
  <c r="P2363" i="6"/>
  <c r="L2341" i="6"/>
  <c r="P2341" i="6"/>
  <c r="L2323" i="6"/>
  <c r="P2323" i="6"/>
  <c r="L2252" i="6"/>
  <c r="P2252" i="6"/>
  <c r="L2213" i="6"/>
  <c r="P2213" i="6"/>
  <c r="L2132" i="6"/>
  <c r="P2132" i="6"/>
  <c r="L3412" i="6"/>
  <c r="M3412" i="6" s="1"/>
  <c r="N3412" i="6" s="1"/>
  <c r="P3412" i="6"/>
  <c r="L3348" i="6"/>
  <c r="M3348" i="6" s="1"/>
  <c r="N3348" i="6" s="1"/>
  <c r="P3348" i="6"/>
  <c r="L3316" i="6"/>
  <c r="P3316" i="6"/>
  <c r="L3251" i="6"/>
  <c r="P3251" i="6"/>
  <c r="L3187" i="6"/>
  <c r="L3123" i="6"/>
  <c r="O3123" i="6" s="1"/>
  <c r="P3123" i="6"/>
  <c r="L3006" i="6"/>
  <c r="P3006" i="6"/>
  <c r="L2925" i="6"/>
  <c r="M2925" i="6" s="1"/>
  <c r="N2925" i="6" s="1"/>
  <c r="P2925" i="6"/>
  <c r="L2861" i="6"/>
  <c r="O2861" i="6" s="1"/>
  <c r="P2861" i="6"/>
  <c r="L2797" i="6"/>
  <c r="M2797" i="6" s="1"/>
  <c r="N2797" i="6" s="1"/>
  <c r="P2797" i="6"/>
  <c r="L2733" i="6"/>
  <c r="P2733" i="6"/>
  <c r="L2654" i="6"/>
  <c r="M2654" i="6" s="1"/>
  <c r="N2654" i="6" s="1"/>
  <c r="P2654" i="6"/>
  <c r="L2590" i="6"/>
  <c r="P2590" i="6"/>
  <c r="L2526" i="6"/>
  <c r="P2526" i="6"/>
  <c r="L2470" i="6"/>
  <c r="P2470" i="6"/>
  <c r="L2411" i="6"/>
  <c r="P2411" i="6"/>
  <c r="L2371" i="6"/>
  <c r="P2371" i="6"/>
  <c r="L2288" i="6"/>
  <c r="P2288" i="6"/>
  <c r="L2237" i="6"/>
  <c r="P2237" i="6"/>
  <c r="L2173" i="6"/>
  <c r="P2173" i="6"/>
  <c r="L2060" i="6"/>
  <c r="M2060" i="6" s="1"/>
  <c r="N2060" i="6" s="1"/>
  <c r="P2060" i="6"/>
  <c r="L3245" i="6"/>
  <c r="P3245" i="6"/>
  <c r="L3181" i="6"/>
  <c r="P3181" i="6"/>
  <c r="L3117" i="6"/>
  <c r="P3117" i="6"/>
  <c r="L3031" i="6"/>
  <c r="M3031" i="6" s="1"/>
  <c r="N3031" i="6" s="1"/>
  <c r="P3031" i="6"/>
  <c r="L2972" i="6"/>
  <c r="M2972" i="6" s="1"/>
  <c r="N2972" i="6" s="1"/>
  <c r="P2972" i="6"/>
  <c r="L2901" i="6"/>
  <c r="P2901" i="6"/>
  <c r="L2840" i="6"/>
  <c r="M2840" i="6" s="1"/>
  <c r="N2840" i="6" s="1"/>
  <c r="P2840" i="6"/>
  <c r="L2776" i="6"/>
  <c r="M2776" i="6" s="1"/>
  <c r="N2776" i="6" s="1"/>
  <c r="P2776" i="6"/>
  <c r="L2713" i="6"/>
  <c r="M2713" i="6" s="1"/>
  <c r="N2713" i="6" s="1"/>
  <c r="P2713" i="6"/>
  <c r="L2669" i="6"/>
  <c r="M2669" i="6" s="1"/>
  <c r="N2669" i="6" s="1"/>
  <c r="P2669" i="6"/>
  <c r="L2605" i="6"/>
  <c r="P2605" i="6"/>
  <c r="L2541" i="6"/>
  <c r="P2541" i="6"/>
  <c r="L2477" i="6"/>
  <c r="P2477" i="6"/>
  <c r="L2417" i="6"/>
  <c r="M2417" i="6" s="1"/>
  <c r="N2417" i="6" s="1"/>
  <c r="P2417" i="6"/>
  <c r="L2369" i="6"/>
  <c r="P2369" i="6"/>
  <c r="L2276" i="6"/>
  <c r="M2276" i="6" s="1"/>
  <c r="N2276" i="6" s="1"/>
  <c r="P2276" i="6"/>
  <c r="L2175" i="6"/>
  <c r="P2175" i="6"/>
  <c r="L2134" i="6"/>
  <c r="P2134" i="6"/>
  <c r="P3359" i="6"/>
  <c r="L3310" i="6"/>
  <c r="M3310" i="6" s="1"/>
  <c r="N3310" i="6" s="1"/>
  <c r="P3310" i="6"/>
  <c r="L3239" i="6"/>
  <c r="M3239" i="6" s="1"/>
  <c r="N3239" i="6" s="1"/>
  <c r="P3239" i="6"/>
  <c r="L3175" i="6"/>
  <c r="P3175" i="6"/>
  <c r="L3111" i="6"/>
  <c r="P3111" i="6"/>
  <c r="L3062" i="6"/>
  <c r="P3062" i="6"/>
  <c r="L3004" i="6"/>
  <c r="P3004" i="6"/>
  <c r="L2968" i="6"/>
  <c r="P2968" i="6"/>
  <c r="L2908" i="6"/>
  <c r="P2908" i="6"/>
  <c r="L2853" i="6"/>
  <c r="P2853" i="6"/>
  <c r="L2789" i="6"/>
  <c r="M2789" i="6" s="1"/>
  <c r="N2789" i="6" s="1"/>
  <c r="P2789" i="6"/>
  <c r="L2725" i="6"/>
  <c r="P2725" i="6"/>
  <c r="L2682" i="6"/>
  <c r="P2682" i="6"/>
  <c r="L2624" i="6"/>
  <c r="M2624" i="6" s="1"/>
  <c r="N2624" i="6" s="1"/>
  <c r="P2624" i="6"/>
  <c r="L2560" i="6"/>
  <c r="P2560" i="6"/>
  <c r="L2496" i="6"/>
  <c r="P2496" i="6"/>
  <c r="L2385" i="6"/>
  <c r="P2385" i="6"/>
  <c r="L2294" i="6"/>
  <c r="M2294" i="6" s="1"/>
  <c r="N2294" i="6" s="1"/>
  <c r="P2294" i="6"/>
  <c r="L2190" i="6"/>
  <c r="M2190" i="6" s="1"/>
  <c r="N2190" i="6" s="1"/>
  <c r="P2190" i="6"/>
  <c r="L2077" i="6"/>
  <c r="P2077" i="6"/>
  <c r="L3132" i="6"/>
  <c r="O3132" i="6" s="1"/>
  <c r="P3132" i="6"/>
  <c r="L3068" i="6"/>
  <c r="M3068" i="6" s="1"/>
  <c r="N3068" i="6" s="1"/>
  <c r="P3068" i="6"/>
  <c r="L3048" i="6"/>
  <c r="O3048" i="6" s="1"/>
  <c r="P3048" i="6"/>
  <c r="L2993" i="6"/>
  <c r="M2993" i="6" s="1"/>
  <c r="N2993" i="6" s="1"/>
  <c r="P2993" i="6"/>
  <c r="L2926" i="6"/>
  <c r="P2926" i="6"/>
  <c r="L2862" i="6"/>
  <c r="P2862" i="6"/>
  <c r="L2800" i="6"/>
  <c r="M2800" i="6" s="1"/>
  <c r="N2800" i="6" s="1"/>
  <c r="P2800" i="6"/>
  <c r="L2736" i="6"/>
  <c r="M2736" i="6" s="1"/>
  <c r="N2736" i="6" s="1"/>
  <c r="P2736" i="6"/>
  <c r="L2653" i="6"/>
  <c r="P2653" i="6"/>
  <c r="L2589" i="6"/>
  <c r="O2589" i="6" s="1"/>
  <c r="P2589" i="6"/>
  <c r="L2525" i="6"/>
  <c r="P2525" i="6"/>
  <c r="L2469" i="6"/>
  <c r="P2469" i="6"/>
  <c r="L2392" i="6"/>
  <c r="O2392" i="6" s="1"/>
  <c r="P2392" i="6"/>
  <c r="L2344" i="6"/>
  <c r="M2344" i="6" s="1"/>
  <c r="N2344" i="6" s="1"/>
  <c r="P2344" i="6"/>
  <c r="L2300" i="6"/>
  <c r="O2300" i="6" s="1"/>
  <c r="P2300" i="6"/>
  <c r="L2224" i="6"/>
  <c r="P2224" i="6"/>
  <c r="L2182" i="6"/>
  <c r="M2182" i="6" s="1"/>
  <c r="N2182" i="6" s="1"/>
  <c r="P2182" i="6"/>
  <c r="L3341" i="6"/>
  <c r="O3341" i="6" s="1"/>
  <c r="P3341" i="6"/>
  <c r="L3283" i="6"/>
  <c r="M3283" i="6" s="1"/>
  <c r="N3283" i="6" s="1"/>
  <c r="P3283" i="6"/>
  <c r="L3219" i="6"/>
  <c r="P3219" i="6"/>
  <c r="L3155" i="6"/>
  <c r="M3155" i="6" s="1"/>
  <c r="N3155" i="6" s="1"/>
  <c r="P3155" i="6"/>
  <c r="L3091" i="6"/>
  <c r="P3091" i="6"/>
  <c r="L2957" i="6"/>
  <c r="P2957" i="6"/>
  <c r="L2893" i="6"/>
  <c r="P2893" i="6"/>
  <c r="L2828" i="6"/>
  <c r="P2828" i="6"/>
  <c r="L2764" i="6"/>
  <c r="M2764" i="6" s="1"/>
  <c r="N2764" i="6" s="1"/>
  <c r="P2764" i="6"/>
  <c r="L2672" i="6"/>
  <c r="P2672" i="6"/>
  <c r="L2608" i="6"/>
  <c r="P2608" i="6"/>
  <c r="L2544" i="6"/>
  <c r="P2544" i="6"/>
  <c r="L2480" i="6"/>
  <c r="M2480" i="6" s="1"/>
  <c r="N2480" i="6" s="1"/>
  <c r="P2480" i="6"/>
  <c r="L2410" i="6"/>
  <c r="P2410" i="6"/>
  <c r="L2364" i="6"/>
  <c r="P2364" i="6"/>
  <c r="L2326" i="6"/>
  <c r="P2326" i="6"/>
  <c r="L2277" i="6"/>
  <c r="O2277" i="6" s="1"/>
  <c r="P2277" i="6"/>
  <c r="L2230" i="6"/>
  <c r="O2230" i="6" s="1"/>
  <c r="P2230" i="6"/>
  <c r="L2172" i="6"/>
  <c r="O2172" i="6" s="1"/>
  <c r="P2172" i="6"/>
  <c r="L2106" i="6"/>
  <c r="M2106" i="6" s="1"/>
  <c r="N2106" i="6" s="1"/>
  <c r="P2106" i="6"/>
  <c r="L3112" i="6"/>
  <c r="M3112" i="6" s="1"/>
  <c r="N3112" i="6" s="1"/>
  <c r="P3112" i="6"/>
  <c r="L3023" i="6"/>
  <c r="O3023" i="6" s="1"/>
  <c r="P3023" i="6"/>
  <c r="L2955" i="6"/>
  <c r="M2955" i="6" s="1"/>
  <c r="N2955" i="6" s="1"/>
  <c r="P2955" i="6"/>
  <c r="L2891" i="6"/>
  <c r="P2891" i="6"/>
  <c r="L2826" i="6"/>
  <c r="M2826" i="6" s="1"/>
  <c r="N2826" i="6" s="1"/>
  <c r="P2826" i="6"/>
  <c r="L2762" i="6"/>
  <c r="P2762" i="6"/>
  <c r="L2714" i="6"/>
  <c r="P2714" i="6"/>
  <c r="L2683" i="6"/>
  <c r="M2683" i="6" s="1"/>
  <c r="N2683" i="6" s="1"/>
  <c r="P2683" i="6"/>
  <c r="L2635" i="6"/>
  <c r="M2635" i="6" s="1"/>
  <c r="N2635" i="6" s="1"/>
  <c r="P2635" i="6"/>
  <c r="L2571" i="6"/>
  <c r="M2571" i="6" s="1"/>
  <c r="N2571" i="6" s="1"/>
  <c r="P2571" i="6"/>
  <c r="L2507" i="6"/>
  <c r="P2507" i="6"/>
  <c r="L2433" i="6"/>
  <c r="M2433" i="6" s="1"/>
  <c r="N2433" i="6" s="1"/>
  <c r="P2433" i="6"/>
  <c r="L2400" i="6"/>
  <c r="M2400" i="6" s="1"/>
  <c r="N2400" i="6" s="1"/>
  <c r="P2400" i="6"/>
  <c r="L2273" i="6"/>
  <c r="M2273" i="6" s="1"/>
  <c r="N2273" i="6" s="1"/>
  <c r="P2273" i="6"/>
  <c r="L2167" i="6"/>
  <c r="P2167" i="6"/>
  <c r="L2099" i="6"/>
  <c r="O2099" i="6" s="1"/>
  <c r="P2099" i="6"/>
  <c r="L2045" i="6"/>
  <c r="P2045" i="6"/>
  <c r="L2073" i="6"/>
  <c r="P2073" i="6"/>
  <c r="L1994" i="6"/>
  <c r="P1994" i="6"/>
  <c r="L1930" i="6"/>
  <c r="P1930" i="6"/>
  <c r="L1882" i="6"/>
  <c r="P1882" i="6"/>
  <c r="L1816" i="6"/>
  <c r="P1816" i="6"/>
  <c r="L1784" i="6"/>
  <c r="P1784" i="6"/>
  <c r="L1726" i="6"/>
  <c r="P1726" i="6"/>
  <c r="L1687" i="6"/>
  <c r="O1687" i="6" s="1"/>
  <c r="P1687" i="6"/>
  <c r="L1636" i="6"/>
  <c r="O1636" i="6" s="1"/>
  <c r="P1636" i="6"/>
  <c r="L1572" i="6"/>
  <c r="P1572" i="6"/>
  <c r="L1508" i="6"/>
  <c r="P1508" i="6"/>
  <c r="L1444" i="6"/>
  <c r="M1444" i="6" s="1"/>
  <c r="N1444" i="6" s="1"/>
  <c r="P1444" i="6"/>
  <c r="L1376" i="6"/>
  <c r="M1376" i="6" s="1"/>
  <c r="N1376" i="6" s="1"/>
  <c r="P1376" i="6"/>
  <c r="L1230" i="6"/>
  <c r="O1230" i="6" s="1"/>
  <c r="P1230" i="6"/>
  <c r="L2193" i="6"/>
  <c r="O2193" i="6" s="1"/>
  <c r="P2193" i="6"/>
  <c r="L2169" i="6"/>
  <c r="M2169" i="6" s="1"/>
  <c r="N2169" i="6" s="1"/>
  <c r="P2169" i="6"/>
  <c r="L2119" i="6"/>
  <c r="M2119" i="6" s="1"/>
  <c r="N2119" i="6" s="1"/>
  <c r="P2119" i="6"/>
  <c r="L2015" i="6"/>
  <c r="M2015" i="6" s="1"/>
  <c r="N2015" i="6" s="1"/>
  <c r="P2015" i="6"/>
  <c r="L1951" i="6"/>
  <c r="P1951" i="6"/>
  <c r="L1903" i="6"/>
  <c r="P1903" i="6"/>
  <c r="L1733" i="6"/>
  <c r="M1733" i="6" s="1"/>
  <c r="N1733" i="6" s="1"/>
  <c r="P1733" i="6"/>
  <c r="L1628" i="6"/>
  <c r="P1628" i="6"/>
  <c r="L1564" i="6"/>
  <c r="O1564" i="6" s="1"/>
  <c r="P1564" i="6"/>
  <c r="L1500" i="6"/>
  <c r="M1500" i="6" s="1"/>
  <c r="N1500" i="6" s="1"/>
  <c r="P1500" i="6"/>
  <c r="L1436" i="6"/>
  <c r="P1436" i="6"/>
  <c r="L1372" i="6"/>
  <c r="P1372" i="6"/>
  <c r="L1215" i="6"/>
  <c r="O1215" i="6" s="1"/>
  <c r="P1215" i="6"/>
  <c r="L2121" i="6"/>
  <c r="M2121" i="6" s="1"/>
  <c r="N2121" i="6" s="1"/>
  <c r="P2121" i="6"/>
  <c r="L2043" i="6"/>
  <c r="P2043" i="6"/>
  <c r="L1972" i="6"/>
  <c r="P1972" i="6"/>
  <c r="L1901" i="6"/>
  <c r="P1901" i="6"/>
  <c r="L1863" i="6"/>
  <c r="P1863" i="6"/>
  <c r="L1745" i="6"/>
  <c r="P1745" i="6"/>
  <c r="L1679" i="6"/>
  <c r="P1679" i="6"/>
  <c r="L1618" i="6"/>
  <c r="O1618" i="6" s="1"/>
  <c r="P1618" i="6"/>
  <c r="L1554" i="6"/>
  <c r="M1554" i="6" s="1"/>
  <c r="N1554" i="6" s="1"/>
  <c r="P1554" i="6"/>
  <c r="L1490" i="6"/>
  <c r="P1490" i="6"/>
  <c r="L1426" i="6"/>
  <c r="P1426" i="6"/>
  <c r="L1353" i="6"/>
  <c r="P1353" i="6"/>
  <c r="L1337" i="6"/>
  <c r="P1337" i="6"/>
  <c r="L1321" i="6"/>
  <c r="P1321" i="6"/>
  <c r="L1252" i="6"/>
  <c r="P1252" i="6"/>
  <c r="L2072" i="6"/>
  <c r="P2072" i="6"/>
  <c r="L2050" i="6"/>
  <c r="M2050" i="6" s="1"/>
  <c r="N2050" i="6" s="1"/>
  <c r="P2050" i="6"/>
  <c r="L1999" i="6"/>
  <c r="P1999" i="6"/>
  <c r="L1935" i="6"/>
  <c r="O1935" i="6" s="1"/>
  <c r="P1935" i="6"/>
  <c r="L1869" i="6"/>
  <c r="P1869" i="6"/>
  <c r="L1827" i="6"/>
  <c r="M1827" i="6" s="1"/>
  <c r="N1827" i="6" s="1"/>
  <c r="P1827" i="6"/>
  <c r="L1795" i="6"/>
  <c r="O1795" i="6" s="1"/>
  <c r="P1795" i="6"/>
  <c r="L1758" i="6"/>
  <c r="O1758" i="6" s="1"/>
  <c r="P1758" i="6"/>
  <c r="L1688" i="6"/>
  <c r="M1688" i="6" s="1"/>
  <c r="N1688" i="6" s="1"/>
  <c r="P1688" i="6"/>
  <c r="L1643" i="6"/>
  <c r="P1643" i="6"/>
  <c r="L1579" i="6"/>
  <c r="P1579" i="6"/>
  <c r="L1515" i="6"/>
  <c r="P1515" i="6"/>
  <c r="L1451" i="6"/>
  <c r="M1451" i="6" s="1"/>
  <c r="N1451" i="6" s="1"/>
  <c r="P1451" i="6"/>
  <c r="L1392" i="6"/>
  <c r="M1392" i="6" s="1"/>
  <c r="N1392" i="6" s="1"/>
  <c r="P1392" i="6"/>
  <c r="L1304" i="6"/>
  <c r="O1304" i="6" s="1"/>
  <c r="P1304" i="6"/>
  <c r="L1217" i="6"/>
  <c r="P1217" i="6"/>
  <c r="L2026" i="6"/>
  <c r="M2026" i="6" s="1"/>
  <c r="N2026" i="6" s="1"/>
  <c r="P2026" i="6"/>
  <c r="L1962" i="6"/>
  <c r="M1962" i="6" s="1"/>
  <c r="N1962" i="6" s="1"/>
  <c r="P1962" i="6"/>
  <c r="L1902" i="6"/>
  <c r="M1902" i="6" s="1"/>
  <c r="N1902" i="6" s="1"/>
  <c r="P1902" i="6"/>
  <c r="L1837" i="6"/>
  <c r="P1837" i="6"/>
  <c r="L1805" i="6"/>
  <c r="P1805" i="6"/>
  <c r="L1773" i="6"/>
  <c r="P1773" i="6"/>
  <c r="L1709" i="6"/>
  <c r="O1709" i="6" s="1"/>
  <c r="P1709" i="6"/>
  <c r="L1637" i="6"/>
  <c r="P1637" i="6"/>
  <c r="L1573" i="6"/>
  <c r="M1573" i="6" s="1"/>
  <c r="N1573" i="6" s="1"/>
  <c r="P1573" i="6"/>
  <c r="L1509" i="6"/>
  <c r="O1509" i="6" s="1"/>
  <c r="P1509" i="6"/>
  <c r="L1445" i="6"/>
  <c r="P1445" i="6"/>
  <c r="L1273" i="6"/>
  <c r="P1273" i="6"/>
  <c r="L1190" i="6"/>
  <c r="P1190" i="6"/>
  <c r="L2006" i="6"/>
  <c r="P2006" i="6"/>
  <c r="L1942" i="6"/>
  <c r="M1942" i="6" s="1"/>
  <c r="N1942" i="6" s="1"/>
  <c r="P1942" i="6"/>
  <c r="L1878" i="6"/>
  <c r="P1878" i="6"/>
  <c r="L1748" i="6"/>
  <c r="P1748" i="6"/>
  <c r="L1682" i="6"/>
  <c r="O1682" i="6" s="1"/>
  <c r="P1682" i="6"/>
  <c r="L1633" i="6"/>
  <c r="P1633" i="6"/>
  <c r="L1569" i="6"/>
  <c r="M1569" i="6" s="1"/>
  <c r="N1569" i="6" s="1"/>
  <c r="P1569" i="6"/>
  <c r="L1505" i="6"/>
  <c r="P1505" i="6"/>
  <c r="L1441" i="6"/>
  <c r="O1441" i="6" s="1"/>
  <c r="P1441" i="6"/>
  <c r="L1390" i="6"/>
  <c r="O1390" i="6" s="1"/>
  <c r="P1390" i="6"/>
  <c r="L1290" i="6"/>
  <c r="O1290" i="6" s="1"/>
  <c r="P1290" i="6"/>
  <c r="L1124" i="6"/>
  <c r="O1124" i="6" s="1"/>
  <c r="P1124" i="6"/>
  <c r="L2010" i="6"/>
  <c r="M2010" i="6" s="1"/>
  <c r="N2010" i="6" s="1"/>
  <c r="P2010" i="6"/>
  <c r="L1946" i="6"/>
  <c r="O1946" i="6" s="1"/>
  <c r="P1946" i="6"/>
  <c r="L1876" i="6"/>
  <c r="P1876" i="6"/>
  <c r="L1739" i="6"/>
  <c r="O1739" i="6" s="1"/>
  <c r="P1739" i="6"/>
  <c r="L1648" i="6"/>
  <c r="P1648" i="6"/>
  <c r="L1584" i="6"/>
  <c r="O1584" i="6" s="1"/>
  <c r="P1584" i="6"/>
  <c r="L1520" i="6"/>
  <c r="P1520" i="6"/>
  <c r="L1456" i="6"/>
  <c r="O1456" i="6" s="1"/>
  <c r="P1456" i="6"/>
  <c r="L1388" i="6"/>
  <c r="M1388" i="6" s="1"/>
  <c r="N1388" i="6" s="1"/>
  <c r="P1388" i="6"/>
  <c r="L1344" i="6"/>
  <c r="P1344" i="6"/>
  <c r="L1324" i="6"/>
  <c r="P1324" i="6"/>
  <c r="L1248" i="6"/>
  <c r="P1248" i="6"/>
  <c r="L1167" i="6"/>
  <c r="P1167" i="6"/>
  <c r="L2002" i="6"/>
  <c r="O2002" i="6" s="1"/>
  <c r="P2002" i="6"/>
  <c r="L1938" i="6"/>
  <c r="P1938" i="6"/>
  <c r="L1880" i="6"/>
  <c r="P1880" i="6"/>
  <c r="L1848" i="6"/>
  <c r="M1848" i="6" s="1"/>
  <c r="N1848" i="6" s="1"/>
  <c r="P1848" i="6"/>
  <c r="L1814" i="6"/>
  <c r="P1814" i="6"/>
  <c r="L1782" i="6"/>
  <c r="P1782" i="6"/>
  <c r="L1728" i="6"/>
  <c r="O1728" i="6" s="1"/>
  <c r="P1728" i="6"/>
  <c r="L1678" i="6"/>
  <c r="P1678" i="6"/>
  <c r="L1613" i="6"/>
  <c r="P1613" i="6"/>
  <c r="L1549" i="6"/>
  <c r="P1549" i="6"/>
  <c r="L1485" i="6"/>
  <c r="P1485" i="6"/>
  <c r="L1421" i="6"/>
  <c r="O1421" i="6" s="1"/>
  <c r="P1421" i="6"/>
  <c r="L1365" i="6"/>
  <c r="M1365" i="6" s="1"/>
  <c r="N1365" i="6" s="1"/>
  <c r="P1365" i="6"/>
  <c r="L1296" i="6"/>
  <c r="O1296" i="6" s="1"/>
  <c r="P1296" i="6"/>
  <c r="L1253" i="6"/>
  <c r="P1253" i="6"/>
  <c r="L1132" i="6"/>
  <c r="M1132" i="6" s="1"/>
  <c r="N1132" i="6" s="1"/>
  <c r="P1132" i="6"/>
  <c r="L1068" i="6"/>
  <c r="M1068" i="6" s="1"/>
  <c r="N1068" i="6" s="1"/>
  <c r="P1068" i="6"/>
  <c r="L1004" i="6"/>
  <c r="O1004" i="6" s="1"/>
  <c r="P1004" i="6"/>
  <c r="L958" i="6"/>
  <c r="P958" i="6"/>
  <c r="L864" i="6"/>
  <c r="O864" i="6" s="1"/>
  <c r="P864" i="6"/>
  <c r="L818" i="6"/>
  <c r="O818" i="6" s="1"/>
  <c r="P818" i="6"/>
  <c r="L742" i="6"/>
  <c r="P742" i="6"/>
  <c r="L650" i="6"/>
  <c r="P650" i="6"/>
  <c r="L587" i="6"/>
  <c r="P587" i="6"/>
  <c r="L430" i="6"/>
  <c r="O430" i="6" s="1"/>
  <c r="P430" i="6"/>
  <c r="L1085" i="6"/>
  <c r="P1085" i="6"/>
  <c r="L1021" i="6"/>
  <c r="O1021" i="6" s="1"/>
  <c r="P1021" i="6"/>
  <c r="L947" i="6"/>
  <c r="O947" i="6" s="1"/>
  <c r="P947" i="6"/>
  <c r="L894" i="6"/>
  <c r="P894" i="6"/>
  <c r="L826" i="6"/>
  <c r="P826" i="6"/>
  <c r="L775" i="6"/>
  <c r="M775" i="6" s="1"/>
  <c r="N775" i="6" s="1"/>
  <c r="P775" i="6"/>
  <c r="L701" i="6"/>
  <c r="O701" i="6" s="1"/>
  <c r="P701" i="6"/>
  <c r="L658" i="6"/>
  <c r="O658" i="6" s="1"/>
  <c r="P658" i="6"/>
  <c r="L636" i="6"/>
  <c r="P636" i="6"/>
  <c r="L610" i="6"/>
  <c r="M610" i="6" s="1"/>
  <c r="N610" i="6" s="1"/>
  <c r="P610" i="6"/>
  <c r="L567" i="6"/>
  <c r="P567" i="6"/>
  <c r="L463" i="6"/>
  <c r="O463" i="6" s="1"/>
  <c r="P463" i="6"/>
  <c r="L386" i="6"/>
  <c r="P386" i="6"/>
  <c r="L1243" i="6"/>
  <c r="M1243" i="6" s="1"/>
  <c r="N1243" i="6" s="1"/>
  <c r="P1243" i="6"/>
  <c r="L1187" i="6"/>
  <c r="M1187" i="6" s="1"/>
  <c r="N1187" i="6" s="1"/>
  <c r="P1187" i="6"/>
  <c r="L1121" i="6"/>
  <c r="M1121" i="6" s="1"/>
  <c r="N1121" i="6" s="1"/>
  <c r="P1121" i="6"/>
  <c r="L1057" i="6"/>
  <c r="P1057" i="6"/>
  <c r="L993" i="6"/>
  <c r="O993" i="6" s="1"/>
  <c r="P993" i="6"/>
  <c r="L905" i="6"/>
  <c r="P905" i="6"/>
  <c r="L847" i="6"/>
  <c r="P847" i="6"/>
  <c r="L769" i="6"/>
  <c r="P769" i="6"/>
  <c r="L738" i="6"/>
  <c r="M738" i="6" s="1"/>
  <c r="N738" i="6" s="1"/>
  <c r="P738" i="6"/>
  <c r="L680" i="6"/>
  <c r="P680" i="6"/>
  <c r="L628" i="6"/>
  <c r="M628" i="6" s="1"/>
  <c r="N628" i="6" s="1"/>
  <c r="P628" i="6"/>
  <c r="L504" i="6"/>
  <c r="P504" i="6"/>
  <c r="L1214" i="6"/>
  <c r="O1214" i="6" s="1"/>
  <c r="P1214" i="6"/>
  <c r="L1170" i="6"/>
  <c r="P1170" i="6"/>
  <c r="L1126" i="6"/>
  <c r="P1126" i="6"/>
  <c r="L1062" i="6"/>
  <c r="P1062" i="6"/>
  <c r="L998" i="6"/>
  <c r="P998" i="6"/>
  <c r="L943" i="6"/>
  <c r="P943" i="6"/>
  <c r="L881" i="6"/>
  <c r="M881" i="6" s="1"/>
  <c r="N881" i="6" s="1"/>
  <c r="P881" i="6"/>
  <c r="L841" i="6"/>
  <c r="P841" i="6"/>
  <c r="L732" i="6"/>
  <c r="O732" i="6" s="1"/>
  <c r="P732" i="6"/>
  <c r="L550" i="6"/>
  <c r="P550" i="6"/>
  <c r="L490" i="6"/>
  <c r="P490" i="6"/>
  <c r="L400" i="6"/>
  <c r="P400" i="6"/>
  <c r="L1268" i="6"/>
  <c r="O1268" i="6" s="1"/>
  <c r="P1268" i="6"/>
  <c r="L1225" i="6"/>
  <c r="O1225" i="6" s="1"/>
  <c r="P1225" i="6"/>
  <c r="L1119" i="6"/>
  <c r="O1119" i="6" s="1"/>
  <c r="P1119" i="6"/>
  <c r="L1055" i="6"/>
  <c r="P1055" i="6"/>
  <c r="L996" i="6"/>
  <c r="M996" i="6" s="1"/>
  <c r="N996" i="6" s="1"/>
  <c r="P996" i="6"/>
  <c r="L948" i="6"/>
  <c r="P948" i="6"/>
  <c r="L857" i="6"/>
  <c r="P857" i="6"/>
  <c r="L815" i="6"/>
  <c r="P815" i="6"/>
  <c r="L728" i="6"/>
  <c r="M728" i="6" s="1"/>
  <c r="N728" i="6" s="1"/>
  <c r="P728" i="6"/>
  <c r="L691" i="6"/>
  <c r="L635" i="6"/>
  <c r="M635" i="6" s="1"/>
  <c r="N635" i="6" s="1"/>
  <c r="P635" i="6"/>
  <c r="L597" i="6"/>
  <c r="M597" i="6" s="1"/>
  <c r="N597" i="6" s="1"/>
  <c r="P597" i="6"/>
  <c r="L506" i="6"/>
  <c r="O506" i="6" s="1"/>
  <c r="P506" i="6"/>
  <c r="L199" i="6"/>
  <c r="O199" i="6" s="1"/>
  <c r="P199" i="6"/>
  <c r="L1060" i="6"/>
  <c r="O1060" i="6" s="1"/>
  <c r="P1060" i="6"/>
  <c r="L994" i="6"/>
  <c r="P994" i="6"/>
  <c r="L937" i="6"/>
  <c r="O937" i="6" s="1"/>
  <c r="P937" i="6"/>
  <c r="L895" i="6"/>
  <c r="O895" i="6" s="1"/>
  <c r="L829" i="6"/>
  <c r="O829" i="6" s="1"/>
  <c r="P829" i="6"/>
  <c r="L776" i="6"/>
  <c r="O776" i="6" s="1"/>
  <c r="P776" i="6"/>
  <c r="L735" i="6"/>
  <c r="M735" i="6" s="1"/>
  <c r="N735" i="6" s="1"/>
  <c r="P735" i="6"/>
  <c r="L673" i="6"/>
  <c r="P673" i="6"/>
  <c r="L641" i="6"/>
  <c r="P641" i="6"/>
  <c r="L601" i="6"/>
  <c r="P601" i="6"/>
  <c r="L503" i="6"/>
  <c r="O503" i="6" s="1"/>
  <c r="P503" i="6"/>
  <c r="L179" i="6"/>
  <c r="P179" i="6"/>
  <c r="L1297" i="6"/>
  <c r="P1297" i="6"/>
  <c r="L1242" i="6"/>
  <c r="M1242" i="6" s="1"/>
  <c r="N1242" i="6" s="1"/>
  <c r="P1242" i="6"/>
  <c r="L1164" i="6"/>
  <c r="O1164" i="6" s="1"/>
  <c r="P1164" i="6"/>
  <c r="L1084" i="6"/>
  <c r="O1084" i="6" s="1"/>
  <c r="P1084" i="6"/>
  <c r="L1020" i="6"/>
  <c r="P1020" i="6"/>
  <c r="L904" i="6"/>
  <c r="O904" i="6" s="1"/>
  <c r="P904" i="6"/>
  <c r="L809" i="6"/>
  <c r="M809" i="6" s="1"/>
  <c r="N809" i="6" s="1"/>
  <c r="P809" i="6"/>
  <c r="L772" i="6"/>
  <c r="M772" i="6" s="1"/>
  <c r="N772" i="6" s="1"/>
  <c r="P772" i="6"/>
  <c r="L705" i="6"/>
  <c r="P705" i="6"/>
  <c r="L623" i="6"/>
  <c r="O623" i="6" s="1"/>
  <c r="P623" i="6"/>
  <c r="L551" i="6"/>
  <c r="M551" i="6" s="1"/>
  <c r="N551" i="6" s="1"/>
  <c r="P551" i="6"/>
  <c r="L239" i="6"/>
  <c r="P239" i="6"/>
  <c r="L1155" i="6"/>
  <c r="P1155" i="6"/>
  <c r="L1106" i="6"/>
  <c r="O1106" i="6" s="1"/>
  <c r="P1106" i="6"/>
  <c r="L1042" i="6"/>
  <c r="O1042" i="6" s="1"/>
  <c r="P1042" i="6"/>
  <c r="L976" i="6"/>
  <c r="P976" i="6"/>
  <c r="L931" i="6"/>
  <c r="M931" i="6" s="1"/>
  <c r="N931" i="6" s="1"/>
  <c r="P931" i="6"/>
  <c r="L878" i="6"/>
  <c r="P878" i="6"/>
  <c r="L816" i="6"/>
  <c r="O816" i="6" s="1"/>
  <c r="P816" i="6"/>
  <c r="L727" i="6"/>
  <c r="L690" i="6"/>
  <c r="O690" i="6" s="1"/>
  <c r="P690" i="6"/>
  <c r="L519" i="6"/>
  <c r="M519" i="6" s="1"/>
  <c r="N519" i="6" s="1"/>
  <c r="P519" i="6"/>
  <c r="L456" i="6"/>
  <c r="M456" i="6" s="1"/>
  <c r="N456" i="6" s="1"/>
  <c r="P456" i="6"/>
  <c r="L265" i="6"/>
  <c r="P265" i="6"/>
  <c r="L552" i="6"/>
  <c r="M552" i="6" s="1"/>
  <c r="N552" i="6" s="1"/>
  <c r="P552" i="6"/>
  <c r="L529" i="6"/>
  <c r="M529" i="6" s="1"/>
  <c r="N529" i="6" s="1"/>
  <c r="P529" i="6"/>
  <c r="L489" i="6"/>
  <c r="P489" i="6"/>
  <c r="L347" i="6"/>
  <c r="M347" i="6" s="1"/>
  <c r="N347" i="6" s="1"/>
  <c r="P347" i="6"/>
  <c r="L263" i="6"/>
  <c r="M263" i="6" s="1"/>
  <c r="N263" i="6" s="1"/>
  <c r="P263" i="6"/>
  <c r="L186" i="6"/>
  <c r="O186" i="6" s="1"/>
  <c r="P186" i="6"/>
  <c r="L93" i="6"/>
  <c r="P93" i="6"/>
  <c r="L423" i="6"/>
  <c r="P423" i="6"/>
  <c r="L391" i="6"/>
  <c r="O391" i="6" s="1"/>
  <c r="P391" i="6"/>
  <c r="L359" i="6"/>
  <c r="O359" i="6" s="1"/>
  <c r="P359" i="6"/>
  <c r="L313" i="6"/>
  <c r="O313" i="6" s="1"/>
  <c r="P313" i="6"/>
  <c r="L249" i="6"/>
  <c r="P249" i="6"/>
  <c r="L201" i="6"/>
  <c r="P201" i="6"/>
  <c r="L148" i="6"/>
  <c r="P148" i="6"/>
  <c r="L79" i="6"/>
  <c r="M79" i="6" s="1"/>
  <c r="N79" i="6" s="1"/>
  <c r="P79" i="6"/>
  <c r="L437" i="6"/>
  <c r="P437" i="6"/>
  <c r="L405" i="6"/>
  <c r="P405" i="6"/>
  <c r="L373" i="6"/>
  <c r="O373" i="6" s="1"/>
  <c r="P373" i="6"/>
  <c r="L327" i="6"/>
  <c r="M327" i="6" s="1"/>
  <c r="N327" i="6" s="1"/>
  <c r="P327" i="6"/>
  <c r="L273" i="6"/>
  <c r="M273" i="6" s="1"/>
  <c r="N273" i="6" s="1"/>
  <c r="P273" i="6"/>
  <c r="L203" i="6"/>
  <c r="P203" i="6"/>
  <c r="L142" i="6"/>
  <c r="O142" i="6" s="1"/>
  <c r="P142" i="6"/>
  <c r="L348" i="6"/>
  <c r="M348" i="6" s="1"/>
  <c r="N348" i="6" s="1"/>
  <c r="P348" i="6"/>
  <c r="L276" i="6"/>
  <c r="O276" i="6" s="1"/>
  <c r="P276" i="6"/>
  <c r="L187" i="6"/>
  <c r="O187" i="6" s="1"/>
  <c r="P187" i="6"/>
  <c r="L132" i="6"/>
  <c r="P132" i="6"/>
  <c r="L65" i="6"/>
  <c r="P65" i="6"/>
  <c r="L524" i="6"/>
  <c r="P524" i="6"/>
  <c r="L480" i="6"/>
  <c r="M480" i="6" s="1"/>
  <c r="N480" i="6" s="1"/>
  <c r="P480" i="6"/>
  <c r="L446" i="6"/>
  <c r="P446" i="6"/>
  <c r="L290" i="6"/>
  <c r="P290" i="6"/>
  <c r="L226" i="6"/>
  <c r="P226" i="6"/>
  <c r="L151" i="6"/>
  <c r="M151" i="6" s="1"/>
  <c r="N151" i="6" s="1"/>
  <c r="P151" i="6"/>
  <c r="L106" i="6"/>
  <c r="O106" i="6" s="1"/>
  <c r="P106" i="6"/>
  <c r="L370" i="6"/>
  <c r="O370" i="6" s="1"/>
  <c r="P370" i="6"/>
  <c r="L332" i="6"/>
  <c r="P332" i="6"/>
  <c r="L281" i="6"/>
  <c r="P281" i="6"/>
  <c r="L217" i="6"/>
  <c r="P217" i="6"/>
  <c r="L160" i="6"/>
  <c r="P160" i="6"/>
  <c r="L100" i="6"/>
  <c r="P100" i="6"/>
  <c r="L60" i="6"/>
  <c r="P60" i="6"/>
  <c r="L404" i="6"/>
  <c r="M404" i="6" s="1"/>
  <c r="N404" i="6" s="1"/>
  <c r="P404" i="6"/>
  <c r="L345" i="6"/>
  <c r="O345" i="6" s="1"/>
  <c r="P345" i="6"/>
  <c r="L284" i="6"/>
  <c r="P284" i="6"/>
  <c r="L220" i="6"/>
  <c r="O220" i="6" s="1"/>
  <c r="P220" i="6"/>
  <c r="L166" i="6"/>
  <c r="P166" i="6"/>
  <c r="L69" i="6"/>
  <c r="M69" i="6" s="1"/>
  <c r="N69" i="6" s="1"/>
  <c r="P69" i="6"/>
  <c r="L64" i="6"/>
  <c r="P64" i="6"/>
  <c r="L3744" i="6"/>
  <c r="P3744" i="6"/>
  <c r="L3525" i="6"/>
  <c r="O3525" i="6" s="1"/>
  <c r="P3525" i="6"/>
  <c r="L2987" i="6"/>
  <c r="O2987" i="6" s="1"/>
  <c r="P2987" i="6"/>
  <c r="L2631" i="6"/>
  <c r="M2631" i="6" s="1"/>
  <c r="N2631" i="6" s="1"/>
  <c r="P2631" i="6"/>
  <c r="L3767" i="6"/>
  <c r="M3767" i="6" s="1"/>
  <c r="N3767" i="6" s="1"/>
  <c r="L3835" i="6"/>
  <c r="P3835" i="6"/>
  <c r="L3697" i="6"/>
  <c r="P3697" i="6"/>
  <c r="L3624" i="6"/>
  <c r="P3624" i="6"/>
  <c r="L3560" i="6"/>
  <c r="P3560" i="6"/>
  <c r="L3496" i="6"/>
  <c r="M3496" i="6" s="1"/>
  <c r="N3496" i="6" s="1"/>
  <c r="P3496" i="6"/>
  <c r="L3432" i="6"/>
  <c r="O3432" i="6" s="1"/>
  <c r="P3432" i="6"/>
  <c r="L3386" i="6"/>
  <c r="O3386" i="6" s="1"/>
  <c r="P3386" i="6"/>
  <c r="L2854" i="6"/>
  <c r="P2854" i="6"/>
  <c r="L2390" i="6"/>
  <c r="O2390" i="6" s="1"/>
  <c r="P2390" i="6"/>
  <c r="L3755" i="6"/>
  <c r="O3755" i="6" s="1"/>
  <c r="P3755" i="6"/>
  <c r="L3529" i="6"/>
  <c r="P3529" i="6"/>
  <c r="L2542" i="6"/>
  <c r="P2542" i="6"/>
  <c r="L3523" i="6"/>
  <c r="M3523" i="6" s="1"/>
  <c r="N3523" i="6" s="1"/>
  <c r="P3523" i="6"/>
  <c r="L2162" i="6"/>
  <c r="P2162" i="6"/>
  <c r="L3844" i="6"/>
  <c r="P3844" i="6"/>
  <c r="L3747" i="6"/>
  <c r="M3747" i="6" s="1"/>
  <c r="N3747" i="6" s="1"/>
  <c r="P3747" i="6"/>
  <c r="L3639" i="6"/>
  <c r="M3639" i="6" s="1"/>
  <c r="N3639" i="6" s="1"/>
  <c r="P3639" i="6"/>
  <c r="L3575" i="6"/>
  <c r="L3511" i="6"/>
  <c r="P3511" i="6"/>
  <c r="L3447" i="6"/>
  <c r="P3447" i="6"/>
  <c r="L3279" i="6"/>
  <c r="M3279" i="6" s="1"/>
  <c r="N3279" i="6" s="1"/>
  <c r="P3279" i="6"/>
  <c r="L3018" i="6"/>
  <c r="M3018" i="6" s="1"/>
  <c r="N3018" i="6" s="1"/>
  <c r="P3018" i="6"/>
  <c r="L2712" i="6"/>
  <c r="P2712" i="6"/>
  <c r="L3825" i="6"/>
  <c r="O3825" i="6" s="1"/>
  <c r="P3825" i="6"/>
  <c r="L3231" i="6"/>
  <c r="P3231" i="6"/>
  <c r="L3730" i="6"/>
  <c r="O3730" i="6" s="1"/>
  <c r="P3730" i="6"/>
  <c r="L3633" i="6"/>
  <c r="P3633" i="6"/>
  <c r="L3569" i="6"/>
  <c r="P3569" i="6"/>
  <c r="L3505" i="6"/>
  <c r="P3505" i="6"/>
  <c r="L3441" i="6"/>
  <c r="O3441" i="6" s="1"/>
  <c r="P3441" i="6"/>
  <c r="L3393" i="6"/>
  <c r="P3393" i="6"/>
  <c r="L3289" i="6"/>
  <c r="M3289" i="6" s="1"/>
  <c r="N3289" i="6" s="1"/>
  <c r="P3289" i="6"/>
  <c r="L3077" i="6"/>
  <c r="P3077" i="6"/>
  <c r="L2658" i="6"/>
  <c r="P2658" i="6"/>
  <c r="L3866" i="6"/>
  <c r="M3866" i="6" s="1"/>
  <c r="N3866" i="6" s="1"/>
  <c r="P3866" i="6"/>
  <c r="L3691" i="6"/>
  <c r="M3691" i="6" s="1"/>
  <c r="N3691" i="6" s="1"/>
  <c r="P3691" i="6"/>
  <c r="L3430" i="6"/>
  <c r="P3430" i="6"/>
  <c r="L2311" i="6"/>
  <c r="M2311" i="6" s="1"/>
  <c r="N2311" i="6" s="1"/>
  <c r="P2311" i="6"/>
  <c r="L3554" i="6"/>
  <c r="M3554" i="6" s="1"/>
  <c r="N3554" i="6" s="1"/>
  <c r="P3554" i="6"/>
  <c r="L3892" i="6"/>
  <c r="P3892" i="6"/>
  <c r="L3760" i="6"/>
  <c r="P3760" i="6"/>
  <c r="L3724" i="6"/>
  <c r="M3724" i="6" s="1"/>
  <c r="N3724" i="6" s="1"/>
  <c r="P3724" i="6"/>
  <c r="L3669" i="6"/>
  <c r="P3669" i="6"/>
  <c r="L3623" i="6"/>
  <c r="P3623" i="6"/>
  <c r="L3559" i="6"/>
  <c r="L3495" i="6"/>
  <c r="M3495" i="6" s="1"/>
  <c r="N3495" i="6" s="1"/>
  <c r="P3495" i="6"/>
  <c r="L3431" i="6"/>
  <c r="P3431" i="6"/>
  <c r="L3374" i="6"/>
  <c r="O3374" i="6" s="1"/>
  <c r="P3374" i="6"/>
  <c r="L3294" i="6"/>
  <c r="O3294" i="6" s="1"/>
  <c r="P3294" i="6"/>
  <c r="L3104" i="6"/>
  <c r="M3104" i="6" s="1"/>
  <c r="N3104" i="6" s="1"/>
  <c r="P3104" i="6"/>
  <c r="L2567" i="6"/>
  <c r="P2567" i="6"/>
  <c r="L3896" i="6"/>
  <c r="M3896" i="6" s="1"/>
  <c r="N3896" i="6" s="1"/>
  <c r="P3896" i="6"/>
  <c r="L3857" i="6"/>
  <c r="M3857" i="6" s="1"/>
  <c r="N3857" i="6" s="1"/>
  <c r="P3857" i="6"/>
  <c r="L3801" i="6"/>
  <c r="M3801" i="6" s="1"/>
  <c r="N3801" i="6" s="1"/>
  <c r="P3801" i="6"/>
  <c r="L3683" i="6"/>
  <c r="P3683" i="6"/>
  <c r="L3619" i="6"/>
  <c r="P3619" i="6"/>
  <c r="L3555" i="6"/>
  <c r="P3555" i="6"/>
  <c r="L3491" i="6"/>
  <c r="O3491" i="6" s="1"/>
  <c r="P3491" i="6"/>
  <c r="L3419" i="6"/>
  <c r="P3419" i="6"/>
  <c r="L3328" i="6"/>
  <c r="O3328" i="6" s="1"/>
  <c r="P3328" i="6"/>
  <c r="L3227" i="6"/>
  <c r="O3227" i="6" s="1"/>
  <c r="P3227" i="6"/>
  <c r="L2852" i="6"/>
  <c r="P2852" i="6"/>
  <c r="L2307" i="6"/>
  <c r="P2307" i="6"/>
  <c r="L3710" i="6"/>
  <c r="O3710" i="6" s="1"/>
  <c r="P3710" i="6"/>
  <c r="L3463" i="6"/>
  <c r="P3463" i="6"/>
  <c r="L2596" i="6"/>
  <c r="O2596" i="6" s="1"/>
  <c r="P2596" i="6"/>
  <c r="L3585" i="6"/>
  <c r="P3585" i="6"/>
  <c r="L3238" i="6"/>
  <c r="P3238" i="6"/>
  <c r="L3859" i="6"/>
  <c r="P3859" i="6"/>
  <c r="L3816" i="6"/>
  <c r="P3816" i="6"/>
  <c r="L3750" i="6"/>
  <c r="P3750" i="6"/>
  <c r="L3703" i="6"/>
  <c r="M3703" i="6" s="1"/>
  <c r="N3703" i="6" s="1"/>
  <c r="P3703" i="6"/>
  <c r="L3642" i="6"/>
  <c r="O3642" i="6" s="1"/>
  <c r="P3642" i="6"/>
  <c r="L3578" i="6"/>
  <c r="P3578" i="6"/>
  <c r="L3514" i="6"/>
  <c r="P3514" i="6"/>
  <c r="L3450" i="6"/>
  <c r="P3450" i="6"/>
  <c r="L3369" i="6"/>
  <c r="P3369" i="6"/>
  <c r="L3256" i="6"/>
  <c r="P3256" i="6"/>
  <c r="L2931" i="6"/>
  <c r="P2931" i="6"/>
  <c r="L3324" i="6"/>
  <c r="P3324" i="6"/>
  <c r="L3286" i="6"/>
  <c r="O3286" i="6" s="1"/>
  <c r="P3286" i="6"/>
  <c r="L3222" i="6"/>
  <c r="P3222" i="6"/>
  <c r="L3158" i="6"/>
  <c r="P3158" i="6"/>
  <c r="L3094" i="6"/>
  <c r="P3094" i="6"/>
  <c r="L3057" i="6"/>
  <c r="O3057" i="6" s="1"/>
  <c r="P3057" i="6"/>
  <c r="L3041" i="6"/>
  <c r="M3041" i="6" s="1"/>
  <c r="N3041" i="6" s="1"/>
  <c r="P3041" i="6"/>
  <c r="L2974" i="6"/>
  <c r="P2974" i="6"/>
  <c r="L2907" i="6"/>
  <c r="O2907" i="6" s="1"/>
  <c r="P2907" i="6"/>
  <c r="L2848" i="6"/>
  <c r="M2848" i="6" s="1"/>
  <c r="N2848" i="6" s="1"/>
  <c r="P2848" i="6"/>
  <c r="L2784" i="6"/>
  <c r="P2784" i="6"/>
  <c r="L2699" i="6"/>
  <c r="P2699" i="6"/>
  <c r="L2623" i="6"/>
  <c r="P2623" i="6"/>
  <c r="L2559" i="6"/>
  <c r="P2559" i="6"/>
  <c r="L2495" i="6"/>
  <c r="O2495" i="6" s="1"/>
  <c r="P2495" i="6"/>
  <c r="L2436" i="6"/>
  <c r="P2436" i="6"/>
  <c r="L2359" i="6"/>
  <c r="P2359" i="6"/>
  <c r="L2339" i="6"/>
  <c r="P2339" i="6"/>
  <c r="L2319" i="6"/>
  <c r="M2319" i="6" s="1"/>
  <c r="N2319" i="6" s="1"/>
  <c r="P2319" i="6"/>
  <c r="L2231" i="6"/>
  <c r="P2231" i="6"/>
  <c r="L2211" i="6"/>
  <c r="P2211" i="6"/>
  <c r="L2114" i="6"/>
  <c r="O2114" i="6" s="1"/>
  <c r="P2114" i="6"/>
  <c r="L3410" i="6"/>
  <c r="P3410" i="6"/>
  <c r="L3344" i="6"/>
  <c r="P3344" i="6"/>
  <c r="L3314" i="6"/>
  <c r="O3314" i="6" s="1"/>
  <c r="P3314" i="6"/>
  <c r="L3249" i="6"/>
  <c r="M3249" i="6" s="1"/>
  <c r="N3249" i="6" s="1"/>
  <c r="P3249" i="6"/>
  <c r="L3185" i="6"/>
  <c r="P3185" i="6"/>
  <c r="L3121" i="6"/>
  <c r="P3121" i="6"/>
  <c r="L2992" i="6"/>
  <c r="P2992" i="6"/>
  <c r="L2914" i="6"/>
  <c r="P2914" i="6"/>
  <c r="L2846" i="6"/>
  <c r="M2846" i="6" s="1"/>
  <c r="N2846" i="6" s="1"/>
  <c r="P2846" i="6"/>
  <c r="L2782" i="6"/>
  <c r="P2782" i="6"/>
  <c r="L2720" i="6"/>
  <c r="P2720" i="6"/>
  <c r="L2644" i="6"/>
  <c r="O2644" i="6" s="1"/>
  <c r="P2644" i="6"/>
  <c r="L2580" i="6"/>
  <c r="M2580" i="6" s="1"/>
  <c r="N2580" i="6" s="1"/>
  <c r="P2580" i="6"/>
  <c r="L2516" i="6"/>
  <c r="P2516" i="6"/>
  <c r="L2466" i="6"/>
  <c r="O2466" i="6" s="1"/>
  <c r="P2466" i="6"/>
  <c r="L2407" i="6"/>
  <c r="O2407" i="6" s="1"/>
  <c r="P2407" i="6"/>
  <c r="L2367" i="6"/>
  <c r="M2367" i="6" s="1"/>
  <c r="N2367" i="6" s="1"/>
  <c r="P2367" i="6"/>
  <c r="L2282" i="6"/>
  <c r="P2282" i="6"/>
  <c r="L2235" i="6"/>
  <c r="O2235" i="6" s="1"/>
  <c r="P2235" i="6"/>
  <c r="L2164" i="6"/>
  <c r="O2164" i="6" s="1"/>
  <c r="P2164" i="6"/>
  <c r="L3312" i="6"/>
  <c r="O3312" i="6" s="1"/>
  <c r="P3312" i="6"/>
  <c r="L3243" i="6"/>
  <c r="P3243" i="6"/>
  <c r="L3179" i="6"/>
  <c r="O3179" i="6" s="1"/>
  <c r="P3179" i="6"/>
  <c r="L3115" i="6"/>
  <c r="P3115" i="6"/>
  <c r="L3029" i="6"/>
  <c r="P3029" i="6"/>
  <c r="L2954" i="6"/>
  <c r="P2954" i="6"/>
  <c r="L2890" i="6"/>
  <c r="O2890" i="6" s="1"/>
  <c r="P2890" i="6"/>
  <c r="L2827" i="6"/>
  <c r="M2827" i="6" s="1"/>
  <c r="N2827" i="6" s="1"/>
  <c r="P2827" i="6"/>
  <c r="L2763" i="6"/>
  <c r="P2763" i="6"/>
  <c r="L2710" i="6"/>
  <c r="P2710" i="6"/>
  <c r="L2667" i="6"/>
  <c r="M2667" i="6" s="1"/>
  <c r="N2667" i="6" s="1"/>
  <c r="P2667" i="6"/>
  <c r="L2603" i="6"/>
  <c r="M2603" i="6" s="1"/>
  <c r="N2603" i="6" s="1"/>
  <c r="P2603" i="6"/>
  <c r="L2539" i="6"/>
  <c r="M2539" i="6" s="1"/>
  <c r="N2539" i="6" s="1"/>
  <c r="P2539" i="6"/>
  <c r="L2475" i="6"/>
  <c r="P2475" i="6"/>
  <c r="L2409" i="6"/>
  <c r="O2409" i="6" s="1"/>
  <c r="P2409" i="6"/>
  <c r="L2306" i="6"/>
  <c r="P2306" i="6"/>
  <c r="L2270" i="6"/>
  <c r="P2270" i="6"/>
  <c r="L2168" i="6"/>
  <c r="P2168" i="6"/>
  <c r="L2116" i="6"/>
  <c r="P2116" i="6"/>
  <c r="L3357" i="6"/>
  <c r="O3357" i="6" s="1"/>
  <c r="P3357" i="6"/>
  <c r="L3301" i="6"/>
  <c r="P3301" i="6"/>
  <c r="L3237" i="6"/>
  <c r="P3237" i="6"/>
  <c r="L3173" i="6"/>
  <c r="P3173" i="6"/>
  <c r="L3109" i="6"/>
  <c r="M3109" i="6" s="1"/>
  <c r="N3109" i="6" s="1"/>
  <c r="P3109" i="6"/>
  <c r="L3054" i="6"/>
  <c r="O3054" i="6" s="1"/>
  <c r="P3054" i="6"/>
  <c r="L2997" i="6"/>
  <c r="P2997" i="6"/>
  <c r="L2963" i="6"/>
  <c r="O2963" i="6" s="1"/>
  <c r="P2963" i="6"/>
  <c r="L2899" i="6"/>
  <c r="M2899" i="6" s="1"/>
  <c r="N2899" i="6" s="1"/>
  <c r="P2899" i="6"/>
  <c r="L2838" i="6"/>
  <c r="P2838" i="6"/>
  <c r="L2774" i="6"/>
  <c r="P2774" i="6"/>
  <c r="L2723" i="6"/>
  <c r="P2723" i="6"/>
  <c r="L2665" i="6"/>
  <c r="P2665" i="6"/>
  <c r="L2601" i="6"/>
  <c r="O2601" i="6" s="1"/>
  <c r="P2601" i="6"/>
  <c r="L2537" i="6"/>
  <c r="P2537" i="6"/>
  <c r="L2462" i="6"/>
  <c r="P2462" i="6"/>
  <c r="L2381" i="6"/>
  <c r="P2381" i="6"/>
  <c r="L2292" i="6"/>
  <c r="P2292" i="6"/>
  <c r="L2170" i="6"/>
  <c r="P2170" i="6"/>
  <c r="L2067" i="6"/>
  <c r="O2067" i="6" s="1"/>
  <c r="P2067" i="6"/>
  <c r="L3130" i="6"/>
  <c r="M3130" i="6" s="1"/>
  <c r="N3130" i="6" s="1"/>
  <c r="P3130" i="6"/>
  <c r="L3066" i="6"/>
  <c r="O3066" i="6" s="1"/>
  <c r="P3066" i="6"/>
  <c r="L3044" i="6"/>
  <c r="P3044" i="6"/>
  <c r="L2982" i="6"/>
  <c r="O2982" i="6" s="1"/>
  <c r="P2982" i="6"/>
  <c r="L2917" i="6"/>
  <c r="P2917" i="6"/>
  <c r="L2851" i="6"/>
  <c r="P2851" i="6"/>
  <c r="L2787" i="6"/>
  <c r="P2787" i="6"/>
  <c r="L2721" i="6"/>
  <c r="O2721" i="6" s="1"/>
  <c r="P2721" i="6"/>
  <c r="L2651" i="6"/>
  <c r="P2651" i="6"/>
  <c r="L2587" i="6"/>
  <c r="O2587" i="6" s="1"/>
  <c r="P2587" i="6"/>
  <c r="L2523" i="6"/>
  <c r="P2523" i="6"/>
  <c r="L2467" i="6"/>
  <c r="P2467" i="6"/>
  <c r="L2389" i="6"/>
  <c r="P2389" i="6"/>
  <c r="L2330" i="6"/>
  <c r="M2330" i="6" s="1"/>
  <c r="N2330" i="6" s="1"/>
  <c r="P2330" i="6"/>
  <c r="L2263" i="6"/>
  <c r="P2263" i="6"/>
  <c r="L2218" i="6"/>
  <c r="O2218" i="6" s="1"/>
  <c r="P2218" i="6"/>
  <c r="L2163" i="6"/>
  <c r="O2163" i="6" s="1"/>
  <c r="P2163" i="6"/>
  <c r="L3332" i="6"/>
  <c r="O3332" i="6" s="1"/>
  <c r="P3332" i="6"/>
  <c r="L3281" i="6"/>
  <c r="P3281" i="6"/>
  <c r="L3217" i="6"/>
  <c r="M3217" i="6" s="1"/>
  <c r="N3217" i="6" s="1"/>
  <c r="P3217" i="6"/>
  <c r="L3153" i="6"/>
  <c r="P3153" i="6"/>
  <c r="L3089" i="6"/>
  <c r="P3089" i="6"/>
  <c r="L2946" i="6"/>
  <c r="P2946" i="6"/>
  <c r="L2882" i="6"/>
  <c r="O2882" i="6" s="1"/>
  <c r="P2882" i="6"/>
  <c r="L2815" i="6"/>
  <c r="P2815" i="6"/>
  <c r="L2751" i="6"/>
  <c r="P2751" i="6"/>
  <c r="L2649" i="6"/>
  <c r="P2649" i="6"/>
  <c r="L2585" i="6"/>
  <c r="O2585" i="6" s="1"/>
  <c r="P2585" i="6"/>
  <c r="L2521" i="6"/>
  <c r="O2521" i="6" s="1"/>
  <c r="P2521" i="6"/>
  <c r="L2454" i="6"/>
  <c r="M2454" i="6" s="1"/>
  <c r="N2454" i="6" s="1"/>
  <c r="P2454" i="6"/>
  <c r="L2408" i="6"/>
  <c r="P2408" i="6"/>
  <c r="L2358" i="6"/>
  <c r="O2358" i="6" s="1"/>
  <c r="P2358" i="6"/>
  <c r="L2324" i="6"/>
  <c r="P2324" i="6"/>
  <c r="L2275" i="6"/>
  <c r="P2275" i="6"/>
  <c r="L2228" i="6"/>
  <c r="P2228" i="6"/>
  <c r="L2165" i="6"/>
  <c r="P2165" i="6"/>
  <c r="L2104" i="6"/>
  <c r="P2104" i="6"/>
  <c r="L3110" i="6"/>
  <c r="P3110" i="6"/>
  <c r="L3010" i="6"/>
  <c r="P3010" i="6"/>
  <c r="L2953" i="6"/>
  <c r="O2953" i="6" s="1"/>
  <c r="P2953" i="6"/>
  <c r="L2889" i="6"/>
  <c r="M2889" i="6" s="1"/>
  <c r="N2889" i="6" s="1"/>
  <c r="P2889" i="6"/>
  <c r="L2824" i="6"/>
  <c r="O2824" i="6" s="1"/>
  <c r="P2824" i="6"/>
  <c r="L2760" i="6"/>
  <c r="P2760" i="6"/>
  <c r="L2709" i="6"/>
  <c r="P2709" i="6"/>
  <c r="L2678" i="6"/>
  <c r="O2678" i="6" s="1"/>
  <c r="P2678" i="6"/>
  <c r="L2614" i="6"/>
  <c r="M2614" i="6" s="1"/>
  <c r="N2614" i="6" s="1"/>
  <c r="P2614" i="6"/>
  <c r="L2550" i="6"/>
  <c r="P2550" i="6"/>
  <c r="L2486" i="6"/>
  <c r="O2486" i="6" s="1"/>
  <c r="P2486" i="6"/>
  <c r="L2431" i="6"/>
  <c r="M2431" i="6" s="1"/>
  <c r="N2431" i="6" s="1"/>
  <c r="P2431" i="6"/>
  <c r="L2384" i="6"/>
  <c r="M2384" i="6" s="1"/>
  <c r="N2384" i="6" s="1"/>
  <c r="P2384" i="6"/>
  <c r="L2250" i="6"/>
  <c r="P2250" i="6"/>
  <c r="L2160" i="6"/>
  <c r="O2160" i="6" s="1"/>
  <c r="P2160" i="6"/>
  <c r="L2071" i="6"/>
  <c r="M2071" i="6" s="1"/>
  <c r="N2071" i="6" s="1"/>
  <c r="P2071" i="6"/>
  <c r="L2133" i="6"/>
  <c r="P2133" i="6"/>
  <c r="L2065" i="6"/>
  <c r="P2065" i="6"/>
  <c r="L1992" i="6"/>
  <c r="P1992" i="6"/>
  <c r="L1928" i="6"/>
  <c r="P1928" i="6"/>
  <c r="L1842" i="6"/>
  <c r="O1842" i="6" s="1"/>
  <c r="P1842" i="6"/>
  <c r="L1810" i="6"/>
  <c r="P1810" i="6"/>
  <c r="L1778" i="6"/>
  <c r="O1778" i="6" s="1"/>
  <c r="P1778" i="6"/>
  <c r="L1721" i="6"/>
  <c r="M1721" i="6" s="1"/>
  <c r="N1721" i="6" s="1"/>
  <c r="P1721" i="6"/>
  <c r="L1685" i="6"/>
  <c r="P1685" i="6"/>
  <c r="L1634" i="6"/>
  <c r="P1634" i="6"/>
  <c r="L1570" i="6"/>
  <c r="O1570" i="6" s="1"/>
  <c r="P1570" i="6"/>
  <c r="L1506" i="6"/>
  <c r="P1506" i="6"/>
  <c r="L1442" i="6"/>
  <c r="O1442" i="6" s="1"/>
  <c r="P1442" i="6"/>
  <c r="L1374" i="6"/>
  <c r="P1374" i="6"/>
  <c r="L1228" i="6"/>
  <c r="P1228" i="6"/>
  <c r="L2191" i="6"/>
  <c r="P2191" i="6"/>
  <c r="L2161" i="6"/>
  <c r="O2161" i="6" s="1"/>
  <c r="P2161" i="6"/>
  <c r="L2100" i="6"/>
  <c r="P2100" i="6"/>
  <c r="L2013" i="6"/>
  <c r="P2013" i="6"/>
  <c r="L1949" i="6"/>
  <c r="P1949" i="6"/>
  <c r="L1890" i="6"/>
  <c r="M1890" i="6" s="1"/>
  <c r="N1890" i="6" s="1"/>
  <c r="P1890" i="6"/>
  <c r="L1724" i="6"/>
  <c r="P1724" i="6"/>
  <c r="L1626" i="6"/>
  <c r="P1626" i="6"/>
  <c r="L1562" i="6"/>
  <c r="M1562" i="6" s="1"/>
  <c r="N1562" i="6" s="1"/>
  <c r="P1562" i="6"/>
  <c r="L1498" i="6"/>
  <c r="O1498" i="6" s="1"/>
  <c r="P1498" i="6"/>
  <c r="L1434" i="6"/>
  <c r="P1434" i="6"/>
  <c r="L1363" i="6"/>
  <c r="M1363" i="6" s="1"/>
  <c r="N1363" i="6" s="1"/>
  <c r="P1363" i="6"/>
  <c r="L1205" i="6"/>
  <c r="P1205" i="6"/>
  <c r="L2117" i="6"/>
  <c r="P2117" i="6"/>
  <c r="L2041" i="6"/>
  <c r="P2041" i="6"/>
  <c r="L1966" i="6"/>
  <c r="O1966" i="6" s="1"/>
  <c r="P1966" i="6"/>
  <c r="L1899" i="6"/>
  <c r="O1899" i="6" s="1"/>
  <c r="L1859" i="6"/>
  <c r="P1859" i="6"/>
  <c r="L1731" i="6"/>
  <c r="O1731" i="6" s="1"/>
  <c r="P1731" i="6"/>
  <c r="L1670" i="6"/>
  <c r="M1670" i="6" s="1"/>
  <c r="N1670" i="6" s="1"/>
  <c r="P1670" i="6"/>
  <c r="L1616" i="6"/>
  <c r="M1616" i="6" s="1"/>
  <c r="N1616" i="6" s="1"/>
  <c r="P1616" i="6"/>
  <c r="L1552" i="6"/>
  <c r="O1552" i="6" s="1"/>
  <c r="P1552" i="6"/>
  <c r="L1488" i="6"/>
  <c r="P1488" i="6"/>
  <c r="L1424" i="6"/>
  <c r="M1424" i="6" s="1"/>
  <c r="N1424" i="6" s="1"/>
  <c r="P1424" i="6"/>
  <c r="L1351" i="6"/>
  <c r="M1351" i="6" s="1"/>
  <c r="N1351" i="6" s="1"/>
  <c r="P1351" i="6"/>
  <c r="L1335" i="6"/>
  <c r="O1335" i="6" s="1"/>
  <c r="P1335" i="6"/>
  <c r="L1319" i="6"/>
  <c r="M1319" i="6" s="1"/>
  <c r="N1319" i="6" s="1"/>
  <c r="P1319" i="6"/>
  <c r="L1239" i="6"/>
  <c r="M1239" i="6" s="1"/>
  <c r="N1239" i="6" s="1"/>
  <c r="P1239" i="6"/>
  <c r="L2070" i="6"/>
  <c r="P2070" i="6"/>
  <c r="L2048" i="6"/>
  <c r="P2048" i="6"/>
  <c r="L1997" i="6"/>
  <c r="O1997" i="6" s="1"/>
  <c r="P1997" i="6"/>
  <c r="L1933" i="6"/>
  <c r="O1933" i="6" s="1"/>
  <c r="P1933" i="6"/>
  <c r="L1861" i="6"/>
  <c r="O1861" i="6" s="1"/>
  <c r="P1861" i="6"/>
  <c r="L1825" i="6"/>
  <c r="P1825" i="6"/>
  <c r="L1793" i="6"/>
  <c r="M1793" i="6" s="1"/>
  <c r="N1793" i="6" s="1"/>
  <c r="P1793" i="6"/>
  <c r="L1756" i="6"/>
  <c r="M1756" i="6" s="1"/>
  <c r="N1756" i="6" s="1"/>
  <c r="P1756" i="6"/>
  <c r="L1677" i="6"/>
  <c r="O1677" i="6" s="1"/>
  <c r="P1677" i="6"/>
  <c r="L1614" i="6"/>
  <c r="P1614" i="6"/>
  <c r="L1550" i="6"/>
  <c r="O1550" i="6" s="1"/>
  <c r="P1550" i="6"/>
  <c r="L1486" i="6"/>
  <c r="P1486" i="6"/>
  <c r="L1422" i="6"/>
  <c r="O1422" i="6" s="1"/>
  <c r="P1422" i="6"/>
  <c r="L1387" i="6"/>
  <c r="P1387" i="6"/>
  <c r="L1288" i="6"/>
  <c r="P1288" i="6"/>
  <c r="L1193" i="6"/>
  <c r="P1193" i="6"/>
  <c r="L2024" i="6"/>
  <c r="O2024" i="6" s="1"/>
  <c r="P2024" i="6"/>
  <c r="L1960" i="6"/>
  <c r="P1960" i="6"/>
  <c r="L1897" i="6"/>
  <c r="O1897" i="6" s="1"/>
  <c r="P1897" i="6"/>
  <c r="L1831" i="6"/>
  <c r="O1831" i="6" s="1"/>
  <c r="P1831" i="6"/>
  <c r="L1799" i="6"/>
  <c r="P1799" i="6"/>
  <c r="L1771" i="6"/>
  <c r="P1771" i="6"/>
  <c r="L1707" i="6"/>
  <c r="M1707" i="6" s="1"/>
  <c r="N1707" i="6" s="1"/>
  <c r="P1707" i="6"/>
  <c r="L1635" i="6"/>
  <c r="M1635" i="6" s="1"/>
  <c r="N1635" i="6" s="1"/>
  <c r="P1635" i="6"/>
  <c r="L1571" i="6"/>
  <c r="O1571" i="6" s="1"/>
  <c r="P1571" i="6"/>
  <c r="L1507" i="6"/>
  <c r="M1507" i="6" s="1"/>
  <c r="N1507" i="6" s="1"/>
  <c r="P1507" i="6"/>
  <c r="L1443" i="6"/>
  <c r="P1443" i="6"/>
  <c r="L1266" i="6"/>
  <c r="O1266" i="6" s="1"/>
  <c r="P1266" i="6"/>
  <c r="L1160" i="6"/>
  <c r="M1160" i="6" s="1"/>
  <c r="N1160" i="6" s="1"/>
  <c r="P1160" i="6"/>
  <c r="L1985" i="6"/>
  <c r="M1985" i="6" s="1"/>
  <c r="N1985" i="6" s="1"/>
  <c r="P1985" i="6"/>
  <c r="L1921" i="6"/>
  <c r="M1921" i="6" s="1"/>
  <c r="N1921" i="6" s="1"/>
  <c r="P1921" i="6"/>
  <c r="L1870" i="6"/>
  <c r="P1870" i="6"/>
  <c r="L1741" i="6"/>
  <c r="P1741" i="6"/>
  <c r="L1680" i="6"/>
  <c r="P1680" i="6"/>
  <c r="L1631" i="6"/>
  <c r="P1631" i="6"/>
  <c r="L1567" i="6"/>
  <c r="M1567" i="6" s="1"/>
  <c r="N1567" i="6" s="1"/>
  <c r="P1567" i="6"/>
  <c r="L1503" i="6"/>
  <c r="O1503" i="6" s="1"/>
  <c r="P1503" i="6"/>
  <c r="L1439" i="6"/>
  <c r="P1439" i="6"/>
  <c r="L1382" i="6"/>
  <c r="P1382" i="6"/>
  <c r="L1285" i="6"/>
  <c r="O1285" i="6" s="1"/>
  <c r="P1285" i="6"/>
  <c r="L2089" i="6"/>
  <c r="M2089" i="6" s="1"/>
  <c r="N2089" i="6" s="1"/>
  <c r="P2089" i="6"/>
  <c r="L2008" i="6"/>
  <c r="P2008" i="6"/>
  <c r="L1944" i="6"/>
  <c r="M1944" i="6" s="1"/>
  <c r="N1944" i="6" s="1"/>
  <c r="P1944" i="6"/>
  <c r="L1868" i="6"/>
  <c r="P1868" i="6"/>
  <c r="L1737" i="6"/>
  <c r="O1737" i="6" s="1"/>
  <c r="P1737" i="6"/>
  <c r="L1625" i="6"/>
  <c r="P1625" i="6"/>
  <c r="L1561" i="6"/>
  <c r="O1561" i="6" s="1"/>
  <c r="P1561" i="6"/>
  <c r="L1497" i="6"/>
  <c r="M1497" i="6" s="1"/>
  <c r="N1497" i="6" s="1"/>
  <c r="P1497" i="6"/>
  <c r="L1433" i="6"/>
  <c r="M1433" i="6" s="1"/>
  <c r="N1433" i="6" s="1"/>
  <c r="P1433" i="6"/>
  <c r="L1380" i="6"/>
  <c r="P1380" i="6"/>
  <c r="L1342" i="6"/>
  <c r="M1342" i="6" s="1"/>
  <c r="N1342" i="6" s="1"/>
  <c r="P1342" i="6"/>
  <c r="L1320" i="6"/>
  <c r="O1320" i="6" s="1"/>
  <c r="P1320" i="6"/>
  <c r="L1240" i="6"/>
  <c r="P1240" i="6"/>
  <c r="L1150" i="6"/>
  <c r="P1150" i="6"/>
  <c r="L2000" i="6"/>
  <c r="M2000" i="6" s="1"/>
  <c r="N2000" i="6" s="1"/>
  <c r="P2000" i="6"/>
  <c r="L1936" i="6"/>
  <c r="O1936" i="6" s="1"/>
  <c r="P1936" i="6"/>
  <c r="L1874" i="6"/>
  <c r="O1874" i="6" s="1"/>
  <c r="P1874" i="6"/>
  <c r="L1844" i="6"/>
  <c r="O1844" i="6" s="1"/>
  <c r="P1844" i="6"/>
  <c r="L1812" i="6"/>
  <c r="O1812" i="6" s="1"/>
  <c r="P1812" i="6"/>
  <c r="L1780" i="6"/>
  <c r="O1780" i="6" s="1"/>
  <c r="P1780" i="6"/>
  <c r="L1716" i="6"/>
  <c r="P1716" i="6"/>
  <c r="L1667" i="6"/>
  <c r="O1667" i="6" s="1"/>
  <c r="P1667" i="6"/>
  <c r="L1611" i="6"/>
  <c r="O1611" i="6" s="1"/>
  <c r="P1611" i="6"/>
  <c r="L1547" i="6"/>
  <c r="M1547" i="6" s="1"/>
  <c r="N1547" i="6" s="1"/>
  <c r="P1547" i="6"/>
  <c r="L1483" i="6"/>
  <c r="M1483" i="6" s="1"/>
  <c r="N1483" i="6" s="1"/>
  <c r="P1483" i="6"/>
  <c r="L1419" i="6"/>
  <c r="P1419" i="6"/>
  <c r="L1356" i="6"/>
  <c r="P1356" i="6"/>
  <c r="L1282" i="6"/>
  <c r="O1282" i="6" s="1"/>
  <c r="P1282" i="6"/>
  <c r="L1218" i="6"/>
  <c r="O1218" i="6" s="1"/>
  <c r="P1218" i="6"/>
  <c r="L1130" i="6"/>
  <c r="P1130" i="6"/>
  <c r="L1066" i="6"/>
  <c r="O1066" i="6" s="1"/>
  <c r="P1066" i="6"/>
  <c r="L1002" i="6"/>
  <c r="M1002" i="6" s="1"/>
  <c r="N1002" i="6" s="1"/>
  <c r="P1002" i="6"/>
  <c r="L940" i="6"/>
  <c r="P940" i="6"/>
  <c r="L860" i="6"/>
  <c r="P860" i="6"/>
  <c r="L814" i="6"/>
  <c r="M814" i="6" s="1"/>
  <c r="N814" i="6" s="1"/>
  <c r="P814" i="6"/>
  <c r="L723" i="6"/>
  <c r="P723" i="6"/>
  <c r="L634" i="6"/>
  <c r="O634" i="6" s="1"/>
  <c r="P634" i="6"/>
  <c r="L537" i="6"/>
  <c r="P537" i="6"/>
  <c r="L308" i="6"/>
  <c r="O308" i="6" s="1"/>
  <c r="P308" i="6"/>
  <c r="L1078" i="6"/>
  <c r="M1078" i="6" s="1"/>
  <c r="N1078" i="6" s="1"/>
  <c r="P1078" i="6"/>
  <c r="L1014" i="6"/>
  <c r="P1014" i="6"/>
  <c r="L945" i="6"/>
  <c r="P945" i="6"/>
  <c r="L892" i="6"/>
  <c r="O892" i="6" s="1"/>
  <c r="P892" i="6"/>
  <c r="L820" i="6"/>
  <c r="P820" i="6"/>
  <c r="L773" i="6"/>
  <c r="P773" i="6"/>
  <c r="L686" i="6"/>
  <c r="P686" i="6"/>
  <c r="L656" i="6"/>
  <c r="M656" i="6" s="1"/>
  <c r="N656" i="6" s="1"/>
  <c r="P656" i="6"/>
  <c r="L632" i="6"/>
  <c r="M632" i="6" s="1"/>
  <c r="N632" i="6" s="1"/>
  <c r="P632" i="6"/>
  <c r="L606" i="6"/>
  <c r="M606" i="6" s="1"/>
  <c r="N606" i="6" s="1"/>
  <c r="P606" i="6"/>
  <c r="L565" i="6"/>
  <c r="O565" i="6" s="1"/>
  <c r="P565" i="6"/>
  <c r="L450" i="6"/>
  <c r="O450" i="6" s="1"/>
  <c r="P450" i="6"/>
  <c r="L298" i="6"/>
  <c r="M298" i="6" s="1"/>
  <c r="N298" i="6" s="1"/>
  <c r="P298" i="6"/>
  <c r="L1241" i="6"/>
  <c r="M1241" i="6" s="1"/>
  <c r="N1241" i="6" s="1"/>
  <c r="P1241" i="6"/>
  <c r="L1180" i="6"/>
  <c r="M1180" i="6" s="1"/>
  <c r="N1180" i="6" s="1"/>
  <c r="P1180" i="6"/>
  <c r="L1116" i="6"/>
  <c r="O1116" i="6" s="1"/>
  <c r="P1116" i="6"/>
  <c r="L1052" i="6"/>
  <c r="O1052" i="6" s="1"/>
  <c r="P1052" i="6"/>
  <c r="L986" i="6"/>
  <c r="O986" i="6" s="1"/>
  <c r="P986" i="6"/>
  <c r="L903" i="6"/>
  <c r="P903" i="6"/>
  <c r="L828" i="6"/>
  <c r="M828" i="6" s="1"/>
  <c r="N828" i="6" s="1"/>
  <c r="P828" i="6"/>
  <c r="L767" i="6"/>
  <c r="P767" i="6"/>
  <c r="L734" i="6"/>
  <c r="O734" i="6" s="1"/>
  <c r="P734" i="6"/>
  <c r="L678" i="6"/>
  <c r="P678" i="6"/>
  <c r="L592" i="6"/>
  <c r="O592" i="6" s="1"/>
  <c r="P592" i="6"/>
  <c r="L478" i="6"/>
  <c r="O478" i="6" s="1"/>
  <c r="P478" i="6"/>
  <c r="L1210" i="6"/>
  <c r="P1210" i="6"/>
  <c r="L1161" i="6"/>
  <c r="P1161" i="6"/>
  <c r="L1107" i="6"/>
  <c r="O1107" i="6" s="1"/>
  <c r="P1107" i="6"/>
  <c r="L1043" i="6"/>
  <c r="P1043" i="6"/>
  <c r="L991" i="6"/>
  <c r="O991" i="6" s="1"/>
  <c r="P991" i="6"/>
  <c r="L941" i="6"/>
  <c r="P941" i="6"/>
  <c r="L879" i="6"/>
  <c r="M879" i="6" s="1"/>
  <c r="N879" i="6" s="1"/>
  <c r="P879" i="6"/>
  <c r="L839" i="6"/>
  <c r="O839" i="6" s="1"/>
  <c r="P839" i="6"/>
  <c r="L704" i="6"/>
  <c r="P704" i="6"/>
  <c r="L548" i="6"/>
  <c r="P548" i="6"/>
  <c r="L487" i="6"/>
  <c r="M487" i="6" s="1"/>
  <c r="N487" i="6" s="1"/>
  <c r="P487" i="6"/>
  <c r="L394" i="6"/>
  <c r="M394" i="6" s="1"/>
  <c r="N394" i="6" s="1"/>
  <c r="P394" i="6"/>
  <c r="L1264" i="6"/>
  <c r="M1264" i="6" s="1"/>
  <c r="N1264" i="6" s="1"/>
  <c r="P1264" i="6"/>
  <c r="L1212" i="6"/>
  <c r="P1212" i="6"/>
  <c r="L1112" i="6"/>
  <c r="P1112" i="6"/>
  <c r="L1048" i="6"/>
  <c r="O1048" i="6" s="1"/>
  <c r="P1048" i="6"/>
  <c r="L989" i="6"/>
  <c r="O989" i="6" s="1"/>
  <c r="P989" i="6"/>
  <c r="L930" i="6"/>
  <c r="O930" i="6" s="1"/>
  <c r="P930" i="6"/>
  <c r="L837" i="6"/>
  <c r="O837" i="6" s="1"/>
  <c r="P837" i="6"/>
  <c r="L813" i="6"/>
  <c r="M813" i="6" s="1"/>
  <c r="N813" i="6" s="1"/>
  <c r="P813" i="6"/>
  <c r="L726" i="6"/>
  <c r="P726" i="6"/>
  <c r="L689" i="6"/>
  <c r="O689" i="6" s="1"/>
  <c r="P689" i="6"/>
  <c r="L621" i="6"/>
  <c r="M621" i="6" s="1"/>
  <c r="N621" i="6" s="1"/>
  <c r="P621" i="6"/>
  <c r="L595" i="6"/>
  <c r="O595" i="6" s="1"/>
  <c r="P595" i="6"/>
  <c r="L496" i="6"/>
  <c r="M496" i="6" s="1"/>
  <c r="N496" i="6" s="1"/>
  <c r="P496" i="6"/>
  <c r="L129" i="6"/>
  <c r="P129" i="6"/>
  <c r="L1058" i="6"/>
  <c r="P1058" i="6"/>
  <c r="L987" i="6"/>
  <c r="O987" i="6" s="1"/>
  <c r="P987" i="6"/>
  <c r="L935" i="6"/>
  <c r="M935" i="6" s="1"/>
  <c r="N935" i="6" s="1"/>
  <c r="P935" i="6"/>
  <c r="L884" i="6"/>
  <c r="P884" i="6"/>
  <c r="L827" i="6"/>
  <c r="M827" i="6" s="1"/>
  <c r="N827" i="6" s="1"/>
  <c r="P827" i="6"/>
  <c r="L774" i="6"/>
  <c r="M774" i="6" s="1"/>
  <c r="N774" i="6" s="1"/>
  <c r="P774" i="6"/>
  <c r="L716" i="6"/>
  <c r="P716" i="6"/>
  <c r="L665" i="6"/>
  <c r="P665" i="6"/>
  <c r="L633" i="6"/>
  <c r="O633" i="6" s="1"/>
  <c r="P633" i="6"/>
  <c r="L599" i="6"/>
  <c r="P599" i="6"/>
  <c r="L484" i="6"/>
  <c r="M484" i="6" s="1"/>
  <c r="N484" i="6" s="1"/>
  <c r="P484" i="6"/>
  <c r="L158" i="6"/>
  <c r="P158" i="6"/>
  <c r="L1295" i="6"/>
  <c r="O1295" i="6" s="1"/>
  <c r="P1295" i="6"/>
  <c r="L1238" i="6"/>
  <c r="O1238" i="6" s="1"/>
  <c r="P1238" i="6"/>
  <c r="L1157" i="6"/>
  <c r="M1157" i="6" s="1"/>
  <c r="N1157" i="6" s="1"/>
  <c r="P1157" i="6"/>
  <c r="L1082" i="6"/>
  <c r="P1082" i="6"/>
  <c r="L1018" i="6"/>
  <c r="P1018" i="6"/>
  <c r="L902" i="6"/>
  <c r="M902" i="6" s="1"/>
  <c r="N902" i="6" s="1"/>
  <c r="P902" i="6"/>
  <c r="L801" i="6"/>
  <c r="O801" i="6" s="1"/>
  <c r="P801" i="6"/>
  <c r="L766" i="6"/>
  <c r="P766" i="6"/>
  <c r="L681" i="6"/>
  <c r="O681" i="6" s="1"/>
  <c r="P681" i="6"/>
  <c r="L593" i="6"/>
  <c r="P593" i="6"/>
  <c r="L549" i="6"/>
  <c r="M549" i="6" s="1"/>
  <c r="N549" i="6" s="1"/>
  <c r="P549" i="6"/>
  <c r="L173" i="6"/>
  <c r="O173" i="6" s="1"/>
  <c r="P173" i="6"/>
  <c r="L1148" i="6"/>
  <c r="O1148" i="6" s="1"/>
  <c r="P1148" i="6"/>
  <c r="L1101" i="6"/>
  <c r="M1101" i="6" s="1"/>
  <c r="N1101" i="6" s="1"/>
  <c r="P1101" i="6"/>
  <c r="L1037" i="6"/>
  <c r="O1037" i="6" s="1"/>
  <c r="P1037" i="6"/>
  <c r="L974" i="6"/>
  <c r="M974" i="6" s="1"/>
  <c r="N974" i="6" s="1"/>
  <c r="P974" i="6"/>
  <c r="L922" i="6"/>
  <c r="O922" i="6" s="1"/>
  <c r="P922" i="6"/>
  <c r="L873" i="6"/>
  <c r="O873" i="6" s="1"/>
  <c r="P873" i="6"/>
  <c r="L793" i="6"/>
  <c r="O793" i="6" s="1"/>
  <c r="P793" i="6"/>
  <c r="L725" i="6"/>
  <c r="P725" i="6"/>
  <c r="L679" i="6"/>
  <c r="O679" i="6" s="1"/>
  <c r="P679" i="6"/>
  <c r="L512" i="6"/>
  <c r="O512" i="6" s="1"/>
  <c r="P512" i="6"/>
  <c r="L438" i="6"/>
  <c r="P438" i="6"/>
  <c r="L244" i="6"/>
  <c r="P244" i="6"/>
  <c r="L545" i="6"/>
  <c r="P545" i="6"/>
  <c r="L527" i="6"/>
  <c r="P527" i="6"/>
  <c r="L485" i="6"/>
  <c r="M485" i="6" s="1"/>
  <c r="N485" i="6" s="1"/>
  <c r="P485" i="6"/>
  <c r="L333" i="6"/>
  <c r="P333" i="6"/>
  <c r="L261" i="6"/>
  <c r="M261" i="6" s="1"/>
  <c r="N261" i="6" s="1"/>
  <c r="P261" i="6"/>
  <c r="L171" i="6"/>
  <c r="P171" i="6"/>
  <c r="L113" i="6"/>
  <c r="M113" i="6" s="1"/>
  <c r="N113" i="6" s="1"/>
  <c r="P113" i="6"/>
  <c r="L419" i="6"/>
  <c r="P419" i="6"/>
  <c r="L387" i="6"/>
  <c r="O387" i="6" s="1"/>
  <c r="P387" i="6"/>
  <c r="L355" i="6"/>
  <c r="L292" i="6"/>
  <c r="O292" i="6" s="1"/>
  <c r="P292" i="6"/>
  <c r="L228" i="6"/>
  <c r="O228" i="6" s="1"/>
  <c r="P228" i="6"/>
  <c r="L197" i="6"/>
  <c r="O197" i="6" s="1"/>
  <c r="P197" i="6"/>
  <c r="L146" i="6"/>
  <c r="M146" i="6" s="1"/>
  <c r="N146" i="6" s="1"/>
  <c r="P146" i="6"/>
  <c r="L77" i="6"/>
  <c r="M77" i="6" s="1"/>
  <c r="N77" i="6" s="1"/>
  <c r="P77" i="6"/>
  <c r="L433" i="6"/>
  <c r="P433" i="6"/>
  <c r="L401" i="6"/>
  <c r="O401" i="6" s="1"/>
  <c r="P401" i="6"/>
  <c r="L369" i="6"/>
  <c r="P369" i="6"/>
  <c r="L316" i="6"/>
  <c r="M316" i="6" s="1"/>
  <c r="N316" i="6" s="1"/>
  <c r="P316" i="6"/>
  <c r="L252" i="6"/>
  <c r="P252" i="6"/>
  <c r="L195" i="6"/>
  <c r="O195" i="6" s="1"/>
  <c r="P195" i="6"/>
  <c r="L140" i="6"/>
  <c r="O140" i="6" s="1"/>
  <c r="P140" i="6"/>
  <c r="L346" i="6"/>
  <c r="O346" i="6" s="1"/>
  <c r="P346" i="6"/>
  <c r="L271" i="6"/>
  <c r="O271" i="6" s="1"/>
  <c r="P271" i="6"/>
  <c r="L182" i="6"/>
  <c r="O182" i="6" s="1"/>
  <c r="P182" i="6"/>
  <c r="L130" i="6"/>
  <c r="P130" i="6"/>
  <c r="L581" i="6"/>
  <c r="P581" i="6"/>
  <c r="L522" i="6"/>
  <c r="P522" i="6"/>
  <c r="L476" i="6"/>
  <c r="M476" i="6" s="1"/>
  <c r="N476" i="6" s="1"/>
  <c r="P476" i="6"/>
  <c r="L442" i="6"/>
  <c r="P442" i="6"/>
  <c r="L283" i="6"/>
  <c r="M283" i="6" s="1"/>
  <c r="N283" i="6" s="1"/>
  <c r="P283" i="6"/>
  <c r="L219" i="6"/>
  <c r="P219" i="6"/>
  <c r="L149" i="6"/>
  <c r="O149" i="6" s="1"/>
  <c r="P149" i="6"/>
  <c r="L98" i="6"/>
  <c r="O98" i="6" s="1"/>
  <c r="P98" i="6"/>
  <c r="L368" i="6"/>
  <c r="M368" i="6" s="1"/>
  <c r="N368" i="6" s="1"/>
  <c r="P368" i="6"/>
  <c r="L326" i="6"/>
  <c r="O326" i="6" s="1"/>
  <c r="P326" i="6"/>
  <c r="L260" i="6"/>
  <c r="M260" i="6" s="1"/>
  <c r="N260" i="6" s="1"/>
  <c r="P260" i="6"/>
  <c r="L210" i="6"/>
  <c r="M210" i="6" s="1"/>
  <c r="N210" i="6" s="1"/>
  <c r="P210" i="6"/>
  <c r="L147" i="6"/>
  <c r="O147" i="6" s="1"/>
  <c r="P147" i="6"/>
  <c r="L94" i="6"/>
  <c r="M94" i="6" s="1"/>
  <c r="N94" i="6" s="1"/>
  <c r="P94" i="6"/>
  <c r="L46" i="6"/>
  <c r="O46" i="6" s="1"/>
  <c r="P46" i="6"/>
  <c r="L396" i="6"/>
  <c r="P396" i="6"/>
  <c r="L341" i="6"/>
  <c r="O341" i="6" s="1"/>
  <c r="P341" i="6"/>
  <c r="L279" i="6"/>
  <c r="P279" i="6"/>
  <c r="L215" i="6"/>
  <c r="M215" i="6" s="1"/>
  <c r="N215" i="6" s="1"/>
  <c r="P215" i="6"/>
  <c r="L164" i="6"/>
  <c r="M164" i="6" s="1"/>
  <c r="N164" i="6" s="1"/>
  <c r="P164" i="6"/>
  <c r="L62" i="6"/>
  <c r="P62" i="6"/>
  <c r="P3727" i="6"/>
  <c r="L3494" i="6"/>
  <c r="P3494" i="6"/>
  <c r="L2773" i="6"/>
  <c r="O2773" i="6" s="1"/>
  <c r="P2773" i="6"/>
  <c r="L3587" i="6"/>
  <c r="P3587" i="6"/>
  <c r="L2440" i="6"/>
  <c r="P2440" i="6"/>
  <c r="L3874" i="6"/>
  <c r="P3874" i="6"/>
  <c r="L3810" i="6"/>
  <c r="M3810" i="6" s="1"/>
  <c r="N3810" i="6" s="1"/>
  <c r="P3810" i="6"/>
  <c r="L3679" i="6"/>
  <c r="O3679" i="6" s="1"/>
  <c r="L3603" i="6"/>
  <c r="P3603" i="6"/>
  <c r="L3539" i="6"/>
  <c r="P3539" i="6"/>
  <c r="L3475" i="6"/>
  <c r="M3475" i="6" s="1"/>
  <c r="N3475" i="6" s="1"/>
  <c r="P3475" i="6"/>
  <c r="L3424" i="6"/>
  <c r="P3424" i="6"/>
  <c r="L3380" i="6"/>
  <c r="O3380" i="6" s="1"/>
  <c r="P3380" i="6"/>
  <c r="L2756" i="6"/>
  <c r="O2756" i="6" s="1"/>
  <c r="P2756" i="6"/>
  <c r="L2382" i="6"/>
  <c r="O2382" i="6" s="1"/>
  <c r="P2382" i="6"/>
  <c r="L3723" i="6"/>
  <c r="M3723" i="6" s="1"/>
  <c r="N3723" i="6" s="1"/>
  <c r="P3723" i="6"/>
  <c r="L3488" i="6"/>
  <c r="O3488" i="6" s="1"/>
  <c r="P3488" i="6"/>
  <c r="L2301" i="6"/>
  <c r="P2301" i="6"/>
  <c r="L3492" i="6"/>
  <c r="O3492" i="6" s="1"/>
  <c r="P3492" i="6"/>
  <c r="L3881" i="6"/>
  <c r="M3881" i="6" s="1"/>
  <c r="N3881" i="6" s="1"/>
  <c r="P3881" i="6"/>
  <c r="L3817" i="6"/>
  <c r="P3817" i="6"/>
  <c r="L3781" i="6"/>
  <c r="P3781" i="6"/>
  <c r="L3736" i="6"/>
  <c r="M3736" i="6" s="1"/>
  <c r="N3736" i="6" s="1"/>
  <c r="P3736" i="6"/>
  <c r="L3700" i="6"/>
  <c r="P3700" i="6"/>
  <c r="L3637" i="6"/>
  <c r="P3637" i="6"/>
  <c r="L3573" i="6"/>
  <c r="P3573" i="6"/>
  <c r="L3509" i="6"/>
  <c r="P3509" i="6"/>
  <c r="L3445" i="6"/>
  <c r="P3445" i="6"/>
  <c r="L3265" i="6"/>
  <c r="P3265" i="6"/>
  <c r="L2998" i="6"/>
  <c r="O2998" i="6" s="1"/>
  <c r="P2998" i="6"/>
  <c r="L2670" i="6"/>
  <c r="P2670" i="6"/>
  <c r="L3753" i="6"/>
  <c r="P3753" i="6"/>
  <c r="L3166" i="6"/>
  <c r="O3166" i="6" s="1"/>
  <c r="P3166" i="6"/>
  <c r="L3838" i="6"/>
  <c r="M3838" i="6" s="1"/>
  <c r="N3838" i="6" s="1"/>
  <c r="P3838" i="6"/>
  <c r="L3713" i="6"/>
  <c r="P3713" i="6"/>
  <c r="L3631" i="6"/>
  <c r="P3631" i="6"/>
  <c r="L3567" i="6"/>
  <c r="M3567" i="6" s="1"/>
  <c r="N3567" i="6" s="1"/>
  <c r="P3567" i="6"/>
  <c r="L3503" i="6"/>
  <c r="P3503" i="6"/>
  <c r="L3439" i="6"/>
  <c r="M3439" i="6" s="1"/>
  <c r="N3439" i="6" s="1"/>
  <c r="P3439" i="6"/>
  <c r="L3267" i="6"/>
  <c r="O3267" i="6" s="1"/>
  <c r="P3267" i="6"/>
  <c r="L3008" i="6"/>
  <c r="O3008" i="6" s="1"/>
  <c r="P3008" i="6"/>
  <c r="L2565" i="6"/>
  <c r="O2565" i="6" s="1"/>
  <c r="P2565" i="6"/>
  <c r="L3827" i="6"/>
  <c r="O3827" i="6" s="1"/>
  <c r="P3827" i="6"/>
  <c r="L3649" i="6"/>
  <c r="P3649" i="6"/>
  <c r="L3416" i="6"/>
  <c r="P3416" i="6"/>
  <c r="L3490" i="6"/>
  <c r="M3490" i="6" s="1"/>
  <c r="N3490" i="6" s="1"/>
  <c r="P3490" i="6"/>
  <c r="L3861" i="6"/>
  <c r="O3861" i="6" s="1"/>
  <c r="P3861" i="6"/>
  <c r="L3758" i="6"/>
  <c r="P3758" i="6"/>
  <c r="L3665" i="6"/>
  <c r="M3665" i="6" s="1"/>
  <c r="N3665" i="6" s="1"/>
  <c r="P3665" i="6"/>
  <c r="L3621" i="6"/>
  <c r="M3621" i="6" s="1"/>
  <c r="N3621" i="6" s="1"/>
  <c r="P3621" i="6"/>
  <c r="L3557" i="6"/>
  <c r="M3557" i="6" s="1"/>
  <c r="N3557" i="6" s="1"/>
  <c r="P3557" i="6"/>
  <c r="L3493" i="6"/>
  <c r="O3493" i="6" s="1"/>
  <c r="P3493" i="6"/>
  <c r="L3427" i="6"/>
  <c r="O3427" i="6" s="1"/>
  <c r="P3427" i="6"/>
  <c r="L3372" i="6"/>
  <c r="P3372" i="6"/>
  <c r="L3269" i="6"/>
  <c r="P3269" i="6"/>
  <c r="L3034" i="6"/>
  <c r="P3034" i="6"/>
  <c r="L2297" i="6"/>
  <c r="M2297" i="6" s="1"/>
  <c r="N2297" i="6" s="1"/>
  <c r="P2297" i="6"/>
  <c r="L3855" i="6"/>
  <c r="P3855" i="6"/>
  <c r="L3786" i="6"/>
  <c r="P3786" i="6"/>
  <c r="L3678" i="6"/>
  <c r="M3678" i="6" s="1"/>
  <c r="N3678" i="6" s="1"/>
  <c r="P3678" i="6"/>
  <c r="L3617" i="6"/>
  <c r="M3617" i="6" s="1"/>
  <c r="N3617" i="6" s="1"/>
  <c r="P3617" i="6"/>
  <c r="L3553" i="6"/>
  <c r="P3553" i="6"/>
  <c r="L3489" i="6"/>
  <c r="P3489" i="6"/>
  <c r="L3417" i="6"/>
  <c r="P3417" i="6"/>
  <c r="L3323" i="6"/>
  <c r="O3323" i="6" s="1"/>
  <c r="P3323" i="6"/>
  <c r="L3209" i="6"/>
  <c r="O3209" i="6" s="1"/>
  <c r="P3209" i="6"/>
  <c r="L2822" i="6"/>
  <c r="P2822" i="6"/>
  <c r="L3893" i="6"/>
  <c r="P3893" i="6"/>
  <c r="L3436" i="6"/>
  <c r="P3436" i="6"/>
  <c r="L2256" i="6"/>
  <c r="M2256" i="6" s="1"/>
  <c r="N2256" i="6" s="1"/>
  <c r="P2256" i="6"/>
  <c r="L3544" i="6"/>
  <c r="M3544" i="6" s="1"/>
  <c r="N3544" i="6" s="1"/>
  <c r="P3544" i="6"/>
  <c r="L3137" i="6"/>
  <c r="M3137" i="6" s="1"/>
  <c r="N3137" i="6" s="1"/>
  <c r="P3137" i="6"/>
  <c r="L3828" i="6"/>
  <c r="P3828" i="6"/>
  <c r="L3812" i="6"/>
  <c r="O3812" i="6" s="1"/>
  <c r="L3701" i="6"/>
  <c r="O3701" i="6" s="1"/>
  <c r="P3701" i="6"/>
  <c r="P3510" i="6"/>
  <c r="L3367" i="6"/>
  <c r="P3367" i="6"/>
  <c r="L3234" i="6"/>
  <c r="O3234" i="6" s="1"/>
  <c r="P3234" i="6"/>
  <c r="L2839" i="6"/>
  <c r="O2839" i="6" s="1"/>
  <c r="P2839" i="6"/>
  <c r="L3322" i="6"/>
  <c r="P3322" i="6"/>
  <c r="L3263" i="6"/>
  <c r="P3263" i="6"/>
  <c r="L3199" i="6"/>
  <c r="O3199" i="6" s="1"/>
  <c r="P3199" i="6"/>
  <c r="L3135" i="6"/>
  <c r="M3135" i="6" s="1"/>
  <c r="N3135" i="6" s="1"/>
  <c r="P3135" i="6"/>
  <c r="L3071" i="6"/>
  <c r="M3071" i="6" s="1"/>
  <c r="N3071" i="6" s="1"/>
  <c r="P3071" i="6"/>
  <c r="L3055" i="6"/>
  <c r="P3055" i="6"/>
  <c r="L3036" i="6"/>
  <c r="O3036" i="6" s="1"/>
  <c r="P3036" i="6"/>
  <c r="L2967" i="6"/>
  <c r="O2967" i="6" s="1"/>
  <c r="P2967" i="6"/>
  <c r="L2905" i="6"/>
  <c r="P2905" i="6"/>
  <c r="L2835" i="6"/>
  <c r="P2835" i="6"/>
  <c r="L2771" i="6"/>
  <c r="O2771" i="6" s="1"/>
  <c r="P2771" i="6"/>
  <c r="L2694" i="6"/>
  <c r="O2694" i="6" s="1"/>
  <c r="P2694" i="6"/>
  <c r="L2621" i="6"/>
  <c r="P2621" i="6"/>
  <c r="L2557" i="6"/>
  <c r="P2557" i="6"/>
  <c r="L2493" i="6"/>
  <c r="M2493" i="6" s="1"/>
  <c r="N2493" i="6" s="1"/>
  <c r="P2493" i="6"/>
  <c r="L2425" i="6"/>
  <c r="O2425" i="6" s="1"/>
  <c r="P2425" i="6"/>
  <c r="L2357" i="6"/>
  <c r="P2357" i="6"/>
  <c r="L2337" i="6"/>
  <c r="P2337" i="6"/>
  <c r="L2317" i="6"/>
  <c r="O2317" i="6" s="1"/>
  <c r="P2317" i="6"/>
  <c r="L2229" i="6"/>
  <c r="M2229" i="6" s="1"/>
  <c r="N2229" i="6" s="1"/>
  <c r="P2229" i="6"/>
  <c r="L2207" i="6"/>
  <c r="M2207" i="6" s="1"/>
  <c r="N2207" i="6" s="1"/>
  <c r="P2207" i="6"/>
  <c r="L2112" i="6"/>
  <c r="P2112" i="6"/>
  <c r="L3406" i="6"/>
  <c r="P3406" i="6"/>
  <c r="L3342" i="6"/>
  <c r="O3342" i="6" s="1"/>
  <c r="P3342" i="6"/>
  <c r="L3284" i="6"/>
  <c r="O3284" i="6" s="1"/>
  <c r="P3284" i="6"/>
  <c r="L3220" i="6"/>
  <c r="P3220" i="6"/>
  <c r="L3156" i="6"/>
  <c r="P3156" i="6"/>
  <c r="L3092" i="6"/>
  <c r="P3092" i="6"/>
  <c r="L2981" i="6"/>
  <c r="P2981" i="6"/>
  <c r="L2912" i="6"/>
  <c r="P2912" i="6"/>
  <c r="L2844" i="6"/>
  <c r="M2844" i="6" s="1"/>
  <c r="N2844" i="6" s="1"/>
  <c r="P2844" i="6"/>
  <c r="L2780" i="6"/>
  <c r="O2780" i="6" s="1"/>
  <c r="P2780" i="6"/>
  <c r="L2717" i="6"/>
  <c r="P2717" i="6"/>
  <c r="L2642" i="6"/>
  <c r="P2642" i="6"/>
  <c r="L2578" i="6"/>
  <c r="O2578" i="6" s="1"/>
  <c r="P2578" i="6"/>
  <c r="L2514" i="6"/>
  <c r="M2514" i="6" s="1"/>
  <c r="N2514" i="6" s="1"/>
  <c r="P2514" i="6"/>
  <c r="L2464" i="6"/>
  <c r="O2464" i="6" s="1"/>
  <c r="P2464" i="6"/>
  <c r="L2405" i="6"/>
  <c r="P2405" i="6"/>
  <c r="L2365" i="6"/>
  <c r="P2365" i="6"/>
  <c r="L2280" i="6"/>
  <c r="O2280" i="6" s="1"/>
  <c r="P2280" i="6"/>
  <c r="L2233" i="6"/>
  <c r="O2233" i="6" s="1"/>
  <c r="P2233" i="6"/>
  <c r="L2157" i="6"/>
  <c r="P2157" i="6"/>
  <c r="L3303" i="6"/>
  <c r="O3303" i="6" s="1"/>
  <c r="P3303" i="6"/>
  <c r="L3241" i="6"/>
  <c r="O3241" i="6" s="1"/>
  <c r="P3241" i="6"/>
  <c r="L3177" i="6"/>
  <c r="P3177" i="6"/>
  <c r="L3113" i="6"/>
  <c r="P3113" i="6"/>
  <c r="L3027" i="6"/>
  <c r="P3027" i="6"/>
  <c r="L2952" i="6"/>
  <c r="M2952" i="6" s="1"/>
  <c r="N2952" i="6" s="1"/>
  <c r="P2952" i="6"/>
  <c r="L2888" i="6"/>
  <c r="O2888" i="6" s="1"/>
  <c r="P2888" i="6"/>
  <c r="L2825" i="6"/>
  <c r="P2825" i="6"/>
  <c r="L2761" i="6"/>
  <c r="P2761" i="6"/>
  <c r="L2708" i="6"/>
  <c r="M2708" i="6" s="1"/>
  <c r="N2708" i="6" s="1"/>
  <c r="P2708" i="6"/>
  <c r="L2646" i="6"/>
  <c r="P2646" i="6"/>
  <c r="L2582" i="6"/>
  <c r="P2582" i="6"/>
  <c r="L2518" i="6"/>
  <c r="M2518" i="6" s="1"/>
  <c r="N2518" i="6" s="1"/>
  <c r="P2518" i="6"/>
  <c r="L2460" i="6"/>
  <c r="P2460" i="6"/>
  <c r="L2403" i="6"/>
  <c r="O2403" i="6" s="1"/>
  <c r="P2403" i="6"/>
  <c r="L2304" i="6"/>
  <c r="P2304" i="6"/>
  <c r="L2268" i="6"/>
  <c r="O2268" i="6" s="1"/>
  <c r="P2268" i="6"/>
  <c r="L2166" i="6"/>
  <c r="M2166" i="6" s="1"/>
  <c r="N2166" i="6" s="1"/>
  <c r="P2166" i="6"/>
  <c r="L2109" i="6"/>
  <c r="O2109" i="6" s="1"/>
  <c r="P2109" i="6"/>
  <c r="L3351" i="6"/>
  <c r="P3351" i="6"/>
  <c r="L3299" i="6"/>
  <c r="P3299" i="6"/>
  <c r="L3235" i="6"/>
  <c r="P3235" i="6"/>
  <c r="L3171" i="6"/>
  <c r="P3171" i="6"/>
  <c r="L3107" i="6"/>
  <c r="P3107" i="6"/>
  <c r="L3046" i="6"/>
  <c r="M3046" i="6" s="1"/>
  <c r="N3046" i="6" s="1"/>
  <c r="P3046" i="6"/>
  <c r="L2988" i="6"/>
  <c r="O2988" i="6" s="1"/>
  <c r="P2988" i="6"/>
  <c r="L2961" i="6"/>
  <c r="P2961" i="6"/>
  <c r="L2897" i="6"/>
  <c r="P2897" i="6"/>
  <c r="L2836" i="6"/>
  <c r="P2836" i="6"/>
  <c r="L2772" i="6"/>
  <c r="M2772" i="6" s="1"/>
  <c r="N2772" i="6" s="1"/>
  <c r="P2772" i="6"/>
  <c r="L2702" i="6"/>
  <c r="P2702" i="6"/>
  <c r="L2663" i="6"/>
  <c r="P2663" i="6"/>
  <c r="L2599" i="6"/>
  <c r="M2599" i="6" s="1"/>
  <c r="N2599" i="6" s="1"/>
  <c r="P2599" i="6"/>
  <c r="L2535" i="6"/>
  <c r="M2535" i="6" s="1"/>
  <c r="N2535" i="6" s="1"/>
  <c r="P2535" i="6"/>
  <c r="L2458" i="6"/>
  <c r="P2458" i="6"/>
  <c r="L2354" i="6"/>
  <c r="P2354" i="6"/>
  <c r="L2255" i="6"/>
  <c r="M2255" i="6" s="1"/>
  <c r="N2255" i="6" s="1"/>
  <c r="P2255" i="6"/>
  <c r="L2154" i="6"/>
  <c r="O2154" i="6" s="1"/>
  <c r="P2154" i="6"/>
  <c r="L3192" i="6"/>
  <c r="O3192" i="6" s="1"/>
  <c r="P3192" i="6"/>
  <c r="L3128" i="6"/>
  <c r="P3128" i="6"/>
  <c r="L3064" i="6"/>
  <c r="P3064" i="6"/>
  <c r="L3042" i="6"/>
  <c r="O3042" i="6" s="1"/>
  <c r="P3042" i="6"/>
  <c r="L2975" i="6"/>
  <c r="M2975" i="6" s="1"/>
  <c r="N2975" i="6" s="1"/>
  <c r="P2975" i="6"/>
  <c r="L2906" i="6"/>
  <c r="P2906" i="6"/>
  <c r="L2849" i="6"/>
  <c r="M2849" i="6" s="1"/>
  <c r="N2849" i="6" s="1"/>
  <c r="P2849" i="6"/>
  <c r="L2785" i="6"/>
  <c r="P2785" i="6"/>
  <c r="L2718" i="6"/>
  <c r="P2718" i="6"/>
  <c r="L2630" i="6"/>
  <c r="P2630" i="6"/>
  <c r="L2566" i="6"/>
  <c r="M2566" i="6" s="1"/>
  <c r="N2566" i="6" s="1"/>
  <c r="P2566" i="6"/>
  <c r="L2502" i="6"/>
  <c r="M2502" i="6" s="1"/>
  <c r="N2502" i="6" s="1"/>
  <c r="P2502" i="6"/>
  <c r="L2452" i="6"/>
  <c r="O2452" i="6" s="1"/>
  <c r="P2452" i="6"/>
  <c r="L2387" i="6"/>
  <c r="P2387" i="6"/>
  <c r="L2328" i="6"/>
  <c r="O2328" i="6" s="1"/>
  <c r="P2328" i="6"/>
  <c r="L2261" i="6"/>
  <c r="O2261" i="6" s="1"/>
  <c r="P2261" i="6"/>
  <c r="L2216" i="6"/>
  <c r="P2216" i="6"/>
  <c r="L2147" i="6"/>
  <c r="P2147" i="6"/>
  <c r="L3317" i="6"/>
  <c r="O3317" i="6" s="1"/>
  <c r="P3317" i="6"/>
  <c r="L3252" i="6"/>
  <c r="P3252" i="6"/>
  <c r="L3188" i="6"/>
  <c r="O3188" i="6" s="1"/>
  <c r="P3188" i="6"/>
  <c r="L3124" i="6"/>
  <c r="P3124" i="6"/>
  <c r="L3040" i="6"/>
  <c r="O3040" i="6" s="1"/>
  <c r="P3040" i="6"/>
  <c r="L2944" i="6"/>
  <c r="O2944" i="6" s="1"/>
  <c r="P2944" i="6"/>
  <c r="L2880" i="6"/>
  <c r="P2880" i="6"/>
  <c r="L2813" i="6"/>
  <c r="P2813" i="6"/>
  <c r="L2749" i="6"/>
  <c r="O2749" i="6" s="1"/>
  <c r="P2749" i="6"/>
  <c r="L2647" i="6"/>
  <c r="O2647" i="6" s="1"/>
  <c r="P2647" i="6"/>
  <c r="L2583" i="6"/>
  <c r="M2583" i="6" s="1"/>
  <c r="N2583" i="6" s="1"/>
  <c r="P2583" i="6"/>
  <c r="L2519" i="6"/>
  <c r="P2519" i="6"/>
  <c r="L2450" i="6"/>
  <c r="P2450" i="6"/>
  <c r="L2394" i="6"/>
  <c r="O2394" i="6" s="1"/>
  <c r="P2394" i="6"/>
  <c r="L2350" i="6"/>
  <c r="P2350" i="6"/>
  <c r="L2318" i="6"/>
  <c r="P2318" i="6"/>
  <c r="L2271" i="6"/>
  <c r="O2271" i="6" s="1"/>
  <c r="P2271" i="6"/>
  <c r="L2222" i="6"/>
  <c r="P2222" i="6"/>
  <c r="L2156" i="6"/>
  <c r="O2156" i="6" s="1"/>
  <c r="P2156" i="6"/>
  <c r="L2097" i="6"/>
  <c r="P2097" i="6"/>
  <c r="L3087" i="6"/>
  <c r="M3087" i="6" s="1"/>
  <c r="N3087" i="6" s="1"/>
  <c r="P3087" i="6"/>
  <c r="L3005" i="6"/>
  <c r="M3005" i="6" s="1"/>
  <c r="N3005" i="6" s="1"/>
  <c r="P3005" i="6"/>
  <c r="L2942" i="6"/>
  <c r="O2942" i="6" s="1"/>
  <c r="P2942" i="6"/>
  <c r="L2878" i="6"/>
  <c r="P2878" i="6"/>
  <c r="L2811" i="6"/>
  <c r="O2811" i="6" s="1"/>
  <c r="P2811" i="6"/>
  <c r="L2747" i="6"/>
  <c r="P2747" i="6"/>
  <c r="L2707" i="6"/>
  <c r="P2707" i="6"/>
  <c r="L2668" i="6"/>
  <c r="P2668" i="6"/>
  <c r="L2604" i="6"/>
  <c r="O2604" i="6" s="1"/>
  <c r="P2604" i="6"/>
  <c r="L2540" i="6"/>
  <c r="O2540" i="6" s="1"/>
  <c r="P2540" i="6"/>
  <c r="L2476" i="6"/>
  <c r="P2476" i="6"/>
  <c r="L2429" i="6"/>
  <c r="P2429" i="6"/>
  <c r="L2366" i="6"/>
  <c r="M2366" i="6" s="1"/>
  <c r="N2366" i="6" s="1"/>
  <c r="P2366" i="6"/>
  <c r="L2248" i="6"/>
  <c r="M2248" i="6" s="1"/>
  <c r="N2248" i="6" s="1"/>
  <c r="P2248" i="6"/>
  <c r="L2158" i="6"/>
  <c r="P2158" i="6"/>
  <c r="L2053" i="6"/>
  <c r="P2053" i="6"/>
  <c r="L2131" i="6"/>
  <c r="O2131" i="6" s="1"/>
  <c r="P2131" i="6"/>
  <c r="L2057" i="6"/>
  <c r="P2057" i="6"/>
  <c r="L1988" i="6"/>
  <c r="P1988" i="6"/>
  <c r="L1924" i="6"/>
  <c r="P1924" i="6"/>
  <c r="L1840" i="6"/>
  <c r="O1840" i="6" s="1"/>
  <c r="P1840" i="6"/>
  <c r="L1808" i="6"/>
  <c r="O1808" i="6" s="1"/>
  <c r="P1808" i="6"/>
  <c r="L1776" i="6"/>
  <c r="O1776" i="6" s="1"/>
  <c r="P1776" i="6"/>
  <c r="L1714" i="6"/>
  <c r="P1714" i="6"/>
  <c r="L1676" i="6"/>
  <c r="P1676" i="6"/>
  <c r="L1632" i="6"/>
  <c r="M1632" i="6" s="1"/>
  <c r="N1632" i="6" s="1"/>
  <c r="P1632" i="6"/>
  <c r="L1568" i="6"/>
  <c r="O1568" i="6" s="1"/>
  <c r="P1568" i="6"/>
  <c r="L1504" i="6"/>
  <c r="P1504" i="6"/>
  <c r="L1440" i="6"/>
  <c r="M1440" i="6" s="1"/>
  <c r="N1440" i="6" s="1"/>
  <c r="P1440" i="6"/>
  <c r="L1284" i="6"/>
  <c r="M1284" i="6" s="1"/>
  <c r="N1284" i="6" s="1"/>
  <c r="P1284" i="6"/>
  <c r="L1203" i="6"/>
  <c r="P1203" i="6"/>
  <c r="L2189" i="6"/>
  <c r="P2189" i="6"/>
  <c r="L2153" i="6"/>
  <c r="M2153" i="6" s="1"/>
  <c r="N2153" i="6" s="1"/>
  <c r="P2153" i="6"/>
  <c r="L2094" i="6"/>
  <c r="M2094" i="6" s="1"/>
  <c r="N2094" i="6" s="1"/>
  <c r="P2094" i="6"/>
  <c r="L2011" i="6"/>
  <c r="O2011" i="6" s="1"/>
  <c r="P2011" i="6"/>
  <c r="L1947" i="6"/>
  <c r="P1947" i="6"/>
  <c r="L1770" i="6"/>
  <c r="M1770" i="6" s="1"/>
  <c r="N1770" i="6" s="1"/>
  <c r="P1770" i="6"/>
  <c r="L1710" i="6"/>
  <c r="M1710" i="6" s="1"/>
  <c r="N1710" i="6" s="1"/>
  <c r="P1710" i="6"/>
  <c r="L1624" i="6"/>
  <c r="P1624" i="6"/>
  <c r="L1560" i="6"/>
  <c r="P1560" i="6"/>
  <c r="L1496" i="6"/>
  <c r="O1496" i="6" s="1"/>
  <c r="P1496" i="6"/>
  <c r="L1432" i="6"/>
  <c r="P1432" i="6"/>
  <c r="L1361" i="6"/>
  <c r="P1361" i="6"/>
  <c r="L1196" i="6"/>
  <c r="P1196" i="6"/>
  <c r="L2115" i="6"/>
  <c r="O2115" i="6" s="1"/>
  <c r="P2115" i="6"/>
  <c r="L2009" i="6"/>
  <c r="M2009" i="6" s="1"/>
  <c r="N2009" i="6" s="1"/>
  <c r="P2009" i="6"/>
  <c r="L1945" i="6"/>
  <c r="O1945" i="6" s="1"/>
  <c r="P1945" i="6"/>
  <c r="L1879" i="6"/>
  <c r="P1879" i="6"/>
  <c r="L1857" i="6"/>
  <c r="M1857" i="6" s="1"/>
  <c r="N1857" i="6" s="1"/>
  <c r="P1857" i="6"/>
  <c r="L1729" i="6"/>
  <c r="O1729" i="6" s="1"/>
  <c r="P1729" i="6"/>
  <c r="L1657" i="6"/>
  <c r="M1657" i="6" s="1"/>
  <c r="N1657" i="6" s="1"/>
  <c r="P1657" i="6"/>
  <c r="L1593" i="6"/>
  <c r="P1593" i="6"/>
  <c r="L1529" i="6"/>
  <c r="O1529" i="6" s="1"/>
  <c r="P1529" i="6"/>
  <c r="L1465" i="6"/>
  <c r="O1465" i="6" s="1"/>
  <c r="P1465" i="6"/>
  <c r="L1417" i="6"/>
  <c r="M1417" i="6" s="1"/>
  <c r="N1417" i="6" s="1"/>
  <c r="P1417" i="6"/>
  <c r="L1349" i="6"/>
  <c r="P1349" i="6"/>
  <c r="L1333" i="6"/>
  <c r="P1333" i="6"/>
  <c r="L1317" i="6"/>
  <c r="M1317" i="6" s="1"/>
  <c r="N1317" i="6" s="1"/>
  <c r="P1317" i="6"/>
  <c r="L1220" i="6"/>
  <c r="P1220" i="6"/>
  <c r="L2066" i="6"/>
  <c r="P2066" i="6"/>
  <c r="L2046" i="6"/>
  <c r="M2046" i="6" s="1"/>
  <c r="N2046" i="6" s="1"/>
  <c r="P2046" i="6"/>
  <c r="L1995" i="6"/>
  <c r="O1995" i="6" s="1"/>
  <c r="P1995" i="6"/>
  <c r="L1931" i="6"/>
  <c r="M1931" i="6" s="1"/>
  <c r="N1931" i="6" s="1"/>
  <c r="P1931" i="6"/>
  <c r="L1853" i="6"/>
  <c r="P1853" i="6"/>
  <c r="L1819" i="6"/>
  <c r="O1819" i="6" s="1"/>
  <c r="P1819" i="6"/>
  <c r="L1787" i="6"/>
  <c r="P1787" i="6"/>
  <c r="L1738" i="6"/>
  <c r="M1738" i="6" s="1"/>
  <c r="N1738" i="6" s="1"/>
  <c r="P1738" i="6"/>
  <c r="L1668" i="6"/>
  <c r="P1668" i="6"/>
  <c r="L1612" i="6"/>
  <c r="M1612" i="6" s="1"/>
  <c r="N1612" i="6" s="1"/>
  <c r="P1612" i="6"/>
  <c r="L1548" i="6"/>
  <c r="M1548" i="6" s="1"/>
  <c r="N1548" i="6" s="1"/>
  <c r="P1548" i="6"/>
  <c r="L1484" i="6"/>
  <c r="P1484" i="6"/>
  <c r="L1420" i="6"/>
  <c r="P1420" i="6"/>
  <c r="L1384" i="6"/>
  <c r="O1384" i="6" s="1"/>
  <c r="P1384" i="6"/>
  <c r="L1283" i="6"/>
  <c r="O1283" i="6" s="1"/>
  <c r="P1283" i="6"/>
  <c r="L1151" i="6"/>
  <c r="P1151" i="6"/>
  <c r="L2020" i="6"/>
  <c r="P2020" i="6"/>
  <c r="L1956" i="6"/>
  <c r="M1956" i="6" s="1"/>
  <c r="N1956" i="6" s="1"/>
  <c r="P1956" i="6"/>
  <c r="L1895" i="6"/>
  <c r="O1895" i="6" s="1"/>
  <c r="P1895" i="6"/>
  <c r="L1829" i="6"/>
  <c r="O1829" i="6" s="1"/>
  <c r="P1829" i="6"/>
  <c r="L1797" i="6"/>
  <c r="P1797" i="6"/>
  <c r="L1769" i="6"/>
  <c r="O1769" i="6" s="1"/>
  <c r="P1769" i="6"/>
  <c r="L1702" i="6"/>
  <c r="O1702" i="6" s="1"/>
  <c r="P1702" i="6"/>
  <c r="L1606" i="6"/>
  <c r="M1606" i="6" s="1"/>
  <c r="N1606" i="6" s="1"/>
  <c r="P1606" i="6"/>
  <c r="L1542" i="6"/>
  <c r="P1542" i="6"/>
  <c r="L1478" i="6"/>
  <c r="O1478" i="6" s="1"/>
  <c r="P1478" i="6"/>
  <c r="L1413" i="6"/>
  <c r="O1413" i="6" s="1"/>
  <c r="P1413" i="6"/>
  <c r="L1259" i="6"/>
  <c r="M1259" i="6" s="1"/>
  <c r="N1259" i="6" s="1"/>
  <c r="P1259" i="6"/>
  <c r="L1158" i="6"/>
  <c r="P1158" i="6"/>
  <c r="L1983" i="6"/>
  <c r="P1983" i="6"/>
  <c r="L1919" i="6"/>
  <c r="O1919" i="6" s="1"/>
  <c r="P1919" i="6"/>
  <c r="L1862" i="6"/>
  <c r="P1862" i="6"/>
  <c r="L1732" i="6"/>
  <c r="P1732" i="6"/>
  <c r="L1673" i="6"/>
  <c r="O1673" i="6" s="1"/>
  <c r="P1673" i="6"/>
  <c r="L1629" i="6"/>
  <c r="M1629" i="6" s="1"/>
  <c r="N1629" i="6" s="1"/>
  <c r="P1629" i="6"/>
  <c r="L1565" i="6"/>
  <c r="M1565" i="6" s="1"/>
  <c r="N1565" i="6" s="1"/>
  <c r="P1565" i="6"/>
  <c r="L1501" i="6"/>
  <c r="P1501" i="6"/>
  <c r="L1437" i="6"/>
  <c r="P1437" i="6"/>
  <c r="L1377" i="6"/>
  <c r="P1377" i="6"/>
  <c r="L1246" i="6"/>
  <c r="O1246" i="6" s="1"/>
  <c r="P1246" i="6"/>
  <c r="L2085" i="6"/>
  <c r="P2085" i="6"/>
  <c r="L2004" i="6"/>
  <c r="O2004" i="6" s="1"/>
  <c r="P2004" i="6"/>
  <c r="L1940" i="6"/>
  <c r="M1940" i="6" s="1"/>
  <c r="N1940" i="6" s="1"/>
  <c r="P1940" i="6"/>
  <c r="L1860" i="6"/>
  <c r="P1860" i="6"/>
  <c r="L1723" i="6"/>
  <c r="P1723" i="6"/>
  <c r="L1623" i="6"/>
  <c r="M1623" i="6" s="1"/>
  <c r="N1623" i="6" s="1"/>
  <c r="P1623" i="6"/>
  <c r="L1559" i="6"/>
  <c r="O1559" i="6" s="1"/>
  <c r="P1559" i="6"/>
  <c r="L1495" i="6"/>
  <c r="P1495" i="6"/>
  <c r="L1431" i="6"/>
  <c r="P1431" i="6"/>
  <c r="L1362" i="6"/>
  <c r="M1362" i="6" s="1"/>
  <c r="N1362" i="6" s="1"/>
  <c r="P1362" i="6"/>
  <c r="L1340" i="6"/>
  <c r="P1340" i="6"/>
  <c r="L1318" i="6"/>
  <c r="O1318" i="6" s="1"/>
  <c r="P1318" i="6"/>
  <c r="L1235" i="6"/>
  <c r="P1235" i="6"/>
  <c r="L1143" i="6"/>
  <c r="O1143" i="6" s="1"/>
  <c r="P1143" i="6"/>
  <c r="L1996" i="6"/>
  <c r="M1996" i="6" s="1"/>
  <c r="N1996" i="6" s="1"/>
  <c r="P1996" i="6"/>
  <c r="L1932" i="6"/>
  <c r="M1932" i="6" s="1"/>
  <c r="N1932" i="6" s="1"/>
  <c r="P1932" i="6"/>
  <c r="L1872" i="6"/>
  <c r="P1872" i="6"/>
  <c r="L1838" i="6"/>
  <c r="O1838" i="6" s="1"/>
  <c r="P1838" i="6"/>
  <c r="L1806" i="6"/>
  <c r="M1806" i="6" s="1"/>
  <c r="N1806" i="6" s="1"/>
  <c r="P1806" i="6"/>
  <c r="L1774" i="6"/>
  <c r="O1774" i="6" s="1"/>
  <c r="P1774" i="6"/>
  <c r="L1705" i="6"/>
  <c r="P1705" i="6"/>
  <c r="L1646" i="6"/>
  <c r="P1646" i="6"/>
  <c r="L1582" i="6"/>
  <c r="P1582" i="6"/>
  <c r="L1518" i="6"/>
  <c r="P1518" i="6"/>
  <c r="L1454" i="6"/>
  <c r="P1454" i="6"/>
  <c r="L1414" i="6"/>
  <c r="M1414" i="6" s="1"/>
  <c r="N1414" i="6" s="1"/>
  <c r="P1414" i="6"/>
  <c r="L1354" i="6"/>
  <c r="O1354" i="6" s="1"/>
  <c r="P1354" i="6"/>
  <c r="L1279" i="6"/>
  <c r="M1279" i="6" s="1"/>
  <c r="N1279" i="6" s="1"/>
  <c r="P1279" i="6"/>
  <c r="L1213" i="6"/>
  <c r="P1213" i="6"/>
  <c r="L1125" i="6"/>
  <c r="P1125" i="6"/>
  <c r="L1061" i="6"/>
  <c r="P1061" i="6"/>
  <c r="L995" i="6"/>
  <c r="O995" i="6" s="1"/>
  <c r="P995" i="6"/>
  <c r="L920" i="6"/>
  <c r="P920" i="6"/>
  <c r="L858" i="6"/>
  <c r="M858" i="6" s="1"/>
  <c r="N858" i="6" s="1"/>
  <c r="P858" i="6"/>
  <c r="L785" i="6"/>
  <c r="O785" i="6" s="1"/>
  <c r="P785" i="6"/>
  <c r="L717" i="6"/>
  <c r="P717" i="6"/>
  <c r="L618" i="6"/>
  <c r="P618" i="6"/>
  <c r="L509" i="6"/>
  <c r="O509" i="6" s="1"/>
  <c r="P509" i="6"/>
  <c r="L291" i="6"/>
  <c r="M291" i="6" s="1"/>
  <c r="N291" i="6" s="1"/>
  <c r="P291" i="6"/>
  <c r="L1059" i="6"/>
  <c r="L988" i="6"/>
  <c r="M988" i="6" s="1"/>
  <c r="N988" i="6" s="1"/>
  <c r="P988" i="6"/>
  <c r="L938" i="6"/>
  <c r="P938" i="6"/>
  <c r="L890" i="6"/>
  <c r="P890" i="6"/>
  <c r="L812" i="6"/>
  <c r="O812" i="6" s="1"/>
  <c r="P812" i="6"/>
  <c r="L771" i="6"/>
  <c r="O771" i="6" s="1"/>
  <c r="P771" i="6"/>
  <c r="L684" i="6"/>
  <c r="P684" i="6"/>
  <c r="L654" i="6"/>
  <c r="P654" i="6"/>
  <c r="L626" i="6"/>
  <c r="M626" i="6" s="1"/>
  <c r="N626" i="6" s="1"/>
  <c r="P626" i="6"/>
  <c r="L604" i="6"/>
  <c r="P604" i="6"/>
  <c r="L557" i="6"/>
  <c r="P557" i="6"/>
  <c r="L445" i="6"/>
  <c r="O445" i="6" s="1"/>
  <c r="P445" i="6"/>
  <c r="L272" i="6"/>
  <c r="P272" i="6"/>
  <c r="L1229" i="6"/>
  <c r="O1229" i="6" s="1"/>
  <c r="P1229" i="6"/>
  <c r="L1178" i="6"/>
  <c r="P1178" i="6"/>
  <c r="L1114" i="6"/>
  <c r="M1114" i="6" s="1"/>
  <c r="N1114" i="6" s="1"/>
  <c r="P1114" i="6"/>
  <c r="L1050" i="6"/>
  <c r="O1050" i="6" s="1"/>
  <c r="P1050" i="6"/>
  <c r="L979" i="6"/>
  <c r="O979" i="6" s="1"/>
  <c r="P979" i="6"/>
  <c r="L883" i="6"/>
  <c r="P883" i="6"/>
  <c r="L804" i="6"/>
  <c r="P804" i="6"/>
  <c r="L765" i="6"/>
  <c r="P765" i="6"/>
  <c r="L730" i="6"/>
  <c r="M730" i="6" s="1"/>
  <c r="N730" i="6" s="1"/>
  <c r="P730" i="6"/>
  <c r="L676" i="6"/>
  <c r="P676" i="6"/>
  <c r="L577" i="6"/>
  <c r="O577" i="6" s="1"/>
  <c r="P577" i="6"/>
  <c r="L460" i="6"/>
  <c r="P460" i="6"/>
  <c r="L1208" i="6"/>
  <c r="O1208" i="6" s="1"/>
  <c r="P1208" i="6"/>
  <c r="L1156" i="6"/>
  <c r="P1156" i="6"/>
  <c r="L1095" i="6"/>
  <c r="M1095" i="6" s="1"/>
  <c r="N1095" i="6" s="1"/>
  <c r="P1095" i="6"/>
  <c r="L1031" i="6"/>
  <c r="O1031" i="6" s="1"/>
  <c r="P1031" i="6"/>
  <c r="L977" i="6"/>
  <c r="O977" i="6" s="1"/>
  <c r="P977" i="6"/>
  <c r="L932" i="6"/>
  <c r="P932" i="6"/>
  <c r="L877" i="6"/>
  <c r="P877" i="6"/>
  <c r="L821" i="6"/>
  <c r="M821" i="6" s="1"/>
  <c r="N821" i="6" s="1"/>
  <c r="P821" i="6"/>
  <c r="L699" i="6"/>
  <c r="M699" i="6" s="1"/>
  <c r="N699" i="6" s="1"/>
  <c r="P699" i="6"/>
  <c r="L546" i="6"/>
  <c r="P546" i="6"/>
  <c r="L475" i="6"/>
  <c r="M475" i="6" s="1"/>
  <c r="N475" i="6" s="1"/>
  <c r="P475" i="6"/>
  <c r="L343" i="6"/>
  <c r="P343" i="6"/>
  <c r="L1262" i="6"/>
  <c r="O1262" i="6" s="1"/>
  <c r="P1262" i="6"/>
  <c r="L1204" i="6"/>
  <c r="P1204" i="6"/>
  <c r="L1105" i="6"/>
  <c r="P1105" i="6"/>
  <c r="L1041" i="6"/>
  <c r="M1041" i="6" s="1"/>
  <c r="N1041" i="6" s="1"/>
  <c r="P1041" i="6"/>
  <c r="L984" i="6"/>
  <c r="P984" i="6"/>
  <c r="L921" i="6"/>
  <c r="P921" i="6"/>
  <c r="L835" i="6"/>
  <c r="P835" i="6"/>
  <c r="L811" i="6"/>
  <c r="P811" i="6"/>
  <c r="L724" i="6"/>
  <c r="O724" i="6" s="1"/>
  <c r="P724" i="6"/>
  <c r="L685" i="6"/>
  <c r="P685" i="6"/>
  <c r="L619" i="6"/>
  <c r="P619" i="6"/>
  <c r="L590" i="6"/>
  <c r="O590" i="6" s="1"/>
  <c r="P590" i="6"/>
  <c r="L482" i="6"/>
  <c r="M482" i="6" s="1"/>
  <c r="N482" i="6" s="1"/>
  <c r="P482" i="6"/>
  <c r="L1117" i="6"/>
  <c r="P1117" i="6"/>
  <c r="L1053" i="6"/>
  <c r="P1053" i="6"/>
  <c r="L982" i="6"/>
  <c r="O982" i="6" s="1"/>
  <c r="P982" i="6"/>
  <c r="L928" i="6"/>
  <c r="M928" i="6" s="1"/>
  <c r="N928" i="6" s="1"/>
  <c r="P928" i="6"/>
  <c r="L882" i="6"/>
  <c r="P882" i="6"/>
  <c r="L825" i="6"/>
  <c r="O825" i="6" s="1"/>
  <c r="P825" i="6"/>
  <c r="L770" i="6"/>
  <c r="M770" i="6" s="1"/>
  <c r="N770" i="6" s="1"/>
  <c r="P770" i="6"/>
  <c r="L714" i="6"/>
  <c r="M714" i="6" s="1"/>
  <c r="N714" i="6" s="1"/>
  <c r="P714" i="6"/>
  <c r="L661" i="6"/>
  <c r="P661" i="6"/>
  <c r="L629" i="6"/>
  <c r="M629" i="6" s="1"/>
  <c r="N629" i="6" s="1"/>
  <c r="P629" i="6"/>
  <c r="L580" i="6"/>
  <c r="M580" i="6" s="1"/>
  <c r="N580" i="6" s="1"/>
  <c r="P580" i="6"/>
  <c r="L454" i="6"/>
  <c r="O454" i="6" s="1"/>
  <c r="P454" i="6"/>
  <c r="L1309" i="6"/>
  <c r="P1309" i="6"/>
  <c r="L1293" i="6"/>
  <c r="P1293" i="6"/>
  <c r="L1222" i="6"/>
  <c r="O1222" i="6" s="1"/>
  <c r="P1222" i="6"/>
  <c r="L1141" i="6"/>
  <c r="M1141" i="6" s="1"/>
  <c r="N1141" i="6" s="1"/>
  <c r="P1141" i="6"/>
  <c r="L1077" i="6"/>
  <c r="P1077" i="6"/>
  <c r="L1013" i="6"/>
  <c r="P1013" i="6"/>
  <c r="L891" i="6"/>
  <c r="P891" i="6"/>
  <c r="L799" i="6"/>
  <c r="M799" i="6" s="1"/>
  <c r="N799" i="6" s="1"/>
  <c r="P799" i="6"/>
  <c r="L762" i="6"/>
  <c r="P762" i="6"/>
  <c r="L671" i="6"/>
  <c r="O671" i="6" s="1"/>
  <c r="P671" i="6"/>
  <c r="L582" i="6"/>
  <c r="P582" i="6"/>
  <c r="L479" i="6"/>
  <c r="P479" i="6"/>
  <c r="L117" i="6"/>
  <c r="P117" i="6"/>
  <c r="L1146" i="6"/>
  <c r="P1146" i="6"/>
  <c r="L1094" i="6"/>
  <c r="P1094" i="6"/>
  <c r="L1030" i="6"/>
  <c r="M1030" i="6" s="1"/>
  <c r="N1030" i="6" s="1"/>
  <c r="P1030" i="6"/>
  <c r="L970" i="6"/>
  <c r="P970" i="6"/>
  <c r="L913" i="6"/>
  <c r="P913" i="6"/>
  <c r="L871" i="6"/>
  <c r="M871" i="6" s="1"/>
  <c r="N871" i="6" s="1"/>
  <c r="P871" i="6"/>
  <c r="L764" i="6"/>
  <c r="O764" i="6" s="1"/>
  <c r="P764" i="6"/>
  <c r="L721" i="6"/>
  <c r="P721" i="6"/>
  <c r="L591" i="6"/>
  <c r="P591" i="6"/>
  <c r="L500" i="6"/>
  <c r="P500" i="6"/>
  <c r="L422" i="6"/>
  <c r="O422" i="6" s="1"/>
  <c r="P422" i="6"/>
  <c r="L227" i="6"/>
  <c r="P227" i="6"/>
  <c r="L543" i="6"/>
  <c r="O543" i="6" s="1"/>
  <c r="P543" i="6"/>
  <c r="L525" i="6"/>
  <c r="O525" i="6" s="1"/>
  <c r="P525" i="6"/>
  <c r="L473" i="6"/>
  <c r="O473" i="6" s="1"/>
  <c r="P473" i="6"/>
  <c r="L322" i="6"/>
  <c r="P322" i="6"/>
  <c r="L258" i="6"/>
  <c r="O258" i="6" s="1"/>
  <c r="P258" i="6"/>
  <c r="L169" i="6"/>
  <c r="P169" i="6"/>
  <c r="L109" i="6"/>
  <c r="O109" i="6" s="1"/>
  <c r="P109" i="6"/>
  <c r="L89" i="6"/>
  <c r="P89" i="6"/>
  <c r="L415" i="6"/>
  <c r="M415" i="6" s="1"/>
  <c r="N415" i="6" s="1"/>
  <c r="P415" i="6"/>
  <c r="L383" i="6"/>
  <c r="L350" i="6"/>
  <c r="O350" i="6" s="1"/>
  <c r="P350" i="6"/>
  <c r="L287" i="6"/>
  <c r="P287" i="6"/>
  <c r="L223" i="6"/>
  <c r="O223" i="6" s="1"/>
  <c r="P223" i="6"/>
  <c r="L191" i="6"/>
  <c r="M191" i="6" s="1"/>
  <c r="N191" i="6" s="1"/>
  <c r="P191" i="6"/>
  <c r="L136" i="6"/>
  <c r="P136" i="6"/>
  <c r="L429" i="6"/>
  <c r="P429" i="6"/>
  <c r="L397" i="6"/>
  <c r="P397" i="6"/>
  <c r="L365" i="6"/>
  <c r="P365" i="6"/>
  <c r="L311" i="6"/>
  <c r="P311" i="6"/>
  <c r="L247" i="6"/>
  <c r="P247" i="6"/>
  <c r="L193" i="6"/>
  <c r="P193" i="6"/>
  <c r="L138" i="6"/>
  <c r="O138" i="6" s="1"/>
  <c r="P138" i="6"/>
  <c r="L344" i="6"/>
  <c r="P344" i="6"/>
  <c r="L269" i="6"/>
  <c r="P269" i="6"/>
  <c r="L180" i="6"/>
  <c r="P180" i="6"/>
  <c r="L120" i="6"/>
  <c r="P120" i="6"/>
  <c r="L555" i="6"/>
  <c r="P555" i="6"/>
  <c r="L518" i="6"/>
  <c r="P518" i="6"/>
  <c r="L474" i="6"/>
  <c r="P474" i="6"/>
  <c r="L440" i="6"/>
  <c r="M440" i="6" s="1"/>
  <c r="N440" i="6" s="1"/>
  <c r="P440" i="6"/>
  <c r="L264" i="6"/>
  <c r="P264" i="6"/>
  <c r="L212" i="6"/>
  <c r="P212" i="6"/>
  <c r="L126" i="6"/>
  <c r="O126" i="6" s="1"/>
  <c r="P126" i="6"/>
  <c r="L90" i="6"/>
  <c r="O90" i="6" s="1"/>
  <c r="P90" i="6"/>
  <c r="L366" i="6"/>
  <c r="P366" i="6"/>
  <c r="L319" i="6"/>
  <c r="P319" i="6"/>
  <c r="L255" i="6"/>
  <c r="O255" i="6" s="1"/>
  <c r="P255" i="6"/>
  <c r="L208" i="6"/>
  <c r="P208" i="6"/>
  <c r="L145" i="6"/>
  <c r="P145" i="6"/>
  <c r="L92" i="6"/>
  <c r="P92" i="6"/>
  <c r="L483" i="6"/>
  <c r="O483" i="6" s="1"/>
  <c r="P483" i="6"/>
  <c r="L388" i="6"/>
  <c r="M388" i="6" s="1"/>
  <c r="N388" i="6" s="1"/>
  <c r="P388" i="6"/>
  <c r="L330" i="6"/>
  <c r="P330" i="6"/>
  <c r="L277" i="6"/>
  <c r="P277" i="6"/>
  <c r="L213" i="6"/>
  <c r="M213" i="6" s="1"/>
  <c r="N213" i="6" s="1"/>
  <c r="P213" i="6"/>
  <c r="L162" i="6"/>
  <c r="O162" i="6" s="1"/>
  <c r="P162" i="6"/>
  <c r="L48" i="6"/>
  <c r="P48" i="6"/>
  <c r="L49" i="6"/>
  <c r="P49" i="6"/>
  <c r="L3695" i="6"/>
  <c r="P3695" i="6"/>
  <c r="L3461" i="6"/>
  <c r="M3461" i="6" s="1"/>
  <c r="N3461" i="6" s="1"/>
  <c r="P3461" i="6"/>
  <c r="L2629" i="6"/>
  <c r="P2629" i="6"/>
  <c r="L3550" i="6"/>
  <c r="O3550" i="6" s="1"/>
  <c r="P3550" i="6"/>
  <c r="L2303" i="6"/>
  <c r="M2303" i="6" s="1"/>
  <c r="N2303" i="6" s="1"/>
  <c r="P2303" i="6"/>
  <c r="L3845" i="6"/>
  <c r="O3845" i="6" s="1"/>
  <c r="P3845" i="6"/>
  <c r="L3793" i="6"/>
  <c r="M3793" i="6" s="1"/>
  <c r="N3793" i="6" s="1"/>
  <c r="P3793" i="6"/>
  <c r="L3666" i="6"/>
  <c r="P3666" i="6"/>
  <c r="L3601" i="6"/>
  <c r="O3601" i="6" s="1"/>
  <c r="P3601" i="6"/>
  <c r="L3537" i="6"/>
  <c r="P3537" i="6"/>
  <c r="L3473" i="6"/>
  <c r="O3473" i="6" s="1"/>
  <c r="P3473" i="6"/>
  <c r="L3408" i="6"/>
  <c r="M3408" i="6" s="1"/>
  <c r="N3408" i="6" s="1"/>
  <c r="P3408" i="6"/>
  <c r="L3353" i="6"/>
  <c r="P3353" i="6"/>
  <c r="L2726" i="6"/>
  <c r="P2726" i="6"/>
  <c r="L2309" i="6"/>
  <c r="M2309" i="6" s="1"/>
  <c r="N2309" i="6" s="1"/>
  <c r="P2309" i="6"/>
  <c r="L3712" i="6"/>
  <c r="P3712" i="6"/>
  <c r="L3467" i="6"/>
  <c r="O3467" i="6" s="1"/>
  <c r="P3467" i="6"/>
  <c r="L3887" i="6"/>
  <c r="P3887" i="6"/>
  <c r="L3457" i="6"/>
  <c r="O3457" i="6" s="1"/>
  <c r="P3457" i="6"/>
  <c r="L3879" i="6"/>
  <c r="M3879" i="6" s="1"/>
  <c r="N3879" i="6" s="1"/>
  <c r="L3815" i="6"/>
  <c r="P3815" i="6"/>
  <c r="L3779" i="6"/>
  <c r="M3779" i="6" s="1"/>
  <c r="N3779" i="6" s="1"/>
  <c r="L3734" i="6"/>
  <c r="P3734" i="6"/>
  <c r="L3682" i="6"/>
  <c r="P3682" i="6"/>
  <c r="L3612" i="6"/>
  <c r="M3612" i="6" s="1"/>
  <c r="N3612" i="6" s="1"/>
  <c r="P3612" i="6"/>
  <c r="L3548" i="6"/>
  <c r="M3548" i="6" s="1"/>
  <c r="N3548" i="6" s="1"/>
  <c r="P3548" i="6"/>
  <c r="L3484" i="6"/>
  <c r="O3484" i="6" s="1"/>
  <c r="P3484" i="6"/>
  <c r="L3405" i="6"/>
  <c r="O3405" i="6" s="1"/>
  <c r="P3405" i="6"/>
  <c r="L3260" i="6"/>
  <c r="O3260" i="6" s="1"/>
  <c r="P3260" i="6"/>
  <c r="L2971" i="6"/>
  <c r="M2971" i="6" s="1"/>
  <c r="N2971" i="6" s="1"/>
  <c r="P2971" i="6"/>
  <c r="L2563" i="6"/>
  <c r="P2563" i="6"/>
  <c r="L3721" i="6"/>
  <c r="P3721" i="6"/>
  <c r="L3013" i="6"/>
  <c r="M3013" i="6" s="1"/>
  <c r="N3013" i="6" s="1"/>
  <c r="P3013" i="6"/>
  <c r="L3836" i="6"/>
  <c r="M3836" i="6" s="1"/>
  <c r="N3836" i="6" s="1"/>
  <c r="P3836" i="6"/>
  <c r="L3698" i="6"/>
  <c r="O3698" i="6" s="1"/>
  <c r="P3698" i="6"/>
  <c r="L3501" i="6"/>
  <c r="M3501" i="6" s="1"/>
  <c r="N3501" i="6" s="1"/>
  <c r="L3389" i="6"/>
  <c r="M3389" i="6" s="1"/>
  <c r="N3389" i="6" s="1"/>
  <c r="P3389" i="6"/>
  <c r="L3240" i="6"/>
  <c r="P3240" i="6"/>
  <c r="L2976" i="6"/>
  <c r="P2976" i="6"/>
  <c r="L2532" i="6"/>
  <c r="P2532" i="6"/>
  <c r="L3804" i="6"/>
  <c r="P3804" i="6"/>
  <c r="L3622" i="6"/>
  <c r="P3622" i="6"/>
  <c r="L3362" i="6"/>
  <c r="O3362" i="6" s="1"/>
  <c r="P3362" i="6"/>
  <c r="L3854" i="6"/>
  <c r="P3854" i="6"/>
  <c r="L3459" i="6"/>
  <c r="P3459" i="6"/>
  <c r="L3756" i="6"/>
  <c r="P3756" i="6"/>
  <c r="L3709" i="6"/>
  <c r="P3709" i="6"/>
  <c r="L3663" i="6"/>
  <c r="O3663" i="6" s="1"/>
  <c r="L3596" i="6"/>
  <c r="P3596" i="6"/>
  <c r="L3532" i="6"/>
  <c r="P3532" i="6"/>
  <c r="L3468" i="6"/>
  <c r="P3468" i="6"/>
  <c r="L3425" i="6"/>
  <c r="P3425" i="6"/>
  <c r="L3365" i="6"/>
  <c r="M3365" i="6" s="1"/>
  <c r="N3365" i="6" s="1"/>
  <c r="P3365" i="6"/>
  <c r="L3254" i="6"/>
  <c r="P3254" i="6"/>
  <c r="L2929" i="6"/>
  <c r="M2929" i="6" s="1"/>
  <c r="N2929" i="6" s="1"/>
  <c r="P2929" i="6"/>
  <c r="L2246" i="6"/>
  <c r="P2246" i="6"/>
  <c r="L3834" i="6"/>
  <c r="O3834" i="6" s="1"/>
  <c r="P3834" i="6"/>
  <c r="L3853" i="6"/>
  <c r="P3853" i="6"/>
  <c r="L3769" i="6"/>
  <c r="P3769" i="6"/>
  <c r="L3671" i="6"/>
  <c r="L3615" i="6"/>
  <c r="O3615" i="6" s="1"/>
  <c r="P3615" i="6"/>
  <c r="L3551" i="6"/>
  <c r="M3551" i="6" s="1"/>
  <c r="N3551" i="6" s="1"/>
  <c r="P3487" i="6"/>
  <c r="L3415" i="6"/>
  <c r="L3296" i="6"/>
  <c r="O3296" i="6" s="1"/>
  <c r="P3296" i="6"/>
  <c r="L3207" i="6"/>
  <c r="O3207" i="6" s="1"/>
  <c r="P3207" i="6"/>
  <c r="L2724" i="6"/>
  <c r="O2724" i="6" s="1"/>
  <c r="P2724" i="6"/>
  <c r="L3862" i="6"/>
  <c r="L3662" i="6"/>
  <c r="P3662" i="6"/>
  <c r="P3428" i="6"/>
  <c r="L3889" i="6"/>
  <c r="P3889" i="6"/>
  <c r="L3075" i="6"/>
  <c r="P3075" i="6"/>
  <c r="L3805" i="6"/>
  <c r="O3805" i="6" s="1"/>
  <c r="P3805" i="6"/>
  <c r="L3797" i="6"/>
  <c r="P3797" i="6"/>
  <c r="L3699" i="6"/>
  <c r="M3699" i="6" s="1"/>
  <c r="N3699" i="6" s="1"/>
  <c r="P3699" i="6"/>
  <c r="L3632" i="6"/>
  <c r="P3632" i="6"/>
  <c r="L3568" i="6"/>
  <c r="O3568" i="6" s="1"/>
  <c r="P3568" i="6"/>
  <c r="L3504" i="6"/>
  <c r="P3504" i="6"/>
  <c r="L3440" i="6"/>
  <c r="O3440" i="6" s="1"/>
  <c r="P3440" i="6"/>
  <c r="L3360" i="6"/>
  <c r="P3360" i="6"/>
  <c r="L3211" i="6"/>
  <c r="O3211" i="6" s="1"/>
  <c r="P3211" i="6"/>
  <c r="L2741" i="6"/>
  <c r="O2741" i="6" s="1"/>
  <c r="P2741" i="6"/>
  <c r="L3309" i="6"/>
  <c r="P3309" i="6"/>
  <c r="L3261" i="6"/>
  <c r="P3261" i="6"/>
  <c r="L3197" i="6"/>
  <c r="M3197" i="6" s="1"/>
  <c r="N3197" i="6" s="1"/>
  <c r="P3197" i="6"/>
  <c r="L3133" i="6"/>
  <c r="M3133" i="6" s="1"/>
  <c r="N3133" i="6" s="1"/>
  <c r="P3133" i="6"/>
  <c r="L3069" i="6"/>
  <c r="M3069" i="6" s="1"/>
  <c r="N3069" i="6" s="1"/>
  <c r="P3069" i="6"/>
  <c r="L3053" i="6"/>
  <c r="P3053" i="6"/>
  <c r="L3021" i="6"/>
  <c r="P3021" i="6"/>
  <c r="L2958" i="6"/>
  <c r="O2958" i="6" s="1"/>
  <c r="P2958" i="6"/>
  <c r="L2894" i="6"/>
  <c r="O2894" i="6" s="1"/>
  <c r="P2894" i="6"/>
  <c r="L2833" i="6"/>
  <c r="P2833" i="6"/>
  <c r="L2769" i="6"/>
  <c r="P2769" i="6"/>
  <c r="L2690" i="6"/>
  <c r="O2690" i="6" s="1"/>
  <c r="P2690" i="6"/>
  <c r="L2619" i="6"/>
  <c r="M2619" i="6" s="1"/>
  <c r="N2619" i="6" s="1"/>
  <c r="P2619" i="6"/>
  <c r="L2555" i="6"/>
  <c r="P2555" i="6"/>
  <c r="L2491" i="6"/>
  <c r="O2491" i="6" s="1"/>
  <c r="P2491" i="6"/>
  <c r="L2423" i="6"/>
  <c r="P2423" i="6"/>
  <c r="L2353" i="6"/>
  <c r="P2353" i="6"/>
  <c r="L2335" i="6"/>
  <c r="P2335" i="6"/>
  <c r="L2315" i="6"/>
  <c r="P2315" i="6"/>
  <c r="L2227" i="6"/>
  <c r="O2227" i="6" s="1"/>
  <c r="P2227" i="6"/>
  <c r="L2200" i="6"/>
  <c r="P2200" i="6"/>
  <c r="L2103" i="6"/>
  <c r="P2103" i="6"/>
  <c r="L3400" i="6"/>
  <c r="P3400" i="6"/>
  <c r="L3340" i="6"/>
  <c r="O3340" i="6" s="1"/>
  <c r="P3340" i="6"/>
  <c r="L3282" i="6"/>
  <c r="P3282" i="6"/>
  <c r="L3218" i="6"/>
  <c r="P3218" i="6"/>
  <c r="L3154" i="6"/>
  <c r="O3154" i="6" s="1"/>
  <c r="P3154" i="6"/>
  <c r="L3090" i="6"/>
  <c r="M3090" i="6" s="1"/>
  <c r="N3090" i="6" s="1"/>
  <c r="P3090" i="6"/>
  <c r="L2965" i="6"/>
  <c r="O2965" i="6" s="1"/>
  <c r="P2965" i="6"/>
  <c r="L2903" i="6"/>
  <c r="P2903" i="6"/>
  <c r="L2831" i="6"/>
  <c r="P2831" i="6"/>
  <c r="L2767" i="6"/>
  <c r="M2767" i="6" s="1"/>
  <c r="N2767" i="6" s="1"/>
  <c r="P2767" i="6"/>
  <c r="L2688" i="6"/>
  <c r="O2688" i="6" s="1"/>
  <c r="P2688" i="6"/>
  <c r="L2640" i="6"/>
  <c r="P2640" i="6"/>
  <c r="L2576" i="6"/>
  <c r="O2576" i="6" s="1"/>
  <c r="P2576" i="6"/>
  <c r="L2512" i="6"/>
  <c r="M2512" i="6" s="1"/>
  <c r="N2512" i="6" s="1"/>
  <c r="P2512" i="6"/>
  <c r="L2438" i="6"/>
  <c r="P2438" i="6"/>
  <c r="L2393" i="6"/>
  <c r="P2393" i="6"/>
  <c r="L2361" i="6"/>
  <c r="P2361" i="6"/>
  <c r="L2274" i="6"/>
  <c r="M2274" i="6" s="1"/>
  <c r="N2274" i="6" s="1"/>
  <c r="P2274" i="6"/>
  <c r="L2225" i="6"/>
  <c r="M2225" i="6" s="1"/>
  <c r="N2225" i="6" s="1"/>
  <c r="P2225" i="6"/>
  <c r="L2148" i="6"/>
  <c r="P2148" i="6"/>
  <c r="L3276" i="6"/>
  <c r="O3276" i="6" s="1"/>
  <c r="P3276" i="6"/>
  <c r="L3212" i="6"/>
  <c r="O3212" i="6" s="1"/>
  <c r="P3212" i="6"/>
  <c r="L3148" i="6"/>
  <c r="P3148" i="6"/>
  <c r="L3084" i="6"/>
  <c r="P3084" i="6"/>
  <c r="L3019" i="6"/>
  <c r="O3019" i="6" s="1"/>
  <c r="P3019" i="6"/>
  <c r="L2943" i="6"/>
  <c r="O2943" i="6" s="1"/>
  <c r="P2943" i="6"/>
  <c r="L2879" i="6"/>
  <c r="P2879" i="6"/>
  <c r="L2810" i="6"/>
  <c r="P2810" i="6"/>
  <c r="L2746" i="6"/>
  <c r="P2746" i="6"/>
  <c r="L2706" i="6"/>
  <c r="O2706" i="6" s="1"/>
  <c r="P2706" i="6"/>
  <c r="L2636" i="6"/>
  <c r="O2636" i="6" s="1"/>
  <c r="P2636" i="6"/>
  <c r="L2572" i="6"/>
  <c r="P2572" i="6"/>
  <c r="L2508" i="6"/>
  <c r="O2508" i="6" s="1"/>
  <c r="P2508" i="6"/>
  <c r="L2449" i="6"/>
  <c r="P2449" i="6"/>
  <c r="L2399" i="6"/>
  <c r="M2399" i="6" s="1"/>
  <c r="N2399" i="6" s="1"/>
  <c r="P2399" i="6"/>
  <c r="L2298" i="6"/>
  <c r="P2298" i="6"/>
  <c r="L2247" i="6"/>
  <c r="M2247" i="6" s="1"/>
  <c r="N2247" i="6" s="1"/>
  <c r="P2247" i="6"/>
  <c r="L2159" i="6"/>
  <c r="O2159" i="6" s="1"/>
  <c r="P2159" i="6"/>
  <c r="L2105" i="6"/>
  <c r="M2105" i="6" s="1"/>
  <c r="N2105" i="6" s="1"/>
  <c r="P2105" i="6"/>
  <c r="L3346" i="6"/>
  <c r="P3346" i="6"/>
  <c r="L3297" i="6"/>
  <c r="O3297" i="6" s="1"/>
  <c r="P3297" i="6"/>
  <c r="L3233" i="6"/>
  <c r="M3233" i="6" s="1"/>
  <c r="N3233" i="6" s="1"/>
  <c r="P3233" i="6"/>
  <c r="L3169" i="6"/>
  <c r="M3169" i="6" s="1"/>
  <c r="N3169" i="6" s="1"/>
  <c r="P3169" i="6"/>
  <c r="L3105" i="6"/>
  <c r="P3105" i="6"/>
  <c r="L3039" i="6"/>
  <c r="P3039" i="6"/>
  <c r="L2986" i="6"/>
  <c r="M2986" i="6" s="1"/>
  <c r="N2986" i="6" s="1"/>
  <c r="P2986" i="6"/>
  <c r="L2950" i="6"/>
  <c r="P2950" i="6"/>
  <c r="L2886" i="6"/>
  <c r="P2886" i="6"/>
  <c r="L2823" i="6"/>
  <c r="M2823" i="6" s="1"/>
  <c r="N2823" i="6" s="1"/>
  <c r="P2823" i="6"/>
  <c r="L2759" i="6"/>
  <c r="P2759" i="6"/>
  <c r="L2697" i="6"/>
  <c r="P2697" i="6"/>
  <c r="L2661" i="6"/>
  <c r="P2661" i="6"/>
  <c r="L2597" i="6"/>
  <c r="M2597" i="6" s="1"/>
  <c r="N2597" i="6" s="1"/>
  <c r="P2597" i="6"/>
  <c r="L2533" i="6"/>
  <c r="O2533" i="6" s="1"/>
  <c r="P2533" i="6"/>
  <c r="L2456" i="6"/>
  <c r="O2456" i="6" s="1"/>
  <c r="P2456" i="6"/>
  <c r="L2352" i="6"/>
  <c r="P2352" i="6"/>
  <c r="L2253" i="6"/>
  <c r="M2253" i="6" s="1"/>
  <c r="N2253" i="6" s="1"/>
  <c r="P2253" i="6"/>
  <c r="L2138" i="6"/>
  <c r="M2138" i="6" s="1"/>
  <c r="N2138" i="6" s="1"/>
  <c r="P2138" i="6"/>
  <c r="L3190" i="6"/>
  <c r="P3190" i="6"/>
  <c r="L3126" i="6"/>
  <c r="P3126" i="6"/>
  <c r="L3060" i="6"/>
  <c r="P3060" i="6"/>
  <c r="L3025" i="6"/>
  <c r="M3025" i="6" s="1"/>
  <c r="N3025" i="6" s="1"/>
  <c r="P3025" i="6"/>
  <c r="L2966" i="6"/>
  <c r="P2966" i="6"/>
  <c r="L2904" i="6"/>
  <c r="P2904" i="6"/>
  <c r="L2834" i="6"/>
  <c r="O2834" i="6" s="1"/>
  <c r="P2834" i="6"/>
  <c r="L2770" i="6"/>
  <c r="O2770" i="6" s="1"/>
  <c r="P2770" i="6"/>
  <c r="L2711" i="6"/>
  <c r="M2711" i="6" s="1"/>
  <c r="N2711" i="6" s="1"/>
  <c r="P2711" i="6"/>
  <c r="L2620" i="6"/>
  <c r="P2620" i="6"/>
  <c r="L2556" i="6"/>
  <c r="P2556" i="6"/>
  <c r="L2492" i="6"/>
  <c r="P2492" i="6"/>
  <c r="L2441" i="6"/>
  <c r="P2441" i="6"/>
  <c r="L2376" i="6"/>
  <c r="P2376" i="6"/>
  <c r="L2322" i="6"/>
  <c r="O2322" i="6" s="1"/>
  <c r="P2322" i="6"/>
  <c r="L2259" i="6"/>
  <c r="M2259" i="6" s="1"/>
  <c r="N2259" i="6" s="1"/>
  <c r="P2259" i="6"/>
  <c r="L2210" i="6"/>
  <c r="P2210" i="6"/>
  <c r="L2128" i="6"/>
  <c r="P2128" i="6"/>
  <c r="L3315" i="6"/>
  <c r="P3315" i="6"/>
  <c r="L3250" i="6"/>
  <c r="M3250" i="6" s="1"/>
  <c r="N3250" i="6" s="1"/>
  <c r="P3250" i="6"/>
  <c r="L3186" i="6"/>
  <c r="M3186" i="6" s="1"/>
  <c r="N3186" i="6" s="1"/>
  <c r="P3186" i="6"/>
  <c r="L3122" i="6"/>
  <c r="P3122" i="6"/>
  <c r="L3032" i="6"/>
  <c r="O3032" i="6" s="1"/>
  <c r="P3032" i="6"/>
  <c r="L2935" i="6"/>
  <c r="O2935" i="6" s="1"/>
  <c r="P2935" i="6"/>
  <c r="L2871" i="6"/>
  <c r="P2871" i="6"/>
  <c r="L2798" i="6"/>
  <c r="P2798" i="6"/>
  <c r="L2734" i="6"/>
  <c r="P2734" i="6"/>
  <c r="L2645" i="6"/>
  <c r="M2645" i="6" s="1"/>
  <c r="N2645" i="6" s="1"/>
  <c r="P2645" i="6"/>
  <c r="L2581" i="6"/>
  <c r="M2581" i="6" s="1"/>
  <c r="N2581" i="6" s="1"/>
  <c r="P2581" i="6"/>
  <c r="L2517" i="6"/>
  <c r="P2517" i="6"/>
  <c r="L2448" i="6"/>
  <c r="P2448" i="6"/>
  <c r="L2379" i="6"/>
  <c r="O2379" i="6" s="1"/>
  <c r="P2379" i="6"/>
  <c r="L2348" i="6"/>
  <c r="M2348" i="6" s="1"/>
  <c r="N2348" i="6" s="1"/>
  <c r="P2348" i="6"/>
  <c r="L2316" i="6"/>
  <c r="P2316" i="6"/>
  <c r="L2269" i="6"/>
  <c r="P2269" i="6"/>
  <c r="L2220" i="6"/>
  <c r="M2220" i="6" s="1"/>
  <c r="N2220" i="6" s="1"/>
  <c r="P2220" i="6"/>
  <c r="L2149" i="6"/>
  <c r="M2149" i="6" s="1"/>
  <c r="N2149" i="6" s="1"/>
  <c r="P2149" i="6"/>
  <c r="L2087" i="6"/>
  <c r="P2087" i="6"/>
  <c r="L3085" i="6"/>
  <c r="M3085" i="6" s="1"/>
  <c r="N3085" i="6" s="1"/>
  <c r="P3085" i="6"/>
  <c r="L3000" i="6"/>
  <c r="O3000" i="6" s="1"/>
  <c r="P3000" i="6"/>
  <c r="L2933" i="6"/>
  <c r="O2933" i="6" s="1"/>
  <c r="P2933" i="6"/>
  <c r="L2869" i="6"/>
  <c r="P2869" i="6"/>
  <c r="L2809" i="6"/>
  <c r="M2809" i="6" s="1"/>
  <c r="N2809" i="6" s="1"/>
  <c r="P2809" i="6"/>
  <c r="L2745" i="6"/>
  <c r="P2745" i="6"/>
  <c r="L2703" i="6"/>
  <c r="P2703" i="6"/>
  <c r="L2666" i="6"/>
  <c r="P2666" i="6"/>
  <c r="L2602" i="6"/>
  <c r="P2602" i="6"/>
  <c r="L2538" i="6"/>
  <c r="O2538" i="6" s="1"/>
  <c r="P2538" i="6"/>
  <c r="L2465" i="6"/>
  <c r="P2465" i="6"/>
  <c r="L2427" i="6"/>
  <c r="P2427" i="6"/>
  <c r="L2295" i="6"/>
  <c r="M2295" i="6" s="1"/>
  <c r="N2295" i="6" s="1"/>
  <c r="P2295" i="6"/>
  <c r="L2238" i="6"/>
  <c r="P2238" i="6"/>
  <c r="L2151" i="6"/>
  <c r="O2151" i="6" s="1"/>
  <c r="P2151" i="6"/>
  <c r="L2146" i="6"/>
  <c r="P2146" i="6"/>
  <c r="L2127" i="6"/>
  <c r="O2127" i="6" s="1"/>
  <c r="P2127" i="6"/>
  <c r="L2034" i="6"/>
  <c r="M2034" i="6" s="1"/>
  <c r="N2034" i="6" s="1"/>
  <c r="P2034" i="6"/>
  <c r="L1982" i="6"/>
  <c r="P1982" i="6"/>
  <c r="L1918" i="6"/>
  <c r="P1918" i="6"/>
  <c r="L1834" i="6"/>
  <c r="P1834" i="6"/>
  <c r="L1802" i="6"/>
  <c r="P1802" i="6"/>
  <c r="L1757" i="6"/>
  <c r="M1757" i="6" s="1"/>
  <c r="N1757" i="6" s="1"/>
  <c r="P1757" i="6"/>
  <c r="L1712" i="6"/>
  <c r="P1712" i="6"/>
  <c r="L1674" i="6"/>
  <c r="M1674" i="6" s="1"/>
  <c r="N1674" i="6" s="1"/>
  <c r="P1674" i="6"/>
  <c r="L1609" i="6"/>
  <c r="M1609" i="6" s="1"/>
  <c r="N1609" i="6" s="1"/>
  <c r="P1609" i="6"/>
  <c r="L1545" i="6"/>
  <c r="P1545" i="6"/>
  <c r="L1481" i="6"/>
  <c r="P1481" i="6"/>
  <c r="L1412" i="6"/>
  <c r="P1412" i="6"/>
  <c r="L1274" i="6"/>
  <c r="O1274" i="6" s="1"/>
  <c r="P1274" i="6"/>
  <c r="L1179" i="6"/>
  <c r="M1179" i="6" s="1"/>
  <c r="N1179" i="6" s="1"/>
  <c r="P1179" i="6"/>
  <c r="L2187" i="6"/>
  <c r="P2187" i="6"/>
  <c r="L2145" i="6"/>
  <c r="P2145" i="6"/>
  <c r="L2090" i="6"/>
  <c r="P2090" i="6"/>
  <c r="L1986" i="6"/>
  <c r="P1986" i="6"/>
  <c r="L1922" i="6"/>
  <c r="P1922" i="6"/>
  <c r="L1768" i="6"/>
  <c r="O1768" i="6" s="1"/>
  <c r="P1768" i="6"/>
  <c r="L1706" i="6"/>
  <c r="O1706" i="6" s="1"/>
  <c r="P1706" i="6"/>
  <c r="L1601" i="6"/>
  <c r="P1601" i="6"/>
  <c r="L1537" i="6"/>
  <c r="P1537" i="6"/>
  <c r="L1473" i="6"/>
  <c r="P1473" i="6"/>
  <c r="L1407" i="6"/>
  <c r="P1407" i="6"/>
  <c r="L1300" i="6"/>
  <c r="O1300" i="6" s="1"/>
  <c r="P1300" i="6"/>
  <c r="L1142" i="6"/>
  <c r="P1142" i="6"/>
  <c r="L2111" i="6"/>
  <c r="O2111" i="6" s="1"/>
  <c r="P2111" i="6"/>
  <c r="L2007" i="6"/>
  <c r="M2007" i="6" s="1"/>
  <c r="N2007" i="6" s="1"/>
  <c r="P2007" i="6"/>
  <c r="L1943" i="6"/>
  <c r="M1943" i="6" s="1"/>
  <c r="N1943" i="6" s="1"/>
  <c r="P1943" i="6"/>
  <c r="L1875" i="6"/>
  <c r="P1875" i="6"/>
  <c r="L1855" i="6"/>
  <c r="P1855" i="6"/>
  <c r="L1719" i="6"/>
  <c r="O1719" i="6" s="1"/>
  <c r="P1719" i="6"/>
  <c r="L1655" i="6"/>
  <c r="O1655" i="6" s="1"/>
  <c r="P1655" i="6"/>
  <c r="L1591" i="6"/>
  <c r="P1591" i="6"/>
  <c r="L1527" i="6"/>
  <c r="M1527" i="6" s="1"/>
  <c r="N1527" i="6" s="1"/>
  <c r="P1527" i="6"/>
  <c r="L1463" i="6"/>
  <c r="P1463" i="6"/>
  <c r="L1405" i="6"/>
  <c r="P1405" i="6"/>
  <c r="L1347" i="6"/>
  <c r="P1347" i="6"/>
  <c r="L1331" i="6"/>
  <c r="M1331" i="6" s="1"/>
  <c r="N1331" i="6" s="1"/>
  <c r="P1331" i="6"/>
  <c r="L1315" i="6"/>
  <c r="O1315" i="6" s="1"/>
  <c r="P1315" i="6"/>
  <c r="L1207" i="6"/>
  <c r="O1207" i="6" s="1"/>
  <c r="P1207" i="6"/>
  <c r="L2064" i="6"/>
  <c r="P2064" i="6"/>
  <c r="L2039" i="6"/>
  <c r="P2039" i="6"/>
  <c r="L1970" i="6"/>
  <c r="P1970" i="6"/>
  <c r="L1908" i="6"/>
  <c r="M1908" i="6" s="1"/>
  <c r="N1908" i="6" s="1"/>
  <c r="P1908" i="6"/>
  <c r="L1847" i="6"/>
  <c r="P1847" i="6"/>
  <c r="L1817" i="6"/>
  <c r="O1817" i="6" s="1"/>
  <c r="P1817" i="6"/>
  <c r="L1785" i="6"/>
  <c r="P1785" i="6"/>
  <c r="L1736" i="6"/>
  <c r="P1736" i="6"/>
  <c r="L1666" i="6"/>
  <c r="P1666" i="6"/>
  <c r="L1610" i="6"/>
  <c r="P1610" i="6"/>
  <c r="L1546" i="6"/>
  <c r="M1546" i="6" s="1"/>
  <c r="N1546" i="6" s="1"/>
  <c r="P1546" i="6"/>
  <c r="L1482" i="6"/>
  <c r="M1482" i="6" s="1"/>
  <c r="N1482" i="6" s="1"/>
  <c r="P1482" i="6"/>
  <c r="L1415" i="6"/>
  <c r="P1415" i="6"/>
  <c r="L1379" i="6"/>
  <c r="M1379" i="6" s="1"/>
  <c r="N1379" i="6" s="1"/>
  <c r="P1379" i="6"/>
  <c r="L1276" i="6"/>
  <c r="P1276" i="6"/>
  <c r="L1144" i="6"/>
  <c r="O1144" i="6" s="1"/>
  <c r="P1144" i="6"/>
  <c r="L2014" i="6"/>
  <c r="P2014" i="6"/>
  <c r="L1950" i="6"/>
  <c r="O1950" i="6" s="1"/>
  <c r="P1950" i="6"/>
  <c r="L1891" i="6"/>
  <c r="O1891" i="6" s="1"/>
  <c r="P1891" i="6"/>
  <c r="L1823" i="6"/>
  <c r="P1823" i="6"/>
  <c r="L1791" i="6"/>
  <c r="P1791" i="6"/>
  <c r="L1743" i="6"/>
  <c r="M1743" i="6" s="1"/>
  <c r="N1743" i="6" s="1"/>
  <c r="P1743" i="6"/>
  <c r="L1694" i="6"/>
  <c r="P1694" i="6"/>
  <c r="L1604" i="6"/>
  <c r="O1604" i="6" s="1"/>
  <c r="P1604" i="6"/>
  <c r="L1540" i="6"/>
  <c r="P1540" i="6"/>
  <c r="L1476" i="6"/>
  <c r="O1476" i="6" s="1"/>
  <c r="P1476" i="6"/>
  <c r="L1408" i="6"/>
  <c r="O1408" i="6" s="1"/>
  <c r="P1408" i="6"/>
  <c r="L1256" i="6"/>
  <c r="M1256" i="6" s="1"/>
  <c r="N1256" i="6" s="1"/>
  <c r="P1256" i="6"/>
  <c r="L1129" i="6"/>
  <c r="P1129" i="6"/>
  <c r="L1981" i="6"/>
  <c r="O1981" i="6" s="1"/>
  <c r="P1981" i="6"/>
  <c r="L1917" i="6"/>
  <c r="M1917" i="6" s="1"/>
  <c r="N1917" i="6" s="1"/>
  <c r="P1917" i="6"/>
  <c r="L1854" i="6"/>
  <c r="M1854" i="6" s="1"/>
  <c r="N1854" i="6" s="1"/>
  <c r="P1854" i="6"/>
  <c r="L1725" i="6"/>
  <c r="P1725" i="6"/>
  <c r="L1671" i="6"/>
  <c r="P1671" i="6"/>
  <c r="L1627" i="6"/>
  <c r="P1627" i="6"/>
  <c r="L1563" i="6"/>
  <c r="P1563" i="6"/>
  <c r="L1499" i="6"/>
  <c r="P1499" i="6"/>
  <c r="L1435" i="6"/>
  <c r="O1435" i="6" s="1"/>
  <c r="P1435" i="6"/>
  <c r="L1375" i="6"/>
  <c r="M1375" i="6" s="1"/>
  <c r="N1375" i="6" s="1"/>
  <c r="P1375" i="6"/>
  <c r="L1233" i="6"/>
  <c r="M1233" i="6" s="1"/>
  <c r="N1233" i="6" s="1"/>
  <c r="P1233" i="6"/>
  <c r="L2083" i="6"/>
  <c r="P2083" i="6"/>
  <c r="L1998" i="6"/>
  <c r="M1998" i="6" s="1"/>
  <c r="N1998" i="6" s="1"/>
  <c r="P1998" i="6"/>
  <c r="L1934" i="6"/>
  <c r="P1934" i="6"/>
  <c r="L1852" i="6"/>
  <c r="M1852" i="6" s="1"/>
  <c r="N1852" i="6" s="1"/>
  <c r="P1852" i="6"/>
  <c r="L1718" i="6"/>
  <c r="P1718" i="6"/>
  <c r="L1621" i="6"/>
  <c r="M1621" i="6" s="1"/>
  <c r="N1621" i="6" s="1"/>
  <c r="P1621" i="6"/>
  <c r="L1557" i="6"/>
  <c r="O1557" i="6" s="1"/>
  <c r="P1557" i="6"/>
  <c r="L1493" i="6"/>
  <c r="P1493" i="6"/>
  <c r="L1429" i="6"/>
  <c r="P1429" i="6"/>
  <c r="L1360" i="6"/>
  <c r="O1360" i="6" s="1"/>
  <c r="P1360" i="6"/>
  <c r="L1336" i="6"/>
  <c r="M1336" i="6" s="1"/>
  <c r="N1336" i="6" s="1"/>
  <c r="P1336" i="6"/>
  <c r="L1316" i="6"/>
  <c r="P1316" i="6"/>
  <c r="L1226" i="6"/>
  <c r="P1226" i="6"/>
  <c r="L1104" i="6"/>
  <c r="M1104" i="6" s="1"/>
  <c r="N1104" i="6" s="1"/>
  <c r="P1104" i="6"/>
  <c r="L1990" i="6"/>
  <c r="M1990" i="6" s="1"/>
  <c r="N1990" i="6" s="1"/>
  <c r="P1990" i="6"/>
  <c r="L1926" i="6"/>
  <c r="M1926" i="6" s="1"/>
  <c r="N1926" i="6" s="1"/>
  <c r="P1926" i="6"/>
  <c r="L1866" i="6"/>
  <c r="P1866" i="6"/>
  <c r="L1836" i="6"/>
  <c r="O1836" i="6" s="1"/>
  <c r="P1836" i="6"/>
  <c r="L1804" i="6"/>
  <c r="O1804" i="6" s="1"/>
  <c r="P1804" i="6"/>
  <c r="L1772" i="6"/>
  <c r="M1772" i="6" s="1"/>
  <c r="N1772" i="6" s="1"/>
  <c r="P1772" i="6"/>
  <c r="L1701" i="6"/>
  <c r="P1701" i="6"/>
  <c r="L1644" i="6"/>
  <c r="M1644" i="6" s="1"/>
  <c r="N1644" i="6" s="1"/>
  <c r="P1644" i="6"/>
  <c r="L1580" i="6"/>
  <c r="O1580" i="6" s="1"/>
  <c r="P1580" i="6"/>
  <c r="L1516" i="6"/>
  <c r="O1516" i="6" s="1"/>
  <c r="P1516" i="6"/>
  <c r="L1452" i="6"/>
  <c r="P1452" i="6"/>
  <c r="L1401" i="6"/>
  <c r="P1401" i="6"/>
  <c r="L1346" i="6"/>
  <c r="M1346" i="6" s="1"/>
  <c r="N1346" i="6" s="1"/>
  <c r="P1346" i="6"/>
  <c r="L1277" i="6"/>
  <c r="P1277" i="6"/>
  <c r="L1194" i="6"/>
  <c r="P1194" i="6"/>
  <c r="L1118" i="6"/>
  <c r="M1118" i="6" s="1"/>
  <c r="N1118" i="6" s="1"/>
  <c r="P1118" i="6"/>
  <c r="L1054" i="6"/>
  <c r="O1054" i="6" s="1"/>
  <c r="P1054" i="6"/>
  <c r="L990" i="6"/>
  <c r="O990" i="6" s="1"/>
  <c r="P990" i="6"/>
  <c r="L918" i="6"/>
  <c r="P918" i="6"/>
  <c r="L844" i="6"/>
  <c r="M844" i="6" s="1"/>
  <c r="N844" i="6" s="1"/>
  <c r="P844" i="6"/>
  <c r="L783" i="6"/>
  <c r="P783" i="6"/>
  <c r="L696" i="6"/>
  <c r="O696" i="6" s="1"/>
  <c r="P696" i="6"/>
  <c r="L616" i="6"/>
  <c r="P616" i="6"/>
  <c r="L507" i="6"/>
  <c r="P507" i="6"/>
  <c r="L234" i="6"/>
  <c r="O234" i="6" s="1"/>
  <c r="P234" i="6"/>
  <c r="L1047" i="6"/>
  <c r="P1047" i="6"/>
  <c r="L981" i="6"/>
  <c r="P981" i="6"/>
  <c r="L936" i="6"/>
  <c r="M936" i="6" s="1"/>
  <c r="N936" i="6" s="1"/>
  <c r="P936" i="6"/>
  <c r="L876" i="6"/>
  <c r="M876" i="6" s="1"/>
  <c r="N876" i="6" s="1"/>
  <c r="P876" i="6"/>
  <c r="L810" i="6"/>
  <c r="P810" i="6"/>
  <c r="L748" i="6"/>
  <c r="P748" i="6"/>
  <c r="L674" i="6"/>
  <c r="O674" i="6" s="1"/>
  <c r="P674" i="6"/>
  <c r="L652" i="6"/>
  <c r="O652" i="6" s="1"/>
  <c r="P652" i="6"/>
  <c r="L624" i="6"/>
  <c r="O624" i="6" s="1"/>
  <c r="P624" i="6"/>
  <c r="L598" i="6"/>
  <c r="P598" i="6"/>
  <c r="L544" i="6"/>
  <c r="P544" i="6"/>
  <c r="L432" i="6"/>
  <c r="O432" i="6" s="1"/>
  <c r="P432" i="6"/>
  <c r="L188" i="6"/>
  <c r="M188" i="6" s="1"/>
  <c r="N188" i="6" s="1"/>
  <c r="P188" i="6"/>
  <c r="L1221" i="6"/>
  <c r="P1221" i="6"/>
  <c r="L1176" i="6"/>
  <c r="O1176" i="6" s="1"/>
  <c r="P1176" i="6"/>
  <c r="L1109" i="6"/>
  <c r="O1109" i="6" s="1"/>
  <c r="P1109" i="6"/>
  <c r="L1045" i="6"/>
  <c r="O1045" i="6" s="1"/>
  <c r="P1045" i="6"/>
  <c r="L952" i="6"/>
  <c r="P952" i="6"/>
  <c r="L867" i="6"/>
  <c r="P867" i="6"/>
  <c r="L798" i="6"/>
  <c r="O798" i="6" s="1"/>
  <c r="P798" i="6"/>
  <c r="L763" i="6"/>
  <c r="P763" i="6"/>
  <c r="L715" i="6"/>
  <c r="P715" i="6"/>
  <c r="L662" i="6"/>
  <c r="O662" i="6" s="1"/>
  <c r="P662" i="6"/>
  <c r="L575" i="6"/>
  <c r="O575" i="6" s="1"/>
  <c r="P575" i="6"/>
  <c r="L349" i="6"/>
  <c r="M349" i="6" s="1"/>
  <c r="N349" i="6" s="1"/>
  <c r="P349" i="6"/>
  <c r="L1202" i="6"/>
  <c r="P1202" i="6"/>
  <c r="L1154" i="6"/>
  <c r="O1154" i="6" s="1"/>
  <c r="P1154" i="6"/>
  <c r="L1088" i="6"/>
  <c r="P1088" i="6"/>
  <c r="L1024" i="6"/>
  <c r="O1024" i="6" s="1"/>
  <c r="P1024" i="6"/>
  <c r="L975" i="6"/>
  <c r="P975" i="6"/>
  <c r="L912" i="6"/>
  <c r="P912" i="6"/>
  <c r="L870" i="6"/>
  <c r="O870" i="6" s="1"/>
  <c r="P870" i="6"/>
  <c r="L796" i="6"/>
  <c r="P796" i="6"/>
  <c r="L697" i="6"/>
  <c r="P697" i="6"/>
  <c r="L528" i="6"/>
  <c r="O528" i="6" s="1"/>
  <c r="P528" i="6"/>
  <c r="L470" i="6"/>
  <c r="O470" i="6" s="1"/>
  <c r="P470" i="6"/>
  <c r="L237" i="6"/>
  <c r="P237" i="6"/>
  <c r="L1260" i="6"/>
  <c r="P1260" i="6"/>
  <c r="L1183" i="6"/>
  <c r="O1183" i="6" s="1"/>
  <c r="P1183" i="6"/>
  <c r="L1100" i="6"/>
  <c r="O1100" i="6" s="1"/>
  <c r="P1100" i="6"/>
  <c r="L1036" i="6"/>
  <c r="O1036" i="6" s="1"/>
  <c r="P1036" i="6"/>
  <c r="L967" i="6"/>
  <c r="P967" i="6"/>
  <c r="L919" i="6"/>
  <c r="P919" i="6"/>
  <c r="L833" i="6"/>
  <c r="M833" i="6" s="1"/>
  <c r="N833" i="6" s="1"/>
  <c r="P833" i="6"/>
  <c r="L782" i="6"/>
  <c r="O782" i="6" s="1"/>
  <c r="P782" i="6"/>
  <c r="L722" i="6"/>
  <c r="P722" i="6"/>
  <c r="L669" i="6"/>
  <c r="M669" i="6" s="1"/>
  <c r="N669" i="6" s="1"/>
  <c r="P669" i="6"/>
  <c r="L613" i="6"/>
  <c r="M613" i="6" s="1"/>
  <c r="N613" i="6" s="1"/>
  <c r="P613" i="6"/>
  <c r="L588" i="6"/>
  <c r="O588" i="6" s="1"/>
  <c r="P588" i="6"/>
  <c r="L467" i="6"/>
  <c r="P467" i="6"/>
  <c r="L1110" i="6"/>
  <c r="P1110" i="6"/>
  <c r="L1046" i="6"/>
  <c r="O1046" i="6" s="1"/>
  <c r="P1046" i="6"/>
  <c r="L963" i="6"/>
  <c r="P963" i="6"/>
  <c r="L926" i="6"/>
  <c r="P926" i="6"/>
  <c r="L868" i="6"/>
  <c r="O868" i="6" s="1"/>
  <c r="P868" i="6"/>
  <c r="L807" i="6"/>
  <c r="M807" i="6" s="1"/>
  <c r="N807" i="6" s="1"/>
  <c r="P807" i="6"/>
  <c r="L768" i="6"/>
  <c r="M768" i="6" s="1"/>
  <c r="N768" i="6" s="1"/>
  <c r="P768" i="6"/>
  <c r="L702" i="6"/>
  <c r="P702" i="6"/>
  <c r="L659" i="6"/>
  <c r="M659" i="6" s="1"/>
  <c r="N659" i="6" s="1"/>
  <c r="P659" i="6"/>
  <c r="L627" i="6"/>
  <c r="P627" i="6"/>
  <c r="L578" i="6"/>
  <c r="M578" i="6" s="1"/>
  <c r="N578" i="6" s="1"/>
  <c r="P578" i="6"/>
  <c r="L449" i="6"/>
  <c r="P449" i="6"/>
  <c r="L1307" i="6"/>
  <c r="M1307" i="6" s="1"/>
  <c r="N1307" i="6" s="1"/>
  <c r="P1307" i="6"/>
  <c r="L1291" i="6"/>
  <c r="O1291" i="6" s="1"/>
  <c r="P1291" i="6"/>
  <c r="L1192" i="6"/>
  <c r="P1192" i="6"/>
  <c r="L1134" i="6"/>
  <c r="P1134" i="6"/>
  <c r="L1070" i="6"/>
  <c r="M1070" i="6" s="1"/>
  <c r="N1070" i="6" s="1"/>
  <c r="P1070" i="6"/>
  <c r="L1006" i="6"/>
  <c r="P1006" i="6"/>
  <c r="L875" i="6"/>
  <c r="P875" i="6"/>
  <c r="L797" i="6"/>
  <c r="P797" i="6"/>
  <c r="L760" i="6"/>
  <c r="M760" i="6" s="1"/>
  <c r="N760" i="6" s="1"/>
  <c r="P760" i="6"/>
  <c r="L663" i="6"/>
  <c r="O663" i="6" s="1"/>
  <c r="L566" i="6"/>
  <c r="P566" i="6"/>
  <c r="L477" i="6"/>
  <c r="P477" i="6"/>
  <c r="L1188" i="6"/>
  <c r="M1188" i="6" s="1"/>
  <c r="N1188" i="6" s="1"/>
  <c r="P1188" i="6"/>
  <c r="L1139" i="6"/>
  <c r="P1139" i="6"/>
  <c r="L1075" i="6"/>
  <c r="P1075" i="6"/>
  <c r="L1011" i="6"/>
  <c r="P1011" i="6"/>
  <c r="L968" i="6"/>
  <c r="O968" i="6" s="1"/>
  <c r="P968" i="6"/>
  <c r="L911" i="6"/>
  <c r="P911" i="6"/>
  <c r="L869" i="6"/>
  <c r="P869" i="6"/>
  <c r="L756" i="6"/>
  <c r="P756" i="6"/>
  <c r="L719" i="6"/>
  <c r="O719" i="6" s="1"/>
  <c r="P719" i="6"/>
  <c r="L589" i="6"/>
  <c r="P589" i="6"/>
  <c r="L491" i="6"/>
  <c r="P491" i="6"/>
  <c r="L416" i="6"/>
  <c r="P416" i="6"/>
  <c r="L131" i="6"/>
  <c r="M131" i="6" s="1"/>
  <c r="N131" i="6" s="1"/>
  <c r="P131" i="6"/>
  <c r="L541" i="6"/>
  <c r="P541" i="6"/>
  <c r="L523" i="6"/>
  <c r="P523" i="6"/>
  <c r="L465" i="6"/>
  <c r="P465" i="6"/>
  <c r="L315" i="6"/>
  <c r="O315" i="6" s="1"/>
  <c r="P315" i="6"/>
  <c r="L251" i="6"/>
  <c r="L144" i="6"/>
  <c r="M144" i="6" s="1"/>
  <c r="N144" i="6" s="1"/>
  <c r="P144" i="6"/>
  <c r="L107" i="6"/>
  <c r="P107" i="6"/>
  <c r="L85" i="6"/>
  <c r="P85" i="6"/>
  <c r="L411" i="6"/>
  <c r="O411" i="6" s="1"/>
  <c r="L379" i="6"/>
  <c r="O379" i="6" s="1"/>
  <c r="P379" i="6"/>
  <c r="L331" i="6"/>
  <c r="P331" i="6"/>
  <c r="L285" i="6"/>
  <c r="P285" i="6"/>
  <c r="L221" i="6"/>
  <c r="O221" i="6" s="1"/>
  <c r="P221" i="6"/>
  <c r="L189" i="6"/>
  <c r="M189" i="6" s="1"/>
  <c r="N189" i="6" s="1"/>
  <c r="P189" i="6"/>
  <c r="L111" i="6"/>
  <c r="P111" i="6"/>
  <c r="L61" i="6"/>
  <c r="P61" i="6"/>
  <c r="L425" i="6"/>
  <c r="P425" i="6"/>
  <c r="L393" i="6"/>
  <c r="M393" i="6" s="1"/>
  <c r="N393" i="6" s="1"/>
  <c r="P393" i="6"/>
  <c r="L361" i="6"/>
  <c r="P361" i="6"/>
  <c r="L309" i="6"/>
  <c r="P309" i="6"/>
  <c r="L245" i="6"/>
  <c r="M245" i="6" s="1"/>
  <c r="N245" i="6" s="1"/>
  <c r="P245" i="6"/>
  <c r="L176" i="6"/>
  <c r="M176" i="6" s="1"/>
  <c r="N176" i="6" s="1"/>
  <c r="P176" i="6"/>
  <c r="L128" i="6"/>
  <c r="P128" i="6"/>
  <c r="L342" i="6"/>
  <c r="P342" i="6"/>
  <c r="L266" i="6"/>
  <c r="P266" i="6"/>
  <c r="L178" i="6"/>
  <c r="M178" i="6" s="1"/>
  <c r="N178" i="6" s="1"/>
  <c r="P178" i="6"/>
  <c r="L112" i="6"/>
  <c r="P112" i="6"/>
  <c r="L540" i="6"/>
  <c r="P540" i="6"/>
  <c r="L510" i="6"/>
  <c r="M510" i="6" s="1"/>
  <c r="N510" i="6" s="1"/>
  <c r="P510" i="6"/>
  <c r="L472" i="6"/>
  <c r="O472" i="6" s="1"/>
  <c r="P472" i="6"/>
  <c r="L334" i="6"/>
  <c r="P334" i="6"/>
  <c r="L262" i="6"/>
  <c r="P262" i="6"/>
  <c r="L200" i="6"/>
  <c r="P200" i="6"/>
  <c r="L124" i="6"/>
  <c r="M124" i="6" s="1"/>
  <c r="N124" i="6" s="1"/>
  <c r="P124" i="6"/>
  <c r="L74" i="6"/>
  <c r="P74" i="6"/>
  <c r="L362" i="6"/>
  <c r="P362" i="6"/>
  <c r="L317" i="6"/>
  <c r="P317" i="6"/>
  <c r="L253" i="6"/>
  <c r="O253" i="6" s="1"/>
  <c r="P253" i="6"/>
  <c r="L206" i="6"/>
  <c r="P206" i="6"/>
  <c r="L143" i="6"/>
  <c r="P143" i="6"/>
  <c r="L86" i="6"/>
  <c r="O86" i="6" s="1"/>
  <c r="P86" i="6"/>
  <c r="L452" i="6"/>
  <c r="O452" i="6" s="1"/>
  <c r="P452" i="6"/>
  <c r="L380" i="6"/>
  <c r="P380" i="6"/>
  <c r="L328" i="6"/>
  <c r="P328" i="6"/>
  <c r="L274" i="6"/>
  <c r="O274" i="6" s="1"/>
  <c r="P274" i="6"/>
  <c r="L196" i="6"/>
  <c r="M196" i="6" s="1"/>
  <c r="N196" i="6" s="1"/>
  <c r="P196" i="6"/>
  <c r="L152" i="6"/>
  <c r="P152" i="6"/>
  <c r="L72" i="6"/>
  <c r="P72" i="6"/>
  <c r="L47" i="6"/>
  <c r="P47" i="6"/>
  <c r="L3864" i="6"/>
  <c r="P3864" i="6"/>
  <c r="L3668" i="6"/>
  <c r="P3668" i="6"/>
  <c r="L3434" i="6"/>
  <c r="P3434" i="6"/>
  <c r="L3883" i="6"/>
  <c r="L3517" i="6"/>
  <c r="O3517" i="6" s="1"/>
  <c r="P3517" i="6"/>
  <c r="L2244" i="6"/>
  <c r="M2244" i="6" s="1"/>
  <c r="N2244" i="6" s="1"/>
  <c r="P2244" i="6"/>
  <c r="L3818" i="6"/>
  <c r="M3818" i="6" s="1"/>
  <c r="N3818" i="6" s="1"/>
  <c r="P3818" i="6"/>
  <c r="L3870" i="6"/>
  <c r="P3870" i="6"/>
  <c r="L3778" i="6"/>
  <c r="P3778" i="6"/>
  <c r="L3664" i="6"/>
  <c r="M3664" i="6" s="1"/>
  <c r="N3664" i="6" s="1"/>
  <c r="P3664" i="6"/>
  <c r="L3599" i="6"/>
  <c r="M3599" i="6" s="1"/>
  <c r="N3599" i="6" s="1"/>
  <c r="P3599" i="6"/>
  <c r="L3535" i="6"/>
  <c r="P3535" i="6"/>
  <c r="L3471" i="6"/>
  <c r="M3471" i="6" s="1"/>
  <c r="N3471" i="6" s="1"/>
  <c r="P3471" i="6"/>
  <c r="L3404" i="6"/>
  <c r="M3404" i="6" s="1"/>
  <c r="N3404" i="6" s="1"/>
  <c r="P3404" i="6"/>
  <c r="L3174" i="6"/>
  <c r="O3174" i="6" s="1"/>
  <c r="P3174" i="6"/>
  <c r="L2627" i="6"/>
  <c r="P2627" i="6"/>
  <c r="L3672" i="6"/>
  <c r="M3672" i="6" s="1"/>
  <c r="N3672" i="6" s="1"/>
  <c r="P3672" i="6"/>
  <c r="L3426" i="6"/>
  <c r="O3426" i="6" s="1"/>
  <c r="P3426" i="6"/>
  <c r="L3858" i="6"/>
  <c r="P3858" i="6"/>
  <c r="L3368" i="6"/>
  <c r="P3368" i="6"/>
  <c r="L3877" i="6"/>
  <c r="M3877" i="6" s="1"/>
  <c r="N3877" i="6" s="1"/>
  <c r="P3877" i="6"/>
  <c r="L3813" i="6"/>
  <c r="O3813" i="6" s="1"/>
  <c r="P3813" i="6"/>
  <c r="L3768" i="6"/>
  <c r="P3768" i="6"/>
  <c r="L3732" i="6"/>
  <c r="P3732" i="6"/>
  <c r="L3677" i="6"/>
  <c r="M3677" i="6" s="1"/>
  <c r="N3677" i="6" s="1"/>
  <c r="P3677" i="6"/>
  <c r="L3610" i="6"/>
  <c r="O3610" i="6" s="1"/>
  <c r="P3610" i="6"/>
  <c r="L3546" i="6"/>
  <c r="P3546" i="6"/>
  <c r="L3482" i="6"/>
  <c r="P3482" i="6"/>
  <c r="L3399" i="6"/>
  <c r="M3399" i="6" s="1"/>
  <c r="N3399" i="6" s="1"/>
  <c r="P3399" i="6"/>
  <c r="L3215" i="6"/>
  <c r="M3215" i="6" s="1"/>
  <c r="N3215" i="6" s="1"/>
  <c r="P3215" i="6"/>
  <c r="L2887" i="6"/>
  <c r="P2887" i="6"/>
  <c r="L2505" i="6"/>
  <c r="P2505" i="6"/>
  <c r="L3680" i="6"/>
  <c r="M3680" i="6" s="1"/>
  <c r="N3680" i="6" s="1"/>
  <c r="P3680" i="6"/>
  <c r="L3873" i="6"/>
  <c r="O3873" i="6" s="1"/>
  <c r="P3873" i="6"/>
  <c r="L3809" i="6"/>
  <c r="P3809" i="6"/>
  <c r="L3685" i="6"/>
  <c r="P3685" i="6"/>
  <c r="L3604" i="6"/>
  <c r="M3604" i="6" s="1"/>
  <c r="N3604" i="6" s="1"/>
  <c r="P3604" i="6"/>
  <c r="L3540" i="6"/>
  <c r="O3540" i="6" s="1"/>
  <c r="P3540" i="6"/>
  <c r="L3476" i="6"/>
  <c r="P3476" i="6"/>
  <c r="L3429" i="6"/>
  <c r="P3429" i="6"/>
  <c r="L3385" i="6"/>
  <c r="O3385" i="6" s="1"/>
  <c r="P3385" i="6"/>
  <c r="L3225" i="6"/>
  <c r="M3225" i="6" s="1"/>
  <c r="N3225" i="6" s="1"/>
  <c r="P3225" i="6"/>
  <c r="L2918" i="6"/>
  <c r="P2918" i="6"/>
  <c r="L2478" i="6"/>
  <c r="P2478" i="6"/>
  <c r="L3789" i="6"/>
  <c r="O3789" i="6" s="1"/>
  <c r="P3789" i="6"/>
  <c r="L3591" i="6"/>
  <c r="M3591" i="6" s="1"/>
  <c r="N3591" i="6" s="1"/>
  <c r="P3591" i="6"/>
  <c r="L3293" i="6"/>
  <c r="P3293" i="6"/>
  <c r="L3819" i="6"/>
  <c r="P3819" i="6"/>
  <c r="L3418" i="6"/>
  <c r="M3418" i="6" s="1"/>
  <c r="N3418" i="6" s="1"/>
  <c r="P3418" i="6"/>
  <c r="L3803" i="6"/>
  <c r="M3803" i="6" s="1"/>
  <c r="N3803" i="6" s="1"/>
  <c r="P3803" i="6"/>
  <c r="L3707" i="6"/>
  <c r="P3707" i="6"/>
  <c r="L3659" i="6"/>
  <c r="P3659" i="6"/>
  <c r="L3594" i="6"/>
  <c r="P3594" i="6"/>
  <c r="L3530" i="6"/>
  <c r="M3530" i="6" s="1"/>
  <c r="N3530" i="6" s="1"/>
  <c r="P3530" i="6"/>
  <c r="L3466" i="6"/>
  <c r="P3466" i="6"/>
  <c r="L3423" i="6"/>
  <c r="P3423" i="6"/>
  <c r="L3337" i="6"/>
  <c r="O3337" i="6" s="1"/>
  <c r="P3337" i="6"/>
  <c r="L3230" i="6"/>
  <c r="P3230" i="6"/>
  <c r="L2837" i="6"/>
  <c r="P2837" i="6"/>
  <c r="L3823" i="6"/>
  <c r="O3823" i="6" s="1"/>
  <c r="P3823" i="6"/>
  <c r="L3807" i="6"/>
  <c r="M3807" i="6" s="1"/>
  <c r="N3807" i="6" s="1"/>
  <c r="L3851" i="6"/>
  <c r="P3851" i="6"/>
  <c r="L3754" i="6"/>
  <c r="P3754" i="6"/>
  <c r="L3657" i="6"/>
  <c r="O3657" i="6" s="1"/>
  <c r="P3657" i="6"/>
  <c r="L3613" i="6"/>
  <c r="P3613" i="6"/>
  <c r="L3549" i="6"/>
  <c r="O3549" i="6" s="1"/>
  <c r="P3549" i="6"/>
  <c r="L3485" i="6"/>
  <c r="P3485" i="6"/>
  <c r="L3413" i="6"/>
  <c r="P3413" i="6"/>
  <c r="L3291" i="6"/>
  <c r="P3291" i="6"/>
  <c r="L3147" i="6"/>
  <c r="M3147" i="6" s="1"/>
  <c r="N3147" i="6" s="1"/>
  <c r="P3147" i="6"/>
  <c r="L2705" i="6"/>
  <c r="P2705" i="6"/>
  <c r="L3829" i="6"/>
  <c r="O3829" i="6" s="1"/>
  <c r="P3829" i="6"/>
  <c r="L3628" i="6"/>
  <c r="P3628" i="6"/>
  <c r="L3388" i="6"/>
  <c r="M3388" i="6" s="1"/>
  <c r="N3388" i="6" s="1"/>
  <c r="P3388" i="6"/>
  <c r="L3852" i="6"/>
  <c r="P3852" i="6"/>
  <c r="L3480" i="6"/>
  <c r="P3480" i="6"/>
  <c r="L2788" i="6"/>
  <c r="P2788" i="6"/>
  <c r="L3790" i="6"/>
  <c r="P3790" i="6"/>
  <c r="L3784" i="6"/>
  <c r="P3784" i="6"/>
  <c r="L3733" i="6"/>
  <c r="O3733" i="6" s="1"/>
  <c r="P3733" i="6"/>
  <c r="L3686" i="6"/>
  <c r="O3686" i="6" s="1"/>
  <c r="P3686" i="6"/>
  <c r="L3611" i="6"/>
  <c r="O3611" i="6" s="1"/>
  <c r="P3611" i="6"/>
  <c r="L3547" i="6"/>
  <c r="P3547" i="6"/>
  <c r="L3483" i="6"/>
  <c r="P3483" i="6"/>
  <c r="L3398" i="6"/>
  <c r="O3398" i="6" s="1"/>
  <c r="P3398" i="6"/>
  <c r="L3358" i="6"/>
  <c r="M3358" i="6" s="1"/>
  <c r="N3358" i="6" s="1"/>
  <c r="P3358" i="6"/>
  <c r="L3180" i="6"/>
  <c r="P3180" i="6"/>
  <c r="L2594" i="6"/>
  <c r="P2594" i="6"/>
  <c r="L3307" i="6"/>
  <c r="M3307" i="6" s="1"/>
  <c r="N3307" i="6" s="1"/>
  <c r="P3307" i="6"/>
  <c r="L3259" i="6"/>
  <c r="P3259" i="6"/>
  <c r="L3195" i="6"/>
  <c r="P3195" i="6"/>
  <c r="L3131" i="6"/>
  <c r="O3131" i="6" s="1"/>
  <c r="P3131" i="6"/>
  <c r="L3067" i="6"/>
  <c r="P3067" i="6"/>
  <c r="L3051" i="6"/>
  <c r="P3051" i="6"/>
  <c r="L3016" i="6"/>
  <c r="P3016" i="6"/>
  <c r="L2949" i="6"/>
  <c r="O2949" i="6" s="1"/>
  <c r="P2949" i="6"/>
  <c r="L2885" i="6"/>
  <c r="P2885" i="6"/>
  <c r="L2818" i="6"/>
  <c r="M2818" i="6" s="1"/>
  <c r="N2818" i="6" s="1"/>
  <c r="P2818" i="6"/>
  <c r="L2754" i="6"/>
  <c r="P2754" i="6"/>
  <c r="L2662" i="6"/>
  <c r="P2662" i="6"/>
  <c r="L2598" i="6"/>
  <c r="P2598" i="6"/>
  <c r="L2534" i="6"/>
  <c r="M2534" i="6" s="1"/>
  <c r="N2534" i="6" s="1"/>
  <c r="P2534" i="6"/>
  <c r="L2468" i="6"/>
  <c r="P2468" i="6"/>
  <c r="L2421" i="6"/>
  <c r="M2421" i="6" s="1"/>
  <c r="N2421" i="6" s="1"/>
  <c r="P2421" i="6"/>
  <c r="L2351" i="6"/>
  <c r="P2351" i="6"/>
  <c r="L2333" i="6"/>
  <c r="O2333" i="6" s="1"/>
  <c r="P2333" i="6"/>
  <c r="L2313" i="6"/>
  <c r="P2313" i="6"/>
  <c r="L2223" i="6"/>
  <c r="P2223" i="6"/>
  <c r="L2198" i="6"/>
  <c r="P2198" i="6"/>
  <c r="L2101" i="6"/>
  <c r="P2101" i="6"/>
  <c r="L3379" i="6"/>
  <c r="P3379" i="6"/>
  <c r="L3333" i="6"/>
  <c r="O3333" i="6" s="1"/>
  <c r="P3333" i="6"/>
  <c r="L3280" i="6"/>
  <c r="O3280" i="6" s="1"/>
  <c r="P3280" i="6"/>
  <c r="L3216" i="6"/>
  <c r="M3216" i="6" s="1"/>
  <c r="N3216" i="6" s="1"/>
  <c r="P3216" i="6"/>
  <c r="L3152" i="6"/>
  <c r="P3152" i="6"/>
  <c r="L3088" i="6"/>
  <c r="P3088" i="6"/>
  <c r="L2956" i="6"/>
  <c r="O2956" i="6" s="1"/>
  <c r="P2956" i="6"/>
  <c r="L2892" i="6"/>
  <c r="M2892" i="6" s="1"/>
  <c r="N2892" i="6" s="1"/>
  <c r="P2892" i="6"/>
  <c r="L2829" i="6"/>
  <c r="P2829" i="6"/>
  <c r="L2765" i="6"/>
  <c r="P2765" i="6"/>
  <c r="L2681" i="6"/>
  <c r="M2681" i="6" s="1"/>
  <c r="N2681" i="6" s="1"/>
  <c r="P2681" i="6"/>
  <c r="L2617" i="6"/>
  <c r="P2617" i="6"/>
  <c r="L2553" i="6"/>
  <c r="P2553" i="6"/>
  <c r="L2489" i="6"/>
  <c r="O2489" i="6" s="1"/>
  <c r="P2489" i="6"/>
  <c r="L2434" i="6"/>
  <c r="P2434" i="6"/>
  <c r="L2388" i="6"/>
  <c r="P2388" i="6"/>
  <c r="L2345" i="6"/>
  <c r="P2345" i="6"/>
  <c r="L2272" i="6"/>
  <c r="M2272" i="6" s="1"/>
  <c r="N2272" i="6" s="1"/>
  <c r="P2272" i="6"/>
  <c r="L2217" i="6"/>
  <c r="P2217" i="6"/>
  <c r="L2141" i="6"/>
  <c r="M2141" i="6" s="1"/>
  <c r="N2141" i="6" s="1"/>
  <c r="P2141" i="6"/>
  <c r="L3274" i="6"/>
  <c r="P3274" i="6"/>
  <c r="L3210" i="6"/>
  <c r="P3210" i="6"/>
  <c r="L3146" i="6"/>
  <c r="P3146" i="6"/>
  <c r="L3082" i="6"/>
  <c r="M3082" i="6" s="1"/>
  <c r="N3082" i="6" s="1"/>
  <c r="P3082" i="6"/>
  <c r="L3014" i="6"/>
  <c r="P3014" i="6"/>
  <c r="L2932" i="6"/>
  <c r="O2932" i="6" s="1"/>
  <c r="P2932" i="6"/>
  <c r="L2868" i="6"/>
  <c r="P2868" i="6"/>
  <c r="L2808" i="6"/>
  <c r="M2808" i="6" s="1"/>
  <c r="N2808" i="6" s="1"/>
  <c r="P2808" i="6"/>
  <c r="L2744" i="6"/>
  <c r="P2744" i="6"/>
  <c r="L2704" i="6"/>
  <c r="P2704" i="6"/>
  <c r="L2634" i="6"/>
  <c r="P2634" i="6"/>
  <c r="L2570" i="6"/>
  <c r="P2570" i="6"/>
  <c r="L2506" i="6"/>
  <c r="P2506" i="6"/>
  <c r="L2447" i="6"/>
  <c r="O2447" i="6" s="1"/>
  <c r="P2447" i="6"/>
  <c r="L2397" i="6"/>
  <c r="M2397" i="6" s="1"/>
  <c r="N2397" i="6" s="1"/>
  <c r="P2397" i="6"/>
  <c r="L2296" i="6"/>
  <c r="M2296" i="6" s="1"/>
  <c r="N2296" i="6" s="1"/>
  <c r="P2296" i="6"/>
  <c r="L2245" i="6"/>
  <c r="P2245" i="6"/>
  <c r="L2152" i="6"/>
  <c r="P2152" i="6"/>
  <c r="L2075" i="6"/>
  <c r="O2075" i="6" s="1"/>
  <c r="P2075" i="6"/>
  <c r="L3336" i="6"/>
  <c r="M3336" i="6" s="1"/>
  <c r="N3336" i="6" s="1"/>
  <c r="P3336" i="6"/>
  <c r="L3268" i="6"/>
  <c r="P3268" i="6"/>
  <c r="L3204" i="6"/>
  <c r="P3204" i="6"/>
  <c r="L3140" i="6"/>
  <c r="M3140" i="6" s="1"/>
  <c r="N3140" i="6" s="1"/>
  <c r="P3140" i="6"/>
  <c r="L3076" i="6"/>
  <c r="P3076" i="6"/>
  <c r="L3037" i="6"/>
  <c r="P3037" i="6"/>
  <c r="L2984" i="6"/>
  <c r="O2984" i="6" s="1"/>
  <c r="P2984" i="6"/>
  <c r="L2941" i="6"/>
  <c r="P2941" i="6"/>
  <c r="L2877" i="6"/>
  <c r="P2877" i="6"/>
  <c r="L2821" i="6"/>
  <c r="P2821" i="6"/>
  <c r="L2757" i="6"/>
  <c r="O2757" i="6" s="1"/>
  <c r="P2757" i="6"/>
  <c r="L2695" i="6"/>
  <c r="P2695" i="6"/>
  <c r="L2659" i="6"/>
  <c r="O2659" i="6" s="1"/>
  <c r="P2659" i="6"/>
  <c r="L2595" i="6"/>
  <c r="P2595" i="6"/>
  <c r="L2531" i="6"/>
  <c r="P2531" i="6"/>
  <c r="L2430" i="6"/>
  <c r="P2430" i="6"/>
  <c r="L2338" i="6"/>
  <c r="M2338" i="6" s="1"/>
  <c r="N2338" i="6" s="1"/>
  <c r="P2338" i="6"/>
  <c r="L2251" i="6"/>
  <c r="P2251" i="6"/>
  <c r="L2126" i="6"/>
  <c r="M2126" i="6" s="1"/>
  <c r="N2126" i="6" s="1"/>
  <c r="P2126" i="6"/>
  <c r="L3167" i="6"/>
  <c r="P3167" i="6"/>
  <c r="L3103" i="6"/>
  <c r="O3103" i="6" s="1"/>
  <c r="P3103" i="6"/>
  <c r="L3058" i="6"/>
  <c r="P3058" i="6"/>
  <c r="L3017" i="6"/>
  <c r="P3017" i="6"/>
  <c r="L2959" i="6"/>
  <c r="P2959" i="6"/>
  <c r="L2895" i="6"/>
  <c r="P2895" i="6"/>
  <c r="L2832" i="6"/>
  <c r="P2832" i="6"/>
  <c r="L2768" i="6"/>
  <c r="M2768" i="6" s="1"/>
  <c r="N2768" i="6" s="1"/>
  <c r="P2768" i="6"/>
  <c r="L2700" i="6"/>
  <c r="O2700" i="6" s="1"/>
  <c r="P2700" i="6"/>
  <c r="L2618" i="6"/>
  <c r="O2618" i="6" s="1"/>
  <c r="P2618" i="6"/>
  <c r="L2554" i="6"/>
  <c r="P2554" i="6"/>
  <c r="L2490" i="6"/>
  <c r="P2490" i="6"/>
  <c r="L2439" i="6"/>
  <c r="O2439" i="6" s="1"/>
  <c r="P2439" i="6"/>
  <c r="L2362" i="6"/>
  <c r="M2362" i="6" s="1"/>
  <c r="N2362" i="6" s="1"/>
  <c r="P2362" i="6"/>
  <c r="L2320" i="6"/>
  <c r="P2320" i="6"/>
  <c r="L2257" i="6"/>
  <c r="P2257" i="6"/>
  <c r="L2208" i="6"/>
  <c r="M2208" i="6" s="1"/>
  <c r="N2208" i="6" s="1"/>
  <c r="P2208" i="6"/>
  <c r="L2069" i="6"/>
  <c r="P2069" i="6"/>
  <c r="L3313" i="6"/>
  <c r="P3313" i="6"/>
  <c r="L3248" i="6"/>
  <c r="O3248" i="6" s="1"/>
  <c r="P3248" i="6"/>
  <c r="L3184" i="6"/>
  <c r="P3184" i="6"/>
  <c r="L3120" i="6"/>
  <c r="P3120" i="6"/>
  <c r="L3020" i="6"/>
  <c r="P3020" i="6"/>
  <c r="L2924" i="6"/>
  <c r="M2924" i="6" s="1"/>
  <c r="N2924" i="6" s="1"/>
  <c r="P2924" i="6"/>
  <c r="L2860" i="6"/>
  <c r="P2860" i="6"/>
  <c r="L2796" i="6"/>
  <c r="M2796" i="6" s="1"/>
  <c r="N2796" i="6" s="1"/>
  <c r="P2796" i="6"/>
  <c r="L2732" i="6"/>
  <c r="P2732" i="6"/>
  <c r="L2643" i="6"/>
  <c r="P2643" i="6"/>
  <c r="L2579" i="6"/>
  <c r="P2579" i="6"/>
  <c r="L2515" i="6"/>
  <c r="O2515" i="6" s="1"/>
  <c r="P2515" i="6"/>
  <c r="L2422" i="6"/>
  <c r="P2422" i="6"/>
  <c r="L2374" i="6"/>
  <c r="O2374" i="6" s="1"/>
  <c r="P2374" i="6"/>
  <c r="L2342" i="6"/>
  <c r="P2342" i="6"/>
  <c r="L2287" i="6"/>
  <c r="O2287" i="6" s="1"/>
  <c r="P2287" i="6"/>
  <c r="L2267" i="6"/>
  <c r="P2267" i="6"/>
  <c r="L2214" i="6"/>
  <c r="P2214" i="6"/>
  <c r="L2140" i="6"/>
  <c r="P2140" i="6"/>
  <c r="L2061" i="6"/>
  <c r="P2061" i="6"/>
  <c r="L3083" i="6"/>
  <c r="P3083" i="6"/>
  <c r="L2991" i="6"/>
  <c r="O2991" i="6" s="1"/>
  <c r="P2991" i="6"/>
  <c r="L2922" i="6"/>
  <c r="O2922" i="6" s="1"/>
  <c r="P2922" i="6"/>
  <c r="L2858" i="6"/>
  <c r="M2858" i="6" s="1"/>
  <c r="N2858" i="6" s="1"/>
  <c r="P2858" i="6"/>
  <c r="L2794" i="6"/>
  <c r="P2794" i="6"/>
  <c r="L2730" i="6"/>
  <c r="P2730" i="6"/>
  <c r="L2696" i="6"/>
  <c r="O2696" i="6" s="1"/>
  <c r="P2696" i="6"/>
  <c r="L2664" i="6"/>
  <c r="O2664" i="6" s="1"/>
  <c r="P2664" i="6"/>
  <c r="L2600" i="6"/>
  <c r="P2600" i="6"/>
  <c r="L2536" i="6"/>
  <c r="P2536" i="6"/>
  <c r="L2463" i="6"/>
  <c r="O2463" i="6" s="1"/>
  <c r="P2463" i="6"/>
  <c r="L2414" i="6"/>
  <c r="P2414" i="6"/>
  <c r="L2293" i="6"/>
  <c r="P2293" i="6"/>
  <c r="L2236" i="6"/>
  <c r="O2236" i="6" s="1"/>
  <c r="P2236" i="6"/>
  <c r="L2144" i="6"/>
  <c r="P2144" i="6"/>
  <c r="L2110" i="6"/>
  <c r="P2110" i="6"/>
  <c r="L2108" i="6"/>
  <c r="P2108" i="6"/>
  <c r="L2025" i="6"/>
  <c r="M2025" i="6" s="1"/>
  <c r="N2025" i="6" s="1"/>
  <c r="P2025" i="6"/>
  <c r="L1961" i="6"/>
  <c r="P1961" i="6"/>
  <c r="L1898" i="6"/>
  <c r="M1898" i="6" s="1"/>
  <c r="N1898" i="6" s="1"/>
  <c r="P1898" i="6"/>
  <c r="L1832" i="6"/>
  <c r="P1832" i="6"/>
  <c r="L1800" i="6"/>
  <c r="P1800" i="6"/>
  <c r="L1755" i="6"/>
  <c r="P1755" i="6"/>
  <c r="L1708" i="6"/>
  <c r="O1708" i="6" s="1"/>
  <c r="P1708" i="6"/>
  <c r="L1672" i="6"/>
  <c r="P1672" i="6"/>
  <c r="L1607" i="6"/>
  <c r="M1607" i="6" s="1"/>
  <c r="N1607" i="6" s="1"/>
  <c r="P1607" i="6"/>
  <c r="L1543" i="6"/>
  <c r="P1543" i="6"/>
  <c r="L1479" i="6"/>
  <c r="O1479" i="6" s="1"/>
  <c r="P1479" i="6"/>
  <c r="L1409" i="6"/>
  <c r="P1409" i="6"/>
  <c r="L1267" i="6"/>
  <c r="P1267" i="6"/>
  <c r="L1159" i="6"/>
  <c r="P1159" i="6"/>
  <c r="L2183" i="6"/>
  <c r="P2183" i="6"/>
  <c r="L2137" i="6"/>
  <c r="P2137" i="6"/>
  <c r="L2088" i="6"/>
  <c r="O2088" i="6" s="1"/>
  <c r="P2088" i="6"/>
  <c r="L1984" i="6"/>
  <c r="O1984" i="6" s="1"/>
  <c r="P1984" i="6"/>
  <c r="L1920" i="6"/>
  <c r="M1920" i="6" s="1"/>
  <c r="N1920" i="6" s="1"/>
  <c r="P1920" i="6"/>
  <c r="L1766" i="6"/>
  <c r="P1766" i="6"/>
  <c r="L1683" i="6"/>
  <c r="P1683" i="6"/>
  <c r="L1599" i="6"/>
  <c r="M1599" i="6" s="1"/>
  <c r="N1599" i="6" s="1"/>
  <c r="P1599" i="6"/>
  <c r="L1535" i="6"/>
  <c r="O1535" i="6" s="1"/>
  <c r="P1535" i="6"/>
  <c r="L1471" i="6"/>
  <c r="P1471" i="6"/>
  <c r="L1402" i="6"/>
  <c r="P1402" i="6"/>
  <c r="L1298" i="6"/>
  <c r="M1298" i="6" s="1"/>
  <c r="N1298" i="6" s="1"/>
  <c r="P1298" i="6"/>
  <c r="L2205" i="6"/>
  <c r="P2205" i="6"/>
  <c r="L2092" i="6"/>
  <c r="P2092" i="6"/>
  <c r="L2005" i="6"/>
  <c r="O2005" i="6" s="1"/>
  <c r="P2005" i="6"/>
  <c r="L1941" i="6"/>
  <c r="P1941" i="6"/>
  <c r="L1873" i="6"/>
  <c r="P1873" i="6"/>
  <c r="L1851" i="6"/>
  <c r="P1851" i="6"/>
  <c r="L1717" i="6"/>
  <c r="M1717" i="6" s="1"/>
  <c r="N1717" i="6" s="1"/>
  <c r="P1717" i="6"/>
  <c r="L1653" i="6"/>
  <c r="P1653" i="6"/>
  <c r="L1589" i="6"/>
  <c r="O1589" i="6" s="1"/>
  <c r="P1589" i="6"/>
  <c r="L1525" i="6"/>
  <c r="P1525" i="6"/>
  <c r="L1461" i="6"/>
  <c r="P1461" i="6"/>
  <c r="L1397" i="6"/>
  <c r="P1397" i="6"/>
  <c r="L1345" i="6"/>
  <c r="M1345" i="6" s="1"/>
  <c r="N1345" i="6" s="1"/>
  <c r="P1345" i="6"/>
  <c r="L1329" i="6"/>
  <c r="P1329" i="6"/>
  <c r="L1313" i="6"/>
  <c r="O1313" i="6" s="1"/>
  <c r="P1313" i="6"/>
  <c r="L1181" i="6"/>
  <c r="P1181" i="6"/>
  <c r="L2062" i="6"/>
  <c r="M2062" i="6" s="1"/>
  <c r="N2062" i="6" s="1"/>
  <c r="P2062" i="6"/>
  <c r="L2035" i="6"/>
  <c r="P2035" i="6"/>
  <c r="L1968" i="6"/>
  <c r="P1968" i="6"/>
  <c r="L1887" i="6"/>
  <c r="P1887" i="6"/>
  <c r="L1843" i="6"/>
  <c r="P1843" i="6"/>
  <c r="L1811" i="6"/>
  <c r="P1811" i="6"/>
  <c r="L1779" i="6"/>
  <c r="M1779" i="6" s="1"/>
  <c r="N1779" i="6" s="1"/>
  <c r="P1779" i="6"/>
  <c r="L1722" i="6"/>
  <c r="M1722" i="6" s="1"/>
  <c r="N1722" i="6" s="1"/>
  <c r="P1722" i="6"/>
  <c r="L1664" i="6"/>
  <c r="M1664" i="6" s="1"/>
  <c r="N1664" i="6" s="1"/>
  <c r="P1664" i="6"/>
  <c r="L1608" i="6"/>
  <c r="P1608" i="6"/>
  <c r="L1544" i="6"/>
  <c r="P1544" i="6"/>
  <c r="L1480" i="6"/>
  <c r="M1480" i="6" s="1"/>
  <c r="N1480" i="6" s="1"/>
  <c r="P1480" i="6"/>
  <c r="L1410" i="6"/>
  <c r="M1410" i="6" s="1"/>
  <c r="N1410" i="6" s="1"/>
  <c r="P1410" i="6"/>
  <c r="L1370" i="6"/>
  <c r="P1370" i="6"/>
  <c r="L1271" i="6"/>
  <c r="P1271" i="6"/>
  <c r="L1122" i="6"/>
  <c r="M1122" i="6" s="1"/>
  <c r="N1122" i="6" s="1"/>
  <c r="P1122" i="6"/>
  <c r="L1993" i="6"/>
  <c r="P1993" i="6"/>
  <c r="L1929" i="6"/>
  <c r="P1929" i="6"/>
  <c r="L1889" i="6"/>
  <c r="O1889" i="6" s="1"/>
  <c r="P1889" i="6"/>
  <c r="L1821" i="6"/>
  <c r="P1821" i="6"/>
  <c r="L1789" i="6"/>
  <c r="P1789" i="6"/>
  <c r="L1734" i="6"/>
  <c r="P1734" i="6"/>
  <c r="L1692" i="6"/>
  <c r="O1692" i="6" s="1"/>
  <c r="P1692" i="6"/>
  <c r="L1602" i="6"/>
  <c r="P1602" i="6"/>
  <c r="L1538" i="6"/>
  <c r="O1538" i="6" s="1"/>
  <c r="P1538" i="6"/>
  <c r="L1474" i="6"/>
  <c r="P1474" i="6"/>
  <c r="L1373" i="6"/>
  <c r="P1373" i="6"/>
  <c r="L1231" i="6"/>
  <c r="P1231" i="6"/>
  <c r="L2031" i="6"/>
  <c r="M2031" i="6" s="1"/>
  <c r="N2031" i="6" s="1"/>
  <c r="P2031" i="6"/>
  <c r="L1979" i="6"/>
  <c r="P1979" i="6"/>
  <c r="L1915" i="6"/>
  <c r="O1915" i="6" s="1"/>
  <c r="P1915" i="6"/>
  <c r="L1767" i="6"/>
  <c r="P1767" i="6"/>
  <c r="L1720" i="6"/>
  <c r="M1720" i="6" s="1"/>
  <c r="N1720" i="6" s="1"/>
  <c r="P1720" i="6"/>
  <c r="L1662" i="6"/>
  <c r="P1662" i="6"/>
  <c r="L1598" i="6"/>
  <c r="P1598" i="6"/>
  <c r="L1534" i="6"/>
  <c r="P1534" i="6"/>
  <c r="L1470" i="6"/>
  <c r="P1470" i="6"/>
  <c r="L1418" i="6"/>
  <c r="P1418" i="6"/>
  <c r="L1371" i="6"/>
  <c r="O1371" i="6" s="1"/>
  <c r="P1371" i="6"/>
  <c r="L1199" i="6"/>
  <c r="M1199" i="6" s="1"/>
  <c r="N1199" i="6" s="1"/>
  <c r="P1199" i="6"/>
  <c r="L2079" i="6"/>
  <c r="M2079" i="6" s="1"/>
  <c r="N2079" i="6" s="1"/>
  <c r="P2079" i="6"/>
  <c r="L1977" i="6"/>
  <c r="P1977" i="6"/>
  <c r="L1913" i="6"/>
  <c r="P1913" i="6"/>
  <c r="L1846" i="6"/>
  <c r="O1846" i="6" s="1"/>
  <c r="P1846" i="6"/>
  <c r="L1669" i="6"/>
  <c r="O1669" i="6" s="1"/>
  <c r="P1669" i="6"/>
  <c r="L1619" i="6"/>
  <c r="P1619" i="6"/>
  <c r="L1555" i="6"/>
  <c r="P1555" i="6"/>
  <c r="L1491" i="6"/>
  <c r="O1491" i="6" s="1"/>
  <c r="P1491" i="6"/>
  <c r="L1427" i="6"/>
  <c r="L1358" i="6"/>
  <c r="P1358" i="6"/>
  <c r="L1334" i="6"/>
  <c r="P1334" i="6"/>
  <c r="L1312" i="6"/>
  <c r="P1312" i="6"/>
  <c r="L1224" i="6"/>
  <c r="P1224" i="6"/>
  <c r="L2038" i="6"/>
  <c r="P2038" i="6"/>
  <c r="L1969" i="6"/>
  <c r="P1969" i="6"/>
  <c r="L1909" i="6"/>
  <c r="P1909" i="6"/>
  <c r="L1864" i="6"/>
  <c r="P1864" i="6"/>
  <c r="L1830" i="6"/>
  <c r="P1830" i="6"/>
  <c r="L1798" i="6"/>
  <c r="P1798" i="6"/>
  <c r="L1759" i="6"/>
  <c r="P1759" i="6"/>
  <c r="L1699" i="6"/>
  <c r="P1699" i="6"/>
  <c r="L1642" i="6"/>
  <c r="P1642" i="6"/>
  <c r="L1578" i="6"/>
  <c r="P1578" i="6"/>
  <c r="L1514" i="6"/>
  <c r="P1514" i="6"/>
  <c r="L1450" i="6"/>
  <c r="P1450" i="6"/>
  <c r="L1393" i="6"/>
  <c r="P1393" i="6"/>
  <c r="L1338" i="6"/>
  <c r="P1338" i="6"/>
  <c r="L1272" i="6"/>
  <c r="P1272" i="6"/>
  <c r="L1174" i="6"/>
  <c r="P1174" i="6"/>
  <c r="L1099" i="6"/>
  <c r="P1099" i="6"/>
  <c r="L1035" i="6"/>
  <c r="P1035" i="6"/>
  <c r="L983" i="6"/>
  <c r="P983" i="6"/>
  <c r="L909" i="6"/>
  <c r="P909" i="6"/>
  <c r="L838" i="6"/>
  <c r="P838" i="6"/>
  <c r="L781" i="6"/>
  <c r="P781" i="6"/>
  <c r="L694" i="6"/>
  <c r="P694" i="6"/>
  <c r="L608" i="6"/>
  <c r="P608" i="6"/>
  <c r="L493" i="6"/>
  <c r="P493" i="6"/>
  <c r="L175" i="6"/>
  <c r="P175" i="6"/>
  <c r="L1040" i="6"/>
  <c r="P1040" i="6"/>
  <c r="L964" i="6"/>
  <c r="P964" i="6"/>
  <c r="L929" i="6"/>
  <c r="P929" i="6"/>
  <c r="L874" i="6"/>
  <c r="P874" i="6"/>
  <c r="L808" i="6"/>
  <c r="P808" i="6"/>
  <c r="L744" i="6"/>
  <c r="P744" i="6"/>
  <c r="L672" i="6"/>
  <c r="P672" i="6"/>
  <c r="L648" i="6"/>
  <c r="P648" i="6"/>
  <c r="L622" i="6"/>
  <c r="P622" i="6"/>
  <c r="L596" i="6"/>
  <c r="P596" i="6"/>
  <c r="L542" i="6"/>
  <c r="P542" i="6"/>
  <c r="L424" i="6"/>
  <c r="P424" i="6"/>
  <c r="L154" i="6"/>
  <c r="P154" i="6"/>
  <c r="L1219" i="6"/>
  <c r="P1219" i="6"/>
  <c r="L1163" i="6"/>
  <c r="P1163" i="6"/>
  <c r="L1102" i="6"/>
  <c r="P1102" i="6"/>
  <c r="L1038" i="6"/>
  <c r="P1038" i="6"/>
  <c r="L934" i="6"/>
  <c r="P934" i="6"/>
  <c r="L861" i="6"/>
  <c r="P861" i="6"/>
  <c r="L794" i="6"/>
  <c r="P794" i="6"/>
  <c r="L759" i="6"/>
  <c r="P759" i="6"/>
  <c r="L713" i="6"/>
  <c r="P713" i="6"/>
  <c r="L660" i="6"/>
  <c r="P660" i="6"/>
  <c r="L573" i="6"/>
  <c r="P573" i="6"/>
  <c r="L335" i="6"/>
  <c r="P335" i="6"/>
  <c r="L1200" i="6"/>
  <c r="P1200" i="6"/>
  <c r="P1147" i="6"/>
  <c r="L1081" i="6"/>
  <c r="P1081" i="6"/>
  <c r="L1017" i="6"/>
  <c r="P1017" i="6"/>
  <c r="L973" i="6"/>
  <c r="M973" i="6" s="1"/>
  <c r="N973" i="6" s="1"/>
  <c r="P973" i="6"/>
  <c r="L910" i="6"/>
  <c r="P910" i="6"/>
  <c r="L865" i="6"/>
  <c r="P865" i="6"/>
  <c r="L788" i="6"/>
  <c r="P788" i="6"/>
  <c r="L693" i="6"/>
  <c r="O693" i="6" s="1"/>
  <c r="P693" i="6"/>
  <c r="L526" i="6"/>
  <c r="P526" i="6"/>
  <c r="L447" i="6"/>
  <c r="P447" i="6"/>
  <c r="L156" i="6"/>
  <c r="O156" i="6" s="1"/>
  <c r="P156" i="6"/>
  <c r="L1251" i="6"/>
  <c r="O1251" i="6" s="1"/>
  <c r="P1251" i="6"/>
  <c r="L1168" i="6"/>
  <c r="P1168" i="6"/>
  <c r="L1098" i="6"/>
  <c r="P1098" i="6"/>
  <c r="L1034" i="6"/>
  <c r="M1034" i="6" s="1"/>
  <c r="N1034" i="6" s="1"/>
  <c r="P1034" i="6"/>
  <c r="L965" i="6"/>
  <c r="M965" i="6" s="1"/>
  <c r="N965" i="6" s="1"/>
  <c r="P965" i="6"/>
  <c r="L908" i="6"/>
  <c r="P908" i="6"/>
  <c r="L831" i="6"/>
  <c r="P831" i="6"/>
  <c r="L753" i="6"/>
  <c r="P753" i="6"/>
  <c r="L720" i="6"/>
  <c r="M720" i="6" s="1"/>
  <c r="N720" i="6" s="1"/>
  <c r="P720" i="6"/>
  <c r="L667" i="6"/>
  <c r="P667" i="6"/>
  <c r="L611" i="6"/>
  <c r="P611" i="6"/>
  <c r="L586" i="6"/>
  <c r="O586" i="6" s="1"/>
  <c r="P586" i="6"/>
  <c r="L457" i="6"/>
  <c r="M457" i="6" s="1"/>
  <c r="N457" i="6" s="1"/>
  <c r="P457" i="6"/>
  <c r="L1091" i="6"/>
  <c r="P1091" i="6"/>
  <c r="L1027" i="6"/>
  <c r="P1027" i="6"/>
  <c r="L955" i="6"/>
  <c r="P955" i="6"/>
  <c r="L917" i="6"/>
  <c r="M917" i="6" s="1"/>
  <c r="N917" i="6" s="1"/>
  <c r="P917" i="6"/>
  <c r="L866" i="6"/>
  <c r="P866" i="6"/>
  <c r="L805" i="6"/>
  <c r="P805" i="6"/>
  <c r="L745" i="6"/>
  <c r="O745" i="6" s="1"/>
  <c r="P745" i="6"/>
  <c r="L687" i="6"/>
  <c r="O687" i="6" s="1"/>
  <c r="P687" i="6"/>
  <c r="L657" i="6"/>
  <c r="P657" i="6"/>
  <c r="L625" i="6"/>
  <c r="P625" i="6"/>
  <c r="L576" i="6"/>
  <c r="P576" i="6"/>
  <c r="L414" i="6"/>
  <c r="M414" i="6" s="1"/>
  <c r="N414" i="6" s="1"/>
  <c r="P414" i="6"/>
  <c r="L1305" i="6"/>
  <c r="P1305" i="6"/>
  <c r="L1289" i="6"/>
  <c r="P1289" i="6"/>
  <c r="L1186" i="6"/>
  <c r="P1186" i="6"/>
  <c r="L1115" i="6"/>
  <c r="O1115" i="6" s="1"/>
  <c r="P1115" i="6"/>
  <c r="L1051" i="6"/>
  <c r="P1051" i="6"/>
  <c r="L999" i="6"/>
  <c r="P999" i="6"/>
  <c r="L862" i="6"/>
  <c r="O862" i="6" s="1"/>
  <c r="P862" i="6"/>
  <c r="L795" i="6"/>
  <c r="O795" i="6" s="1"/>
  <c r="P795" i="6"/>
  <c r="L758" i="6"/>
  <c r="P758" i="6"/>
  <c r="L655" i="6"/>
  <c r="P655" i="6"/>
  <c r="L564" i="6"/>
  <c r="O564" i="6" s="1"/>
  <c r="P564" i="6"/>
  <c r="L464" i="6"/>
  <c r="O464" i="6" s="1"/>
  <c r="P464" i="6"/>
  <c r="L1184" i="6"/>
  <c r="P1184" i="6"/>
  <c r="L1127" i="6"/>
  <c r="P1127" i="6"/>
  <c r="L1063" i="6"/>
  <c r="P1063" i="6"/>
  <c r="L997" i="6"/>
  <c r="M997" i="6" s="1"/>
  <c r="N997" i="6" s="1"/>
  <c r="P997" i="6"/>
  <c r="L951" i="6"/>
  <c r="P951" i="6"/>
  <c r="L900" i="6"/>
  <c r="P900" i="6"/>
  <c r="L856" i="6"/>
  <c r="M856" i="6" s="1"/>
  <c r="N856" i="6" s="1"/>
  <c r="P856" i="6"/>
  <c r="L754" i="6"/>
  <c r="O754" i="6" s="1"/>
  <c r="P754" i="6"/>
  <c r="L710" i="6"/>
  <c r="P710" i="6"/>
  <c r="L574" i="6"/>
  <c r="P574" i="6"/>
  <c r="L486" i="6"/>
  <c r="P486" i="6"/>
  <c r="L410" i="6"/>
  <c r="M410" i="6" s="1"/>
  <c r="N410" i="6" s="1"/>
  <c r="P410" i="6"/>
  <c r="L569" i="6"/>
  <c r="P569" i="6"/>
  <c r="L539" i="6"/>
  <c r="P539" i="6"/>
  <c r="L521" i="6"/>
  <c r="M521" i="6" s="1"/>
  <c r="N521" i="6" s="1"/>
  <c r="P521" i="6"/>
  <c r="L459" i="6"/>
  <c r="M459" i="6" s="1"/>
  <c r="N459" i="6" s="1"/>
  <c r="P459" i="6"/>
  <c r="L296" i="6"/>
  <c r="P296" i="6"/>
  <c r="L232" i="6"/>
  <c r="P232" i="6"/>
  <c r="L127" i="6"/>
  <c r="P127" i="6"/>
  <c r="L105" i="6"/>
  <c r="M105" i="6" s="1"/>
  <c r="N105" i="6" s="1"/>
  <c r="P105" i="6"/>
  <c r="L81" i="6"/>
  <c r="P81" i="6"/>
  <c r="L407" i="6"/>
  <c r="P407" i="6"/>
  <c r="L375" i="6"/>
  <c r="P375" i="6"/>
  <c r="L329" i="6"/>
  <c r="M329" i="6" s="1"/>
  <c r="N329" i="6" s="1"/>
  <c r="P329" i="6"/>
  <c r="L282" i="6"/>
  <c r="P282" i="6"/>
  <c r="L218" i="6"/>
  <c r="P218" i="6"/>
  <c r="L184" i="6"/>
  <c r="O184" i="6" s="1"/>
  <c r="P184" i="6"/>
  <c r="L103" i="6"/>
  <c r="M103" i="6" s="1"/>
  <c r="N103" i="6" s="1"/>
  <c r="P103" i="6"/>
  <c r="L52" i="6"/>
  <c r="P52" i="6"/>
  <c r="L421" i="6"/>
  <c r="P421" i="6"/>
  <c r="L389" i="6"/>
  <c r="M389" i="6" s="1"/>
  <c r="N389" i="6" s="1"/>
  <c r="P389" i="6"/>
  <c r="L357" i="6"/>
  <c r="M357" i="6" s="1"/>
  <c r="N357" i="6" s="1"/>
  <c r="P357" i="6"/>
  <c r="L306" i="6"/>
  <c r="P306" i="6"/>
  <c r="L242" i="6"/>
  <c r="P242" i="6"/>
  <c r="L163" i="6"/>
  <c r="P163" i="6"/>
  <c r="L63" i="6"/>
  <c r="M63" i="6" s="1"/>
  <c r="N63" i="6" s="1"/>
  <c r="L323" i="6"/>
  <c r="P323" i="6"/>
  <c r="L259" i="6"/>
  <c r="O259" i="6" s="1"/>
  <c r="P259" i="6"/>
  <c r="L168" i="6"/>
  <c r="P168" i="6"/>
  <c r="L104" i="6"/>
  <c r="M104" i="6" s="1"/>
  <c r="N104" i="6" s="1"/>
  <c r="P104" i="6"/>
  <c r="L538" i="6"/>
  <c r="P538" i="6"/>
  <c r="L502" i="6"/>
  <c r="P502" i="6"/>
  <c r="L468" i="6"/>
  <c r="M468" i="6" s="1"/>
  <c r="N468" i="6" s="1"/>
  <c r="P468" i="6"/>
  <c r="L321" i="6"/>
  <c r="M321" i="6" s="1"/>
  <c r="N321" i="6" s="1"/>
  <c r="P321" i="6"/>
  <c r="L257" i="6"/>
  <c r="P257" i="6"/>
  <c r="L198" i="6"/>
  <c r="P198" i="6"/>
  <c r="L122" i="6"/>
  <c r="M122" i="6" s="1"/>
  <c r="N122" i="6" s="1"/>
  <c r="P122" i="6"/>
  <c r="L58" i="6"/>
  <c r="P58" i="6"/>
  <c r="L360" i="6"/>
  <c r="P360" i="6"/>
  <c r="L314" i="6"/>
  <c r="M314" i="6" s="1"/>
  <c r="N314" i="6" s="1"/>
  <c r="P314" i="6"/>
  <c r="L250" i="6"/>
  <c r="P250" i="6"/>
  <c r="L204" i="6"/>
  <c r="P204" i="6"/>
  <c r="L141" i="6"/>
  <c r="P141" i="6"/>
  <c r="L84" i="6"/>
  <c r="M84" i="6" s="1"/>
  <c r="N84" i="6" s="1"/>
  <c r="P84" i="6"/>
  <c r="L436" i="6"/>
  <c r="P436" i="6"/>
  <c r="L372" i="6"/>
  <c r="O372" i="6" s="1"/>
  <c r="P372" i="6"/>
  <c r="L324" i="6"/>
  <c r="P324" i="6"/>
  <c r="L267" i="6"/>
  <c r="P267" i="6"/>
  <c r="L190" i="6"/>
  <c r="P190" i="6"/>
  <c r="L139" i="6"/>
  <c r="M139" i="6" s="1"/>
  <c r="N139" i="6" s="1"/>
  <c r="L45" i="6"/>
  <c r="P45" i="6"/>
  <c r="L3831" i="6"/>
  <c r="M3831" i="6" s="1"/>
  <c r="N3831" i="6" s="1"/>
  <c r="L3656" i="6"/>
  <c r="P3656" i="6"/>
  <c r="L3422" i="6"/>
  <c r="P3422" i="6"/>
  <c r="L3865" i="6"/>
  <c r="P3865" i="6"/>
  <c r="L3814" i="6"/>
  <c r="M3814" i="6" s="1"/>
  <c r="N3814" i="6" s="1"/>
  <c r="P3814" i="6"/>
  <c r="L3868" i="6"/>
  <c r="P3868" i="6"/>
  <c r="L3761" i="6"/>
  <c r="O3761" i="6" s="1"/>
  <c r="P3761" i="6"/>
  <c r="L3651" i="6"/>
  <c r="L3597" i="6"/>
  <c r="P3597" i="6"/>
  <c r="L3533" i="6"/>
  <c r="P3533" i="6"/>
  <c r="L3469" i="6"/>
  <c r="M3469" i="6" s="1"/>
  <c r="N3469" i="6" s="1"/>
  <c r="P3469" i="6"/>
  <c r="L3402" i="6"/>
  <c r="M3402" i="6" s="1"/>
  <c r="N3402" i="6" s="1"/>
  <c r="P3402" i="6"/>
  <c r="L3149" i="6"/>
  <c r="P3149" i="6"/>
  <c r="L2569" i="6"/>
  <c r="M2569" i="6" s="1"/>
  <c r="N2569" i="6" s="1"/>
  <c r="P2569" i="6"/>
  <c r="L3860" i="6"/>
  <c r="P3860" i="6"/>
  <c r="L3660" i="6"/>
  <c r="O3660" i="6" s="1"/>
  <c r="P3660" i="6"/>
  <c r="L3371" i="6"/>
  <c r="P3371" i="6"/>
  <c r="L3785" i="6"/>
  <c r="M3785" i="6" s="1"/>
  <c r="N3785" i="6" s="1"/>
  <c r="P3785" i="6"/>
  <c r="L3338" i="6"/>
  <c r="P3338" i="6"/>
  <c r="L3875" i="6"/>
  <c r="O3875" i="6" s="1"/>
  <c r="P3875" i="6"/>
  <c r="L3811" i="6"/>
  <c r="P3811" i="6"/>
  <c r="L3766" i="6"/>
  <c r="M3766" i="6" s="1"/>
  <c r="N3766" i="6" s="1"/>
  <c r="L3719" i="6"/>
  <c r="P3719" i="6"/>
  <c r="L3675" i="6"/>
  <c r="M3675" i="6" s="1"/>
  <c r="N3675" i="6" s="1"/>
  <c r="P3675" i="6"/>
  <c r="L3606" i="6"/>
  <c r="P3606" i="6"/>
  <c r="L3542" i="6"/>
  <c r="P3542" i="6"/>
  <c r="L3478" i="6"/>
  <c r="P3478" i="6"/>
  <c r="L3397" i="6"/>
  <c r="M3397" i="6" s="1"/>
  <c r="N3397" i="6" s="1"/>
  <c r="P3397" i="6"/>
  <c r="L3201" i="6"/>
  <c r="P3201" i="6"/>
  <c r="L2876" i="6"/>
  <c r="P2876" i="6"/>
  <c r="L2398" i="6"/>
  <c r="P2398" i="6"/>
  <c r="L3556" i="6"/>
  <c r="O3556" i="6" s="1"/>
  <c r="L3794" i="6"/>
  <c r="P3794" i="6"/>
  <c r="L3673" i="6"/>
  <c r="P3673" i="6"/>
  <c r="L3602" i="6"/>
  <c r="M3602" i="6" s="1"/>
  <c r="N3602" i="6" s="1"/>
  <c r="P3602" i="6"/>
  <c r="L3538" i="6"/>
  <c r="M3538" i="6" s="1"/>
  <c r="N3538" i="6" s="1"/>
  <c r="P3538" i="6"/>
  <c r="L3474" i="6"/>
  <c r="P3474" i="6"/>
  <c r="L3407" i="6"/>
  <c r="P3407" i="6"/>
  <c r="L3383" i="6"/>
  <c r="M3383" i="6" s="1"/>
  <c r="N3383" i="6" s="1"/>
  <c r="P3383" i="6"/>
  <c r="L3203" i="6"/>
  <c r="M3203" i="6" s="1"/>
  <c r="N3203" i="6" s="1"/>
  <c r="P3203" i="6"/>
  <c r="L2909" i="6"/>
  <c r="P2909" i="6"/>
  <c r="L2472" i="6"/>
  <c r="P2472" i="6"/>
  <c r="L3774" i="6"/>
  <c r="M3774" i="6" s="1"/>
  <c r="N3774" i="6" s="1"/>
  <c r="P3774" i="6"/>
  <c r="L3552" i="6"/>
  <c r="M3552" i="6" s="1"/>
  <c r="N3552" i="6" s="1"/>
  <c r="P3552" i="6"/>
  <c r="L3244" i="6"/>
  <c r="P3244" i="6"/>
  <c r="L3738" i="6"/>
  <c r="P3738" i="6"/>
  <c r="L3364" i="6"/>
  <c r="O3364" i="6" s="1"/>
  <c r="L3788" i="6"/>
  <c r="M3788" i="6" s="1"/>
  <c r="N3788" i="6" s="1"/>
  <c r="P3788" i="6"/>
  <c r="L3741" i="6"/>
  <c r="P3741" i="6"/>
  <c r="L3696" i="6"/>
  <c r="M3696" i="6" s="1"/>
  <c r="N3696" i="6" s="1"/>
  <c r="P3696" i="6"/>
  <c r="L3650" i="6"/>
  <c r="P3650" i="6"/>
  <c r="L3590" i="6"/>
  <c r="P3590" i="6"/>
  <c r="L3526" i="6"/>
  <c r="P3526" i="6"/>
  <c r="L3462" i="6"/>
  <c r="M3462" i="6" s="1"/>
  <c r="N3462" i="6" s="1"/>
  <c r="P3462" i="6"/>
  <c r="L3421" i="6"/>
  <c r="P3421" i="6"/>
  <c r="L3335" i="6"/>
  <c r="M3335" i="6" s="1"/>
  <c r="N3335" i="6" s="1"/>
  <c r="P3335" i="6"/>
  <c r="L3205" i="6"/>
  <c r="P3205" i="6"/>
  <c r="L2807" i="6"/>
  <c r="O2807" i="6" s="1"/>
  <c r="P2807" i="6"/>
  <c r="P3890" i="6"/>
  <c r="L3826" i="6"/>
  <c r="P3826" i="6"/>
  <c r="L3737" i="6"/>
  <c r="O3737" i="6" s="1"/>
  <c r="P3737" i="6"/>
  <c r="L3588" i="6"/>
  <c r="M3588" i="6" s="1"/>
  <c r="N3588" i="6" s="1"/>
  <c r="P3588" i="6"/>
  <c r="L3524" i="6"/>
  <c r="O3524" i="6" s="1"/>
  <c r="P3524" i="6"/>
  <c r="L3460" i="6"/>
  <c r="M3460" i="6" s="1"/>
  <c r="N3460" i="6" s="1"/>
  <c r="P3460" i="6"/>
  <c r="L3411" i="6"/>
  <c r="P3411" i="6"/>
  <c r="L3273" i="6"/>
  <c r="P3273" i="6"/>
  <c r="L3106" i="6"/>
  <c r="O3106" i="6" s="1"/>
  <c r="P3106" i="6"/>
  <c r="L2660" i="6"/>
  <c r="O2660" i="6" s="1"/>
  <c r="P2660" i="6"/>
  <c r="L3791" i="6"/>
  <c r="L3589" i="6"/>
  <c r="P3589" i="6"/>
  <c r="L3277" i="6"/>
  <c r="P3277" i="6"/>
  <c r="L3802" i="6"/>
  <c r="P3802" i="6"/>
  <c r="L3453" i="6"/>
  <c r="P3453" i="6"/>
  <c r="L2701" i="6"/>
  <c r="P2701" i="6"/>
  <c r="P3880" i="6"/>
  <c r="L3780" i="6"/>
  <c r="M3780" i="6" s="1"/>
  <c r="N3780" i="6" s="1"/>
  <c r="P3780" i="6"/>
  <c r="L3731" i="6"/>
  <c r="O3731" i="6" s="1"/>
  <c r="P3731" i="6"/>
  <c r="L3681" i="6"/>
  <c r="P3681" i="6"/>
  <c r="L3609" i="6"/>
  <c r="P3609" i="6"/>
  <c r="L3545" i="6"/>
  <c r="O3545" i="6" s="1"/>
  <c r="P3545" i="6"/>
  <c r="L3481" i="6"/>
  <c r="P3481" i="6"/>
  <c r="L3392" i="6"/>
  <c r="P3392" i="6"/>
  <c r="L3330" i="6"/>
  <c r="P3330" i="6"/>
  <c r="L3172" i="6"/>
  <c r="M3172" i="6" s="1"/>
  <c r="N3172" i="6" s="1"/>
  <c r="P3172" i="6"/>
  <c r="L2501" i="6"/>
  <c r="O2501" i="6" s="1"/>
  <c r="P2501" i="6"/>
  <c r="L3305" i="6"/>
  <c r="P3305" i="6"/>
  <c r="L3257" i="6"/>
  <c r="P3257" i="6"/>
  <c r="L3193" i="6"/>
  <c r="M3193" i="6" s="1"/>
  <c r="N3193" i="6" s="1"/>
  <c r="P3193" i="6"/>
  <c r="L3129" i="6"/>
  <c r="P3129" i="6"/>
  <c r="L3065" i="6"/>
  <c r="P3065" i="6"/>
  <c r="L3049" i="6"/>
  <c r="P3049" i="6"/>
  <c r="L3003" i="6"/>
  <c r="M3003" i="6" s="1"/>
  <c r="N3003" i="6" s="1"/>
  <c r="P3003" i="6"/>
  <c r="L2938" i="6"/>
  <c r="P2938" i="6"/>
  <c r="L2874" i="6"/>
  <c r="P2874" i="6"/>
  <c r="L2816" i="6"/>
  <c r="P2816" i="6"/>
  <c r="L2752" i="6"/>
  <c r="M2752" i="6" s="1"/>
  <c r="N2752" i="6" s="1"/>
  <c r="P2752" i="6"/>
  <c r="L2652" i="6"/>
  <c r="O2652" i="6" s="1"/>
  <c r="P2652" i="6"/>
  <c r="L2588" i="6"/>
  <c r="P2588" i="6"/>
  <c r="L2524" i="6"/>
  <c r="P2524" i="6"/>
  <c r="L2457" i="6"/>
  <c r="M2457" i="6" s="1"/>
  <c r="N2457" i="6" s="1"/>
  <c r="P2457" i="6"/>
  <c r="L2419" i="6"/>
  <c r="M2419" i="6" s="1"/>
  <c r="N2419" i="6" s="1"/>
  <c r="P2419" i="6"/>
  <c r="L2349" i="6"/>
  <c r="P2349" i="6"/>
  <c r="L2331" i="6"/>
  <c r="P2331" i="6"/>
  <c r="L2266" i="6"/>
  <c r="M2266" i="6" s="1"/>
  <c r="N2266" i="6" s="1"/>
  <c r="P2266" i="6"/>
  <c r="L2221" i="6"/>
  <c r="P2221" i="6"/>
  <c r="L2171" i="6"/>
  <c r="P2171" i="6"/>
  <c r="L2068" i="6"/>
  <c r="P2068" i="6"/>
  <c r="L3377" i="6"/>
  <c r="M3377" i="6" s="1"/>
  <c r="N3377" i="6" s="1"/>
  <c r="P3377" i="6"/>
  <c r="L3331" i="6"/>
  <c r="O3331" i="6" s="1"/>
  <c r="P3331" i="6"/>
  <c r="L3278" i="6"/>
  <c r="P3278" i="6"/>
  <c r="L3214" i="6"/>
  <c r="P3214" i="6"/>
  <c r="L3150" i="6"/>
  <c r="M3150" i="6" s="1"/>
  <c r="N3150" i="6" s="1"/>
  <c r="P3150" i="6"/>
  <c r="L3086" i="6"/>
  <c r="P3086" i="6"/>
  <c r="L2947" i="6"/>
  <c r="P2947" i="6"/>
  <c r="L2883" i="6"/>
  <c r="P2883" i="6"/>
  <c r="L2814" i="6"/>
  <c r="M2814" i="6" s="1"/>
  <c r="N2814" i="6" s="1"/>
  <c r="P2814" i="6"/>
  <c r="L2750" i="6"/>
  <c r="M2750" i="6" s="1"/>
  <c r="N2750" i="6" s="1"/>
  <c r="P2750" i="6"/>
  <c r="L2679" i="6"/>
  <c r="P2679" i="6"/>
  <c r="L2615" i="6"/>
  <c r="P2615" i="6"/>
  <c r="L2551" i="6"/>
  <c r="O2551" i="6" s="1"/>
  <c r="P2551" i="6"/>
  <c r="L2487" i="6"/>
  <c r="P2487" i="6"/>
  <c r="L2432" i="6"/>
  <c r="P2432" i="6"/>
  <c r="L2383" i="6"/>
  <c r="P2383" i="6"/>
  <c r="L2329" i="6"/>
  <c r="M2329" i="6" s="1"/>
  <c r="N2329" i="6" s="1"/>
  <c r="P2329" i="6"/>
  <c r="L2262" i="6"/>
  <c r="P2262" i="6"/>
  <c r="L2209" i="6"/>
  <c r="P2209" i="6"/>
  <c r="L2124" i="6"/>
  <c r="P2124" i="6"/>
  <c r="L3272" i="6"/>
  <c r="M3272" i="6" s="1"/>
  <c r="N3272" i="6" s="1"/>
  <c r="P3272" i="6"/>
  <c r="L3208" i="6"/>
  <c r="O3208" i="6" s="1"/>
  <c r="P3208" i="6"/>
  <c r="L3144" i="6"/>
  <c r="P3144" i="6"/>
  <c r="L3080" i="6"/>
  <c r="P3080" i="6"/>
  <c r="L3001" i="6"/>
  <c r="M3001" i="6" s="1"/>
  <c r="N3001" i="6" s="1"/>
  <c r="P3001" i="6"/>
  <c r="L2923" i="6"/>
  <c r="M2923" i="6" s="1"/>
  <c r="N2923" i="6" s="1"/>
  <c r="P2923" i="6"/>
  <c r="L2859" i="6"/>
  <c r="P2859" i="6"/>
  <c r="L2795" i="6"/>
  <c r="P2795" i="6"/>
  <c r="L2731" i="6"/>
  <c r="M2731" i="6" s="1"/>
  <c r="N2731" i="6" s="1"/>
  <c r="P2731" i="6"/>
  <c r="L2684" i="6"/>
  <c r="P2684" i="6"/>
  <c r="L2632" i="6"/>
  <c r="P2632" i="6"/>
  <c r="L2568" i="6"/>
  <c r="P2568" i="6"/>
  <c r="L2504" i="6"/>
  <c r="M2504" i="6" s="1"/>
  <c r="N2504" i="6" s="1"/>
  <c r="P2504" i="6"/>
  <c r="L2445" i="6"/>
  <c r="M2445" i="6" s="1"/>
  <c r="N2445" i="6" s="1"/>
  <c r="P2445" i="6"/>
  <c r="L2395" i="6"/>
  <c r="P2395" i="6"/>
  <c r="L2286" i="6"/>
  <c r="P2286" i="6"/>
  <c r="L2243" i="6"/>
  <c r="M2243" i="6" s="1"/>
  <c r="N2243" i="6" s="1"/>
  <c r="P2243" i="6"/>
  <c r="L2150" i="6"/>
  <c r="P2150" i="6"/>
  <c r="L2052" i="6"/>
  <c r="P2052" i="6"/>
  <c r="L3334" i="6"/>
  <c r="P3334" i="6"/>
  <c r="L3266" i="6"/>
  <c r="O3266" i="6" s="1"/>
  <c r="P3266" i="6"/>
  <c r="L3202" i="6"/>
  <c r="M3202" i="6" s="1"/>
  <c r="N3202" i="6" s="1"/>
  <c r="P3202" i="6"/>
  <c r="L3138" i="6"/>
  <c r="P3138" i="6"/>
  <c r="L3074" i="6"/>
  <c r="P3074" i="6"/>
  <c r="L3035" i="6"/>
  <c r="M3035" i="6" s="1"/>
  <c r="N3035" i="6" s="1"/>
  <c r="P3035" i="6"/>
  <c r="L2979" i="6"/>
  <c r="P2979" i="6"/>
  <c r="L2930" i="6"/>
  <c r="P2930" i="6"/>
  <c r="L2866" i="6"/>
  <c r="P2866" i="6"/>
  <c r="L2806" i="6"/>
  <c r="M2806" i="6" s="1"/>
  <c r="N2806" i="6" s="1"/>
  <c r="P2806" i="6"/>
  <c r="L2742" i="6"/>
  <c r="P2742" i="6"/>
  <c r="L2693" i="6"/>
  <c r="P2693" i="6"/>
  <c r="L2638" i="6"/>
  <c r="P2638" i="6"/>
  <c r="L2574" i="6"/>
  <c r="M2574" i="6" s="1"/>
  <c r="N2574" i="6" s="1"/>
  <c r="P2574" i="6"/>
  <c r="L2510" i="6"/>
  <c r="O2510" i="6" s="1"/>
  <c r="P2510" i="6"/>
  <c r="L2426" i="6"/>
  <c r="P2426" i="6"/>
  <c r="L2336" i="6"/>
  <c r="P2336" i="6"/>
  <c r="L2249" i="6"/>
  <c r="M2249" i="6" s="1"/>
  <c r="N2249" i="6" s="1"/>
  <c r="P2249" i="6"/>
  <c r="L2118" i="6"/>
  <c r="O2118" i="6" s="1"/>
  <c r="P2118" i="6"/>
  <c r="L3165" i="6"/>
  <c r="P3165" i="6"/>
  <c r="L3101" i="6"/>
  <c r="P3101" i="6"/>
  <c r="L3056" i="6"/>
  <c r="M3056" i="6" s="1"/>
  <c r="N3056" i="6" s="1"/>
  <c r="P3056" i="6"/>
  <c r="L3012" i="6"/>
  <c r="P3012" i="6"/>
  <c r="L2948" i="6"/>
  <c r="P2948" i="6"/>
  <c r="L2884" i="6"/>
  <c r="P2884" i="6"/>
  <c r="L2819" i="6"/>
  <c r="O2819" i="6" s="1"/>
  <c r="P2819" i="6"/>
  <c r="L2755" i="6"/>
  <c r="O2755" i="6" s="1"/>
  <c r="P2755" i="6"/>
  <c r="L2680" i="6"/>
  <c r="P2680" i="6"/>
  <c r="L2616" i="6"/>
  <c r="P2616" i="6"/>
  <c r="L2552" i="6"/>
  <c r="M2552" i="6" s="1"/>
  <c r="N2552" i="6" s="1"/>
  <c r="P2552" i="6"/>
  <c r="L2488" i="6"/>
  <c r="P2488" i="6"/>
  <c r="L2437" i="6"/>
  <c r="P2437" i="6"/>
  <c r="L2360" i="6"/>
  <c r="P2360" i="6"/>
  <c r="L2310" i="6"/>
  <c r="M2310" i="6" s="1"/>
  <c r="N2310" i="6" s="1"/>
  <c r="P2310" i="6"/>
  <c r="L2234" i="6"/>
  <c r="M2234" i="6" s="1"/>
  <c r="N2234" i="6" s="1"/>
  <c r="P2234" i="6"/>
  <c r="L2204" i="6"/>
  <c r="P2204" i="6"/>
  <c r="L2059" i="6"/>
  <c r="P2059" i="6"/>
  <c r="L3304" i="6"/>
  <c r="M3304" i="6" s="1"/>
  <c r="N3304" i="6" s="1"/>
  <c r="P3304" i="6"/>
  <c r="L3246" i="6"/>
  <c r="P3246" i="6"/>
  <c r="L3182" i="6"/>
  <c r="P3182" i="6"/>
  <c r="L3118" i="6"/>
  <c r="P3118" i="6"/>
  <c r="L3015" i="6"/>
  <c r="O3015" i="6" s="1"/>
  <c r="P3015" i="6"/>
  <c r="L2915" i="6"/>
  <c r="P2915" i="6"/>
  <c r="L2847" i="6"/>
  <c r="P2847" i="6"/>
  <c r="L2783" i="6"/>
  <c r="P2783" i="6"/>
  <c r="L2698" i="6"/>
  <c r="M2698" i="6" s="1"/>
  <c r="N2698" i="6" s="1"/>
  <c r="P2698" i="6"/>
  <c r="L2622" i="6"/>
  <c r="M2622" i="6" s="1"/>
  <c r="N2622" i="6" s="1"/>
  <c r="P2622" i="6"/>
  <c r="L2558" i="6"/>
  <c r="P2558" i="6"/>
  <c r="L2494" i="6"/>
  <c r="P2494" i="6"/>
  <c r="L2418" i="6"/>
  <c r="M2418" i="6" s="1"/>
  <c r="N2418" i="6" s="1"/>
  <c r="P2418" i="6"/>
  <c r="L2372" i="6"/>
  <c r="M2372" i="6" s="1"/>
  <c r="N2372" i="6" s="1"/>
  <c r="P2372" i="6"/>
  <c r="L2340" i="6"/>
  <c r="P2340" i="6"/>
  <c r="L2285" i="6"/>
  <c r="P2285" i="6"/>
  <c r="L2265" i="6"/>
  <c r="M2265" i="6" s="1"/>
  <c r="N2265" i="6" s="1"/>
  <c r="P2265" i="6"/>
  <c r="L2212" i="6"/>
  <c r="P2212" i="6"/>
  <c r="L2130" i="6"/>
  <c r="P2130" i="6"/>
  <c r="L2051" i="6"/>
  <c r="P2051" i="6"/>
  <c r="L3081" i="6"/>
  <c r="M3081" i="6" s="1"/>
  <c r="N3081" i="6" s="1"/>
  <c r="P3081" i="6"/>
  <c r="L2989" i="6"/>
  <c r="M2989" i="6" s="1"/>
  <c r="N2989" i="6" s="1"/>
  <c r="P2989" i="6"/>
  <c r="L2920" i="6"/>
  <c r="P2920" i="6"/>
  <c r="L2856" i="6"/>
  <c r="P2856" i="6"/>
  <c r="L2792" i="6"/>
  <c r="M2792" i="6" s="1"/>
  <c r="N2792" i="6" s="1"/>
  <c r="P2792" i="6"/>
  <c r="L2728" i="6"/>
  <c r="P2728" i="6"/>
  <c r="L2689" i="6"/>
  <c r="P2689" i="6"/>
  <c r="L2641" i="6"/>
  <c r="P2641" i="6"/>
  <c r="L2577" i="6"/>
  <c r="M2577" i="6" s="1"/>
  <c r="N2577" i="6" s="1"/>
  <c r="P2577" i="6"/>
  <c r="L2513" i="6"/>
  <c r="M2513" i="6" s="1"/>
  <c r="N2513" i="6" s="1"/>
  <c r="P2513" i="6"/>
  <c r="L2461" i="6"/>
  <c r="P2461" i="6"/>
  <c r="L2406" i="6"/>
  <c r="P2406" i="6"/>
  <c r="L2291" i="6"/>
  <c r="M2291" i="6" s="1"/>
  <c r="N2291" i="6" s="1"/>
  <c r="P2291" i="6"/>
  <c r="L2186" i="6"/>
  <c r="P2186" i="6"/>
  <c r="L2142" i="6"/>
  <c r="P2142" i="6"/>
  <c r="L2081" i="6"/>
  <c r="P2081" i="6"/>
  <c r="L2102" i="6"/>
  <c r="O2102" i="6" s="1"/>
  <c r="P2102" i="6"/>
  <c r="L2023" i="6"/>
  <c r="P2023" i="6"/>
  <c r="L1959" i="6"/>
  <c r="P1959" i="6"/>
  <c r="L1896" i="6"/>
  <c r="P1896" i="6"/>
  <c r="L1826" i="6"/>
  <c r="M1826" i="6" s="1"/>
  <c r="N1826" i="6" s="1"/>
  <c r="P1826" i="6"/>
  <c r="L1794" i="6"/>
  <c r="O1794" i="6" s="1"/>
  <c r="P1794" i="6"/>
  <c r="L1753" i="6"/>
  <c r="P1753" i="6"/>
  <c r="L1703" i="6"/>
  <c r="P1703" i="6"/>
  <c r="L1665" i="6"/>
  <c r="O1665" i="6" s="1"/>
  <c r="P1665" i="6"/>
  <c r="L1605" i="6"/>
  <c r="O1605" i="6" s="1"/>
  <c r="P1605" i="6"/>
  <c r="L1541" i="6"/>
  <c r="P1541" i="6"/>
  <c r="L1477" i="6"/>
  <c r="P1477" i="6"/>
  <c r="L1399" i="6"/>
  <c r="O1399" i="6" s="1"/>
  <c r="P1399" i="6"/>
  <c r="L1250" i="6"/>
  <c r="P1250" i="6"/>
  <c r="L1152" i="6"/>
  <c r="P1152" i="6"/>
  <c r="L2181" i="6"/>
  <c r="P2181" i="6"/>
  <c r="L2129" i="6"/>
  <c r="M2129" i="6" s="1"/>
  <c r="N2129" i="6" s="1"/>
  <c r="P2129" i="6"/>
  <c r="L2032" i="6"/>
  <c r="O2032" i="6" s="1"/>
  <c r="P2032" i="6"/>
  <c r="L1980" i="6"/>
  <c r="P1980" i="6"/>
  <c r="L1916" i="6"/>
  <c r="P1916" i="6"/>
  <c r="L1764" i="6"/>
  <c r="M1764" i="6" s="1"/>
  <c r="N1764" i="6" s="1"/>
  <c r="P1764" i="6"/>
  <c r="L1661" i="6"/>
  <c r="P1661" i="6"/>
  <c r="L1597" i="6"/>
  <c r="P1597" i="6"/>
  <c r="L1533" i="6"/>
  <c r="P1533" i="6"/>
  <c r="L1469" i="6"/>
  <c r="M1469" i="6" s="1"/>
  <c r="N1469" i="6" s="1"/>
  <c r="P1469" i="6"/>
  <c r="L1394" i="6"/>
  <c r="M1394" i="6" s="1"/>
  <c r="N1394" i="6" s="1"/>
  <c r="P1394" i="6"/>
  <c r="L1286" i="6"/>
  <c r="P1286" i="6"/>
  <c r="L2203" i="6"/>
  <c r="P2203" i="6"/>
  <c r="L2086" i="6"/>
  <c r="O2086" i="6" s="1"/>
  <c r="P2086" i="6"/>
  <c r="L2003" i="6"/>
  <c r="P2003" i="6"/>
  <c r="L1939" i="6"/>
  <c r="P1939" i="6"/>
  <c r="L1871" i="6"/>
  <c r="P1871" i="6"/>
  <c r="L1849" i="6"/>
  <c r="M1849" i="6" s="1"/>
  <c r="N1849" i="6" s="1"/>
  <c r="P1849" i="6"/>
  <c r="L1698" i="6"/>
  <c r="P1698" i="6"/>
  <c r="L1651" i="6"/>
  <c r="P1651" i="6"/>
  <c r="L1587" i="6"/>
  <c r="P1587" i="6"/>
  <c r="L1523" i="6"/>
  <c r="O1523" i="6" s="1"/>
  <c r="P1523" i="6"/>
  <c r="L1459" i="6"/>
  <c r="M1459" i="6" s="1"/>
  <c r="N1459" i="6" s="1"/>
  <c r="P1459" i="6"/>
  <c r="L1389" i="6"/>
  <c r="P1389" i="6"/>
  <c r="L1343" i="6"/>
  <c r="P1343" i="6"/>
  <c r="L1327" i="6"/>
  <c r="O1327" i="6" s="1"/>
  <c r="P1327" i="6"/>
  <c r="L1311" i="6"/>
  <c r="O1311" i="6" s="1"/>
  <c r="P1311" i="6"/>
  <c r="L2084" i="6"/>
  <c r="P2084" i="6"/>
  <c r="L2058" i="6"/>
  <c r="P2058" i="6"/>
  <c r="L2028" i="6"/>
  <c r="M2028" i="6" s="1"/>
  <c r="N2028" i="6" s="1"/>
  <c r="P2028" i="6"/>
  <c r="L1964" i="6"/>
  <c r="P1964" i="6"/>
  <c r="L1883" i="6"/>
  <c r="P1883" i="6"/>
  <c r="L1841" i="6"/>
  <c r="P1841" i="6"/>
  <c r="L1809" i="6"/>
  <c r="M1809" i="6" s="1"/>
  <c r="N1809" i="6" s="1"/>
  <c r="P1809" i="6"/>
  <c r="L1777" i="6"/>
  <c r="O1777" i="6" s="1"/>
  <c r="P1777" i="6"/>
  <c r="L1704" i="6"/>
  <c r="P1704" i="6"/>
  <c r="L1649" i="6"/>
  <c r="P1649" i="6"/>
  <c r="L1585" i="6"/>
  <c r="O1585" i="6" s="1"/>
  <c r="P1585" i="6"/>
  <c r="L1521" i="6"/>
  <c r="P1521" i="6"/>
  <c r="L1457" i="6"/>
  <c r="P1457" i="6"/>
  <c r="L1403" i="6"/>
  <c r="P1403" i="6"/>
  <c r="L1368" i="6"/>
  <c r="M1368" i="6" s="1"/>
  <c r="N1368" i="6" s="1"/>
  <c r="P1368" i="6"/>
  <c r="L1254" i="6"/>
  <c r="M1254" i="6" s="1"/>
  <c r="N1254" i="6" s="1"/>
  <c r="P1254" i="6"/>
  <c r="L2044" i="6"/>
  <c r="P2044" i="6"/>
  <c r="L1991" i="6"/>
  <c r="P1991" i="6"/>
  <c r="L1927" i="6"/>
  <c r="M1927" i="6" s="1"/>
  <c r="N1927" i="6" s="1"/>
  <c r="P1927" i="6"/>
  <c r="L1885" i="6"/>
  <c r="P1885" i="6"/>
  <c r="L1815" i="6"/>
  <c r="P1815" i="6"/>
  <c r="L1783" i="6"/>
  <c r="P1783" i="6"/>
  <c r="L1727" i="6"/>
  <c r="M1727" i="6" s="1"/>
  <c r="N1727" i="6" s="1"/>
  <c r="P1727" i="6"/>
  <c r="L1675" i="6"/>
  <c r="P1675" i="6"/>
  <c r="L1600" i="6"/>
  <c r="P1600" i="6"/>
  <c r="L1536" i="6"/>
  <c r="P1536" i="6"/>
  <c r="L1472" i="6"/>
  <c r="O1472" i="6" s="1"/>
  <c r="P1472" i="6"/>
  <c r="L1366" i="6"/>
  <c r="O1366" i="6" s="1"/>
  <c r="P1366" i="6"/>
  <c r="L1209" i="6"/>
  <c r="P1209" i="6"/>
  <c r="L2018" i="6"/>
  <c r="P2018" i="6"/>
  <c r="L1954" i="6"/>
  <c r="M1954" i="6" s="1"/>
  <c r="N1954" i="6" s="1"/>
  <c r="P1954" i="6"/>
  <c r="L1906" i="6"/>
  <c r="M1906" i="6" s="1"/>
  <c r="N1906" i="6" s="1"/>
  <c r="P1906" i="6"/>
  <c r="L1754" i="6"/>
  <c r="P1754" i="6"/>
  <c r="L1711" i="6"/>
  <c r="P1711" i="6"/>
  <c r="L1660" i="6"/>
  <c r="O1660" i="6" s="1"/>
  <c r="P1660" i="6"/>
  <c r="L1596" i="6"/>
  <c r="P1596" i="6"/>
  <c r="L1532" i="6"/>
  <c r="P1532" i="6"/>
  <c r="L1468" i="6"/>
  <c r="P1468" i="6"/>
  <c r="L1411" i="6"/>
  <c r="O1411" i="6" s="1"/>
  <c r="P1411" i="6"/>
  <c r="L1308" i="6"/>
  <c r="O1308" i="6" s="1"/>
  <c r="P1308" i="6"/>
  <c r="L1182" i="6"/>
  <c r="P1182" i="6"/>
  <c r="L2049" i="6"/>
  <c r="P2049" i="6"/>
  <c r="L1975" i="6"/>
  <c r="M1975" i="6" s="1"/>
  <c r="N1975" i="6" s="1"/>
  <c r="P1975" i="6"/>
  <c r="L1911" i="6"/>
  <c r="P1911" i="6"/>
  <c r="L1765" i="6"/>
  <c r="P1765" i="6"/>
  <c r="L1654" i="6"/>
  <c r="P1654" i="6"/>
  <c r="L1590" i="6"/>
  <c r="M1590" i="6" s="1"/>
  <c r="N1590" i="6" s="1"/>
  <c r="P1590" i="6"/>
  <c r="L1526" i="6"/>
  <c r="M1526" i="6" s="1"/>
  <c r="N1526" i="6" s="1"/>
  <c r="P1526" i="6"/>
  <c r="L1462" i="6"/>
  <c r="P1462" i="6"/>
  <c r="L1416" i="6"/>
  <c r="P1416" i="6"/>
  <c r="L1352" i="6"/>
  <c r="M1352" i="6" s="1"/>
  <c r="N1352" i="6" s="1"/>
  <c r="P1352" i="6"/>
  <c r="L1332" i="6"/>
  <c r="P1332" i="6"/>
  <c r="L1310" i="6"/>
  <c r="P1310" i="6"/>
  <c r="L1216" i="6"/>
  <c r="P1216" i="6"/>
  <c r="L2036" i="6"/>
  <c r="M2036" i="6" s="1"/>
  <c r="N2036" i="6" s="1"/>
  <c r="P2036" i="6"/>
  <c r="L1967" i="6"/>
  <c r="P1967" i="6"/>
  <c r="L1907" i="6"/>
  <c r="P1907" i="6"/>
  <c r="L1858" i="6"/>
  <c r="P1858" i="6"/>
  <c r="L1828" i="6"/>
  <c r="M1828" i="6" s="1"/>
  <c r="N1828" i="6" s="1"/>
  <c r="P1828" i="6"/>
  <c r="L1796" i="6"/>
  <c r="O1796" i="6" s="1"/>
  <c r="P1796" i="6"/>
  <c r="L1746" i="6"/>
  <c r="P1746" i="6"/>
  <c r="L1697" i="6"/>
  <c r="P1697" i="6"/>
  <c r="L1640" i="6"/>
  <c r="M1640" i="6" s="1"/>
  <c r="N1640" i="6" s="1"/>
  <c r="P1640" i="6"/>
  <c r="L1576" i="6"/>
  <c r="M1576" i="6" s="1"/>
  <c r="N1576" i="6" s="1"/>
  <c r="P1576" i="6"/>
  <c r="L1512" i="6"/>
  <c r="P1512" i="6"/>
  <c r="L1448" i="6"/>
  <c r="P1448" i="6"/>
  <c r="L1385" i="6"/>
  <c r="M1385" i="6" s="1"/>
  <c r="N1385" i="6" s="1"/>
  <c r="P1385" i="6"/>
  <c r="L1330" i="6"/>
  <c r="P1330" i="6"/>
  <c r="L1265" i="6"/>
  <c r="P1265" i="6"/>
  <c r="L1111" i="6"/>
  <c r="P1111" i="6"/>
  <c r="L1087" i="6"/>
  <c r="M1087" i="6" s="1"/>
  <c r="N1087" i="6" s="1"/>
  <c r="P1087" i="6"/>
  <c r="L1023" i="6"/>
  <c r="O1023" i="6" s="1"/>
  <c r="P1023" i="6"/>
  <c r="L972" i="6"/>
  <c r="P972" i="6"/>
  <c r="L907" i="6"/>
  <c r="P907" i="6"/>
  <c r="L834" i="6"/>
  <c r="M834" i="6" s="1"/>
  <c r="N834" i="6" s="1"/>
  <c r="P834" i="6"/>
  <c r="L779" i="6"/>
  <c r="P779" i="6"/>
  <c r="L692" i="6"/>
  <c r="P692" i="6"/>
  <c r="L602" i="6"/>
  <c r="P602" i="6"/>
  <c r="L481" i="6"/>
  <c r="M481" i="6" s="1"/>
  <c r="N481" i="6" s="1"/>
  <c r="P481" i="6"/>
  <c r="L1097" i="6"/>
  <c r="M1097" i="6" s="1"/>
  <c r="N1097" i="6" s="1"/>
  <c r="P1097" i="6"/>
  <c r="L1033" i="6"/>
  <c r="P1033" i="6"/>
  <c r="L962" i="6"/>
  <c r="P962" i="6"/>
  <c r="L927" i="6"/>
  <c r="M927" i="6" s="1"/>
  <c r="N927" i="6" s="1"/>
  <c r="P927" i="6"/>
  <c r="L853" i="6"/>
  <c r="P853" i="6"/>
  <c r="L806" i="6"/>
  <c r="P806" i="6"/>
  <c r="L736" i="6"/>
  <c r="P736" i="6"/>
  <c r="L670" i="6"/>
  <c r="O670" i="6" s="1"/>
  <c r="P670" i="6"/>
  <c r="L642" i="6"/>
  <c r="P642" i="6"/>
  <c r="L620" i="6"/>
  <c r="P620" i="6"/>
  <c r="L585" i="6"/>
  <c r="P585" i="6"/>
  <c r="L516" i="6"/>
  <c r="O516" i="6" s="1"/>
  <c r="P516" i="6"/>
  <c r="L418" i="6"/>
  <c r="M418" i="6" s="1"/>
  <c r="N418" i="6" s="1"/>
  <c r="P418" i="6"/>
  <c r="L125" i="6"/>
  <c r="P125" i="6"/>
  <c r="L1206" i="6"/>
  <c r="P1206" i="6"/>
  <c r="L1149" i="6"/>
  <c r="M1149" i="6" s="1"/>
  <c r="N1149" i="6" s="1"/>
  <c r="P1149" i="6"/>
  <c r="L1083" i="6"/>
  <c r="M1083" i="6" s="1"/>
  <c r="N1083" i="6" s="1"/>
  <c r="P1083" i="6"/>
  <c r="L1019" i="6"/>
  <c r="P1019" i="6"/>
  <c r="L925" i="6"/>
  <c r="P925" i="6"/>
  <c r="L855" i="6"/>
  <c r="M855" i="6" s="1"/>
  <c r="N855" i="6" s="1"/>
  <c r="P855" i="6"/>
  <c r="L792" i="6"/>
  <c r="P792" i="6"/>
  <c r="L757" i="6"/>
  <c r="P757" i="6"/>
  <c r="L711" i="6"/>
  <c r="P711" i="6"/>
  <c r="L646" i="6"/>
  <c r="O646" i="6" s="1"/>
  <c r="P646" i="6"/>
  <c r="L563" i="6"/>
  <c r="O563" i="6" s="1"/>
  <c r="P563" i="6"/>
  <c r="L177" i="6"/>
  <c r="P177" i="6"/>
  <c r="L1198" i="6"/>
  <c r="P1198" i="6"/>
  <c r="L1140" i="6"/>
  <c r="M1140" i="6" s="1"/>
  <c r="N1140" i="6" s="1"/>
  <c r="P1140" i="6"/>
  <c r="L1076" i="6"/>
  <c r="P1076" i="6"/>
  <c r="L1012" i="6"/>
  <c r="P1012" i="6"/>
  <c r="L971" i="6"/>
  <c r="P971" i="6"/>
  <c r="L901" i="6"/>
  <c r="M901" i="6" s="1"/>
  <c r="N901" i="6" s="1"/>
  <c r="P901" i="6"/>
  <c r="L863" i="6"/>
  <c r="O863" i="6" s="1"/>
  <c r="P863" i="6"/>
  <c r="L786" i="6"/>
  <c r="P786" i="6"/>
  <c r="L571" i="6"/>
  <c r="P571" i="6"/>
  <c r="L501" i="6"/>
  <c r="M501" i="6" s="1"/>
  <c r="N501" i="6" s="1"/>
  <c r="P501" i="6"/>
  <c r="L434" i="6"/>
  <c r="P434" i="6"/>
  <c r="L135" i="6"/>
  <c r="P135" i="6"/>
  <c r="L1249" i="6"/>
  <c r="P1249" i="6"/>
  <c r="L1166" i="6"/>
  <c r="M1166" i="6" s="1"/>
  <c r="N1166" i="6" s="1"/>
  <c r="P1166" i="6"/>
  <c r="L1093" i="6"/>
  <c r="P1093" i="6"/>
  <c r="L1029" i="6"/>
  <c r="P1029" i="6"/>
  <c r="L961" i="6"/>
  <c r="P961" i="6"/>
  <c r="L893" i="6"/>
  <c r="M893" i="6" s="1"/>
  <c r="N893" i="6" s="1"/>
  <c r="P893" i="6"/>
  <c r="L823" i="6"/>
  <c r="O823" i="6" s="1"/>
  <c r="P823" i="6"/>
  <c r="L751" i="6"/>
  <c r="P751" i="6"/>
  <c r="L718" i="6"/>
  <c r="P718" i="6"/>
  <c r="L653" i="6"/>
  <c r="M653" i="6" s="1"/>
  <c r="N653" i="6" s="1"/>
  <c r="P653" i="6"/>
  <c r="L609" i="6"/>
  <c r="M609" i="6" s="1"/>
  <c r="N609" i="6" s="1"/>
  <c r="P609" i="6"/>
  <c r="L584" i="6"/>
  <c r="P584" i="6"/>
  <c r="L444" i="6"/>
  <c r="P444" i="6"/>
  <c r="L1079" i="6"/>
  <c r="O1079" i="6" s="1"/>
  <c r="P1079" i="6"/>
  <c r="L1015" i="6"/>
  <c r="P1015" i="6"/>
  <c r="L953" i="6"/>
  <c r="P953" i="6"/>
  <c r="L915" i="6"/>
  <c r="P915" i="6"/>
  <c r="L859" i="6"/>
  <c r="M859" i="6" s="1"/>
  <c r="N859" i="6" s="1"/>
  <c r="P859" i="6"/>
  <c r="L803" i="6"/>
  <c r="M803" i="6" s="1"/>
  <c r="N803" i="6" s="1"/>
  <c r="P803" i="6"/>
  <c r="L743" i="6"/>
  <c r="P743" i="6"/>
  <c r="L683" i="6"/>
  <c r="P683" i="6"/>
  <c r="L649" i="6"/>
  <c r="O649" i="6" s="1"/>
  <c r="P649" i="6"/>
  <c r="L617" i="6"/>
  <c r="P617" i="6"/>
  <c r="L568" i="6"/>
  <c r="P568" i="6"/>
  <c r="L408" i="6"/>
  <c r="P408" i="6"/>
  <c r="L1303" i="6"/>
  <c r="O1303" i="6" s="1"/>
  <c r="P1303" i="6"/>
  <c r="L1287" i="6"/>
  <c r="O1287" i="6" s="1"/>
  <c r="P1287" i="6"/>
  <c r="L1177" i="6"/>
  <c r="P1177" i="6"/>
  <c r="L1103" i="6"/>
  <c r="P1103" i="6"/>
  <c r="L1039" i="6"/>
  <c r="M1039" i="6" s="1"/>
  <c r="N1039" i="6" s="1"/>
  <c r="P1039" i="6"/>
  <c r="L980" i="6"/>
  <c r="P980" i="6"/>
  <c r="L854" i="6"/>
  <c r="P854" i="6"/>
  <c r="L791" i="6"/>
  <c r="P791" i="6"/>
  <c r="L739" i="6"/>
  <c r="O739" i="6" s="1"/>
  <c r="P739" i="6"/>
  <c r="L647" i="6"/>
  <c r="L562" i="6"/>
  <c r="O562" i="6" s="1"/>
  <c r="P562" i="6"/>
  <c r="L451" i="6"/>
  <c r="P451" i="6"/>
  <c r="L1171" i="6"/>
  <c r="O1171" i="6" s="1"/>
  <c r="P1171" i="6"/>
  <c r="L1120" i="6"/>
  <c r="O1120" i="6" s="1"/>
  <c r="P1120" i="6"/>
  <c r="L1056" i="6"/>
  <c r="P1056" i="6"/>
  <c r="L992" i="6"/>
  <c r="M992" i="6" s="1"/>
  <c r="N992" i="6" s="1"/>
  <c r="P992" i="6"/>
  <c r="L949" i="6"/>
  <c r="M949" i="6" s="1"/>
  <c r="N949" i="6" s="1"/>
  <c r="P949" i="6"/>
  <c r="L889" i="6"/>
  <c r="M889" i="6" s="1"/>
  <c r="N889" i="6" s="1"/>
  <c r="P889" i="6"/>
  <c r="L846" i="6"/>
  <c r="P846" i="6"/>
  <c r="L752" i="6"/>
  <c r="M752" i="6" s="1"/>
  <c r="N752" i="6" s="1"/>
  <c r="P752" i="6"/>
  <c r="L708" i="6"/>
  <c r="P708" i="6"/>
  <c r="L572" i="6"/>
  <c r="M572" i="6" s="1"/>
  <c r="N572" i="6" s="1"/>
  <c r="P572" i="6"/>
  <c r="L471" i="6"/>
  <c r="O471" i="6" s="1"/>
  <c r="P471" i="6"/>
  <c r="L390" i="6"/>
  <c r="P390" i="6"/>
  <c r="L558" i="6"/>
  <c r="P558" i="6"/>
  <c r="L535" i="6"/>
  <c r="O535" i="6" s="1"/>
  <c r="P535" i="6"/>
  <c r="L513" i="6"/>
  <c r="M513" i="6" s="1"/>
  <c r="N513" i="6" s="1"/>
  <c r="P513" i="6"/>
  <c r="L443" i="6"/>
  <c r="P443" i="6"/>
  <c r="L294" i="6"/>
  <c r="O294" i="6" s="1"/>
  <c r="P294" i="6"/>
  <c r="L230" i="6"/>
  <c r="P230" i="6"/>
  <c r="L123" i="6"/>
  <c r="P123" i="6"/>
  <c r="L101" i="6"/>
  <c r="P101" i="6"/>
  <c r="L73" i="6"/>
  <c r="M73" i="6" s="1"/>
  <c r="N73" i="6" s="1"/>
  <c r="P73" i="6"/>
  <c r="L403" i="6"/>
  <c r="M403" i="6" s="1"/>
  <c r="N403" i="6" s="1"/>
  <c r="P403" i="6"/>
  <c r="L371" i="6"/>
  <c r="O371" i="6" s="1"/>
  <c r="P371" i="6"/>
  <c r="L325" i="6"/>
  <c r="P325" i="6"/>
  <c r="L275" i="6"/>
  <c r="O275" i="6" s="1"/>
  <c r="P275" i="6"/>
  <c r="L211" i="6"/>
  <c r="M211" i="6" s="1"/>
  <c r="N211" i="6" s="1"/>
  <c r="P211" i="6"/>
  <c r="L167" i="6"/>
  <c r="P167" i="6"/>
  <c r="L95" i="6"/>
  <c r="P95" i="6"/>
  <c r="L455" i="6"/>
  <c r="P455" i="6"/>
  <c r="L417" i="6"/>
  <c r="O417" i="6" s="1"/>
  <c r="P417" i="6"/>
  <c r="L385" i="6"/>
  <c r="M385" i="6" s="1"/>
  <c r="N385" i="6" s="1"/>
  <c r="P385" i="6"/>
  <c r="L340" i="6"/>
  <c r="P340" i="6"/>
  <c r="L299" i="6"/>
  <c r="O299" i="6" s="1"/>
  <c r="P299" i="6"/>
  <c r="L235" i="6"/>
  <c r="M235" i="6" s="1"/>
  <c r="N235" i="6" s="1"/>
  <c r="P235" i="6"/>
  <c r="L161" i="6"/>
  <c r="P161" i="6"/>
  <c r="L56" i="6"/>
  <c r="O56" i="6" s="1"/>
  <c r="P56" i="6"/>
  <c r="L304" i="6"/>
  <c r="O304" i="6" s="1"/>
  <c r="P304" i="6"/>
  <c r="L240" i="6"/>
  <c r="O240" i="6" s="1"/>
  <c r="P240" i="6"/>
  <c r="L155" i="6"/>
  <c r="P155" i="6"/>
  <c r="L96" i="6"/>
  <c r="M96" i="6" s="1"/>
  <c r="N96" i="6" s="1"/>
  <c r="P96" i="6"/>
  <c r="L536" i="6"/>
  <c r="P536" i="6"/>
  <c r="L498" i="6"/>
  <c r="O498" i="6" s="1"/>
  <c r="P498" i="6"/>
  <c r="L466" i="6"/>
  <c r="M466" i="6" s="1"/>
  <c r="N466" i="6" s="1"/>
  <c r="P466" i="6"/>
  <c r="L300" i="6"/>
  <c r="P300" i="6"/>
  <c r="L236" i="6"/>
  <c r="P236" i="6"/>
  <c r="L174" i="6"/>
  <c r="O174" i="6" s="1"/>
  <c r="P174" i="6"/>
  <c r="L118" i="6"/>
  <c r="M118" i="6" s="1"/>
  <c r="N118" i="6" s="1"/>
  <c r="P118" i="6"/>
  <c r="L378" i="6"/>
  <c r="P378" i="6"/>
  <c r="L358" i="6"/>
  <c r="M358" i="6" s="1"/>
  <c r="N358" i="6" s="1"/>
  <c r="P358" i="6"/>
  <c r="L307" i="6"/>
  <c r="P307" i="6"/>
  <c r="L243" i="6"/>
  <c r="P243" i="6"/>
  <c r="L202" i="6"/>
  <c r="P202" i="6"/>
  <c r="L110" i="6"/>
  <c r="M110" i="6" s="1"/>
  <c r="N110" i="6" s="1"/>
  <c r="P110" i="6"/>
  <c r="L82" i="6"/>
  <c r="M82" i="6" s="1"/>
  <c r="N82" i="6" s="1"/>
  <c r="P82" i="6"/>
  <c r="L428" i="6"/>
  <c r="M428" i="6" s="1"/>
  <c r="N428" i="6" s="1"/>
  <c r="P428" i="6"/>
  <c r="L364" i="6"/>
  <c r="P364" i="6"/>
  <c r="L312" i="6"/>
  <c r="M312" i="6" s="1"/>
  <c r="N312" i="6" s="1"/>
  <c r="P312" i="6"/>
  <c r="L248" i="6"/>
  <c r="M248" i="6" s="1"/>
  <c r="N248" i="6" s="1"/>
  <c r="P248" i="6"/>
  <c r="L185" i="6"/>
  <c r="P185" i="6"/>
  <c r="L137" i="6"/>
  <c r="P137" i="6"/>
  <c r="L57" i="6"/>
  <c r="P57" i="6"/>
  <c r="L70" i="6"/>
  <c r="O70" i="6" s="1"/>
  <c r="P70" i="6"/>
  <c r="L3808" i="6"/>
  <c r="M3808" i="6" s="1"/>
  <c r="N3808" i="6" s="1"/>
  <c r="P3808" i="6"/>
  <c r="L3616" i="6"/>
  <c r="M3616" i="6" s="1"/>
  <c r="N3616" i="6" s="1"/>
  <c r="P3616" i="6"/>
  <c r="L3325" i="6"/>
  <c r="M3325" i="6" s="1"/>
  <c r="N3325" i="6" s="1"/>
  <c r="P3325" i="6"/>
  <c r="L3770" i="6"/>
  <c r="O3770" i="6" s="1"/>
  <c r="P3770" i="6"/>
  <c r="L3366" i="6"/>
  <c r="P3366" i="6"/>
  <c r="L3832" i="6"/>
  <c r="M3832" i="6" s="1"/>
  <c r="N3832" i="6" s="1"/>
  <c r="L3799" i="6"/>
  <c r="O3799" i="6" s="1"/>
  <c r="P3799" i="6"/>
  <c r="L3841" i="6"/>
  <c r="P3841" i="6"/>
  <c r="L3746" i="6"/>
  <c r="O3746" i="6" s="1"/>
  <c r="P3746" i="6"/>
  <c r="L3636" i="6"/>
  <c r="M3636" i="6" s="1"/>
  <c r="N3636" i="6" s="1"/>
  <c r="P3636" i="6"/>
  <c r="L3572" i="6"/>
  <c r="M3572" i="6" s="1"/>
  <c r="N3572" i="6" s="1"/>
  <c r="P3572" i="6"/>
  <c r="L3508" i="6"/>
  <c r="P3508" i="6"/>
  <c r="L3444" i="6"/>
  <c r="P3444" i="6"/>
  <c r="L3396" i="6"/>
  <c r="M3396" i="6" s="1"/>
  <c r="N3396" i="6" s="1"/>
  <c r="P3396" i="6"/>
  <c r="L3108" i="6"/>
  <c r="O3108" i="6" s="1"/>
  <c r="P3108" i="6"/>
  <c r="L2528" i="6"/>
  <c r="P2528" i="6"/>
  <c r="L3833" i="6"/>
  <c r="P3833" i="6"/>
  <c r="L3626" i="6"/>
  <c r="M3626" i="6" s="1"/>
  <c r="N3626" i="6" s="1"/>
  <c r="P3626" i="6"/>
  <c r="L3300" i="6"/>
  <c r="P3300" i="6"/>
  <c r="L3658" i="6"/>
  <c r="P3658" i="6"/>
  <c r="L3302" i="6"/>
  <c r="O3302" i="6" s="1"/>
  <c r="P3302" i="6"/>
  <c r="L3850" i="6"/>
  <c r="O3850" i="6" s="1"/>
  <c r="P3850" i="6"/>
  <c r="L3800" i="6"/>
  <c r="O3800" i="6" s="1"/>
  <c r="P3800" i="6"/>
  <c r="L3764" i="6"/>
  <c r="O3764" i="6" s="1"/>
  <c r="P3764" i="6"/>
  <c r="L3717" i="6"/>
  <c r="O3717" i="6" s="1"/>
  <c r="P3717" i="6"/>
  <c r="L3652" i="6"/>
  <c r="M3652" i="6" s="1"/>
  <c r="N3652" i="6" s="1"/>
  <c r="P3652" i="6"/>
  <c r="L3600" i="6"/>
  <c r="M3600" i="6" s="1"/>
  <c r="N3600" i="6" s="1"/>
  <c r="P3600" i="6"/>
  <c r="L3536" i="6"/>
  <c r="O3536" i="6" s="1"/>
  <c r="P3536" i="6"/>
  <c r="L3472" i="6"/>
  <c r="P3472" i="6"/>
  <c r="L3381" i="6"/>
  <c r="M3381" i="6" s="1"/>
  <c r="N3381" i="6" s="1"/>
  <c r="P3381" i="6"/>
  <c r="L3196" i="6"/>
  <c r="O3196" i="6" s="1"/>
  <c r="P3196" i="6"/>
  <c r="L2867" i="6"/>
  <c r="M2867" i="6" s="1"/>
  <c r="N2867" i="6" s="1"/>
  <c r="P2867" i="6"/>
  <c r="L2386" i="6"/>
  <c r="O2386" i="6" s="1"/>
  <c r="P2386" i="6"/>
  <c r="L3521" i="6"/>
  <c r="O3521" i="6" s="1"/>
  <c r="P3521" i="6"/>
  <c r="L3869" i="6"/>
  <c r="O3869" i="6" s="1"/>
  <c r="P3869" i="6"/>
  <c r="L3777" i="6"/>
  <c r="P3777" i="6"/>
  <c r="L3667" i="6"/>
  <c r="P3667" i="6"/>
  <c r="L3598" i="6"/>
  <c r="M3598" i="6" s="1"/>
  <c r="N3598" i="6" s="1"/>
  <c r="P3598" i="6"/>
  <c r="L3534" i="6"/>
  <c r="M3534" i="6" s="1"/>
  <c r="N3534" i="6" s="1"/>
  <c r="P3534" i="6"/>
  <c r="L3470" i="6"/>
  <c r="P3470" i="6"/>
  <c r="L3403" i="6"/>
  <c r="M3403" i="6" s="1"/>
  <c r="N3403" i="6" s="1"/>
  <c r="P3403" i="6"/>
  <c r="L3370" i="6"/>
  <c r="M3370" i="6" s="1"/>
  <c r="N3370" i="6" s="1"/>
  <c r="P3370" i="6"/>
  <c r="L3178" i="6"/>
  <c r="M3178" i="6" s="1"/>
  <c r="N3178" i="6" s="1"/>
  <c r="P3178" i="6"/>
  <c r="L2898" i="6"/>
  <c r="P2898" i="6"/>
  <c r="L2442" i="6"/>
  <c r="P2442" i="6"/>
  <c r="L3759" i="6"/>
  <c r="O3759" i="6" s="1"/>
  <c r="P3759" i="6"/>
  <c r="L3527" i="6"/>
  <c r="M3527" i="6" s="1"/>
  <c r="N3527" i="6" s="1"/>
  <c r="P3527" i="6"/>
  <c r="L3194" i="6"/>
  <c r="P3194" i="6"/>
  <c r="L3687" i="6"/>
  <c r="L2656" i="6"/>
  <c r="O2656" i="6" s="1"/>
  <c r="P2656" i="6"/>
  <c r="L3739" i="6"/>
  <c r="M3739" i="6" s="1"/>
  <c r="N3739" i="6" s="1"/>
  <c r="P3739" i="6"/>
  <c r="L3694" i="6"/>
  <c r="P3694" i="6"/>
  <c r="L3648" i="6"/>
  <c r="M3648" i="6" s="1"/>
  <c r="N3648" i="6" s="1"/>
  <c r="P3648" i="6"/>
  <c r="L3584" i="6"/>
  <c r="P3584" i="6"/>
  <c r="L3520" i="6"/>
  <c r="O3520" i="6" s="1"/>
  <c r="P3520" i="6"/>
  <c r="L3456" i="6"/>
  <c r="P3456" i="6"/>
  <c r="L3409" i="6"/>
  <c r="M3409" i="6" s="1"/>
  <c r="N3409" i="6" s="1"/>
  <c r="P3409" i="6"/>
  <c r="L3326" i="6"/>
  <c r="P3326" i="6"/>
  <c r="L3170" i="6"/>
  <c r="P3170" i="6"/>
  <c r="L2692" i="6"/>
  <c r="P2692" i="6"/>
  <c r="L3645" i="6"/>
  <c r="P3645" i="6"/>
  <c r="L3722" i="6"/>
  <c r="O3722" i="6" s="1"/>
  <c r="P3722" i="6"/>
  <c r="L3653" i="6"/>
  <c r="P3653" i="6"/>
  <c r="L3586" i="6"/>
  <c r="P3586" i="6"/>
  <c r="L3522" i="6"/>
  <c r="P3522" i="6"/>
  <c r="L3458" i="6"/>
  <c r="O3458" i="6" s="1"/>
  <c r="P3458" i="6"/>
  <c r="L3356" i="6"/>
  <c r="P3356" i="6"/>
  <c r="L3271" i="6"/>
  <c r="P3271" i="6"/>
  <c r="L3079" i="6"/>
  <c r="P3079" i="6"/>
  <c r="L2606" i="6"/>
  <c r="O2606" i="6" s="1"/>
  <c r="P2606" i="6"/>
  <c r="L3776" i="6"/>
  <c r="P3776" i="6"/>
  <c r="L3564" i="6"/>
  <c r="P3564" i="6"/>
  <c r="L3229" i="6"/>
  <c r="P3229" i="6"/>
  <c r="L3706" i="6"/>
  <c r="O3706" i="6" s="1"/>
  <c r="P3706" i="6"/>
  <c r="L3420" i="6"/>
  <c r="P3420" i="6"/>
  <c r="L2446" i="6"/>
  <c r="P2446" i="6"/>
  <c r="L3878" i="6"/>
  <c r="P3878" i="6"/>
  <c r="L3765" i="6"/>
  <c r="M3765" i="6" s="1"/>
  <c r="N3765" i="6" s="1"/>
  <c r="P3765" i="6"/>
  <c r="L3720" i="6"/>
  <c r="P3720" i="6"/>
  <c r="L3676" i="6"/>
  <c r="P3676" i="6"/>
  <c r="L3607" i="6"/>
  <c r="L3543" i="6"/>
  <c r="P3543" i="6"/>
  <c r="L3479" i="6"/>
  <c r="O3479" i="6" s="1"/>
  <c r="L3384" i="6"/>
  <c r="P3384" i="6"/>
  <c r="L3308" i="6"/>
  <c r="P3308" i="6"/>
  <c r="L2985" i="6"/>
  <c r="P2985" i="6"/>
  <c r="L2299" i="6"/>
  <c r="M2299" i="6" s="1"/>
  <c r="N2299" i="6" s="1"/>
  <c r="P2299" i="6"/>
  <c r="L3292" i="6"/>
  <c r="P3292" i="6"/>
  <c r="L3228" i="6"/>
  <c r="P3228" i="6"/>
  <c r="L3164" i="6"/>
  <c r="P3164" i="6"/>
  <c r="L3100" i="6"/>
  <c r="P3100" i="6"/>
  <c r="L3063" i="6"/>
  <c r="P3063" i="6"/>
  <c r="L3047" i="6"/>
  <c r="M3047" i="6" s="1"/>
  <c r="N3047" i="6" s="1"/>
  <c r="P3047" i="6"/>
  <c r="L2996" i="6"/>
  <c r="P2996" i="6"/>
  <c r="L2936" i="6"/>
  <c r="P2936" i="6"/>
  <c r="L2872" i="6"/>
  <c r="O2872" i="6" s="1"/>
  <c r="P2872" i="6"/>
  <c r="L2803" i="6"/>
  <c r="O2803" i="6" s="1"/>
  <c r="P2803" i="6"/>
  <c r="L2739" i="6"/>
  <c r="P2739" i="6"/>
  <c r="L2650" i="6"/>
  <c r="O2650" i="6" s="1"/>
  <c r="P2650" i="6"/>
  <c r="L2586" i="6"/>
  <c r="O2586" i="6" s="1"/>
  <c r="P2586" i="6"/>
  <c r="L2522" i="6"/>
  <c r="P2522" i="6"/>
  <c r="L2455" i="6"/>
  <c r="P2455" i="6"/>
  <c r="L2377" i="6"/>
  <c r="M2377" i="6" s="1"/>
  <c r="N2377" i="6" s="1"/>
  <c r="P2377" i="6"/>
  <c r="L2347" i="6"/>
  <c r="M2347" i="6" s="1"/>
  <c r="N2347" i="6" s="1"/>
  <c r="P2347" i="6"/>
  <c r="L2327" i="6"/>
  <c r="M2327" i="6" s="1"/>
  <c r="N2327" i="6" s="1"/>
  <c r="P2327" i="6"/>
  <c r="L2264" i="6"/>
  <c r="P2264" i="6"/>
  <c r="L2219" i="6"/>
  <c r="M2219" i="6" s="1"/>
  <c r="N2219" i="6" s="1"/>
  <c r="P2219" i="6"/>
  <c r="L2155" i="6"/>
  <c r="P2155" i="6"/>
  <c r="L2055" i="6"/>
  <c r="P2055" i="6"/>
  <c r="L3375" i="6"/>
  <c r="P3375" i="6"/>
  <c r="L3320" i="6"/>
  <c r="P3320" i="6"/>
  <c r="L3255" i="6"/>
  <c r="P3255" i="6"/>
  <c r="L3191" i="6"/>
  <c r="M3191" i="6" s="1"/>
  <c r="N3191" i="6" s="1"/>
  <c r="P3191" i="6"/>
  <c r="L3127" i="6"/>
  <c r="P3127" i="6"/>
  <c r="L3024" i="6"/>
  <c r="M3024" i="6" s="1"/>
  <c r="N3024" i="6" s="1"/>
  <c r="P3024" i="6"/>
  <c r="L2945" i="6"/>
  <c r="P2945" i="6"/>
  <c r="L2881" i="6"/>
  <c r="P2881" i="6"/>
  <c r="L2812" i="6"/>
  <c r="P2812" i="6"/>
  <c r="L2748" i="6"/>
  <c r="M2748" i="6" s="1"/>
  <c r="N2748" i="6" s="1"/>
  <c r="P2748" i="6"/>
  <c r="L2677" i="6"/>
  <c r="P2677" i="6"/>
  <c r="L2613" i="6"/>
  <c r="P2613" i="6"/>
  <c r="L2549" i="6"/>
  <c r="P2549" i="6"/>
  <c r="L2485" i="6"/>
  <c r="P2485" i="6"/>
  <c r="L2415" i="6"/>
  <c r="P2415" i="6"/>
  <c r="L2380" i="6"/>
  <c r="O2380" i="6" s="1"/>
  <c r="P2380" i="6"/>
  <c r="L2321" i="6"/>
  <c r="P2321" i="6"/>
  <c r="L2260" i="6"/>
  <c r="P2260" i="6"/>
  <c r="L2202" i="6"/>
  <c r="O2202" i="6" s="1"/>
  <c r="P2202" i="6"/>
  <c r="L2107" i="6"/>
  <c r="M2107" i="6" s="1"/>
  <c r="N2107" i="6" s="1"/>
  <c r="P2107" i="6"/>
  <c r="L3270" i="6"/>
  <c r="P3270" i="6"/>
  <c r="L3206" i="6"/>
  <c r="M3206" i="6" s="1"/>
  <c r="N3206" i="6" s="1"/>
  <c r="P3206" i="6"/>
  <c r="L3142" i="6"/>
  <c r="M3142" i="6" s="1"/>
  <c r="N3142" i="6" s="1"/>
  <c r="P3142" i="6"/>
  <c r="L3078" i="6"/>
  <c r="P3078" i="6"/>
  <c r="L2999" i="6"/>
  <c r="P2999" i="6"/>
  <c r="L2921" i="6"/>
  <c r="M2921" i="6" s="1"/>
  <c r="N2921" i="6" s="1"/>
  <c r="P2921" i="6"/>
  <c r="L2857" i="6"/>
  <c r="M2857" i="6" s="1"/>
  <c r="N2857" i="6" s="1"/>
  <c r="P2857" i="6"/>
  <c r="L2793" i="6"/>
  <c r="O2793" i="6" s="1"/>
  <c r="P2793" i="6"/>
  <c r="L2729" i="6"/>
  <c r="P2729" i="6"/>
  <c r="L2673" i="6"/>
  <c r="M2673" i="6" s="1"/>
  <c r="N2673" i="6" s="1"/>
  <c r="P2673" i="6"/>
  <c r="L2609" i="6"/>
  <c r="P2609" i="6"/>
  <c r="L2545" i="6"/>
  <c r="P2545" i="6"/>
  <c r="L2481" i="6"/>
  <c r="P2481" i="6"/>
  <c r="L2443" i="6"/>
  <c r="P2443" i="6"/>
  <c r="L2391" i="6"/>
  <c r="P2391" i="6"/>
  <c r="L2284" i="6"/>
  <c r="M2284" i="6" s="1"/>
  <c r="N2284" i="6" s="1"/>
  <c r="P2284" i="6"/>
  <c r="L2241" i="6"/>
  <c r="P2241" i="6"/>
  <c r="L2143" i="6"/>
  <c r="M2143" i="6" s="1"/>
  <c r="N2143" i="6" s="1"/>
  <c r="P2143" i="6"/>
  <c r="L3363" i="6"/>
  <c r="P3363" i="6"/>
  <c r="L3329" i="6"/>
  <c r="P3329" i="6"/>
  <c r="L3264" i="6"/>
  <c r="P3264" i="6"/>
  <c r="L3200" i="6"/>
  <c r="M3200" i="6" s="1"/>
  <c r="N3200" i="6" s="1"/>
  <c r="P3200" i="6"/>
  <c r="L3136" i="6"/>
  <c r="P3136" i="6"/>
  <c r="L3072" i="6"/>
  <c r="P3072" i="6"/>
  <c r="L3022" i="6"/>
  <c r="P3022" i="6"/>
  <c r="L2977" i="6"/>
  <c r="P2977" i="6"/>
  <c r="L2928" i="6"/>
  <c r="P2928" i="6"/>
  <c r="L2864" i="6"/>
  <c r="O2864" i="6" s="1"/>
  <c r="P2864" i="6"/>
  <c r="L2804" i="6"/>
  <c r="P2804" i="6"/>
  <c r="L2740" i="6"/>
  <c r="P2740" i="6"/>
  <c r="L2691" i="6"/>
  <c r="M2691" i="6" s="1"/>
  <c r="N2691" i="6" s="1"/>
  <c r="P2691" i="6"/>
  <c r="L2628" i="6"/>
  <c r="M2628" i="6" s="1"/>
  <c r="N2628" i="6" s="1"/>
  <c r="P2628" i="6"/>
  <c r="L2564" i="6"/>
  <c r="P2564" i="6"/>
  <c r="L2500" i="6"/>
  <c r="M2500" i="6" s="1"/>
  <c r="N2500" i="6" s="1"/>
  <c r="P2500" i="6"/>
  <c r="L2424" i="6"/>
  <c r="M2424" i="6" s="1"/>
  <c r="N2424" i="6" s="1"/>
  <c r="P2424" i="6"/>
  <c r="L2314" i="6"/>
  <c r="P2314" i="6"/>
  <c r="L2197" i="6"/>
  <c r="P2197" i="6"/>
  <c r="L2095" i="6"/>
  <c r="M2095" i="6" s="1"/>
  <c r="N2095" i="6" s="1"/>
  <c r="P2095" i="6"/>
  <c r="L3163" i="6"/>
  <c r="M3163" i="6" s="1"/>
  <c r="N3163" i="6" s="1"/>
  <c r="P3163" i="6"/>
  <c r="L3099" i="6"/>
  <c r="O3099" i="6" s="1"/>
  <c r="P3099" i="6"/>
  <c r="L3052" i="6"/>
  <c r="P3052" i="6"/>
  <c r="L3007" i="6"/>
  <c r="O3007" i="6" s="1"/>
  <c r="P3007" i="6"/>
  <c r="L2939" i="6"/>
  <c r="P2939" i="6"/>
  <c r="L2875" i="6"/>
  <c r="P2875" i="6"/>
  <c r="L2817" i="6"/>
  <c r="P2817" i="6"/>
  <c r="L2753" i="6"/>
  <c r="P2753" i="6"/>
  <c r="L2657" i="6"/>
  <c r="P2657" i="6"/>
  <c r="L2593" i="6"/>
  <c r="M2593" i="6" s="1"/>
  <c r="N2593" i="6" s="1"/>
  <c r="P2593" i="6"/>
  <c r="L2529" i="6"/>
  <c r="P2529" i="6"/>
  <c r="L2473" i="6"/>
  <c r="M2473" i="6" s="1"/>
  <c r="N2473" i="6" s="1"/>
  <c r="P2473" i="6"/>
  <c r="L2435" i="6"/>
  <c r="P2435" i="6"/>
  <c r="L2356" i="6"/>
  <c r="P2356" i="6"/>
  <c r="L2308" i="6"/>
  <c r="P2308" i="6"/>
  <c r="L2232" i="6"/>
  <c r="M2232" i="6" s="1"/>
  <c r="N2232" i="6" s="1"/>
  <c r="P2232" i="6"/>
  <c r="L2199" i="6"/>
  <c r="P2199" i="6"/>
  <c r="L3347" i="6"/>
  <c r="P3347" i="6"/>
  <c r="L3287" i="6"/>
  <c r="P3287" i="6"/>
  <c r="L3223" i="6"/>
  <c r="P3223" i="6"/>
  <c r="L3159" i="6"/>
  <c r="P3159" i="6"/>
  <c r="L3095" i="6"/>
  <c r="M3095" i="6" s="1"/>
  <c r="N3095" i="6" s="1"/>
  <c r="P3095" i="6"/>
  <c r="L3002" i="6"/>
  <c r="P3002" i="6"/>
  <c r="L2913" i="6"/>
  <c r="P2913" i="6"/>
  <c r="L2845" i="6"/>
  <c r="O2845" i="6" s="1"/>
  <c r="P2845" i="6"/>
  <c r="L2781" i="6"/>
  <c r="M2781" i="6" s="1"/>
  <c r="N2781" i="6" s="1"/>
  <c r="P2781" i="6"/>
  <c r="L2676" i="6"/>
  <c r="P2676" i="6"/>
  <c r="L2612" i="6"/>
  <c r="M2612" i="6" s="1"/>
  <c r="N2612" i="6" s="1"/>
  <c r="P2612" i="6"/>
  <c r="L2548" i="6"/>
  <c r="M2548" i="6" s="1"/>
  <c r="N2548" i="6" s="1"/>
  <c r="P2548" i="6"/>
  <c r="L2484" i="6"/>
  <c r="P2484" i="6"/>
  <c r="L2416" i="6"/>
  <c r="P2416" i="6"/>
  <c r="L2370" i="6"/>
  <c r="M2370" i="6" s="1"/>
  <c r="N2370" i="6" s="1"/>
  <c r="P2370" i="6"/>
  <c r="L2334" i="6"/>
  <c r="M2334" i="6" s="1"/>
  <c r="N2334" i="6" s="1"/>
  <c r="P2334" i="6"/>
  <c r="L2283" i="6"/>
  <c r="O2283" i="6" s="1"/>
  <c r="P2283" i="6"/>
  <c r="L2242" i="6"/>
  <c r="P2242" i="6"/>
  <c r="L2206" i="6"/>
  <c r="M2206" i="6" s="1"/>
  <c r="N2206" i="6" s="1"/>
  <c r="P2206" i="6"/>
  <c r="L2120" i="6"/>
  <c r="P2120" i="6"/>
  <c r="L3116" i="6"/>
  <c r="P3116" i="6"/>
  <c r="L3030" i="6"/>
  <c r="P3030" i="6"/>
  <c r="L2980" i="6"/>
  <c r="P2980" i="6"/>
  <c r="L2911" i="6"/>
  <c r="P2911" i="6"/>
  <c r="L2843" i="6"/>
  <c r="O2843" i="6" s="1"/>
  <c r="P2843" i="6"/>
  <c r="L2779" i="6"/>
  <c r="P2779" i="6"/>
  <c r="L2719" i="6"/>
  <c r="O2719" i="6" s="1"/>
  <c r="P2719" i="6"/>
  <c r="L2687" i="6"/>
  <c r="P2687" i="6"/>
  <c r="L2639" i="6"/>
  <c r="P2639" i="6"/>
  <c r="L2575" i="6"/>
  <c r="P2575" i="6"/>
  <c r="L2511" i="6"/>
  <c r="O2511" i="6" s="1"/>
  <c r="P2511" i="6"/>
  <c r="L2459" i="6"/>
  <c r="P2459" i="6"/>
  <c r="L2404" i="6"/>
  <c r="P2404" i="6"/>
  <c r="L2289" i="6"/>
  <c r="P2289" i="6"/>
  <c r="L2176" i="6"/>
  <c r="P2176" i="6"/>
  <c r="L2135" i="6"/>
  <c r="P2135" i="6"/>
  <c r="L2076" i="6"/>
  <c r="O2076" i="6" s="1"/>
  <c r="P2076" i="6"/>
  <c r="L2098" i="6"/>
  <c r="P2098" i="6"/>
  <c r="L2021" i="6"/>
  <c r="P2021" i="6"/>
  <c r="L1957" i="6"/>
  <c r="O1957" i="6" s="1"/>
  <c r="P1957" i="6"/>
  <c r="L1892" i="6"/>
  <c r="M1892" i="6" s="1"/>
  <c r="N1892" i="6" s="1"/>
  <c r="P1892" i="6"/>
  <c r="L1824" i="6"/>
  <c r="P1824" i="6"/>
  <c r="L1792" i="6"/>
  <c r="M1792" i="6" s="1"/>
  <c r="N1792" i="6" s="1"/>
  <c r="P1792" i="6"/>
  <c r="L1742" i="6"/>
  <c r="M1742" i="6" s="1"/>
  <c r="N1742" i="6" s="1"/>
  <c r="P1742" i="6"/>
  <c r="L1691" i="6"/>
  <c r="P1691" i="6"/>
  <c r="L1663" i="6"/>
  <c r="P1663" i="6"/>
  <c r="L1603" i="6"/>
  <c r="O1603" i="6" s="1"/>
  <c r="P1603" i="6"/>
  <c r="L1539" i="6"/>
  <c r="O1539" i="6" s="1"/>
  <c r="P1539" i="6"/>
  <c r="L1475" i="6"/>
  <c r="M1475" i="6" s="1"/>
  <c r="N1475" i="6" s="1"/>
  <c r="P1475" i="6"/>
  <c r="L1391" i="6"/>
  <c r="P1391" i="6"/>
  <c r="L1245" i="6"/>
  <c r="M1245" i="6" s="1"/>
  <c r="N1245" i="6" s="1"/>
  <c r="P1245" i="6"/>
  <c r="L1123" i="6"/>
  <c r="P1123" i="6"/>
  <c r="L2179" i="6"/>
  <c r="P2179" i="6"/>
  <c r="L2125" i="6"/>
  <c r="P2125" i="6"/>
  <c r="L2030" i="6"/>
  <c r="P2030" i="6"/>
  <c r="L1974" i="6"/>
  <c r="P1974" i="6"/>
  <c r="L1910" i="6"/>
  <c r="M1910" i="6" s="1"/>
  <c r="N1910" i="6" s="1"/>
  <c r="P1910" i="6"/>
  <c r="L1751" i="6"/>
  <c r="P1751" i="6"/>
  <c r="L1659" i="6"/>
  <c r="O1659" i="6" s="1"/>
  <c r="P1659" i="6"/>
  <c r="L1595" i="6"/>
  <c r="P1595" i="6"/>
  <c r="L1531" i="6"/>
  <c r="P1531" i="6"/>
  <c r="L1467" i="6"/>
  <c r="P1467" i="6"/>
  <c r="L1386" i="6"/>
  <c r="M1386" i="6" s="1"/>
  <c r="N1386" i="6" s="1"/>
  <c r="P1386" i="6"/>
  <c r="L1280" i="6"/>
  <c r="P1280" i="6"/>
  <c r="L2201" i="6"/>
  <c r="P2201" i="6"/>
  <c r="L2082" i="6"/>
  <c r="P2082" i="6"/>
  <c r="L1978" i="6"/>
  <c r="P1978" i="6"/>
  <c r="L1914" i="6"/>
  <c r="P1914" i="6"/>
  <c r="L1867" i="6"/>
  <c r="O1867" i="6" s="1"/>
  <c r="P1867" i="6"/>
  <c r="L1749" i="6"/>
  <c r="P1749" i="6"/>
  <c r="L1696" i="6"/>
  <c r="P1696" i="6"/>
  <c r="L1622" i="6"/>
  <c r="M1622" i="6" s="1"/>
  <c r="N1622" i="6" s="1"/>
  <c r="P1622" i="6"/>
  <c r="L1558" i="6"/>
  <c r="M1558" i="6" s="1"/>
  <c r="N1558" i="6" s="1"/>
  <c r="P1558" i="6"/>
  <c r="L1494" i="6"/>
  <c r="P1494" i="6"/>
  <c r="L1430" i="6"/>
  <c r="M1430" i="6" s="1"/>
  <c r="N1430" i="6" s="1"/>
  <c r="P1430" i="6"/>
  <c r="L1381" i="6"/>
  <c r="M1381" i="6" s="1"/>
  <c r="N1381" i="6" s="1"/>
  <c r="P1381" i="6"/>
  <c r="L1341" i="6"/>
  <c r="P1341" i="6"/>
  <c r="L1325" i="6"/>
  <c r="P1325" i="6"/>
  <c r="L1302" i="6"/>
  <c r="M1302" i="6" s="1"/>
  <c r="N1302" i="6" s="1"/>
  <c r="P1302" i="6"/>
  <c r="L2078" i="6"/>
  <c r="M2078" i="6" s="1"/>
  <c r="N2078" i="6" s="1"/>
  <c r="P2078" i="6"/>
  <c r="L2056" i="6"/>
  <c r="O2056" i="6" s="1"/>
  <c r="P2056" i="6"/>
  <c r="L2022" i="6"/>
  <c r="P2022" i="6"/>
  <c r="L1958" i="6"/>
  <c r="M1958" i="6" s="1"/>
  <c r="N1958" i="6" s="1"/>
  <c r="P1958" i="6"/>
  <c r="L1881" i="6"/>
  <c r="P1881" i="6"/>
  <c r="L1835" i="6"/>
  <c r="P1835" i="6"/>
  <c r="L1803" i="6"/>
  <c r="P1803" i="6"/>
  <c r="L1762" i="6"/>
  <c r="P1762" i="6"/>
  <c r="L1700" i="6"/>
  <c r="P1700" i="6"/>
  <c r="L1647" i="6"/>
  <c r="O1647" i="6" s="1"/>
  <c r="L1583" i="6"/>
  <c r="P1583" i="6"/>
  <c r="L1519" i="6"/>
  <c r="O1519" i="6" s="1"/>
  <c r="P1519" i="6"/>
  <c r="L1455" i="6"/>
  <c r="P1455" i="6"/>
  <c r="L1400" i="6"/>
  <c r="O1400" i="6" s="1"/>
  <c r="P1400" i="6"/>
  <c r="L1357" i="6"/>
  <c r="P1357" i="6"/>
  <c r="L1244" i="6"/>
  <c r="M1244" i="6" s="1"/>
  <c r="N1244" i="6" s="1"/>
  <c r="P1244" i="6"/>
  <c r="L2037" i="6"/>
  <c r="P2037" i="6"/>
  <c r="L1989" i="6"/>
  <c r="M1989" i="6" s="1"/>
  <c r="N1989" i="6" s="1"/>
  <c r="P1989" i="6"/>
  <c r="L1925" i="6"/>
  <c r="P1925" i="6"/>
  <c r="L1845" i="6"/>
  <c r="M1845" i="6" s="1"/>
  <c r="N1845" i="6" s="1"/>
  <c r="P1845" i="6"/>
  <c r="L1813" i="6"/>
  <c r="P1813" i="6"/>
  <c r="L1781" i="6"/>
  <c r="O1781" i="6" s="1"/>
  <c r="P1781" i="6"/>
  <c r="L1715" i="6"/>
  <c r="P1715" i="6"/>
  <c r="L1641" i="6"/>
  <c r="O1641" i="6" s="1"/>
  <c r="P1641" i="6"/>
  <c r="L1577" i="6"/>
  <c r="P1577" i="6"/>
  <c r="L1513" i="6"/>
  <c r="M1513" i="6" s="1"/>
  <c r="N1513" i="6" s="1"/>
  <c r="P1513" i="6"/>
  <c r="L1449" i="6"/>
  <c r="P1449" i="6"/>
  <c r="L1364" i="6"/>
  <c r="M1364" i="6" s="1"/>
  <c r="N1364" i="6" s="1"/>
  <c r="P1364" i="6"/>
  <c r="L1197" i="6"/>
  <c r="P1197" i="6"/>
  <c r="L2016" i="6"/>
  <c r="O2016" i="6" s="1"/>
  <c r="P2016" i="6"/>
  <c r="L1952" i="6"/>
  <c r="P1952" i="6"/>
  <c r="L1904" i="6"/>
  <c r="M1904" i="6" s="1"/>
  <c r="N1904" i="6" s="1"/>
  <c r="P1904" i="6"/>
  <c r="L1752" i="6"/>
  <c r="P1752" i="6"/>
  <c r="L1686" i="6"/>
  <c r="M1686" i="6" s="1"/>
  <c r="N1686" i="6" s="1"/>
  <c r="P1686" i="6"/>
  <c r="L1658" i="6"/>
  <c r="P1658" i="6"/>
  <c r="L1594" i="6"/>
  <c r="O1594" i="6" s="1"/>
  <c r="P1594" i="6"/>
  <c r="L1530" i="6"/>
  <c r="P1530" i="6"/>
  <c r="L1466" i="6"/>
  <c r="P1466" i="6"/>
  <c r="L1406" i="6"/>
  <c r="P1406" i="6"/>
  <c r="L1306" i="6"/>
  <c r="M1306" i="6" s="1"/>
  <c r="N1306" i="6" s="1"/>
  <c r="P1306" i="6"/>
  <c r="L1165" i="6"/>
  <c r="P1165" i="6"/>
  <c r="L2042" i="6"/>
  <c r="M2042" i="6" s="1"/>
  <c r="N2042" i="6" s="1"/>
  <c r="P2042" i="6"/>
  <c r="L1973" i="6"/>
  <c r="P1973" i="6"/>
  <c r="L1900" i="6"/>
  <c r="M1900" i="6" s="1"/>
  <c r="N1900" i="6" s="1"/>
  <c r="P1900" i="6"/>
  <c r="L1763" i="6"/>
  <c r="P1763" i="6"/>
  <c r="L1652" i="6"/>
  <c r="M1652" i="6" s="1"/>
  <c r="N1652" i="6" s="1"/>
  <c r="P1652" i="6"/>
  <c r="L1588" i="6"/>
  <c r="P1588" i="6"/>
  <c r="L1524" i="6"/>
  <c r="O1524" i="6" s="1"/>
  <c r="P1524" i="6"/>
  <c r="L1460" i="6"/>
  <c r="P1460" i="6"/>
  <c r="L1404" i="6"/>
  <c r="O1404" i="6" s="1"/>
  <c r="P1404" i="6"/>
  <c r="L1350" i="6"/>
  <c r="P1350" i="6"/>
  <c r="L1328" i="6"/>
  <c r="M1328" i="6" s="1"/>
  <c r="N1328" i="6" s="1"/>
  <c r="P1328" i="6"/>
  <c r="L1294" i="6"/>
  <c r="P1294" i="6"/>
  <c r="L1211" i="6"/>
  <c r="M1211" i="6" s="1"/>
  <c r="N1211" i="6" s="1"/>
  <c r="P1211" i="6"/>
  <c r="L2029" i="6"/>
  <c r="P2029" i="6"/>
  <c r="L1965" i="6"/>
  <c r="M1965" i="6" s="1"/>
  <c r="N1965" i="6" s="1"/>
  <c r="P1965" i="6"/>
  <c r="L1894" i="6"/>
  <c r="P1894" i="6"/>
  <c r="L1856" i="6"/>
  <c r="M1856" i="6" s="1"/>
  <c r="N1856" i="6" s="1"/>
  <c r="P1856" i="6"/>
  <c r="L1822" i="6"/>
  <c r="P1822" i="6"/>
  <c r="L1790" i="6"/>
  <c r="M1790" i="6" s="1"/>
  <c r="N1790" i="6" s="1"/>
  <c r="P1790" i="6"/>
  <c r="L1744" i="6"/>
  <c r="P1744" i="6"/>
  <c r="L1695" i="6"/>
  <c r="P1695" i="6"/>
  <c r="L1617" i="6"/>
  <c r="P1617" i="6"/>
  <c r="L1553" i="6"/>
  <c r="O1553" i="6" s="1"/>
  <c r="P1553" i="6"/>
  <c r="L1489" i="6"/>
  <c r="P1489" i="6"/>
  <c r="L1425" i="6"/>
  <c r="M1425" i="6" s="1"/>
  <c r="N1425" i="6" s="1"/>
  <c r="P1425" i="6"/>
  <c r="L1369" i="6"/>
  <c r="P1369" i="6"/>
  <c r="L1322" i="6"/>
  <c r="M1322" i="6" s="1"/>
  <c r="N1322" i="6" s="1"/>
  <c r="P1322" i="6"/>
  <c r="L1263" i="6"/>
  <c r="P1263" i="6"/>
  <c r="L1153" i="6"/>
  <c r="P1153" i="6"/>
  <c r="L1080" i="6"/>
  <c r="P1080" i="6"/>
  <c r="L1016" i="6"/>
  <c r="O1016" i="6" s="1"/>
  <c r="P1016" i="6"/>
  <c r="L966" i="6"/>
  <c r="P966" i="6"/>
  <c r="L898" i="6"/>
  <c r="M898" i="6" s="1"/>
  <c r="N898" i="6" s="1"/>
  <c r="P898" i="6"/>
  <c r="L824" i="6"/>
  <c r="P824" i="6"/>
  <c r="L750" i="6"/>
  <c r="O750" i="6" s="1"/>
  <c r="P750" i="6"/>
  <c r="L688" i="6"/>
  <c r="P688" i="6"/>
  <c r="L600" i="6"/>
  <c r="P600" i="6"/>
  <c r="L458" i="6"/>
  <c r="P458" i="6"/>
  <c r="L1092" i="6"/>
  <c r="M1092" i="6" s="1"/>
  <c r="N1092" i="6" s="1"/>
  <c r="P1092" i="6"/>
  <c r="L1028" i="6"/>
  <c r="P1028" i="6"/>
  <c r="L956" i="6"/>
  <c r="O956" i="6" s="1"/>
  <c r="P956" i="6"/>
  <c r="L916" i="6"/>
  <c r="P916" i="6"/>
  <c r="L836" i="6"/>
  <c r="O836" i="6" s="1"/>
  <c r="P836" i="6"/>
  <c r="L802" i="6"/>
  <c r="P802" i="6"/>
  <c r="L706" i="6"/>
  <c r="O706" i="6" s="1"/>
  <c r="P706" i="6"/>
  <c r="L668" i="6"/>
  <c r="P668" i="6"/>
  <c r="L640" i="6"/>
  <c r="O640" i="6" s="1"/>
  <c r="P640" i="6"/>
  <c r="L614" i="6"/>
  <c r="P614" i="6"/>
  <c r="L583" i="6"/>
  <c r="M583" i="6" s="1"/>
  <c r="N583" i="6" s="1"/>
  <c r="P583" i="6"/>
  <c r="L514" i="6"/>
  <c r="P514" i="6"/>
  <c r="L398" i="6"/>
  <c r="M398" i="6" s="1"/>
  <c r="N398" i="6" s="1"/>
  <c r="P398" i="6"/>
  <c r="P1275" i="6"/>
  <c r="L1191" i="6"/>
  <c r="P1191" i="6"/>
  <c r="L1135" i="6"/>
  <c r="M1135" i="6" s="1"/>
  <c r="N1135" i="6" s="1"/>
  <c r="P1135" i="6"/>
  <c r="L1071" i="6"/>
  <c r="M1071" i="6" s="1"/>
  <c r="N1071" i="6" s="1"/>
  <c r="P1071" i="6"/>
  <c r="L1007" i="6"/>
  <c r="P1007" i="6"/>
  <c r="L923" i="6"/>
  <c r="O923" i="6" s="1"/>
  <c r="P923" i="6"/>
  <c r="L851" i="6"/>
  <c r="M851" i="6" s="1"/>
  <c r="N851" i="6" s="1"/>
  <c r="P851" i="6"/>
  <c r="L790" i="6"/>
  <c r="O790" i="6" s="1"/>
  <c r="P790" i="6"/>
  <c r="L755" i="6"/>
  <c r="P755" i="6"/>
  <c r="L709" i="6"/>
  <c r="M709" i="6" s="1"/>
  <c r="N709" i="6" s="1"/>
  <c r="P709" i="6"/>
  <c r="L644" i="6"/>
  <c r="P644" i="6"/>
  <c r="L534" i="6"/>
  <c r="O534" i="6" s="1"/>
  <c r="P534" i="6"/>
  <c r="L1227" i="6"/>
  <c r="P1227" i="6"/>
  <c r="L1185" i="6"/>
  <c r="M1185" i="6" s="1"/>
  <c r="N1185" i="6" s="1"/>
  <c r="P1185" i="6"/>
  <c r="L1138" i="6"/>
  <c r="O1138" i="6" s="1"/>
  <c r="P1138" i="6"/>
  <c r="L1074" i="6"/>
  <c r="M1074" i="6" s="1"/>
  <c r="N1074" i="6" s="1"/>
  <c r="P1074" i="6"/>
  <c r="L1010" i="6"/>
  <c r="P1010" i="6"/>
  <c r="L969" i="6"/>
  <c r="P969" i="6"/>
  <c r="L899" i="6"/>
  <c r="P899" i="6"/>
  <c r="L845" i="6"/>
  <c r="M845" i="6" s="1"/>
  <c r="N845" i="6" s="1"/>
  <c r="P845" i="6"/>
  <c r="L784" i="6"/>
  <c r="P784" i="6"/>
  <c r="L561" i="6"/>
  <c r="P561" i="6"/>
  <c r="L499" i="6"/>
  <c r="M499" i="6" s="1"/>
  <c r="N499" i="6" s="1"/>
  <c r="P499" i="6"/>
  <c r="L426" i="6"/>
  <c r="O426" i="6" s="1"/>
  <c r="P426" i="6"/>
  <c r="L71" i="6"/>
  <c r="P71" i="6"/>
  <c r="L1234" i="6"/>
  <c r="P1234" i="6"/>
  <c r="L1145" i="6"/>
  <c r="P1145" i="6"/>
  <c r="L1086" i="6"/>
  <c r="O1086" i="6" s="1"/>
  <c r="P1086" i="6"/>
  <c r="L1022" i="6"/>
  <c r="P1022" i="6"/>
  <c r="L959" i="6"/>
  <c r="P959" i="6"/>
  <c r="L888" i="6"/>
  <c r="P888" i="6"/>
  <c r="L819" i="6"/>
  <c r="O819" i="6" s="1"/>
  <c r="P819" i="6"/>
  <c r="L749" i="6"/>
  <c r="P749" i="6"/>
  <c r="L707" i="6"/>
  <c r="P707" i="6"/>
  <c r="L651" i="6"/>
  <c r="O651" i="6" s="1"/>
  <c r="P651" i="6"/>
  <c r="L605" i="6"/>
  <c r="M605" i="6" s="1"/>
  <c r="N605" i="6" s="1"/>
  <c r="P605" i="6"/>
  <c r="L520" i="6"/>
  <c r="P520" i="6"/>
  <c r="L431" i="6"/>
  <c r="O431" i="6" s="1"/>
  <c r="P431" i="6"/>
  <c r="L1072" i="6"/>
  <c r="O1072" i="6" s="1"/>
  <c r="P1072" i="6"/>
  <c r="L1008" i="6"/>
  <c r="O1008" i="6" s="1"/>
  <c r="P1008" i="6"/>
  <c r="L946" i="6"/>
  <c r="P946" i="6"/>
  <c r="L906" i="6"/>
  <c r="M906" i="6" s="1"/>
  <c r="N906" i="6" s="1"/>
  <c r="P906" i="6"/>
  <c r="L852" i="6"/>
  <c r="P852" i="6"/>
  <c r="L780" i="6"/>
  <c r="O780" i="6" s="1"/>
  <c r="P780" i="6"/>
  <c r="L741" i="6"/>
  <c r="P741" i="6"/>
  <c r="L677" i="6"/>
  <c r="O677" i="6" s="1"/>
  <c r="P677" i="6"/>
  <c r="L645" i="6"/>
  <c r="M645" i="6" s="1"/>
  <c r="N645" i="6" s="1"/>
  <c r="P645" i="6"/>
  <c r="L615" i="6"/>
  <c r="M615" i="6" s="1"/>
  <c r="N615" i="6" s="1"/>
  <c r="P615" i="6"/>
  <c r="L517" i="6"/>
  <c r="P517" i="6"/>
  <c r="L402" i="6"/>
  <c r="P402" i="6"/>
  <c r="L1301" i="6"/>
  <c r="P1301" i="6"/>
  <c r="L1278" i="6"/>
  <c r="M1278" i="6" s="1"/>
  <c r="N1278" i="6" s="1"/>
  <c r="P1278" i="6"/>
  <c r="P1175" i="6"/>
  <c r="L1096" i="6"/>
  <c r="P1096" i="6"/>
  <c r="L1032" i="6"/>
  <c r="O1032" i="6" s="1"/>
  <c r="P1032" i="6"/>
  <c r="L944" i="6"/>
  <c r="P944" i="6"/>
  <c r="L850" i="6"/>
  <c r="P850" i="6"/>
  <c r="L789" i="6"/>
  <c r="P789" i="6"/>
  <c r="L733" i="6"/>
  <c r="O733" i="6" s="1"/>
  <c r="P733" i="6"/>
  <c r="L639" i="6"/>
  <c r="P639" i="6"/>
  <c r="L560" i="6"/>
  <c r="P560" i="6"/>
  <c r="L339" i="6"/>
  <c r="O339" i="6" s="1"/>
  <c r="P339" i="6"/>
  <c r="L1169" i="6"/>
  <c r="M1169" i="6" s="1"/>
  <c r="N1169" i="6" s="1"/>
  <c r="P1169" i="6"/>
  <c r="L1113" i="6"/>
  <c r="P1113" i="6"/>
  <c r="L1049" i="6"/>
  <c r="P1049" i="6"/>
  <c r="L985" i="6"/>
  <c r="O985" i="6" s="1"/>
  <c r="P985" i="6"/>
  <c r="L942" i="6"/>
  <c r="M942" i="6" s="1"/>
  <c r="N942" i="6" s="1"/>
  <c r="P942" i="6"/>
  <c r="L887" i="6"/>
  <c r="P887" i="6"/>
  <c r="L842" i="6"/>
  <c r="P842" i="6"/>
  <c r="L731" i="6"/>
  <c r="O731" i="6" s="1"/>
  <c r="P731" i="6"/>
  <c r="L700" i="6"/>
  <c r="O700" i="6" s="1"/>
  <c r="P700" i="6"/>
  <c r="L570" i="6"/>
  <c r="P570" i="6"/>
  <c r="L469" i="6"/>
  <c r="P469" i="6"/>
  <c r="L384" i="6"/>
  <c r="M384" i="6" s="1"/>
  <c r="N384" i="6" s="1"/>
  <c r="P384" i="6"/>
  <c r="L556" i="6"/>
  <c r="O556" i="6" s="1"/>
  <c r="P556" i="6"/>
  <c r="L533" i="6"/>
  <c r="P533" i="6"/>
  <c r="L505" i="6"/>
  <c r="P505" i="6"/>
  <c r="L441" i="6"/>
  <c r="M441" i="6" s="1"/>
  <c r="N441" i="6" s="1"/>
  <c r="P441" i="6"/>
  <c r="L289" i="6"/>
  <c r="M289" i="6" s="1"/>
  <c r="N289" i="6" s="1"/>
  <c r="P289" i="6"/>
  <c r="L225" i="6"/>
  <c r="P225" i="6"/>
  <c r="L121" i="6"/>
  <c r="P121" i="6"/>
  <c r="L50" i="6"/>
  <c r="M50" i="6" s="1"/>
  <c r="N50" i="6" s="1"/>
  <c r="P50" i="6"/>
  <c r="L399" i="6"/>
  <c r="P399" i="6"/>
  <c r="L367" i="6"/>
  <c r="P367" i="6"/>
  <c r="L320" i="6"/>
  <c r="M320" i="6" s="1"/>
  <c r="N320" i="6" s="1"/>
  <c r="P320" i="6"/>
  <c r="L256" i="6"/>
  <c r="P256" i="6"/>
  <c r="L209" i="6"/>
  <c r="P209" i="6"/>
  <c r="L165" i="6"/>
  <c r="P165" i="6"/>
  <c r="L87" i="6"/>
  <c r="M87" i="6" s="1"/>
  <c r="N87" i="6" s="1"/>
  <c r="P87" i="6"/>
  <c r="L453" i="6"/>
  <c r="P453" i="6"/>
  <c r="L413" i="6"/>
  <c r="M413" i="6" s="1"/>
  <c r="N413" i="6" s="1"/>
  <c r="P413" i="6"/>
  <c r="L381" i="6"/>
  <c r="P381" i="6"/>
  <c r="L338" i="6"/>
  <c r="P338" i="6"/>
  <c r="L280" i="6"/>
  <c r="P280" i="6"/>
  <c r="L216" i="6"/>
  <c r="O216" i="6" s="1"/>
  <c r="P216" i="6"/>
  <c r="L159" i="6"/>
  <c r="P159" i="6"/>
  <c r="L54" i="6"/>
  <c r="O54" i="6" s="1"/>
  <c r="P54" i="6"/>
  <c r="L302" i="6"/>
  <c r="P302" i="6"/>
  <c r="L238" i="6"/>
  <c r="O238" i="6" s="1"/>
  <c r="P238" i="6"/>
  <c r="L153" i="6"/>
  <c r="P153" i="6"/>
  <c r="L88" i="6"/>
  <c r="P88" i="6"/>
  <c r="L532" i="6"/>
  <c r="P532" i="6"/>
  <c r="L494" i="6"/>
  <c r="P494" i="6"/>
  <c r="L462" i="6"/>
  <c r="P462" i="6"/>
  <c r="L295" i="6"/>
  <c r="M295" i="6" s="1"/>
  <c r="N295" i="6" s="1"/>
  <c r="P295" i="6"/>
  <c r="L231" i="6"/>
  <c r="M231" i="6" s="1"/>
  <c r="N231" i="6" s="1"/>
  <c r="P231" i="6"/>
  <c r="L172" i="6"/>
  <c r="M172" i="6" s="1"/>
  <c r="N172" i="6" s="1"/>
  <c r="P172" i="6"/>
  <c r="L116" i="6"/>
  <c r="P116" i="6"/>
  <c r="L376" i="6"/>
  <c r="P376" i="6"/>
  <c r="L351" i="6"/>
  <c r="O351" i="6" s="1"/>
  <c r="P351" i="6"/>
  <c r="L288" i="6"/>
  <c r="O288" i="6" s="1"/>
  <c r="P288" i="6"/>
  <c r="L224" i="6"/>
  <c r="P224" i="6"/>
  <c r="L194" i="6"/>
  <c r="P194" i="6"/>
  <c r="L108" i="6"/>
  <c r="M108" i="6" s="1"/>
  <c r="N108" i="6" s="1"/>
  <c r="P108" i="6"/>
  <c r="L76" i="6"/>
  <c r="P76" i="6"/>
  <c r="L420" i="6"/>
  <c r="P420" i="6"/>
  <c r="L356" i="6"/>
  <c r="M356" i="6" s="1"/>
  <c r="N356" i="6" s="1"/>
  <c r="P356" i="6"/>
  <c r="L310" i="6"/>
  <c r="P310" i="6"/>
  <c r="L246" i="6"/>
  <c r="P246" i="6"/>
  <c r="L183" i="6"/>
  <c r="P183" i="6"/>
  <c r="L133" i="6"/>
  <c r="M133" i="6" s="1"/>
  <c r="N133" i="6" s="1"/>
  <c r="P133" i="6"/>
  <c r="L55" i="6"/>
  <c r="P55" i="6"/>
  <c r="L68" i="6"/>
  <c r="M68" i="6" s="1"/>
  <c r="N68" i="6" s="1"/>
  <c r="P68" i="6"/>
  <c r="L3772" i="6"/>
  <c r="P3772" i="6"/>
  <c r="L3595" i="6"/>
  <c r="P3595" i="6"/>
  <c r="L3258" i="6"/>
  <c r="P3258" i="6"/>
  <c r="L3689" i="6"/>
  <c r="O3689" i="6" s="1"/>
  <c r="P3689" i="6"/>
  <c r="L3151" i="6"/>
  <c r="P3151" i="6"/>
  <c r="L3792" i="6"/>
  <c r="O3792" i="6" s="1"/>
  <c r="P3792" i="6"/>
  <c r="L3795" i="6"/>
  <c r="P3795" i="6"/>
  <c r="L3729" i="6"/>
  <c r="P3729" i="6"/>
  <c r="L3634" i="6"/>
  <c r="O3634" i="6" s="1"/>
  <c r="P3634" i="6"/>
  <c r="L3570" i="6"/>
  <c r="M3570" i="6" s="1"/>
  <c r="N3570" i="6" s="1"/>
  <c r="P3570" i="6"/>
  <c r="L3506" i="6"/>
  <c r="P3506" i="6"/>
  <c r="L3442" i="6"/>
  <c r="P3442" i="6"/>
  <c r="L3394" i="6"/>
  <c r="M3394" i="6" s="1"/>
  <c r="N3394" i="6" s="1"/>
  <c r="P3394" i="6"/>
  <c r="L3026" i="6"/>
  <c r="O3026" i="6" s="1"/>
  <c r="P3026" i="6"/>
  <c r="L2503" i="6"/>
  <c r="M2503" i="6" s="1"/>
  <c r="N2503" i="6" s="1"/>
  <c r="P2503" i="6"/>
  <c r="L3806" i="6"/>
  <c r="M3806" i="6" s="1"/>
  <c r="N3806" i="6" s="1"/>
  <c r="P3806" i="6"/>
  <c r="L3593" i="6"/>
  <c r="P3593" i="6"/>
  <c r="L3236" i="6"/>
  <c r="P3236" i="6"/>
  <c r="L3618" i="6"/>
  <c r="M3618" i="6" s="1"/>
  <c r="N3618" i="6" s="1"/>
  <c r="P3618" i="6"/>
  <c r="L3176" i="6"/>
  <c r="M3176" i="6" s="1"/>
  <c r="N3176" i="6" s="1"/>
  <c r="P3176" i="6"/>
  <c r="L3848" i="6"/>
  <c r="P3848" i="6"/>
  <c r="L3798" i="6"/>
  <c r="M3798" i="6" s="1"/>
  <c r="N3798" i="6" s="1"/>
  <c r="P3798" i="6"/>
  <c r="L3751" i="6"/>
  <c r="L3715" i="6"/>
  <c r="L3643" i="6"/>
  <c r="O3643" i="6" s="1"/>
  <c r="P3643" i="6"/>
  <c r="L3579" i="6"/>
  <c r="P3579" i="6"/>
  <c r="L3515" i="6"/>
  <c r="P3515" i="6"/>
  <c r="L3451" i="6"/>
  <c r="P3451" i="6"/>
  <c r="L3352" i="6"/>
  <c r="M3352" i="6" s="1"/>
  <c r="N3352" i="6" s="1"/>
  <c r="P3352" i="6"/>
  <c r="L3139" i="6"/>
  <c r="P3139" i="6"/>
  <c r="L2805" i="6"/>
  <c r="M2805" i="6" s="1"/>
  <c r="N2805" i="6" s="1"/>
  <c r="P2805" i="6"/>
  <c r="L2178" i="6"/>
  <c r="P2178" i="6"/>
  <c r="L3414" i="6"/>
  <c r="P3414" i="6"/>
  <c r="L3867" i="6"/>
  <c r="P3867" i="6"/>
  <c r="L3762" i="6"/>
  <c r="O3762" i="6" s="1"/>
  <c r="P3762" i="6"/>
  <c r="L3661" i="6"/>
  <c r="P3661" i="6"/>
  <c r="L3592" i="6"/>
  <c r="O3592" i="6" s="1"/>
  <c r="P3592" i="6"/>
  <c r="L3528" i="6"/>
  <c r="P3528" i="6"/>
  <c r="L3464" i="6"/>
  <c r="M3464" i="6" s="1"/>
  <c r="N3464" i="6" s="1"/>
  <c r="P3464" i="6"/>
  <c r="L3401" i="6"/>
  <c r="P3401" i="6"/>
  <c r="L3345" i="6"/>
  <c r="P3345" i="6"/>
  <c r="L3168" i="6"/>
  <c r="P3168" i="6"/>
  <c r="L2820" i="6"/>
  <c r="P2820" i="6"/>
  <c r="L2305" i="6"/>
  <c r="P2305" i="6"/>
  <c r="L3742" i="6"/>
  <c r="M3742" i="6" s="1"/>
  <c r="N3742" i="6" s="1"/>
  <c r="P3742" i="6"/>
  <c r="L3498" i="6"/>
  <c r="P3498" i="6"/>
  <c r="L2969" i="6"/>
  <c r="M2969" i="6" s="1"/>
  <c r="N2969" i="6" s="1"/>
  <c r="P2969" i="6"/>
  <c r="L2530" i="6"/>
  <c r="M2530" i="6" s="1"/>
  <c r="N2530" i="6" s="1"/>
  <c r="P2530" i="6"/>
  <c r="L3773" i="6"/>
  <c r="P3773" i="6"/>
  <c r="L3728" i="6"/>
  <c r="M3728" i="6" s="1"/>
  <c r="N3728" i="6" s="1"/>
  <c r="P3728" i="6"/>
  <c r="L3692" i="6"/>
  <c r="M3692" i="6" s="1"/>
  <c r="N3692" i="6" s="1"/>
  <c r="P3692" i="6"/>
  <c r="L3627" i="6"/>
  <c r="P3627" i="6"/>
  <c r="L3563" i="6"/>
  <c r="M3563" i="6" s="1"/>
  <c r="N3563" i="6" s="1"/>
  <c r="P3563" i="6"/>
  <c r="L3499" i="6"/>
  <c r="O3499" i="6" s="1"/>
  <c r="P3499" i="6"/>
  <c r="L3435" i="6"/>
  <c r="M3435" i="6" s="1"/>
  <c r="N3435" i="6" s="1"/>
  <c r="P3435" i="6"/>
  <c r="L3387" i="6"/>
  <c r="O3387" i="6" s="1"/>
  <c r="P3387" i="6"/>
  <c r="L3311" i="6"/>
  <c r="P3311" i="6"/>
  <c r="L3145" i="6"/>
  <c r="M3145" i="6" s="1"/>
  <c r="N3145" i="6" s="1"/>
  <c r="P3145" i="6"/>
  <c r="L2633" i="6"/>
  <c r="M2633" i="6" s="1"/>
  <c r="N2633" i="6" s="1"/>
  <c r="P2633" i="6"/>
  <c r="L3581" i="6"/>
  <c r="M3581" i="6" s="1"/>
  <c r="N3581" i="6" s="1"/>
  <c r="P3581" i="6"/>
  <c r="L3886" i="6"/>
  <c r="P3886" i="6"/>
  <c r="L3822" i="6"/>
  <c r="M3822" i="6" s="1"/>
  <c r="N3822" i="6" s="1"/>
  <c r="P3822" i="6"/>
  <c r="L3705" i="6"/>
  <c r="P3705" i="6"/>
  <c r="L3646" i="6"/>
  <c r="O3646" i="6" s="1"/>
  <c r="P3646" i="6"/>
  <c r="L3582" i="6"/>
  <c r="O3582" i="6" s="1"/>
  <c r="P3582" i="6"/>
  <c r="L3518" i="6"/>
  <c r="M3518" i="6" s="1"/>
  <c r="N3518" i="6" s="1"/>
  <c r="P3518" i="6"/>
  <c r="L3454" i="6"/>
  <c r="M3454" i="6" s="1"/>
  <c r="N3454" i="6" s="1"/>
  <c r="P3454" i="6"/>
  <c r="L3349" i="6"/>
  <c r="M3349" i="6" s="1"/>
  <c r="N3349" i="6" s="1"/>
  <c r="P3349" i="6"/>
  <c r="L3242" i="6"/>
  <c r="M3242" i="6" s="1"/>
  <c r="N3242" i="6" s="1"/>
  <c r="P3242" i="6"/>
  <c r="L2978" i="6"/>
  <c r="M2978" i="6" s="1"/>
  <c r="N2978" i="6" s="1"/>
  <c r="P2978" i="6"/>
  <c r="L2499" i="6"/>
  <c r="M2499" i="6" s="1"/>
  <c r="N2499" i="6" s="1"/>
  <c r="P2499" i="6"/>
  <c r="L3740" i="6"/>
  <c r="P3740" i="6"/>
  <c r="L3531" i="6"/>
  <c r="P3531" i="6"/>
  <c r="L3038" i="6"/>
  <c r="M3038" i="6" s="1"/>
  <c r="N3038" i="6" s="1"/>
  <c r="P3038" i="6"/>
  <c r="L3670" i="6"/>
  <c r="O3670" i="6" s="1"/>
  <c r="P3670" i="6"/>
  <c r="L3355" i="6"/>
  <c r="O3355" i="6" s="1"/>
  <c r="P3355" i="6"/>
  <c r="L2258" i="6"/>
  <c r="O2258" i="6" s="1"/>
  <c r="P2258" i="6"/>
  <c r="L3849" i="6"/>
  <c r="M3849" i="6" s="1"/>
  <c r="N3849" i="6" s="1"/>
  <c r="P3849" i="6"/>
  <c r="L3763" i="6"/>
  <c r="M3763" i="6" s="1"/>
  <c r="N3763" i="6" s="1"/>
  <c r="P3763" i="6"/>
  <c r="L3718" i="6"/>
  <c r="M3718" i="6" s="1"/>
  <c r="N3718" i="6" s="1"/>
  <c r="P3718" i="6"/>
  <c r="L3674" i="6"/>
  <c r="P3674" i="6"/>
  <c r="L3605" i="6"/>
  <c r="O3605" i="6" s="1"/>
  <c r="P3605" i="6"/>
  <c r="L3541" i="6"/>
  <c r="O3541" i="6" s="1"/>
  <c r="P3541" i="6"/>
  <c r="L3477" i="6"/>
  <c r="M3477" i="6" s="1"/>
  <c r="N3477" i="6" s="1"/>
  <c r="P3477" i="6"/>
  <c r="L3298" i="6"/>
  <c r="M3298" i="6" s="1"/>
  <c r="N3298" i="6" s="1"/>
  <c r="P3298" i="6"/>
  <c r="L2951" i="6"/>
  <c r="P2951" i="6"/>
  <c r="L2196" i="6"/>
  <c r="O2196" i="6" s="1"/>
  <c r="P2196" i="6"/>
  <c r="L3290" i="6"/>
  <c r="P3290" i="6"/>
  <c r="L3226" i="6"/>
  <c r="M3226" i="6" s="1"/>
  <c r="N3226" i="6" s="1"/>
  <c r="P3226" i="6"/>
  <c r="L3162" i="6"/>
  <c r="O3162" i="6" s="1"/>
  <c r="P3162" i="6"/>
  <c r="L3098" i="6"/>
  <c r="M3098" i="6" s="1"/>
  <c r="N3098" i="6" s="1"/>
  <c r="P3098" i="6"/>
  <c r="L3061" i="6"/>
  <c r="P3061" i="6"/>
  <c r="L3045" i="6"/>
  <c r="O3045" i="6" s="1"/>
  <c r="P3045" i="6"/>
  <c r="L2994" i="6"/>
  <c r="P2994" i="6"/>
  <c r="L2927" i="6"/>
  <c r="M2927" i="6" s="1"/>
  <c r="N2927" i="6" s="1"/>
  <c r="P2927" i="6"/>
  <c r="L2863" i="6"/>
  <c r="M2863" i="6" s="1"/>
  <c r="N2863" i="6" s="1"/>
  <c r="P2863" i="6"/>
  <c r="L2801" i="6"/>
  <c r="O2801" i="6" s="1"/>
  <c r="P2801" i="6"/>
  <c r="L2737" i="6"/>
  <c r="O2737" i="6" s="1"/>
  <c r="P2737" i="6"/>
  <c r="L2648" i="6"/>
  <c r="M2648" i="6" s="1"/>
  <c r="N2648" i="6" s="1"/>
  <c r="P2648" i="6"/>
  <c r="L2584" i="6"/>
  <c r="M2584" i="6" s="1"/>
  <c r="N2584" i="6" s="1"/>
  <c r="P2584" i="6"/>
  <c r="L2520" i="6"/>
  <c r="M2520" i="6" s="1"/>
  <c r="N2520" i="6" s="1"/>
  <c r="P2520" i="6"/>
  <c r="L2453" i="6"/>
  <c r="P2453" i="6"/>
  <c r="L2375" i="6"/>
  <c r="P2375" i="6"/>
  <c r="L2343" i="6"/>
  <c r="P2343" i="6"/>
  <c r="L2325" i="6"/>
  <c r="O2325" i="6" s="1"/>
  <c r="P2325" i="6"/>
  <c r="L2254" i="6"/>
  <c r="P2254" i="6"/>
  <c r="L2215" i="6"/>
  <c r="O2215" i="6" s="1"/>
  <c r="P2215" i="6"/>
  <c r="L2139" i="6"/>
  <c r="O2139" i="6" s="1"/>
  <c r="P2139" i="6"/>
  <c r="L2047" i="6"/>
  <c r="M2047" i="6" s="1"/>
  <c r="N2047" i="6" s="1"/>
  <c r="P2047" i="6"/>
  <c r="L3318" i="6"/>
  <c r="P3318" i="6"/>
  <c r="L3253" i="6"/>
  <c r="P3253" i="6"/>
  <c r="L3189" i="6"/>
  <c r="M3189" i="6" s="1"/>
  <c r="N3189" i="6" s="1"/>
  <c r="P3189" i="6"/>
  <c r="L3125" i="6"/>
  <c r="M3125" i="6" s="1"/>
  <c r="N3125" i="6" s="1"/>
  <c r="P3125" i="6"/>
  <c r="L3011" i="6"/>
  <c r="P3011" i="6"/>
  <c r="L2934" i="6"/>
  <c r="M2934" i="6" s="1"/>
  <c r="N2934" i="6" s="1"/>
  <c r="P2934" i="6"/>
  <c r="L2870" i="6"/>
  <c r="M2870" i="6" s="1"/>
  <c r="N2870" i="6" s="1"/>
  <c r="P2870" i="6"/>
  <c r="L2799" i="6"/>
  <c r="P2799" i="6"/>
  <c r="L2735" i="6"/>
  <c r="P2735" i="6"/>
  <c r="L2675" i="6"/>
  <c r="O2675" i="6" s="1"/>
  <c r="P2675" i="6"/>
  <c r="L2611" i="6"/>
  <c r="O2611" i="6" s="1"/>
  <c r="P2611" i="6"/>
  <c r="L2547" i="6"/>
  <c r="M2547" i="6" s="1"/>
  <c r="N2547" i="6" s="1"/>
  <c r="P2547" i="6"/>
  <c r="L2483" i="6"/>
  <c r="P2483" i="6"/>
  <c r="L2413" i="6"/>
  <c r="P2413" i="6"/>
  <c r="L2373" i="6"/>
  <c r="O2373" i="6" s="1"/>
  <c r="P2373" i="6"/>
  <c r="L2290" i="6"/>
  <c r="P2290" i="6"/>
  <c r="L2239" i="6"/>
  <c r="P2239" i="6"/>
  <c r="L2188" i="6"/>
  <c r="O2188" i="6" s="1"/>
  <c r="P2188" i="6"/>
  <c r="L2091" i="6"/>
  <c r="M2091" i="6" s="1"/>
  <c r="N2091" i="6" s="1"/>
  <c r="P2091" i="6"/>
  <c r="L3247" i="6"/>
  <c r="O3247" i="6" s="1"/>
  <c r="P3247" i="6"/>
  <c r="L3183" i="6"/>
  <c r="P3183" i="6"/>
  <c r="L3119" i="6"/>
  <c r="O3119" i="6" s="1"/>
  <c r="P3119" i="6"/>
  <c r="L3033" i="6"/>
  <c r="M3033" i="6" s="1"/>
  <c r="N3033" i="6" s="1"/>
  <c r="P3033" i="6"/>
  <c r="L2990" i="6"/>
  <c r="P2990" i="6"/>
  <c r="L2910" i="6"/>
  <c r="P2910" i="6"/>
  <c r="L2842" i="6"/>
  <c r="P2842" i="6"/>
  <c r="L2778" i="6"/>
  <c r="M2778" i="6" s="1"/>
  <c r="N2778" i="6" s="1"/>
  <c r="P2778" i="6"/>
  <c r="L2715" i="6"/>
  <c r="P2715" i="6"/>
  <c r="L2671" i="6"/>
  <c r="P2671" i="6"/>
  <c r="L2607" i="6"/>
  <c r="M2607" i="6" s="1"/>
  <c r="N2607" i="6" s="1"/>
  <c r="P2607" i="6"/>
  <c r="L2543" i="6"/>
  <c r="O2543" i="6" s="1"/>
  <c r="P2543" i="6"/>
  <c r="L2479" i="6"/>
  <c r="M2479" i="6" s="1"/>
  <c r="N2479" i="6" s="1"/>
  <c r="P2479" i="6"/>
  <c r="L2428" i="6"/>
  <c r="P2428" i="6"/>
  <c r="L2378" i="6"/>
  <c r="P2378" i="6"/>
  <c r="L2278" i="6"/>
  <c r="M2278" i="6" s="1"/>
  <c r="N2278" i="6" s="1"/>
  <c r="P2278" i="6"/>
  <c r="L2180" i="6"/>
  <c r="M2180" i="6" s="1"/>
  <c r="N2180" i="6" s="1"/>
  <c r="P2180" i="6"/>
  <c r="L2136" i="6"/>
  <c r="P2136" i="6"/>
  <c r="L3361" i="6"/>
  <c r="M3361" i="6" s="1"/>
  <c r="N3361" i="6" s="1"/>
  <c r="P3361" i="6"/>
  <c r="L3327" i="6"/>
  <c r="O3327" i="6" s="1"/>
  <c r="P3327" i="6"/>
  <c r="L3262" i="6"/>
  <c r="P3262" i="6"/>
  <c r="L3198" i="6"/>
  <c r="P3198" i="6"/>
  <c r="L3134" i="6"/>
  <c r="O3134" i="6" s="1"/>
  <c r="P3134" i="6"/>
  <c r="L3070" i="6"/>
  <c r="M3070" i="6" s="1"/>
  <c r="N3070" i="6" s="1"/>
  <c r="P3070" i="6"/>
  <c r="L3009" i="6"/>
  <c r="M3009" i="6" s="1"/>
  <c r="N3009" i="6" s="1"/>
  <c r="P3009" i="6"/>
  <c r="L2970" i="6"/>
  <c r="P2970" i="6"/>
  <c r="L2919" i="6"/>
  <c r="O2919" i="6" s="1"/>
  <c r="P2919" i="6"/>
  <c r="L2855" i="6"/>
  <c r="O2855" i="6" s="1"/>
  <c r="P2855" i="6"/>
  <c r="L2791" i="6"/>
  <c r="P2791" i="6"/>
  <c r="L2727" i="6"/>
  <c r="P2727" i="6"/>
  <c r="L2686" i="6"/>
  <c r="O2686" i="6" s="1"/>
  <c r="P2686" i="6"/>
  <c r="L2626" i="6"/>
  <c r="O2626" i="6" s="1"/>
  <c r="P2626" i="6"/>
  <c r="L2562" i="6"/>
  <c r="M2562" i="6" s="1"/>
  <c r="N2562" i="6" s="1"/>
  <c r="P2562" i="6"/>
  <c r="L2498" i="6"/>
  <c r="P2498" i="6"/>
  <c r="L2401" i="6"/>
  <c r="M2401" i="6" s="1"/>
  <c r="N2401" i="6" s="1"/>
  <c r="P2401" i="6"/>
  <c r="L2312" i="6"/>
  <c r="M2312" i="6" s="1"/>
  <c r="N2312" i="6" s="1"/>
  <c r="P2312" i="6"/>
  <c r="L2192" i="6"/>
  <c r="P2192" i="6"/>
  <c r="L2093" i="6"/>
  <c r="P2093" i="6"/>
  <c r="L3161" i="6"/>
  <c r="M3161" i="6" s="1"/>
  <c r="N3161" i="6" s="1"/>
  <c r="P3161" i="6"/>
  <c r="L3097" i="6"/>
  <c r="M3097" i="6" s="1"/>
  <c r="N3097" i="6" s="1"/>
  <c r="P3097" i="6"/>
  <c r="L3050" i="6"/>
  <c r="P3050" i="6"/>
  <c r="L2995" i="6"/>
  <c r="P2995" i="6"/>
  <c r="L2937" i="6"/>
  <c r="O2937" i="6" s="1"/>
  <c r="P2937" i="6"/>
  <c r="L2873" i="6"/>
  <c r="O2873" i="6" s="1"/>
  <c r="P2873" i="6"/>
  <c r="L2802" i="6"/>
  <c r="O2802" i="6" s="1"/>
  <c r="P2802" i="6"/>
  <c r="L2738" i="6"/>
  <c r="P2738" i="6"/>
  <c r="L2655" i="6"/>
  <c r="P2655" i="6"/>
  <c r="L2591" i="6"/>
  <c r="O2591" i="6" s="1"/>
  <c r="P2591" i="6"/>
  <c r="L2527" i="6"/>
  <c r="O2527" i="6" s="1"/>
  <c r="P2527" i="6"/>
  <c r="L2471" i="6"/>
  <c r="P2471" i="6"/>
  <c r="L2420" i="6"/>
  <c r="M2420" i="6" s="1"/>
  <c r="N2420" i="6" s="1"/>
  <c r="P2420" i="6"/>
  <c r="L2346" i="6"/>
  <c r="M2346" i="6" s="1"/>
  <c r="N2346" i="6" s="1"/>
  <c r="P2346" i="6"/>
  <c r="L2302" i="6"/>
  <c r="P2302" i="6"/>
  <c r="L2226" i="6"/>
  <c r="P2226" i="6"/>
  <c r="L2194" i="6"/>
  <c r="M2194" i="6" s="1"/>
  <c r="N2194" i="6" s="1"/>
  <c r="P2194" i="6"/>
  <c r="L3343" i="6"/>
  <c r="O3343" i="6" s="1"/>
  <c r="P3343" i="6"/>
  <c r="L3285" i="6"/>
  <c r="M3285" i="6" s="1"/>
  <c r="N3285" i="6" s="1"/>
  <c r="P3285" i="6"/>
  <c r="L3221" i="6"/>
  <c r="P3221" i="6"/>
  <c r="L3157" i="6"/>
  <c r="P3157" i="6"/>
  <c r="L3093" i="6"/>
  <c r="M3093" i="6" s="1"/>
  <c r="N3093" i="6" s="1"/>
  <c r="P3093" i="6"/>
  <c r="L2973" i="6"/>
  <c r="P2973" i="6"/>
  <c r="L2902" i="6"/>
  <c r="P2902" i="6"/>
  <c r="L2830" i="6"/>
  <c r="O2830" i="6" s="1"/>
  <c r="P2830" i="6"/>
  <c r="L2766" i="6"/>
  <c r="P2766" i="6"/>
  <c r="L2674" i="6"/>
  <c r="P2674" i="6"/>
  <c r="L2610" i="6"/>
  <c r="P2610" i="6"/>
  <c r="L2546" i="6"/>
  <c r="O2546" i="6" s="1"/>
  <c r="P2546" i="6"/>
  <c r="L2482" i="6"/>
  <c r="P2482" i="6"/>
  <c r="L2412" i="6"/>
  <c r="P2412" i="6"/>
  <c r="L2368" i="6"/>
  <c r="P2368" i="6"/>
  <c r="L2332" i="6"/>
  <c r="O2332" i="6" s="1"/>
  <c r="P2332" i="6"/>
  <c r="L2279" i="6"/>
  <c r="P2279" i="6"/>
  <c r="L2240" i="6"/>
  <c r="P2240" i="6"/>
  <c r="L2184" i="6"/>
  <c r="P2184" i="6"/>
  <c r="L2113" i="6"/>
  <c r="O2113" i="6" s="1"/>
  <c r="P2113" i="6"/>
  <c r="L3114" i="6"/>
  <c r="P3114" i="6"/>
  <c r="L3028" i="6"/>
  <c r="P3028" i="6"/>
  <c r="L2964" i="6"/>
  <c r="P2964" i="6"/>
  <c r="L2900" i="6"/>
  <c r="O2900" i="6" s="1"/>
  <c r="P2900" i="6"/>
  <c r="L2841" i="6"/>
  <c r="P2841" i="6"/>
  <c r="L2777" i="6"/>
  <c r="P2777" i="6"/>
  <c r="L2716" i="6"/>
  <c r="P2716" i="6"/>
  <c r="L2685" i="6"/>
  <c r="M2685" i="6" s="1"/>
  <c r="N2685" i="6" s="1"/>
  <c r="P2685" i="6"/>
  <c r="L2637" i="6"/>
  <c r="P2637" i="6"/>
  <c r="L2573" i="6"/>
  <c r="P2573" i="6"/>
  <c r="L2509" i="6"/>
  <c r="P2509" i="6"/>
  <c r="L2444" i="6"/>
  <c r="O2444" i="6" s="1"/>
  <c r="P2444" i="6"/>
  <c r="L2402" i="6"/>
  <c r="P2402" i="6"/>
  <c r="L2281" i="6"/>
  <c r="P2281" i="6"/>
  <c r="L2174" i="6"/>
  <c r="P2174" i="6"/>
  <c r="L2122" i="6"/>
  <c r="M2122" i="6" s="1"/>
  <c r="N2122" i="6" s="1"/>
  <c r="P2122" i="6"/>
  <c r="L2063" i="6"/>
  <c r="P2063" i="6"/>
  <c r="L2096" i="6"/>
  <c r="P2096" i="6"/>
  <c r="L2019" i="6"/>
  <c r="P2019" i="6"/>
  <c r="L1955" i="6"/>
  <c r="O1955" i="6" s="1"/>
  <c r="P1955" i="6"/>
  <c r="L1888" i="6"/>
  <c r="P1888" i="6"/>
  <c r="L1818" i="6"/>
  <c r="P1818" i="6"/>
  <c r="L1786" i="6"/>
  <c r="P1786" i="6"/>
  <c r="L1735" i="6"/>
  <c r="M1735" i="6" s="1"/>
  <c r="N1735" i="6" s="1"/>
  <c r="P1735" i="6"/>
  <c r="L1689" i="6"/>
  <c r="P1689" i="6"/>
  <c r="L1638" i="6"/>
  <c r="P1638" i="6"/>
  <c r="L1574" i="6"/>
  <c r="P1574" i="6"/>
  <c r="L1510" i="6"/>
  <c r="P1510" i="6"/>
  <c r="L1446" i="6"/>
  <c r="P1446" i="6"/>
  <c r="L1383" i="6"/>
  <c r="P1383" i="6"/>
  <c r="L1237" i="6"/>
  <c r="P1237" i="6"/>
  <c r="L2195" i="6"/>
  <c r="O2195" i="6" s="1"/>
  <c r="P2195" i="6"/>
  <c r="L2177" i="6"/>
  <c r="P2177" i="6"/>
  <c r="L2123" i="6"/>
  <c r="P2123" i="6"/>
  <c r="L2017" i="6"/>
  <c r="P2017" i="6"/>
  <c r="L1953" i="6"/>
  <c r="M1953" i="6" s="1"/>
  <c r="N1953" i="6" s="1"/>
  <c r="P1953" i="6"/>
  <c r="L1905" i="6"/>
  <c r="P1905" i="6"/>
  <c r="L1740" i="6"/>
  <c r="P1740" i="6"/>
  <c r="L1630" i="6"/>
  <c r="P1630" i="6"/>
  <c r="L1566" i="6"/>
  <c r="M1566" i="6" s="1"/>
  <c r="N1566" i="6" s="1"/>
  <c r="P1566" i="6"/>
  <c r="L1502" i="6"/>
  <c r="P1502" i="6"/>
  <c r="L1438" i="6"/>
  <c r="P1438" i="6"/>
  <c r="L1378" i="6"/>
  <c r="P1378" i="6"/>
  <c r="L1247" i="6"/>
  <c r="P1247" i="6"/>
  <c r="L2185" i="6"/>
  <c r="P2185" i="6"/>
  <c r="L2080" i="6"/>
  <c r="P2080" i="6"/>
  <c r="L1976" i="6"/>
  <c r="P1976" i="6"/>
  <c r="L1912" i="6"/>
  <c r="O1912" i="6" s="1"/>
  <c r="P1912" i="6"/>
  <c r="L1865" i="6"/>
  <c r="P1865" i="6"/>
  <c r="L1747" i="6"/>
  <c r="P1747" i="6"/>
  <c r="L1681" i="6"/>
  <c r="P1681" i="6"/>
  <c r="L1620" i="6"/>
  <c r="O1620" i="6" s="1"/>
  <c r="P1620" i="6"/>
  <c r="L1556" i="6"/>
  <c r="P1556" i="6"/>
  <c r="L1492" i="6"/>
  <c r="P1492" i="6"/>
  <c r="L1428" i="6"/>
  <c r="P1428" i="6"/>
  <c r="L1359" i="6"/>
  <c r="O1359" i="6" s="1"/>
  <c r="P1359" i="6"/>
  <c r="L1339" i="6"/>
  <c r="P1339" i="6"/>
  <c r="L1323" i="6"/>
  <c r="P1323" i="6"/>
  <c r="L1269" i="6"/>
  <c r="P1269" i="6"/>
  <c r="L2074" i="6"/>
  <c r="P2074" i="6"/>
  <c r="L2054" i="6"/>
  <c r="P2054" i="6"/>
  <c r="L2001" i="6"/>
  <c r="P2001" i="6"/>
  <c r="L1937" i="6"/>
  <c r="P1937" i="6"/>
  <c r="L1877" i="6"/>
  <c r="O1877" i="6" s="1"/>
  <c r="P1877" i="6"/>
  <c r="L1833" i="6"/>
  <c r="P1833" i="6"/>
  <c r="L1801" i="6"/>
  <c r="P1801" i="6"/>
  <c r="L1760" i="6"/>
  <c r="P1760" i="6"/>
  <c r="L1690" i="6"/>
  <c r="O1690" i="6" s="1"/>
  <c r="P1690" i="6"/>
  <c r="L1645" i="6"/>
  <c r="P1645" i="6"/>
  <c r="L1581" i="6"/>
  <c r="P1581" i="6"/>
  <c r="L1517" i="6"/>
  <c r="P1517" i="6"/>
  <c r="L1453" i="6"/>
  <c r="M1453" i="6" s="1"/>
  <c r="N1453" i="6" s="1"/>
  <c r="P1453" i="6"/>
  <c r="L1395" i="6"/>
  <c r="P1395" i="6"/>
  <c r="L1355" i="6"/>
  <c r="P1355" i="6"/>
  <c r="L1236" i="6"/>
  <c r="P1236" i="6"/>
  <c r="L2033" i="6"/>
  <c r="P2033" i="6"/>
  <c r="L1987" i="6"/>
  <c r="P1987" i="6"/>
  <c r="L1923" i="6"/>
  <c r="P1923" i="6"/>
  <c r="L1839" i="6"/>
  <c r="P1839" i="6"/>
  <c r="L1807" i="6"/>
  <c r="O1807" i="6" s="1"/>
  <c r="P1807" i="6"/>
  <c r="L1775" i="6"/>
  <c r="P1775" i="6"/>
  <c r="L1713" i="6"/>
  <c r="P1713" i="6"/>
  <c r="L1639" i="6"/>
  <c r="P1639" i="6"/>
  <c r="L1575" i="6"/>
  <c r="O1575" i="6" s="1"/>
  <c r="P1575" i="6"/>
  <c r="L1511" i="6"/>
  <c r="P1511" i="6"/>
  <c r="L1447" i="6"/>
  <c r="P1447" i="6"/>
  <c r="L1281" i="6"/>
  <c r="P1281" i="6"/>
  <c r="L1195" i="6"/>
  <c r="O1195" i="6" s="1"/>
  <c r="P1195" i="6"/>
  <c r="L2012" i="6"/>
  <c r="P2012" i="6"/>
  <c r="L1948" i="6"/>
  <c r="P1948" i="6"/>
  <c r="L1893" i="6"/>
  <c r="P1893" i="6"/>
  <c r="L1750" i="6"/>
  <c r="P1750" i="6"/>
  <c r="L1684" i="6"/>
  <c r="P1684" i="6"/>
  <c r="L1656" i="6"/>
  <c r="P1656" i="6"/>
  <c r="L1592" i="6"/>
  <c r="P1592" i="6"/>
  <c r="L1528" i="6"/>
  <c r="M1528" i="6" s="1"/>
  <c r="N1528" i="6" s="1"/>
  <c r="P1528" i="6"/>
  <c r="L1464" i="6"/>
  <c r="P1464" i="6"/>
  <c r="L1398" i="6"/>
  <c r="P1398" i="6"/>
  <c r="L1292" i="6"/>
  <c r="P1292" i="6"/>
  <c r="L1136" i="6"/>
  <c r="M1136" i="6" s="1"/>
  <c r="N1136" i="6" s="1"/>
  <c r="P1136" i="6"/>
  <c r="L2040" i="6"/>
  <c r="P2040" i="6"/>
  <c r="L1971" i="6"/>
  <c r="P1971" i="6"/>
  <c r="L1886" i="6"/>
  <c r="P1886" i="6"/>
  <c r="L1761" i="6"/>
  <c r="M1761" i="6" s="1"/>
  <c r="N1761" i="6" s="1"/>
  <c r="P1761" i="6"/>
  <c r="L1650" i="6"/>
  <c r="P1650" i="6"/>
  <c r="L1586" i="6"/>
  <c r="P1586" i="6"/>
  <c r="L1522" i="6"/>
  <c r="P1522" i="6"/>
  <c r="L1458" i="6"/>
  <c r="P1458" i="6"/>
  <c r="L1396" i="6"/>
  <c r="P1396" i="6"/>
  <c r="L1348" i="6"/>
  <c r="P1348" i="6"/>
  <c r="L1326" i="6"/>
  <c r="P1326" i="6"/>
  <c r="L1261" i="6"/>
  <c r="O1261" i="6" s="1"/>
  <c r="P1261" i="6"/>
  <c r="L1201" i="6"/>
  <c r="P1201" i="6"/>
  <c r="L2027" i="6"/>
  <c r="P2027" i="6"/>
  <c r="L1963" i="6"/>
  <c r="P1963" i="6"/>
  <c r="L1884" i="6"/>
  <c r="M1884" i="6" s="1"/>
  <c r="N1884" i="6" s="1"/>
  <c r="P1884" i="6"/>
  <c r="L1850" i="6"/>
  <c r="P1850" i="6"/>
  <c r="L1820" i="6"/>
  <c r="P1820" i="6"/>
  <c r="L1788" i="6"/>
  <c r="P1788" i="6"/>
  <c r="L1730" i="6"/>
  <c r="M1730" i="6" s="1"/>
  <c r="N1730" i="6" s="1"/>
  <c r="P1730" i="6"/>
  <c r="L1693" i="6"/>
  <c r="P1693" i="6"/>
  <c r="L1615" i="6"/>
  <c r="P1615" i="6"/>
  <c r="L1551" i="6"/>
  <c r="P1551" i="6"/>
  <c r="L1487" i="6"/>
  <c r="P1487" i="6"/>
  <c r="L1423" i="6"/>
  <c r="P1423" i="6"/>
  <c r="L1367" i="6"/>
  <c r="P1367" i="6"/>
  <c r="L1314" i="6"/>
  <c r="P1314" i="6"/>
  <c r="L1255" i="6"/>
  <c r="O1255" i="6" s="1"/>
  <c r="P1255" i="6"/>
  <c r="L1137" i="6"/>
  <c r="P1137" i="6"/>
  <c r="L1073" i="6"/>
  <c r="P1073" i="6"/>
  <c r="L1009" i="6"/>
  <c r="P1009" i="6"/>
  <c r="L960" i="6"/>
  <c r="M960" i="6" s="1"/>
  <c r="N960" i="6" s="1"/>
  <c r="P960" i="6"/>
  <c r="L880" i="6"/>
  <c r="P880" i="6"/>
  <c r="L822" i="6"/>
  <c r="P822" i="6"/>
  <c r="L746" i="6"/>
  <c r="P746" i="6"/>
  <c r="L666" i="6"/>
  <c r="O666" i="6" s="1"/>
  <c r="P666" i="6"/>
  <c r="L594" i="6"/>
  <c r="P594" i="6"/>
  <c r="L435" i="6"/>
  <c r="P435" i="6"/>
  <c r="L1090" i="6"/>
  <c r="P1090" i="6"/>
  <c r="L1026" i="6"/>
  <c r="P1026" i="6"/>
  <c r="L954" i="6"/>
  <c r="P954" i="6"/>
  <c r="L896" i="6"/>
  <c r="P896" i="6"/>
  <c r="L830" i="6"/>
  <c r="P830" i="6"/>
  <c r="L800" i="6"/>
  <c r="O800" i="6" s="1"/>
  <c r="P800" i="6"/>
  <c r="L703" i="6"/>
  <c r="P703" i="6"/>
  <c r="L664" i="6"/>
  <c r="P664" i="6"/>
  <c r="L638" i="6"/>
  <c r="P638" i="6"/>
  <c r="L612" i="6"/>
  <c r="O612" i="6" s="1"/>
  <c r="P612" i="6"/>
  <c r="L579" i="6"/>
  <c r="P579" i="6"/>
  <c r="L497" i="6"/>
  <c r="P497" i="6"/>
  <c r="L392" i="6"/>
  <c r="P392" i="6"/>
  <c r="L1258" i="6"/>
  <c r="O1258" i="6" s="1"/>
  <c r="P1258" i="6"/>
  <c r="L1189" i="6"/>
  <c r="P1189" i="6"/>
  <c r="L1128" i="6"/>
  <c r="P1128" i="6"/>
  <c r="L1064" i="6"/>
  <c r="P1064" i="6"/>
  <c r="L1000" i="6"/>
  <c r="P1000" i="6"/>
  <c r="L914" i="6"/>
  <c r="P914" i="6"/>
  <c r="L849" i="6"/>
  <c r="P849" i="6"/>
  <c r="L777" i="6"/>
  <c r="P777" i="6"/>
  <c r="L740" i="6"/>
  <c r="O740" i="6" s="1"/>
  <c r="P740" i="6"/>
  <c r="L682" i="6"/>
  <c r="P682" i="6"/>
  <c r="L630" i="6"/>
  <c r="P630" i="6"/>
  <c r="L511" i="6"/>
  <c r="P511" i="6"/>
  <c r="L1223" i="6"/>
  <c r="O1223" i="6" s="1"/>
  <c r="P1223" i="6"/>
  <c r="L1172" i="6"/>
  <c r="P1172" i="6"/>
  <c r="L1133" i="6"/>
  <c r="P1133" i="6"/>
  <c r="L1069" i="6"/>
  <c r="P1069" i="6"/>
  <c r="L1005" i="6"/>
  <c r="M1005" i="6" s="1"/>
  <c r="N1005" i="6" s="1"/>
  <c r="P1005" i="6"/>
  <c r="L950" i="6"/>
  <c r="P950" i="6"/>
  <c r="L886" i="6"/>
  <c r="P886" i="6"/>
  <c r="L843" i="6"/>
  <c r="P843" i="6"/>
  <c r="L761" i="6"/>
  <c r="P761" i="6"/>
  <c r="L559" i="6"/>
  <c r="P559" i="6"/>
  <c r="L492" i="6"/>
  <c r="P492" i="6"/>
  <c r="L406" i="6"/>
  <c r="P406" i="6"/>
  <c r="L1270" i="6"/>
  <c r="O1270" i="6" s="1"/>
  <c r="P1270" i="6"/>
  <c r="L1232" i="6"/>
  <c r="P1232" i="6"/>
  <c r="L1131" i="6"/>
  <c r="P1131" i="6"/>
  <c r="L1067" i="6"/>
  <c r="P1067" i="6"/>
  <c r="L1003" i="6"/>
  <c r="M1003" i="6" s="1"/>
  <c r="N1003" i="6" s="1"/>
  <c r="P1003" i="6"/>
  <c r="L957" i="6"/>
  <c r="P957" i="6"/>
  <c r="L872" i="6"/>
  <c r="P872" i="6"/>
  <c r="L817" i="6"/>
  <c r="P817" i="6"/>
  <c r="L747" i="6"/>
  <c r="O747" i="6" s="1"/>
  <c r="P747" i="6"/>
  <c r="L695" i="6"/>
  <c r="P695" i="6"/>
  <c r="L637" i="6"/>
  <c r="P637" i="6"/>
  <c r="L603" i="6"/>
  <c r="P603" i="6"/>
  <c r="L508" i="6"/>
  <c r="P508" i="6"/>
  <c r="L301" i="6"/>
  <c r="P301" i="6"/>
  <c r="L1065" i="6"/>
  <c r="P1065" i="6"/>
  <c r="L1001" i="6"/>
  <c r="P1001" i="6"/>
  <c r="L939" i="6"/>
  <c r="M939" i="6" s="1"/>
  <c r="N939" i="6" s="1"/>
  <c r="P939" i="6"/>
  <c r="L897" i="6"/>
  <c r="P897" i="6"/>
  <c r="L848" i="6"/>
  <c r="P848" i="6"/>
  <c r="L778" i="6"/>
  <c r="P778" i="6"/>
  <c r="L737" i="6"/>
  <c r="O737" i="6" s="1"/>
  <c r="P737" i="6"/>
  <c r="L675" i="6"/>
  <c r="P675" i="6"/>
  <c r="L643" i="6"/>
  <c r="P643" i="6"/>
  <c r="L607" i="6"/>
  <c r="P607" i="6"/>
  <c r="L515" i="6"/>
  <c r="M515" i="6" s="1"/>
  <c r="N515" i="6" s="1"/>
  <c r="P515" i="6"/>
  <c r="L382" i="6"/>
  <c r="P382" i="6"/>
  <c r="L1299" i="6"/>
  <c r="P1299" i="6"/>
  <c r="L1257" i="6"/>
  <c r="P1257" i="6"/>
  <c r="L1173" i="6"/>
  <c r="P1173" i="6"/>
  <c r="L1089" i="6"/>
  <c r="P1089" i="6"/>
  <c r="L1025" i="6"/>
  <c r="P1025" i="6"/>
  <c r="L924" i="6"/>
  <c r="P924" i="6"/>
  <c r="L840" i="6"/>
  <c r="M840" i="6" s="1"/>
  <c r="N840" i="6" s="1"/>
  <c r="P840" i="6"/>
  <c r="L787" i="6"/>
  <c r="P787" i="6"/>
  <c r="L712" i="6"/>
  <c r="P712" i="6"/>
  <c r="L631" i="6"/>
  <c r="P631" i="6"/>
  <c r="L553" i="6"/>
  <c r="M553" i="6" s="1"/>
  <c r="N553" i="6" s="1"/>
  <c r="P553" i="6"/>
  <c r="L270" i="6"/>
  <c r="P270" i="6"/>
  <c r="L1162" i="6"/>
  <c r="P1162" i="6"/>
  <c r="L1108" i="6"/>
  <c r="P1108" i="6"/>
  <c r="L1044" i="6"/>
  <c r="M1044" i="6" s="1"/>
  <c r="N1044" i="6" s="1"/>
  <c r="P1044" i="6"/>
  <c r="L978" i="6"/>
  <c r="P978" i="6"/>
  <c r="L933" i="6"/>
  <c r="P933" i="6"/>
  <c r="L885" i="6"/>
  <c r="P885" i="6"/>
  <c r="L832" i="6"/>
  <c r="P832" i="6"/>
  <c r="L729" i="6"/>
  <c r="P729" i="6"/>
  <c r="L698" i="6"/>
  <c r="P698" i="6"/>
  <c r="L547" i="6"/>
  <c r="P547" i="6"/>
  <c r="L461" i="6"/>
  <c r="O461" i="6" s="1"/>
  <c r="P461" i="6"/>
  <c r="L303" i="6"/>
  <c r="P303" i="6"/>
  <c r="L554" i="6"/>
  <c r="P554" i="6"/>
  <c r="L531" i="6"/>
  <c r="P531" i="6"/>
  <c r="L495" i="6"/>
  <c r="O495" i="6" s="1"/>
  <c r="P495" i="6"/>
  <c r="L352" i="6"/>
  <c r="P352" i="6"/>
  <c r="L268" i="6"/>
  <c r="P268" i="6"/>
  <c r="L205" i="6"/>
  <c r="P205" i="6"/>
  <c r="L119" i="6"/>
  <c r="M119" i="6" s="1"/>
  <c r="N119" i="6" s="1"/>
  <c r="P119" i="6"/>
  <c r="L97" i="6"/>
  <c r="P97" i="6"/>
  <c r="L427" i="6"/>
  <c r="P427" i="6"/>
  <c r="L395" i="6"/>
  <c r="P395" i="6"/>
  <c r="L363" i="6"/>
  <c r="P363" i="6"/>
  <c r="L318" i="6"/>
  <c r="P318" i="6"/>
  <c r="L254" i="6"/>
  <c r="P254" i="6"/>
  <c r="L207" i="6"/>
  <c r="P207" i="6"/>
  <c r="L150" i="6"/>
  <c r="O150" i="6" s="1"/>
  <c r="P150" i="6"/>
  <c r="L439" i="6"/>
  <c r="P439" i="6"/>
  <c r="L409" i="6"/>
  <c r="P409" i="6"/>
  <c r="L377" i="6"/>
  <c r="M377" i="6" s="1"/>
  <c r="N377" i="6" s="1"/>
  <c r="P377" i="6"/>
  <c r="L336" i="6"/>
  <c r="P336" i="6"/>
  <c r="L278" i="6"/>
  <c r="P278" i="6"/>
  <c r="L214" i="6"/>
  <c r="P214" i="6"/>
  <c r="L157" i="6"/>
  <c r="O157" i="6" s="1"/>
  <c r="P157" i="6"/>
  <c r="L353" i="6"/>
  <c r="P353" i="6"/>
  <c r="L297" i="6"/>
  <c r="P297" i="6"/>
  <c r="L233" i="6"/>
  <c r="P233" i="6"/>
  <c r="L134" i="6"/>
  <c r="P134" i="6"/>
  <c r="L80" i="6"/>
  <c r="P80" i="6"/>
  <c r="L530" i="6"/>
  <c r="P530" i="6"/>
  <c r="L488" i="6"/>
  <c r="P488" i="6"/>
  <c r="L448" i="6"/>
  <c r="O448" i="6" s="1"/>
  <c r="P448" i="6"/>
  <c r="L293" i="6"/>
  <c r="P293" i="6"/>
  <c r="L229" i="6"/>
  <c r="P229" i="6"/>
  <c r="L170" i="6"/>
  <c r="P170" i="6"/>
  <c r="L114" i="6"/>
  <c r="M114" i="6" s="1"/>
  <c r="N114" i="6" s="1"/>
  <c r="P114" i="6"/>
  <c r="L374" i="6"/>
  <c r="P374" i="6"/>
  <c r="L337" i="6"/>
  <c r="P337" i="6"/>
  <c r="L286" i="6"/>
  <c r="P286" i="6"/>
  <c r="L222" i="6"/>
  <c r="O222" i="6" s="1"/>
  <c r="P222" i="6"/>
  <c r="L192" i="6"/>
  <c r="P192" i="6"/>
  <c r="L102" i="6"/>
  <c r="P102" i="6"/>
  <c r="L67" i="6"/>
  <c r="P67" i="6"/>
  <c r="L412" i="6"/>
  <c r="P412" i="6"/>
  <c r="L354" i="6"/>
  <c r="P354" i="6"/>
  <c r="L305" i="6"/>
  <c r="P305" i="6"/>
  <c r="L241" i="6"/>
  <c r="P241" i="6"/>
  <c r="L181" i="6"/>
  <c r="O181" i="6" s="1"/>
  <c r="P181" i="6"/>
  <c r="L78" i="6"/>
  <c r="P78" i="6"/>
  <c r="L53" i="6"/>
  <c r="P53" i="6"/>
  <c r="L66" i="6"/>
  <c r="P66" i="6"/>
  <c r="M3213" i="6"/>
  <c r="N3213" i="6" s="1"/>
  <c r="O3782" i="6"/>
  <c r="M3782" i="6"/>
  <c r="N3782" i="6" s="1"/>
  <c r="M3630" i="6"/>
  <c r="N3630" i="6" s="1"/>
  <c r="M3566" i="6"/>
  <c r="N3566" i="6" s="1"/>
  <c r="O3438" i="6"/>
  <c r="M3438" i="6"/>
  <c r="N3438" i="6" s="1"/>
  <c r="O2962" i="6"/>
  <c r="O3787" i="6"/>
  <c r="O3562" i="6"/>
  <c r="O2896" i="6"/>
  <c r="M2896" i="6"/>
  <c r="N2896" i="6" s="1"/>
  <c r="O3796" i="6"/>
  <c r="M3749" i="6"/>
  <c r="N3749" i="6" s="1"/>
  <c r="O3704" i="6"/>
  <c r="M3704" i="6"/>
  <c r="N3704" i="6" s="1"/>
  <c r="M3641" i="6"/>
  <c r="N3641" i="6" s="1"/>
  <c r="O3641" i="6"/>
  <c r="M3577" i="6"/>
  <c r="N3577" i="6" s="1"/>
  <c r="M3449" i="6"/>
  <c r="N3449" i="6" s="1"/>
  <c r="O3449" i="6"/>
  <c r="M3319" i="6"/>
  <c r="N3319" i="6" s="1"/>
  <c r="O3102" i="6"/>
  <c r="M3102" i="6"/>
  <c r="N3102" i="6" s="1"/>
  <c r="M3350" i="6"/>
  <c r="N3350" i="6" s="1"/>
  <c r="M3745" i="6"/>
  <c r="N3745" i="6" s="1"/>
  <c r="M3635" i="6"/>
  <c r="N3635" i="6" s="1"/>
  <c r="O3571" i="6"/>
  <c r="M3571" i="6"/>
  <c r="N3571" i="6" s="1"/>
  <c r="O3507" i="6"/>
  <c r="O3395" i="6"/>
  <c r="M3321" i="6"/>
  <c r="N3321" i="6" s="1"/>
  <c r="O3321" i="6"/>
  <c r="O3141" i="6"/>
  <c r="O2790" i="6"/>
  <c r="O3895" i="6"/>
  <c r="M3708" i="6"/>
  <c r="N3708" i="6" s="1"/>
  <c r="M3465" i="6"/>
  <c r="N3465" i="6" s="1"/>
  <c r="O3465" i="6"/>
  <c r="O3614" i="6"/>
  <c r="M3614" i="6"/>
  <c r="N3614" i="6" s="1"/>
  <c r="O2355" i="6"/>
  <c r="O3771" i="6"/>
  <c r="O3688" i="6"/>
  <c r="M3688" i="6"/>
  <c r="N3688" i="6" s="1"/>
  <c r="M3625" i="6"/>
  <c r="N3625" i="6" s="1"/>
  <c r="O3625" i="6"/>
  <c r="O3561" i="6"/>
  <c r="M3433" i="6"/>
  <c r="N3433" i="6" s="1"/>
  <c r="O3433" i="6"/>
  <c r="O3376" i="6"/>
  <c r="M3376" i="6"/>
  <c r="N3376" i="6" s="1"/>
  <c r="O3306" i="6"/>
  <c r="M3143" i="6"/>
  <c r="N3143" i="6" s="1"/>
  <c r="O2592" i="6"/>
  <c r="M2592" i="6"/>
  <c r="N2592" i="6" s="1"/>
  <c r="O3486" i="6"/>
  <c r="M3486" i="6"/>
  <c r="N3486" i="6" s="1"/>
  <c r="O3884" i="6"/>
  <c r="O3690" i="6"/>
  <c r="M3690" i="6"/>
  <c r="N3690" i="6" s="1"/>
  <c r="M3640" i="6"/>
  <c r="N3640" i="6" s="1"/>
  <c r="M3576" i="6"/>
  <c r="N3576" i="6" s="1"/>
  <c r="O3512" i="6"/>
  <c r="O3448" i="6"/>
  <c r="M3339" i="6"/>
  <c r="N3339" i="6" s="1"/>
  <c r="O3339" i="6"/>
  <c r="O3232" i="6"/>
  <c r="O2960" i="6"/>
  <c r="O2474" i="6"/>
  <c r="O3725" i="6"/>
  <c r="M3725" i="6"/>
  <c r="N3725" i="6" s="1"/>
  <c r="M3500" i="6"/>
  <c r="N3500" i="6" s="1"/>
  <c r="O3608" i="6"/>
  <c r="M3608" i="6"/>
  <c r="N3608" i="6" s="1"/>
  <c r="O3295" i="6"/>
  <c r="M3752" i="6"/>
  <c r="N3752" i="6" s="1"/>
  <c r="O3752" i="6"/>
  <c r="O3644" i="6"/>
  <c r="M3644" i="6"/>
  <c r="N3644" i="6" s="1"/>
  <c r="O3516" i="6"/>
  <c r="O3275" i="6"/>
  <c r="O2940" i="6"/>
  <c r="M2940" i="6"/>
  <c r="N2940" i="6" s="1"/>
  <c r="O3354" i="6"/>
  <c r="M3354" i="6"/>
  <c r="N3354" i="6" s="1"/>
  <c r="M3288" i="6"/>
  <c r="N3288" i="6" s="1"/>
  <c r="M3096" i="6"/>
  <c r="N3096" i="6" s="1"/>
  <c r="O3059" i="6"/>
  <c r="M3059" i="6"/>
  <c r="N3059" i="6" s="1"/>
  <c r="O2983" i="6"/>
  <c r="M2983" i="6"/>
  <c r="N2983" i="6" s="1"/>
  <c r="O2850" i="6"/>
  <c r="M2850" i="6"/>
  <c r="N2850" i="6" s="1"/>
  <c r="M2722" i="6"/>
  <c r="N2722" i="6" s="1"/>
  <c r="M2625" i="6"/>
  <c r="N2625" i="6" s="1"/>
  <c r="M2561" i="6"/>
  <c r="N2561" i="6" s="1"/>
  <c r="M2451" i="6"/>
  <c r="N2451" i="6" s="1"/>
  <c r="O2363" i="6"/>
  <c r="M2341" i="6"/>
  <c r="N2341" i="6" s="1"/>
  <c r="O2341" i="6"/>
  <c r="O2252" i="6"/>
  <c r="M2252" i="6"/>
  <c r="N2252" i="6" s="1"/>
  <c r="M2132" i="6"/>
  <c r="N2132" i="6" s="1"/>
  <c r="O2132" i="6"/>
  <c r="O3412" i="6"/>
  <c r="O3251" i="6"/>
  <c r="M3251" i="6"/>
  <c r="N3251" i="6" s="1"/>
  <c r="M3123" i="6"/>
  <c r="N3123" i="6" s="1"/>
  <c r="O3006" i="6"/>
  <c r="M3006" i="6"/>
  <c r="N3006" i="6" s="1"/>
  <c r="O2925" i="6"/>
  <c r="M2861" i="6"/>
  <c r="N2861" i="6" s="1"/>
  <c r="O2797" i="6"/>
  <c r="M2733" i="6"/>
  <c r="N2733" i="6" s="1"/>
  <c r="O2733" i="6"/>
  <c r="O2654" i="6"/>
  <c r="O2526" i="6"/>
  <c r="M2526" i="6"/>
  <c r="N2526" i="6" s="1"/>
  <c r="O2470" i="6"/>
  <c r="M2470" i="6"/>
  <c r="N2470" i="6" s="1"/>
  <c r="O2411" i="6"/>
  <c r="M2411" i="6"/>
  <c r="N2411" i="6" s="1"/>
  <c r="M2237" i="6"/>
  <c r="N2237" i="6" s="1"/>
  <c r="O2237" i="6"/>
  <c r="M2173" i="6"/>
  <c r="N2173" i="6" s="1"/>
  <c r="O2173" i="6"/>
  <c r="O2060" i="6"/>
  <c r="M3181" i="6"/>
  <c r="N3181" i="6" s="1"/>
  <c r="O3181" i="6"/>
  <c r="O3117" i="6"/>
  <c r="M3117" i="6"/>
  <c r="N3117" i="6" s="1"/>
  <c r="O3031" i="6"/>
  <c r="O2972" i="6"/>
  <c r="M2901" i="6"/>
  <c r="N2901" i="6" s="1"/>
  <c r="O2901" i="6"/>
  <c r="O2840" i="6"/>
  <c r="O2776" i="6"/>
  <c r="O2713" i="6"/>
  <c r="O2669" i="6"/>
  <c r="O2605" i="6"/>
  <c r="M2605" i="6"/>
  <c r="N2605" i="6" s="1"/>
  <c r="O2417" i="6"/>
  <c r="O2369" i="6"/>
  <c r="M2369" i="6"/>
  <c r="N2369" i="6" s="1"/>
  <c r="O2276" i="6"/>
  <c r="M2175" i="6"/>
  <c r="N2175" i="6" s="1"/>
  <c r="O2175" i="6"/>
  <c r="M2134" i="6"/>
  <c r="N2134" i="6" s="1"/>
  <c r="O2134" i="6"/>
  <c r="O3359" i="6"/>
  <c r="O3310" i="6"/>
  <c r="O3239" i="6"/>
  <c r="M3175" i="6"/>
  <c r="N3175" i="6" s="1"/>
  <c r="O3175" i="6"/>
  <c r="O2968" i="6"/>
  <c r="M2968" i="6"/>
  <c r="N2968" i="6" s="1"/>
  <c r="O2908" i="6"/>
  <c r="M2908" i="6"/>
  <c r="N2908" i="6" s="1"/>
  <c r="M2725" i="6"/>
  <c r="N2725" i="6" s="1"/>
  <c r="O2725" i="6"/>
  <c r="O2682" i="6"/>
  <c r="M2682" i="6"/>
  <c r="N2682" i="6" s="1"/>
  <c r="O2624" i="6"/>
  <c r="O2496" i="6"/>
  <c r="M2496" i="6"/>
  <c r="N2496" i="6" s="1"/>
  <c r="O2385" i="6"/>
  <c r="M2385" i="6"/>
  <c r="N2385" i="6" s="1"/>
  <c r="O2294" i="6"/>
  <c r="O2190" i="6"/>
  <c r="O2077" i="6"/>
  <c r="M2077" i="6"/>
  <c r="N2077" i="6" s="1"/>
  <c r="M3132" i="6"/>
  <c r="N3132" i="6" s="1"/>
  <c r="O3068" i="6"/>
  <c r="O2993" i="6"/>
  <c r="O2926" i="6"/>
  <c r="M2926" i="6"/>
  <c r="N2926" i="6" s="1"/>
  <c r="O2736" i="6"/>
  <c r="M2653" i="6"/>
  <c r="N2653" i="6" s="1"/>
  <c r="O2653" i="6"/>
  <c r="M2589" i="6"/>
  <c r="N2589" i="6" s="1"/>
  <c r="M2469" i="6"/>
  <c r="N2469" i="6" s="1"/>
  <c r="O2469" i="6"/>
  <c r="M2392" i="6"/>
  <c r="N2392" i="6" s="1"/>
  <c r="O2344" i="6"/>
  <c r="O2224" i="6"/>
  <c r="M2224" i="6"/>
  <c r="N2224" i="6" s="1"/>
  <c r="O2182" i="6"/>
  <c r="M3341" i="6"/>
  <c r="N3341" i="6" s="1"/>
  <c r="O3283" i="6"/>
  <c r="O3219" i="6"/>
  <c r="M3219" i="6"/>
  <c r="N3219" i="6" s="1"/>
  <c r="O3155" i="6"/>
  <c r="M2893" i="6"/>
  <c r="N2893" i="6" s="1"/>
  <c r="O2893" i="6"/>
  <c r="O2828" i="6"/>
  <c r="M2828" i="6"/>
  <c r="N2828" i="6" s="1"/>
  <c r="O2764" i="6"/>
  <c r="M2608" i="6"/>
  <c r="N2608" i="6" s="1"/>
  <c r="O2608" i="6"/>
  <c r="O2544" i="6"/>
  <c r="M2544" i="6"/>
  <c r="N2544" i="6" s="1"/>
  <c r="O2480" i="6"/>
  <c r="O2364" i="6"/>
  <c r="M2364" i="6"/>
  <c r="N2364" i="6" s="1"/>
  <c r="O2326" i="6"/>
  <c r="M2326" i="6"/>
  <c r="N2326" i="6" s="1"/>
  <c r="M2277" i="6"/>
  <c r="N2277" i="6" s="1"/>
  <c r="M2230" i="6"/>
  <c r="N2230" i="6" s="1"/>
  <c r="M2172" i="6"/>
  <c r="N2172" i="6" s="1"/>
  <c r="O2106" i="6"/>
  <c r="O3112" i="6"/>
  <c r="M3023" i="6"/>
  <c r="N3023" i="6" s="1"/>
  <c r="O2955" i="6"/>
  <c r="O2891" i="6"/>
  <c r="M2891" i="6"/>
  <c r="N2891" i="6" s="1"/>
  <c r="O2826" i="6"/>
  <c r="O2714" i="6"/>
  <c r="M2714" i="6"/>
  <c r="N2714" i="6" s="1"/>
  <c r="O2683" i="6"/>
  <c r="O2635" i="6"/>
  <c r="O2571" i="6"/>
  <c r="M2507" i="6"/>
  <c r="N2507" i="6" s="1"/>
  <c r="O2507" i="6"/>
  <c r="O2433" i="6"/>
  <c r="O2400" i="6"/>
  <c r="M2167" i="6"/>
  <c r="N2167" i="6" s="1"/>
  <c r="O2167" i="6"/>
  <c r="M2099" i="6"/>
  <c r="N2099" i="6" s="1"/>
  <c r="O1994" i="6"/>
  <c r="M1994" i="6"/>
  <c r="N1994" i="6" s="1"/>
  <c r="O1930" i="6"/>
  <c r="M1930" i="6"/>
  <c r="N1930" i="6" s="1"/>
  <c r="O1784" i="6"/>
  <c r="M1784" i="6"/>
  <c r="N1784" i="6" s="1"/>
  <c r="M1726" i="6"/>
  <c r="N1726" i="6" s="1"/>
  <c r="O1726" i="6"/>
  <c r="M1687" i="6"/>
  <c r="N1687" i="6" s="1"/>
  <c r="O1572" i="6"/>
  <c r="M1572" i="6"/>
  <c r="N1572" i="6" s="1"/>
  <c r="O1508" i="6"/>
  <c r="M1508" i="6"/>
  <c r="N1508" i="6" s="1"/>
  <c r="O1444" i="6"/>
  <c r="O1376" i="6"/>
  <c r="M1230" i="6"/>
  <c r="N1230" i="6" s="1"/>
  <c r="M2193" i="6"/>
  <c r="N2193" i="6" s="1"/>
  <c r="O2169" i="6"/>
  <c r="O2015" i="6"/>
  <c r="O1951" i="6"/>
  <c r="M1951" i="6"/>
  <c r="N1951" i="6" s="1"/>
  <c r="M1628" i="6"/>
  <c r="N1628" i="6" s="1"/>
  <c r="O1628" i="6"/>
  <c r="M1564" i="6"/>
  <c r="N1564" i="6" s="1"/>
  <c r="O1500" i="6"/>
  <c r="O1372" i="6"/>
  <c r="M1372" i="6"/>
  <c r="N1372" i="6" s="1"/>
  <c r="M1215" i="6"/>
  <c r="N1215" i="6" s="1"/>
  <c r="O2121" i="6"/>
  <c r="M1972" i="6"/>
  <c r="N1972" i="6" s="1"/>
  <c r="O1972" i="6"/>
  <c r="O1901" i="6"/>
  <c r="M1901" i="6"/>
  <c r="N1901" i="6" s="1"/>
  <c r="O1745" i="6"/>
  <c r="M1745" i="6"/>
  <c r="N1745" i="6" s="1"/>
  <c r="O1679" i="6"/>
  <c r="M1679" i="6"/>
  <c r="N1679" i="6" s="1"/>
  <c r="M1618" i="6"/>
  <c r="N1618" i="6" s="1"/>
  <c r="O1554" i="6"/>
  <c r="M1426" i="6"/>
  <c r="N1426" i="6" s="1"/>
  <c r="O1426" i="6"/>
  <c r="O1353" i="6"/>
  <c r="M1353" i="6"/>
  <c r="N1353" i="6" s="1"/>
  <c r="O1252" i="6"/>
  <c r="M1252" i="6"/>
  <c r="N1252" i="6" s="1"/>
  <c r="O2072" i="6"/>
  <c r="M2072" i="6"/>
  <c r="N2072" i="6" s="1"/>
  <c r="O2050" i="6"/>
  <c r="O1999" i="6"/>
  <c r="M1999" i="6"/>
  <c r="N1999" i="6" s="1"/>
  <c r="M1935" i="6"/>
  <c r="N1935" i="6" s="1"/>
  <c r="O1869" i="6"/>
  <c r="M1869" i="6"/>
  <c r="N1869" i="6" s="1"/>
  <c r="O1827" i="6"/>
  <c r="M1758" i="6"/>
  <c r="N1758" i="6" s="1"/>
  <c r="O1688" i="6"/>
  <c r="M1515" i="6"/>
  <c r="N1515" i="6" s="1"/>
  <c r="O1515" i="6"/>
  <c r="O1451" i="6"/>
  <c r="O1392" i="6"/>
  <c r="M1304" i="6"/>
  <c r="N1304" i="6" s="1"/>
  <c r="O1217" i="6"/>
  <c r="M1217" i="6"/>
  <c r="N1217" i="6" s="1"/>
  <c r="O2026" i="6"/>
  <c r="O1962" i="6"/>
  <c r="O1902" i="6"/>
  <c r="O1837" i="6"/>
  <c r="M1837" i="6"/>
  <c r="N1837" i="6" s="1"/>
  <c r="O1805" i="6"/>
  <c r="M1805" i="6"/>
  <c r="N1805" i="6" s="1"/>
  <c r="M1637" i="6"/>
  <c r="N1637" i="6" s="1"/>
  <c r="O1637" i="6"/>
  <c r="O1573" i="6"/>
  <c r="M1509" i="6"/>
  <c r="N1509" i="6" s="1"/>
  <c r="M1273" i="6"/>
  <c r="N1273" i="6" s="1"/>
  <c r="O1273" i="6"/>
  <c r="O1190" i="6"/>
  <c r="M1190" i="6"/>
  <c r="N1190" i="6" s="1"/>
  <c r="O1942" i="6"/>
  <c r="O1878" i="6"/>
  <c r="M1878" i="6"/>
  <c r="N1878" i="6" s="1"/>
  <c r="O1748" i="6"/>
  <c r="M1748" i="6"/>
  <c r="N1748" i="6" s="1"/>
  <c r="M1682" i="6"/>
  <c r="N1682" i="6" s="1"/>
  <c r="O1569" i="6"/>
  <c r="M1505" i="6"/>
  <c r="N1505" i="6" s="1"/>
  <c r="O1505" i="6"/>
  <c r="M1441" i="6"/>
  <c r="N1441" i="6" s="1"/>
  <c r="M1390" i="6"/>
  <c r="N1390" i="6" s="1"/>
  <c r="M1290" i="6"/>
  <c r="N1290" i="6" s="1"/>
  <c r="M1124" i="6"/>
  <c r="N1124" i="6" s="1"/>
  <c r="O2010" i="6"/>
  <c r="O1876" i="6"/>
  <c r="M1876" i="6"/>
  <c r="N1876" i="6" s="1"/>
  <c r="M1739" i="6"/>
  <c r="N1739" i="6" s="1"/>
  <c r="M1520" i="6"/>
  <c r="N1520" i="6" s="1"/>
  <c r="O1520" i="6"/>
  <c r="M1456" i="6"/>
  <c r="N1456" i="6" s="1"/>
  <c r="O1388" i="6"/>
  <c r="O1324" i="6"/>
  <c r="M1324" i="6"/>
  <c r="N1324" i="6" s="1"/>
  <c r="O1248" i="6"/>
  <c r="M1248" i="6"/>
  <c r="N1248" i="6" s="1"/>
  <c r="O1938" i="6"/>
  <c r="M1938" i="6"/>
  <c r="N1938" i="6" s="1"/>
  <c r="O1880" i="6"/>
  <c r="M1880" i="6"/>
  <c r="N1880" i="6" s="1"/>
  <c r="O1848" i="6"/>
  <c r="O1782" i="6"/>
  <c r="M1782" i="6"/>
  <c r="N1782" i="6" s="1"/>
  <c r="M1728" i="6"/>
  <c r="N1728" i="6" s="1"/>
  <c r="M1549" i="6"/>
  <c r="N1549" i="6" s="1"/>
  <c r="O1549" i="6"/>
  <c r="M1485" i="6"/>
  <c r="N1485" i="6" s="1"/>
  <c r="O1485" i="6"/>
  <c r="M1421" i="6"/>
  <c r="N1421" i="6" s="1"/>
  <c r="O1365" i="6"/>
  <c r="M1296" i="6"/>
  <c r="N1296" i="6" s="1"/>
  <c r="O1253" i="6"/>
  <c r="M1253" i="6"/>
  <c r="N1253" i="6" s="1"/>
  <c r="O1132" i="6"/>
  <c r="M1004" i="6"/>
  <c r="N1004" i="6" s="1"/>
  <c r="O958" i="6"/>
  <c r="M958" i="6"/>
  <c r="N958" i="6" s="1"/>
  <c r="M864" i="6"/>
  <c r="N864" i="6" s="1"/>
  <c r="M818" i="6"/>
  <c r="N818" i="6" s="1"/>
  <c r="M742" i="6"/>
  <c r="N742" i="6" s="1"/>
  <c r="O742" i="6"/>
  <c r="O587" i="6"/>
  <c r="M587" i="6"/>
  <c r="N587" i="6" s="1"/>
  <c r="M430" i="6"/>
  <c r="N430" i="6" s="1"/>
  <c r="O1085" i="6"/>
  <c r="M1085" i="6"/>
  <c r="N1085" i="6" s="1"/>
  <c r="M1021" i="6"/>
  <c r="N1021" i="6" s="1"/>
  <c r="M947" i="6"/>
  <c r="N947" i="6" s="1"/>
  <c r="O826" i="6"/>
  <c r="M826" i="6"/>
  <c r="N826" i="6" s="1"/>
  <c r="O775" i="6"/>
  <c r="M701" i="6"/>
  <c r="N701" i="6" s="1"/>
  <c r="M636" i="6"/>
  <c r="N636" i="6" s="1"/>
  <c r="O636" i="6"/>
  <c r="O610" i="6"/>
  <c r="O567" i="6"/>
  <c r="M567" i="6"/>
  <c r="N567" i="6" s="1"/>
  <c r="M463" i="6"/>
  <c r="N463" i="6" s="1"/>
  <c r="O386" i="6"/>
  <c r="M386" i="6"/>
  <c r="N386" i="6" s="1"/>
  <c r="O1243" i="6"/>
  <c r="O1187" i="6"/>
  <c r="O1057" i="6"/>
  <c r="M1057" i="6"/>
  <c r="N1057" i="6" s="1"/>
  <c r="M993" i="6"/>
  <c r="N993" i="6" s="1"/>
  <c r="O905" i="6"/>
  <c r="M905" i="6"/>
  <c r="N905" i="6" s="1"/>
  <c r="O769" i="6"/>
  <c r="M769" i="6"/>
  <c r="N769" i="6" s="1"/>
  <c r="O738" i="6"/>
  <c r="M680" i="6"/>
  <c r="N680" i="6" s="1"/>
  <c r="O680" i="6"/>
  <c r="O628" i="6"/>
  <c r="M504" i="6"/>
  <c r="N504" i="6" s="1"/>
  <c r="O504" i="6"/>
  <c r="M1214" i="6"/>
  <c r="N1214" i="6" s="1"/>
  <c r="O1170" i="6"/>
  <c r="M1170" i="6"/>
  <c r="N1170" i="6" s="1"/>
  <c r="O1126" i="6"/>
  <c r="M1126" i="6"/>
  <c r="N1126" i="6" s="1"/>
  <c r="M1062" i="6"/>
  <c r="N1062" i="6" s="1"/>
  <c r="O1062" i="6"/>
  <c r="O943" i="6"/>
  <c r="M943" i="6"/>
  <c r="N943" i="6" s="1"/>
  <c r="O841" i="6"/>
  <c r="M841" i="6"/>
  <c r="N841" i="6" s="1"/>
  <c r="M732" i="6"/>
  <c r="N732" i="6" s="1"/>
  <c r="M400" i="6"/>
  <c r="N400" i="6" s="1"/>
  <c r="O400" i="6"/>
  <c r="M1268" i="6"/>
  <c r="N1268" i="6" s="1"/>
  <c r="M1225" i="6"/>
  <c r="N1225" i="6" s="1"/>
  <c r="M1055" i="6"/>
  <c r="N1055" i="6" s="1"/>
  <c r="O1055" i="6"/>
  <c r="O996" i="6"/>
  <c r="O948" i="6"/>
  <c r="M948" i="6"/>
  <c r="N948" i="6" s="1"/>
  <c r="M815" i="6"/>
  <c r="N815" i="6" s="1"/>
  <c r="O815" i="6"/>
  <c r="O728" i="6"/>
  <c r="M691" i="6"/>
  <c r="N691" i="6" s="1"/>
  <c r="O691" i="6"/>
  <c r="O635" i="6"/>
  <c r="O597" i="6"/>
  <c r="M199" i="6"/>
  <c r="N199" i="6" s="1"/>
  <c r="M1060" i="6"/>
  <c r="N1060" i="6" s="1"/>
  <c r="M895" i="6"/>
  <c r="N895" i="6" s="1"/>
  <c r="M829" i="6"/>
  <c r="N829" i="6" s="1"/>
  <c r="M776" i="6"/>
  <c r="N776" i="6" s="1"/>
  <c r="O735" i="6"/>
  <c r="M673" i="6"/>
  <c r="N673" i="6" s="1"/>
  <c r="O673" i="6"/>
  <c r="M641" i="6"/>
  <c r="N641" i="6" s="1"/>
  <c r="O641" i="6"/>
  <c r="M503" i="6"/>
  <c r="N503" i="6" s="1"/>
  <c r="O179" i="6"/>
  <c r="M179" i="6"/>
  <c r="N179" i="6" s="1"/>
  <c r="O1297" i="6"/>
  <c r="M1297" i="6"/>
  <c r="N1297" i="6" s="1"/>
  <c r="O1242" i="6"/>
  <c r="M1164" i="6"/>
  <c r="N1164" i="6" s="1"/>
  <c r="M1084" i="6"/>
  <c r="N1084" i="6" s="1"/>
  <c r="M1020" i="6"/>
  <c r="N1020" i="6" s="1"/>
  <c r="O1020" i="6"/>
  <c r="M904" i="6"/>
  <c r="N904" i="6" s="1"/>
  <c r="O809" i="6"/>
  <c r="O772" i="6"/>
  <c r="M705" i="6"/>
  <c r="N705" i="6" s="1"/>
  <c r="O705" i="6"/>
  <c r="M623" i="6"/>
  <c r="N623" i="6" s="1"/>
  <c r="O551" i="6"/>
  <c r="M239" i="6"/>
  <c r="N239" i="6" s="1"/>
  <c r="O239" i="6"/>
  <c r="M1106" i="6"/>
  <c r="N1106" i="6" s="1"/>
  <c r="M1042" i="6"/>
  <c r="N1042" i="6" s="1"/>
  <c r="M976" i="6"/>
  <c r="N976" i="6" s="1"/>
  <c r="O976" i="6"/>
  <c r="O931" i="6"/>
  <c r="M816" i="6"/>
  <c r="N816" i="6" s="1"/>
  <c r="M727" i="6"/>
  <c r="N727" i="6" s="1"/>
  <c r="O727" i="6"/>
  <c r="M690" i="6"/>
  <c r="N690" i="6" s="1"/>
  <c r="O519" i="6"/>
  <c r="O456" i="6"/>
  <c r="O552" i="6"/>
  <c r="O529" i="6"/>
  <c r="O263" i="6"/>
  <c r="M186" i="6"/>
  <c r="N186" i="6" s="1"/>
  <c r="O93" i="6"/>
  <c r="M93" i="6"/>
  <c r="N93" i="6" s="1"/>
  <c r="O423" i="6"/>
  <c r="M423" i="6"/>
  <c r="N423" i="6" s="1"/>
  <c r="M391" i="6"/>
  <c r="N391" i="6" s="1"/>
  <c r="M249" i="6"/>
  <c r="N249" i="6" s="1"/>
  <c r="O249" i="6"/>
  <c r="O201" i="6"/>
  <c r="M201" i="6"/>
  <c r="N201" i="6" s="1"/>
  <c r="O79" i="6"/>
  <c r="O437" i="6"/>
  <c r="M437" i="6"/>
  <c r="N437" i="6" s="1"/>
  <c r="O405" i="6"/>
  <c r="M405" i="6"/>
  <c r="N405" i="6" s="1"/>
  <c r="M373" i="6"/>
  <c r="N373" i="6" s="1"/>
  <c r="O327" i="6"/>
  <c r="O273" i="6"/>
  <c r="O203" i="6"/>
  <c r="M203" i="6"/>
  <c r="N203" i="6" s="1"/>
  <c r="M142" i="6"/>
  <c r="N142" i="6" s="1"/>
  <c r="O348" i="6"/>
  <c r="M276" i="6"/>
  <c r="N276" i="6" s="1"/>
  <c r="M187" i="6"/>
  <c r="N187" i="6" s="1"/>
  <c r="O65" i="6"/>
  <c r="M65" i="6"/>
  <c r="N65" i="6" s="1"/>
  <c r="M524" i="6"/>
  <c r="N524" i="6" s="1"/>
  <c r="O524" i="6"/>
  <c r="O480" i="6"/>
  <c r="M290" i="6"/>
  <c r="N290" i="6" s="1"/>
  <c r="O290" i="6"/>
  <c r="M226" i="6"/>
  <c r="N226" i="6" s="1"/>
  <c r="O226" i="6"/>
  <c r="O151" i="6"/>
  <c r="M106" i="6"/>
  <c r="N106" i="6" s="1"/>
  <c r="M332" i="6"/>
  <c r="N332" i="6" s="1"/>
  <c r="O332" i="6"/>
  <c r="M281" i="6"/>
  <c r="N281" i="6" s="1"/>
  <c r="O281" i="6"/>
  <c r="M160" i="6"/>
  <c r="N160" i="6" s="1"/>
  <c r="O160" i="6"/>
  <c r="O100" i="6"/>
  <c r="M100" i="6"/>
  <c r="N100" i="6" s="1"/>
  <c r="O60" i="6"/>
  <c r="M60" i="6"/>
  <c r="N60" i="6" s="1"/>
  <c r="M345" i="6"/>
  <c r="N345" i="6" s="1"/>
  <c r="M284" i="6"/>
  <c r="N284" i="6" s="1"/>
  <c r="O284" i="6"/>
  <c r="M220" i="6"/>
  <c r="N220" i="6" s="1"/>
  <c r="O69" i="6"/>
  <c r="O64" i="6"/>
  <c r="M64" i="6"/>
  <c r="N64" i="6" s="1"/>
  <c r="M3744" i="6"/>
  <c r="N3744" i="6" s="1"/>
  <c r="O3744" i="6"/>
  <c r="M3525" i="6"/>
  <c r="N3525" i="6" s="1"/>
  <c r="M2987" i="6"/>
  <c r="N2987" i="6" s="1"/>
  <c r="O2631" i="6"/>
  <c r="O3767" i="6"/>
  <c r="M3697" i="6"/>
  <c r="N3697" i="6" s="1"/>
  <c r="O3697" i="6"/>
  <c r="M3560" i="6"/>
  <c r="N3560" i="6" s="1"/>
  <c r="O3560" i="6"/>
  <c r="M3432" i="6"/>
  <c r="N3432" i="6" s="1"/>
  <c r="M3386" i="6"/>
  <c r="N3386" i="6" s="1"/>
  <c r="O2854" i="6"/>
  <c r="M2854" i="6"/>
  <c r="N2854" i="6" s="1"/>
  <c r="M3755" i="6"/>
  <c r="N3755" i="6" s="1"/>
  <c r="O2542" i="6"/>
  <c r="M2542" i="6"/>
  <c r="N2542" i="6" s="1"/>
  <c r="O2162" i="6"/>
  <c r="M2162" i="6"/>
  <c r="N2162" i="6" s="1"/>
  <c r="O3747" i="6"/>
  <c r="O3639" i="6"/>
  <c r="M3511" i="6"/>
  <c r="N3511" i="6" s="1"/>
  <c r="O3511" i="6"/>
  <c r="O3279" i="6"/>
  <c r="O3018" i="6"/>
  <c r="O2712" i="6"/>
  <c r="M2712" i="6"/>
  <c r="N2712" i="6" s="1"/>
  <c r="M3825" i="6"/>
  <c r="N3825" i="6" s="1"/>
  <c r="M3633" i="6"/>
  <c r="N3633" i="6" s="1"/>
  <c r="O3633" i="6"/>
  <c r="M3505" i="6"/>
  <c r="N3505" i="6" s="1"/>
  <c r="O3505" i="6"/>
  <c r="O3393" i="6"/>
  <c r="M3393" i="6"/>
  <c r="N3393" i="6" s="1"/>
  <c r="M3077" i="6"/>
  <c r="N3077" i="6" s="1"/>
  <c r="O3077" i="6"/>
  <c r="O3866" i="6"/>
  <c r="O3430" i="6"/>
  <c r="M3430" i="6"/>
  <c r="N3430" i="6" s="1"/>
  <c r="M3760" i="6"/>
  <c r="N3760" i="6" s="1"/>
  <c r="O3760" i="6"/>
  <c r="M3669" i="6"/>
  <c r="N3669" i="6" s="1"/>
  <c r="O3669" i="6"/>
  <c r="O3559" i="6"/>
  <c r="M3559" i="6"/>
  <c r="N3559" i="6" s="1"/>
  <c r="O3495" i="6"/>
  <c r="M3431" i="6"/>
  <c r="N3431" i="6" s="1"/>
  <c r="O3431" i="6"/>
  <c r="M3374" i="6"/>
  <c r="N3374" i="6" s="1"/>
  <c r="M3294" i="6"/>
  <c r="N3294" i="6" s="1"/>
  <c r="O3104" i="6"/>
  <c r="O2567" i="6"/>
  <c r="M2567" i="6"/>
  <c r="N2567" i="6" s="1"/>
  <c r="O3857" i="6"/>
  <c r="O3801" i="6"/>
  <c r="O3683" i="6"/>
  <c r="M3683" i="6"/>
  <c r="N3683" i="6" s="1"/>
  <c r="O3555" i="6"/>
  <c r="M3555" i="6"/>
  <c r="N3555" i="6" s="1"/>
  <c r="M3491" i="6"/>
  <c r="N3491" i="6" s="1"/>
  <c r="M3419" i="6"/>
  <c r="N3419" i="6" s="1"/>
  <c r="O3419" i="6"/>
  <c r="M3328" i="6"/>
  <c r="N3328" i="6" s="1"/>
  <c r="M3227" i="6"/>
  <c r="N3227" i="6" s="1"/>
  <c r="O2307" i="6"/>
  <c r="M2307" i="6"/>
  <c r="N2307" i="6" s="1"/>
  <c r="M3710" i="6"/>
  <c r="N3710" i="6" s="1"/>
  <c r="M3463" i="6"/>
  <c r="N3463" i="6" s="1"/>
  <c r="O3463" i="6"/>
  <c r="M2596" i="6"/>
  <c r="N2596" i="6" s="1"/>
  <c r="O3585" i="6"/>
  <c r="M3585" i="6"/>
  <c r="N3585" i="6" s="1"/>
  <c r="O3859" i="6"/>
  <c r="M3859" i="6"/>
  <c r="N3859" i="6" s="1"/>
  <c r="M3750" i="6"/>
  <c r="N3750" i="6" s="1"/>
  <c r="O3750" i="6"/>
  <c r="M3642" i="6"/>
  <c r="N3642" i="6" s="1"/>
  <c r="O3578" i="6"/>
  <c r="M3578" i="6"/>
  <c r="N3578" i="6" s="1"/>
  <c r="O3514" i="6"/>
  <c r="M3514" i="6"/>
  <c r="N3514" i="6" s="1"/>
  <c r="M3369" i="6"/>
  <c r="N3369" i="6" s="1"/>
  <c r="O3369" i="6"/>
  <c r="O2931" i="6"/>
  <c r="M2931" i="6"/>
  <c r="N2931" i="6" s="1"/>
  <c r="M3286" i="6"/>
  <c r="N3286" i="6" s="1"/>
  <c r="O3222" i="6"/>
  <c r="M3222" i="6"/>
  <c r="N3222" i="6" s="1"/>
  <c r="O3158" i="6"/>
  <c r="M3158" i="6"/>
  <c r="N3158" i="6" s="1"/>
  <c r="M3057" i="6"/>
  <c r="N3057" i="6" s="1"/>
  <c r="O3041" i="6"/>
  <c r="O2974" i="6"/>
  <c r="M2974" i="6"/>
  <c r="N2974" i="6" s="1"/>
  <c r="M2907" i="6"/>
  <c r="N2907" i="6" s="1"/>
  <c r="O2848" i="6"/>
  <c r="M2699" i="6"/>
  <c r="N2699" i="6" s="1"/>
  <c r="O2699" i="6"/>
  <c r="M2559" i="6"/>
  <c r="N2559" i="6" s="1"/>
  <c r="O2559" i="6"/>
  <c r="M2495" i="6"/>
  <c r="N2495" i="6" s="1"/>
  <c r="O2436" i="6"/>
  <c r="M2436" i="6"/>
  <c r="N2436" i="6" s="1"/>
  <c r="O2339" i="6"/>
  <c r="M2339" i="6"/>
  <c r="N2339" i="6" s="1"/>
  <c r="O2319" i="6"/>
  <c r="M2231" i="6"/>
  <c r="N2231" i="6" s="1"/>
  <c r="O2231" i="6"/>
  <c r="M2114" i="6"/>
  <c r="N2114" i="6" s="1"/>
  <c r="M3410" i="6"/>
  <c r="N3410" i="6" s="1"/>
  <c r="O3410" i="6"/>
  <c r="O3344" i="6"/>
  <c r="M3344" i="6"/>
  <c r="N3344" i="6" s="1"/>
  <c r="M3314" i="6"/>
  <c r="N3314" i="6" s="1"/>
  <c r="O3249" i="6"/>
  <c r="M3121" i="6"/>
  <c r="N3121" i="6" s="1"/>
  <c r="O3121" i="6"/>
  <c r="O2914" i="6"/>
  <c r="M2914" i="6"/>
  <c r="N2914" i="6" s="1"/>
  <c r="O2846" i="6"/>
  <c r="O2782" i="6"/>
  <c r="M2782" i="6"/>
  <c r="N2782" i="6" s="1"/>
  <c r="M2644" i="6"/>
  <c r="N2644" i="6" s="1"/>
  <c r="O2580" i="6"/>
  <c r="O2516" i="6"/>
  <c r="M2516" i="6"/>
  <c r="N2516" i="6" s="1"/>
  <c r="M2466" i="6"/>
  <c r="N2466" i="6" s="1"/>
  <c r="O2367" i="6"/>
  <c r="O2282" i="6"/>
  <c r="M2282" i="6"/>
  <c r="N2282" i="6" s="1"/>
  <c r="M2164" i="6"/>
  <c r="N2164" i="6" s="1"/>
  <c r="M3312" i="6"/>
  <c r="N3312" i="6" s="1"/>
  <c r="O3243" i="6"/>
  <c r="M3243" i="6"/>
  <c r="N3243" i="6" s="1"/>
  <c r="O3115" i="6"/>
  <c r="M3115" i="6"/>
  <c r="N3115" i="6" s="1"/>
  <c r="O2954" i="6"/>
  <c r="M2954" i="6"/>
  <c r="N2954" i="6" s="1"/>
  <c r="M2890" i="6"/>
  <c r="N2890" i="6" s="1"/>
  <c r="O2827" i="6"/>
  <c r="M2763" i="6"/>
  <c r="N2763" i="6" s="1"/>
  <c r="O2763" i="6"/>
  <c r="O2710" i="6"/>
  <c r="M2710" i="6"/>
  <c r="N2710" i="6" s="1"/>
  <c r="O2603" i="6"/>
  <c r="O2539" i="6"/>
  <c r="M2475" i="6"/>
  <c r="N2475" i="6" s="1"/>
  <c r="O2475" i="6"/>
  <c r="O2306" i="6"/>
  <c r="M2306" i="6"/>
  <c r="N2306" i="6" s="1"/>
  <c r="O2168" i="6"/>
  <c r="M2168" i="6"/>
  <c r="N2168" i="6" s="1"/>
  <c r="M3357" i="6"/>
  <c r="N3357" i="6" s="1"/>
  <c r="M3301" i="6"/>
  <c r="N3301" i="6" s="1"/>
  <c r="O3301" i="6"/>
  <c r="M3237" i="6"/>
  <c r="N3237" i="6" s="1"/>
  <c r="O3237" i="6"/>
  <c r="O3109" i="6"/>
  <c r="M3054" i="6"/>
  <c r="N3054" i="6" s="1"/>
  <c r="M2997" i="6"/>
  <c r="N2997" i="6" s="1"/>
  <c r="O2997" i="6"/>
  <c r="M2963" i="6"/>
  <c r="N2963" i="6" s="1"/>
  <c r="O2899" i="6"/>
  <c r="O2774" i="6"/>
  <c r="M2774" i="6"/>
  <c r="N2774" i="6" s="1"/>
  <c r="M2665" i="6"/>
  <c r="N2665" i="6" s="1"/>
  <c r="O2665" i="6"/>
  <c r="M2601" i="6"/>
  <c r="N2601" i="6" s="1"/>
  <c r="O2537" i="6"/>
  <c r="M2537" i="6"/>
  <c r="N2537" i="6" s="1"/>
  <c r="M2381" i="6"/>
  <c r="N2381" i="6" s="1"/>
  <c r="O2381" i="6"/>
  <c r="O2170" i="6"/>
  <c r="M2170" i="6"/>
  <c r="N2170" i="6" s="1"/>
  <c r="M3066" i="6"/>
  <c r="N3066" i="6" s="1"/>
  <c r="O3044" i="6"/>
  <c r="M3044" i="6"/>
  <c r="N3044" i="6" s="1"/>
  <c r="M2982" i="6"/>
  <c r="N2982" i="6" s="1"/>
  <c r="M2917" i="6"/>
  <c r="N2917" i="6" s="1"/>
  <c r="O2917" i="6"/>
  <c r="M2787" i="6"/>
  <c r="N2787" i="6" s="1"/>
  <c r="O2787" i="6"/>
  <c r="M2651" i="6"/>
  <c r="N2651" i="6" s="1"/>
  <c r="O2651" i="6"/>
  <c r="M2587" i="6"/>
  <c r="N2587" i="6" s="1"/>
  <c r="M2523" i="6"/>
  <c r="N2523" i="6" s="1"/>
  <c r="O2523" i="6"/>
  <c r="M2389" i="6"/>
  <c r="N2389" i="6" s="1"/>
  <c r="O2389" i="6"/>
  <c r="O2330" i="6"/>
  <c r="M2263" i="6"/>
  <c r="N2263" i="6" s="1"/>
  <c r="O2263" i="6"/>
  <c r="M2218" i="6"/>
  <c r="N2218" i="6" s="1"/>
  <c r="M3332" i="6"/>
  <c r="N3332" i="6" s="1"/>
  <c r="O3281" i="6"/>
  <c r="M3281" i="6"/>
  <c r="N3281" i="6" s="1"/>
  <c r="M3089" i="6"/>
  <c r="N3089" i="6" s="1"/>
  <c r="O3089" i="6"/>
  <c r="O2946" i="6"/>
  <c r="M2946" i="6"/>
  <c r="N2946" i="6" s="1"/>
  <c r="M2815" i="6"/>
  <c r="N2815" i="6" s="1"/>
  <c r="O2815" i="6"/>
  <c r="M2649" i="6"/>
  <c r="N2649" i="6" s="1"/>
  <c r="O2649" i="6"/>
  <c r="M2585" i="6"/>
  <c r="N2585" i="6" s="1"/>
  <c r="M2521" i="6"/>
  <c r="N2521" i="6" s="1"/>
  <c r="O2454" i="6"/>
  <c r="O2408" i="6"/>
  <c r="M2408" i="6"/>
  <c r="N2408" i="6" s="1"/>
  <c r="M2358" i="6"/>
  <c r="N2358" i="6" s="1"/>
  <c r="O2324" i="6"/>
  <c r="M2324" i="6"/>
  <c r="N2324" i="6" s="1"/>
  <c r="O2228" i="6"/>
  <c r="M2228" i="6"/>
  <c r="N2228" i="6" s="1"/>
  <c r="M2104" i="6"/>
  <c r="N2104" i="6" s="1"/>
  <c r="O2104" i="6"/>
  <c r="O3110" i="6"/>
  <c r="M3110" i="6"/>
  <c r="N3110" i="6" s="1"/>
  <c r="O3010" i="6"/>
  <c r="M3010" i="6"/>
  <c r="N3010" i="6" s="1"/>
  <c r="M2953" i="6"/>
  <c r="N2953" i="6" s="1"/>
  <c r="O2889" i="6"/>
  <c r="M2824" i="6"/>
  <c r="N2824" i="6" s="1"/>
  <c r="O2760" i="6"/>
  <c r="M2760" i="6"/>
  <c r="N2760" i="6" s="1"/>
  <c r="M2678" i="6"/>
  <c r="N2678" i="6" s="1"/>
  <c r="O2614" i="6"/>
  <c r="O2550" i="6"/>
  <c r="M2550" i="6"/>
  <c r="N2550" i="6" s="1"/>
  <c r="M2486" i="6"/>
  <c r="N2486" i="6" s="1"/>
  <c r="O2431" i="6"/>
  <c r="O2384" i="6"/>
  <c r="O2250" i="6"/>
  <c r="M2250" i="6"/>
  <c r="N2250" i="6" s="1"/>
  <c r="O2071" i="6"/>
  <c r="O2133" i="6"/>
  <c r="M2133" i="6"/>
  <c r="N2133" i="6" s="1"/>
  <c r="O2065" i="6"/>
  <c r="M2065" i="6"/>
  <c r="N2065" i="6" s="1"/>
  <c r="O1928" i="6"/>
  <c r="M1928" i="6"/>
  <c r="N1928" i="6" s="1"/>
  <c r="M1842" i="6"/>
  <c r="N1842" i="6" s="1"/>
  <c r="O1810" i="6"/>
  <c r="M1810" i="6"/>
  <c r="N1810" i="6" s="1"/>
  <c r="M1778" i="6"/>
  <c r="N1778" i="6" s="1"/>
  <c r="O1721" i="6"/>
  <c r="M1634" i="6"/>
  <c r="N1634" i="6" s="1"/>
  <c r="O1634" i="6"/>
  <c r="M1570" i="6"/>
  <c r="N1570" i="6" s="1"/>
  <c r="M1506" i="6"/>
  <c r="N1506" i="6" s="1"/>
  <c r="O1506" i="6"/>
  <c r="M1442" i="6"/>
  <c r="N1442" i="6" s="1"/>
  <c r="M1374" i="6"/>
  <c r="N1374" i="6" s="1"/>
  <c r="O1374" i="6"/>
  <c r="M2191" i="6"/>
  <c r="N2191" i="6" s="1"/>
  <c r="O2191" i="6"/>
  <c r="M2161" i="6"/>
  <c r="N2161" i="6" s="1"/>
  <c r="M2100" i="6"/>
  <c r="N2100" i="6" s="1"/>
  <c r="O2100" i="6"/>
  <c r="O1949" i="6"/>
  <c r="M1949" i="6"/>
  <c r="N1949" i="6" s="1"/>
  <c r="O1890" i="6"/>
  <c r="M1724" i="6"/>
  <c r="N1724" i="6" s="1"/>
  <c r="O1724" i="6"/>
  <c r="O1562" i="6"/>
  <c r="M1498" i="6"/>
  <c r="N1498" i="6" s="1"/>
  <c r="O1434" i="6"/>
  <c r="M1434" i="6"/>
  <c r="N1434" i="6" s="1"/>
  <c r="O1363" i="6"/>
  <c r="O2117" i="6"/>
  <c r="M2117" i="6"/>
  <c r="N2117" i="6" s="1"/>
  <c r="O2041" i="6"/>
  <c r="M2041" i="6"/>
  <c r="N2041" i="6" s="1"/>
  <c r="M1899" i="6"/>
  <c r="N1899" i="6" s="1"/>
  <c r="O1859" i="6"/>
  <c r="M1859" i="6"/>
  <c r="N1859" i="6" s="1"/>
  <c r="M1552" i="6"/>
  <c r="N1552" i="6" s="1"/>
  <c r="O1424" i="6"/>
  <c r="M1335" i="6"/>
  <c r="N1335" i="6" s="1"/>
  <c r="O1239" i="6"/>
  <c r="O2048" i="6"/>
  <c r="M2048" i="6"/>
  <c r="N2048" i="6" s="1"/>
  <c r="O1825" i="6"/>
  <c r="M1825" i="6"/>
  <c r="N1825" i="6" s="1"/>
  <c r="O1756" i="6"/>
  <c r="O1614" i="6"/>
  <c r="M1614" i="6"/>
  <c r="N1614" i="6" s="1"/>
  <c r="M1387" i="6"/>
  <c r="N1387" i="6" s="1"/>
  <c r="O1387" i="6"/>
  <c r="O1960" i="6"/>
  <c r="M1960" i="6"/>
  <c r="N1960" i="6" s="1"/>
  <c r="M1831" i="6"/>
  <c r="N1831" i="6" s="1"/>
  <c r="O1771" i="6"/>
  <c r="M1771" i="6"/>
  <c r="N1771" i="6" s="1"/>
  <c r="O1635" i="6"/>
  <c r="M1571" i="6"/>
  <c r="N1571" i="6" s="1"/>
  <c r="O1507" i="6"/>
  <c r="M1266" i="6"/>
  <c r="N1266" i="6" s="1"/>
  <c r="O1160" i="6"/>
  <c r="O1985" i="6"/>
  <c r="M1680" i="6"/>
  <c r="N1680" i="6" s="1"/>
  <c r="O1680" i="6"/>
  <c r="O1567" i="6"/>
  <c r="M1439" i="6"/>
  <c r="N1439" i="6" s="1"/>
  <c r="O1439" i="6"/>
  <c r="M1285" i="6"/>
  <c r="N1285" i="6" s="1"/>
  <c r="O2008" i="6"/>
  <c r="M2008" i="6"/>
  <c r="N2008" i="6" s="1"/>
  <c r="M1625" i="6"/>
  <c r="N1625" i="6" s="1"/>
  <c r="O1625" i="6"/>
  <c r="O1497" i="6"/>
  <c r="O1433" i="6"/>
  <c r="O1380" i="6"/>
  <c r="M1380" i="6"/>
  <c r="N1380" i="6" s="1"/>
  <c r="M1320" i="6"/>
  <c r="N1320" i="6" s="1"/>
  <c r="O1150" i="6"/>
  <c r="M1150" i="6"/>
  <c r="N1150" i="6" s="1"/>
  <c r="O2000" i="6"/>
  <c r="M1936" i="6"/>
  <c r="N1936" i="6" s="1"/>
  <c r="M1844" i="6"/>
  <c r="N1844" i="6" s="1"/>
  <c r="M1780" i="6"/>
  <c r="N1780" i="6" s="1"/>
  <c r="M1667" i="6"/>
  <c r="N1667" i="6" s="1"/>
  <c r="O1547" i="6"/>
  <c r="O1483" i="6"/>
  <c r="M1419" i="6"/>
  <c r="N1419" i="6" s="1"/>
  <c r="O1419" i="6"/>
  <c r="M1282" i="6"/>
  <c r="N1282" i="6" s="1"/>
  <c r="M1218" i="6"/>
  <c r="N1218" i="6" s="1"/>
  <c r="O1130" i="6"/>
  <c r="M1130" i="6"/>
  <c r="N1130" i="6" s="1"/>
  <c r="O1002" i="6"/>
  <c r="O860" i="6"/>
  <c r="M860" i="6"/>
  <c r="N860" i="6" s="1"/>
  <c r="M634" i="6"/>
  <c r="N634" i="6" s="1"/>
  <c r="O537" i="6"/>
  <c r="M537" i="6"/>
  <c r="N537" i="6" s="1"/>
  <c r="O1078" i="6"/>
  <c r="O945" i="6"/>
  <c r="M945" i="6"/>
  <c r="N945" i="6" s="1"/>
  <c r="M892" i="6"/>
  <c r="N892" i="6" s="1"/>
  <c r="M686" i="6"/>
  <c r="N686" i="6" s="1"/>
  <c r="O686" i="6"/>
  <c r="O632" i="6"/>
  <c r="M565" i="6"/>
  <c r="N565" i="6" s="1"/>
  <c r="O298" i="6"/>
  <c r="O1180" i="6"/>
  <c r="M986" i="6"/>
  <c r="N986" i="6" s="1"/>
  <c r="O903" i="6"/>
  <c r="M903" i="6"/>
  <c r="N903" i="6" s="1"/>
  <c r="M734" i="6"/>
  <c r="N734" i="6" s="1"/>
  <c r="M678" i="6"/>
  <c r="N678" i="6" s="1"/>
  <c r="O678" i="6"/>
  <c r="M478" i="6"/>
  <c r="N478" i="6" s="1"/>
  <c r="M1161" i="6"/>
  <c r="N1161" i="6" s="1"/>
  <c r="O1161" i="6"/>
  <c r="M1107" i="6"/>
  <c r="N1107" i="6" s="1"/>
  <c r="O941" i="6"/>
  <c r="M941" i="6"/>
  <c r="N941" i="6" s="1"/>
  <c r="M839" i="6"/>
  <c r="N839" i="6" s="1"/>
  <c r="M548" i="6"/>
  <c r="N548" i="6" s="1"/>
  <c r="O548" i="6"/>
  <c r="O394" i="6"/>
  <c r="O1212" i="6"/>
  <c r="M1212" i="6"/>
  <c r="N1212" i="6" s="1"/>
  <c r="M1048" i="6"/>
  <c r="N1048" i="6" s="1"/>
  <c r="M930" i="6"/>
  <c r="N930" i="6" s="1"/>
  <c r="O813" i="6"/>
  <c r="M689" i="6"/>
  <c r="N689" i="6" s="1"/>
  <c r="M595" i="6"/>
  <c r="N595" i="6" s="1"/>
  <c r="O496" i="6"/>
  <c r="O129" i="6"/>
  <c r="M129" i="6"/>
  <c r="N129" i="6" s="1"/>
  <c r="M987" i="6"/>
  <c r="N987" i="6" s="1"/>
  <c r="O935" i="6"/>
  <c r="O884" i="6"/>
  <c r="M884" i="6"/>
  <c r="N884" i="6" s="1"/>
  <c r="O665" i="6"/>
  <c r="M665" i="6"/>
  <c r="N665" i="6" s="1"/>
  <c r="O484" i="6"/>
  <c r="O158" i="6"/>
  <c r="M158" i="6"/>
  <c r="N158" i="6" s="1"/>
  <c r="M1295" i="6"/>
  <c r="N1295" i="6" s="1"/>
  <c r="M1238" i="6"/>
  <c r="N1238" i="6" s="1"/>
  <c r="O1082" i="6"/>
  <c r="M1082" i="6"/>
  <c r="N1082" i="6" s="1"/>
  <c r="O902" i="6"/>
  <c r="M766" i="6"/>
  <c r="N766" i="6" s="1"/>
  <c r="O766" i="6"/>
  <c r="M173" i="6"/>
  <c r="N173" i="6" s="1"/>
  <c r="O1101" i="6"/>
  <c r="M1037" i="6"/>
  <c r="N1037" i="6" s="1"/>
  <c r="O974" i="6"/>
  <c r="M873" i="6"/>
  <c r="N873" i="6" s="1"/>
  <c r="M793" i="6"/>
  <c r="N793" i="6" s="1"/>
  <c r="M725" i="6"/>
  <c r="N725" i="6" s="1"/>
  <c r="O725" i="6"/>
  <c r="M679" i="6"/>
  <c r="N679" i="6" s="1"/>
  <c r="M512" i="6"/>
  <c r="N512" i="6" s="1"/>
  <c r="M244" i="6"/>
  <c r="N244" i="6" s="1"/>
  <c r="O244" i="6"/>
  <c r="O485" i="6"/>
  <c r="O333" i="6"/>
  <c r="M333" i="6"/>
  <c r="N333" i="6" s="1"/>
  <c r="O261" i="6"/>
  <c r="O419" i="6"/>
  <c r="M419" i="6"/>
  <c r="N419" i="6" s="1"/>
  <c r="M387" i="6"/>
  <c r="N387" i="6" s="1"/>
  <c r="M228" i="6"/>
  <c r="N228" i="6" s="1"/>
  <c r="M197" i="6"/>
  <c r="N197" i="6" s="1"/>
  <c r="O146" i="6"/>
  <c r="M401" i="6"/>
  <c r="N401" i="6" s="1"/>
  <c r="O369" i="6"/>
  <c r="M369" i="6"/>
  <c r="N369" i="6" s="1"/>
  <c r="M252" i="6"/>
  <c r="N252" i="6" s="1"/>
  <c r="O252" i="6"/>
  <c r="M195" i="6"/>
  <c r="N195" i="6" s="1"/>
  <c r="M140" i="6"/>
  <c r="N140" i="6" s="1"/>
  <c r="M271" i="6"/>
  <c r="N271" i="6" s="1"/>
  <c r="M182" i="6"/>
  <c r="N182" i="6" s="1"/>
  <c r="O130" i="6"/>
  <c r="M130" i="6"/>
  <c r="N130" i="6" s="1"/>
  <c r="O476" i="6"/>
  <c r="M442" i="6"/>
  <c r="N442" i="6" s="1"/>
  <c r="O442" i="6"/>
  <c r="O283" i="6"/>
  <c r="M149" i="6"/>
  <c r="N149" i="6" s="1"/>
  <c r="M98" i="6"/>
  <c r="N98" i="6" s="1"/>
  <c r="O368" i="6"/>
  <c r="M326" i="6"/>
  <c r="N326" i="6" s="1"/>
  <c r="O260" i="6"/>
  <c r="O210" i="6"/>
  <c r="M147" i="6"/>
  <c r="N147" i="6" s="1"/>
  <c r="O94" i="6"/>
  <c r="M46" i="6"/>
  <c r="N46" i="6" s="1"/>
  <c r="M341" i="6"/>
  <c r="N341" i="6" s="1"/>
  <c r="O215" i="6"/>
  <c r="O164" i="6"/>
  <c r="M2773" i="6"/>
  <c r="N2773" i="6" s="1"/>
  <c r="O3539" i="6"/>
  <c r="M3539" i="6"/>
  <c r="N3539" i="6" s="1"/>
  <c r="O3475" i="6"/>
  <c r="O3424" i="6"/>
  <c r="M3424" i="6"/>
  <c r="N3424" i="6" s="1"/>
  <c r="M3380" i="6"/>
  <c r="N3380" i="6" s="1"/>
  <c r="M2756" i="6"/>
  <c r="N2756" i="6" s="1"/>
  <c r="M2382" i="6"/>
  <c r="N2382" i="6" s="1"/>
  <c r="O3723" i="6"/>
  <c r="M3488" i="6"/>
  <c r="N3488" i="6" s="1"/>
  <c r="M2301" i="6"/>
  <c r="N2301" i="6" s="1"/>
  <c r="O2301" i="6"/>
  <c r="M3492" i="6"/>
  <c r="N3492" i="6" s="1"/>
  <c r="O3881" i="6"/>
  <c r="M3781" i="6"/>
  <c r="N3781" i="6" s="1"/>
  <c r="O3781" i="6"/>
  <c r="O3736" i="6"/>
  <c r="O3700" i="6"/>
  <c r="M3700" i="6"/>
  <c r="N3700" i="6" s="1"/>
  <c r="O3573" i="6"/>
  <c r="M3573" i="6"/>
  <c r="N3573" i="6" s="1"/>
  <c r="O3509" i="6"/>
  <c r="M3509" i="6"/>
  <c r="N3509" i="6" s="1"/>
  <c r="O3445" i="6"/>
  <c r="M3445" i="6"/>
  <c r="N3445" i="6" s="1"/>
  <c r="M2998" i="6"/>
  <c r="N2998" i="6" s="1"/>
  <c r="O2670" i="6"/>
  <c r="M2670" i="6"/>
  <c r="N2670" i="6" s="1"/>
  <c r="M3753" i="6"/>
  <c r="N3753" i="6" s="1"/>
  <c r="O3753" i="6"/>
  <c r="M3166" i="6"/>
  <c r="N3166" i="6" s="1"/>
  <c r="O3838" i="6"/>
  <c r="M3631" i="6"/>
  <c r="N3631" i="6" s="1"/>
  <c r="O3631" i="6"/>
  <c r="O3567" i="6"/>
  <c r="M3503" i="6"/>
  <c r="N3503" i="6" s="1"/>
  <c r="O3503" i="6"/>
  <c r="O3439" i="6"/>
  <c r="M3008" i="6"/>
  <c r="N3008" i="6" s="1"/>
  <c r="M2565" i="6"/>
  <c r="N2565" i="6" s="1"/>
  <c r="M3827" i="6"/>
  <c r="N3827" i="6" s="1"/>
  <c r="O3416" i="6"/>
  <c r="M3416" i="6"/>
  <c r="N3416" i="6" s="1"/>
  <c r="M3861" i="6"/>
  <c r="N3861" i="6" s="1"/>
  <c r="O3665" i="6"/>
  <c r="O3557" i="6"/>
  <c r="M3493" i="6"/>
  <c r="N3493" i="6" s="1"/>
  <c r="M3427" i="6"/>
  <c r="N3427" i="6" s="1"/>
  <c r="M3269" i="6"/>
  <c r="N3269" i="6" s="1"/>
  <c r="O3269" i="6"/>
  <c r="O3034" i="6"/>
  <c r="M3034" i="6"/>
  <c r="N3034" i="6" s="1"/>
  <c r="O2297" i="6"/>
  <c r="M3786" i="6"/>
  <c r="N3786" i="6" s="1"/>
  <c r="O3786" i="6"/>
  <c r="O3678" i="6"/>
  <c r="O3617" i="6"/>
  <c r="M3489" i="6"/>
  <c r="N3489" i="6" s="1"/>
  <c r="O3489" i="6"/>
  <c r="M3417" i="6"/>
  <c r="N3417" i="6" s="1"/>
  <c r="O3417" i="6"/>
  <c r="M3323" i="6"/>
  <c r="N3323" i="6" s="1"/>
  <c r="O3893" i="6"/>
  <c r="M3893" i="6"/>
  <c r="N3893" i="6" s="1"/>
  <c r="O3436" i="6"/>
  <c r="M3436" i="6"/>
  <c r="N3436" i="6" s="1"/>
  <c r="O3544" i="6"/>
  <c r="M3828" i="6"/>
  <c r="N3828" i="6" s="1"/>
  <c r="O3828" i="6"/>
  <c r="M3701" i="6"/>
  <c r="N3701" i="6" s="1"/>
  <c r="M3638" i="6"/>
  <c r="N3638" i="6" s="1"/>
  <c r="O3367" i="6"/>
  <c r="M3367" i="6"/>
  <c r="N3367" i="6" s="1"/>
  <c r="M3234" i="6"/>
  <c r="N3234" i="6" s="1"/>
  <c r="M3263" i="6"/>
  <c r="N3263" i="6" s="1"/>
  <c r="O3263" i="6"/>
  <c r="O3071" i="6"/>
  <c r="M3055" i="6"/>
  <c r="N3055" i="6" s="1"/>
  <c r="O3055" i="6"/>
  <c r="M2835" i="6"/>
  <c r="N2835" i="6" s="1"/>
  <c r="O2835" i="6"/>
  <c r="M2694" i="6"/>
  <c r="N2694" i="6" s="1"/>
  <c r="M2557" i="6"/>
  <c r="N2557" i="6" s="1"/>
  <c r="O2557" i="6"/>
  <c r="M2425" i="6"/>
  <c r="N2425" i="6" s="1"/>
  <c r="O2337" i="6"/>
  <c r="M2337" i="6"/>
  <c r="N2337" i="6" s="1"/>
  <c r="M2317" i="6"/>
  <c r="N2317" i="6" s="1"/>
  <c r="O2229" i="6"/>
  <c r="O2207" i="6"/>
  <c r="O2112" i="6"/>
  <c r="M2112" i="6"/>
  <c r="N2112" i="6" s="1"/>
  <c r="M3342" i="6"/>
  <c r="N3342" i="6" s="1"/>
  <c r="M3284" i="6"/>
  <c r="N3284" i="6" s="1"/>
  <c r="O3220" i="6"/>
  <c r="M3220" i="6"/>
  <c r="N3220" i="6" s="1"/>
  <c r="O3156" i="6"/>
  <c r="M3156" i="6"/>
  <c r="N3156" i="6" s="1"/>
  <c r="O2912" i="6"/>
  <c r="M2912" i="6"/>
  <c r="N2912" i="6" s="1"/>
  <c r="O2844" i="6"/>
  <c r="M2642" i="6"/>
  <c r="N2642" i="6" s="1"/>
  <c r="O2642" i="6"/>
  <c r="M2578" i="6"/>
  <c r="N2578" i="6" s="1"/>
  <c r="M2464" i="6"/>
  <c r="N2464" i="6" s="1"/>
  <c r="M2405" i="6"/>
  <c r="N2405" i="6" s="1"/>
  <c r="O2405" i="6"/>
  <c r="M2233" i="6"/>
  <c r="N2233" i="6" s="1"/>
  <c r="M2157" i="6"/>
  <c r="N2157" i="6" s="1"/>
  <c r="O2157" i="6"/>
  <c r="O3113" i="6"/>
  <c r="M3113" i="6"/>
  <c r="N3113" i="6" s="1"/>
  <c r="M2888" i="6"/>
  <c r="N2888" i="6" s="1"/>
  <c r="M2825" i="6"/>
  <c r="N2825" i="6" s="1"/>
  <c r="O2825" i="6"/>
  <c r="O2582" i="6"/>
  <c r="M2582" i="6"/>
  <c r="N2582" i="6" s="1"/>
  <c r="M2403" i="6"/>
  <c r="N2403" i="6" s="1"/>
  <c r="O2304" i="6"/>
  <c r="M2304" i="6"/>
  <c r="N2304" i="6" s="1"/>
  <c r="M2109" i="6"/>
  <c r="N2109" i="6" s="1"/>
  <c r="M3351" i="6"/>
  <c r="N3351" i="6" s="1"/>
  <c r="O3351" i="6"/>
  <c r="O3299" i="6"/>
  <c r="M3299" i="6"/>
  <c r="N3299" i="6" s="1"/>
  <c r="O3107" i="6"/>
  <c r="M3107" i="6"/>
  <c r="N3107" i="6" s="1"/>
  <c r="M2988" i="6"/>
  <c r="N2988" i="6" s="1"/>
  <c r="M2897" i="6"/>
  <c r="N2897" i="6" s="1"/>
  <c r="O2897" i="6"/>
  <c r="O2836" i="6"/>
  <c r="M2836" i="6"/>
  <c r="N2836" i="6" s="1"/>
  <c r="O2772" i="6"/>
  <c r="M2663" i="6"/>
  <c r="N2663" i="6" s="1"/>
  <c r="O2663" i="6"/>
  <c r="O2599" i="6"/>
  <c r="O2354" i="6"/>
  <c r="M2354" i="6"/>
  <c r="N2354" i="6" s="1"/>
  <c r="O2255" i="6"/>
  <c r="M3192" i="6"/>
  <c r="N3192" i="6" s="1"/>
  <c r="O3128" i="6"/>
  <c r="M3128" i="6"/>
  <c r="N3128" i="6" s="1"/>
  <c r="O2975" i="6"/>
  <c r="O2906" i="6"/>
  <c r="M2906" i="6"/>
  <c r="N2906" i="6" s="1"/>
  <c r="M2630" i="6"/>
  <c r="N2630" i="6" s="1"/>
  <c r="O2630" i="6"/>
  <c r="O2502" i="6"/>
  <c r="M2452" i="6"/>
  <c r="N2452" i="6" s="1"/>
  <c r="O2387" i="6"/>
  <c r="M2387" i="6"/>
  <c r="N2387" i="6" s="1"/>
  <c r="M2261" i="6"/>
  <c r="N2261" i="6" s="1"/>
  <c r="M2147" i="6"/>
  <c r="N2147" i="6" s="1"/>
  <c r="O2147" i="6"/>
  <c r="M3317" i="6"/>
  <c r="N3317" i="6" s="1"/>
  <c r="M3188" i="6"/>
  <c r="N3188" i="6" s="1"/>
  <c r="O3124" i="6"/>
  <c r="M3124" i="6"/>
  <c r="N3124" i="6" s="1"/>
  <c r="M3040" i="6"/>
  <c r="N3040" i="6" s="1"/>
  <c r="M2813" i="6"/>
  <c r="N2813" i="6" s="1"/>
  <c r="O2813" i="6"/>
  <c r="M2749" i="6"/>
  <c r="N2749" i="6" s="1"/>
  <c r="M2647" i="6"/>
  <c r="N2647" i="6" s="1"/>
  <c r="O2583" i="6"/>
  <c r="M2519" i="6"/>
  <c r="N2519" i="6" s="1"/>
  <c r="O2519" i="6"/>
  <c r="O2318" i="6"/>
  <c r="M2318" i="6"/>
  <c r="N2318" i="6" s="1"/>
  <c r="M2271" i="6"/>
  <c r="N2271" i="6" s="1"/>
  <c r="M2156" i="6"/>
  <c r="N2156" i="6" s="1"/>
  <c r="M2097" i="6"/>
  <c r="N2097" i="6" s="1"/>
  <c r="O2097" i="6"/>
  <c r="M2942" i="6"/>
  <c r="N2942" i="6" s="1"/>
  <c r="O2878" i="6"/>
  <c r="M2878" i="6"/>
  <c r="N2878" i="6" s="1"/>
  <c r="O2668" i="6"/>
  <c r="M2668" i="6"/>
  <c r="N2668" i="6" s="1"/>
  <c r="M2540" i="6"/>
  <c r="N2540" i="6" s="1"/>
  <c r="M2429" i="6"/>
  <c r="N2429" i="6" s="1"/>
  <c r="O2429" i="6"/>
  <c r="O2248" i="6"/>
  <c r="O2053" i="6"/>
  <c r="M2053" i="6"/>
  <c r="N2053" i="6" s="1"/>
  <c r="M2131" i="6"/>
  <c r="N2131" i="6" s="1"/>
  <c r="O2057" i="6"/>
  <c r="M2057" i="6"/>
  <c r="N2057" i="6" s="1"/>
  <c r="M1924" i="6"/>
  <c r="N1924" i="6" s="1"/>
  <c r="O1924" i="6"/>
  <c r="M1840" i="6"/>
  <c r="N1840" i="6" s="1"/>
  <c r="M1776" i="6"/>
  <c r="N1776" i="6" s="1"/>
  <c r="M1714" i="6"/>
  <c r="N1714" i="6" s="1"/>
  <c r="O1714" i="6"/>
  <c r="O1632" i="6"/>
  <c r="M1568" i="6"/>
  <c r="N1568" i="6" s="1"/>
  <c r="M1504" i="6"/>
  <c r="N1504" i="6" s="1"/>
  <c r="O1504" i="6"/>
  <c r="M2189" i="6"/>
  <c r="N2189" i="6" s="1"/>
  <c r="O2189" i="6"/>
  <c r="O2153" i="6"/>
  <c r="M2011" i="6"/>
  <c r="N2011" i="6" s="1"/>
  <c r="O1947" i="6"/>
  <c r="M1947" i="6"/>
  <c r="N1947" i="6" s="1"/>
  <c r="O1710" i="6"/>
  <c r="O1560" i="6"/>
  <c r="M1560" i="6"/>
  <c r="N1560" i="6" s="1"/>
  <c r="O1196" i="6"/>
  <c r="M1196" i="6"/>
  <c r="N1196" i="6" s="1"/>
  <c r="M1945" i="6"/>
  <c r="N1945" i="6" s="1"/>
  <c r="O1879" i="6"/>
  <c r="M1879" i="6"/>
  <c r="N1879" i="6" s="1"/>
  <c r="M1729" i="6"/>
  <c r="N1729" i="6" s="1"/>
  <c r="O1657" i="6"/>
  <c r="M1593" i="6"/>
  <c r="N1593" i="6" s="1"/>
  <c r="O1593" i="6"/>
  <c r="M1529" i="6"/>
  <c r="N1529" i="6" s="1"/>
  <c r="M1465" i="6"/>
  <c r="N1465" i="6" s="1"/>
  <c r="O1417" i="6"/>
  <c r="O1349" i="6"/>
  <c r="M1349" i="6"/>
  <c r="N1349" i="6" s="1"/>
  <c r="O2066" i="6"/>
  <c r="M2066" i="6"/>
  <c r="N2066" i="6" s="1"/>
  <c r="O2046" i="6"/>
  <c r="O1931" i="6"/>
  <c r="O1853" i="6"/>
  <c r="M1853" i="6"/>
  <c r="N1853" i="6" s="1"/>
  <c r="M1819" i="6"/>
  <c r="N1819" i="6" s="1"/>
  <c r="O1738" i="6"/>
  <c r="M1668" i="6"/>
  <c r="N1668" i="6" s="1"/>
  <c r="O1668" i="6"/>
  <c r="O1612" i="6"/>
  <c r="O1420" i="6"/>
  <c r="M1420" i="6"/>
  <c r="N1420" i="6" s="1"/>
  <c r="M1384" i="6"/>
  <c r="N1384" i="6" s="1"/>
  <c r="M1283" i="6"/>
  <c r="N1283" i="6" s="1"/>
  <c r="M2020" i="6"/>
  <c r="N2020" i="6" s="1"/>
  <c r="O2020" i="6"/>
  <c r="M1895" i="6"/>
  <c r="N1895" i="6" s="1"/>
  <c r="M1829" i="6"/>
  <c r="N1829" i="6" s="1"/>
  <c r="O1797" i="6"/>
  <c r="M1797" i="6"/>
  <c r="N1797" i="6" s="1"/>
  <c r="M1769" i="6"/>
  <c r="N1769" i="6" s="1"/>
  <c r="O1606" i="6"/>
  <c r="O1542" i="6"/>
  <c r="M1542" i="6"/>
  <c r="N1542" i="6" s="1"/>
  <c r="M1478" i="6"/>
  <c r="N1478" i="6" s="1"/>
  <c r="O1259" i="6"/>
  <c r="O1158" i="6"/>
  <c r="M1158" i="6"/>
  <c r="N1158" i="6" s="1"/>
  <c r="M1919" i="6"/>
  <c r="N1919" i="6" s="1"/>
  <c r="O1732" i="6"/>
  <c r="M1732" i="6"/>
  <c r="N1732" i="6" s="1"/>
  <c r="O1565" i="6"/>
  <c r="O1501" i="6"/>
  <c r="M1501" i="6"/>
  <c r="N1501" i="6" s="1"/>
  <c r="M1437" i="6"/>
  <c r="N1437" i="6" s="1"/>
  <c r="O1437" i="6"/>
  <c r="M1246" i="6"/>
  <c r="N1246" i="6" s="1"/>
  <c r="O2085" i="6"/>
  <c r="M2085" i="6"/>
  <c r="N2085" i="6" s="1"/>
  <c r="M2004" i="6"/>
  <c r="N2004" i="6" s="1"/>
  <c r="O1723" i="6"/>
  <c r="M1723" i="6"/>
  <c r="N1723" i="6" s="1"/>
  <c r="O1623" i="6"/>
  <c r="M1431" i="6"/>
  <c r="N1431" i="6" s="1"/>
  <c r="O1431" i="6"/>
  <c r="O1340" i="6"/>
  <c r="M1340" i="6"/>
  <c r="N1340" i="6" s="1"/>
  <c r="M1318" i="6"/>
  <c r="N1318" i="6" s="1"/>
  <c r="M1235" i="6"/>
  <c r="N1235" i="6" s="1"/>
  <c r="O1235" i="6"/>
  <c r="M1143" i="6"/>
  <c r="N1143" i="6" s="1"/>
  <c r="O1932" i="6"/>
  <c r="O1872" i="6"/>
  <c r="M1872" i="6"/>
  <c r="N1872" i="6" s="1"/>
  <c r="M1774" i="6"/>
  <c r="N1774" i="6" s="1"/>
  <c r="O1705" i="6"/>
  <c r="M1705" i="6"/>
  <c r="N1705" i="6" s="1"/>
  <c r="O1582" i="6"/>
  <c r="M1582" i="6"/>
  <c r="N1582" i="6" s="1"/>
  <c r="O1454" i="6"/>
  <c r="M1454" i="6"/>
  <c r="N1454" i="6" s="1"/>
  <c r="M1354" i="6"/>
  <c r="N1354" i="6" s="1"/>
  <c r="O1279" i="6"/>
  <c r="O1213" i="6"/>
  <c r="M1213" i="6"/>
  <c r="N1213" i="6" s="1"/>
  <c r="M1125" i="6"/>
  <c r="N1125" i="6" s="1"/>
  <c r="O1125" i="6"/>
  <c r="M995" i="6"/>
  <c r="N995" i="6" s="1"/>
  <c r="M920" i="6"/>
  <c r="N920" i="6" s="1"/>
  <c r="O920" i="6"/>
  <c r="M785" i="6"/>
  <c r="N785" i="6" s="1"/>
  <c r="O618" i="6"/>
  <c r="M618" i="6"/>
  <c r="N618" i="6" s="1"/>
  <c r="O291" i="6"/>
  <c r="O988" i="6"/>
  <c r="M938" i="6"/>
  <c r="N938" i="6" s="1"/>
  <c r="O938" i="6"/>
  <c r="O890" i="6"/>
  <c r="M890" i="6"/>
  <c r="N890" i="6" s="1"/>
  <c r="M812" i="6"/>
  <c r="N812" i="6" s="1"/>
  <c r="M771" i="6"/>
  <c r="N771" i="6" s="1"/>
  <c r="M684" i="6"/>
  <c r="N684" i="6" s="1"/>
  <c r="O684" i="6"/>
  <c r="M654" i="6"/>
  <c r="N654" i="6" s="1"/>
  <c r="O654" i="6"/>
  <c r="O626" i="6"/>
  <c r="O557" i="6"/>
  <c r="M557" i="6"/>
  <c r="N557" i="6" s="1"/>
  <c r="M445" i="6"/>
  <c r="N445" i="6" s="1"/>
  <c r="M272" i="6"/>
  <c r="N272" i="6" s="1"/>
  <c r="O272" i="6"/>
  <c r="M1229" i="6"/>
  <c r="N1229" i="6" s="1"/>
  <c r="O1178" i="6"/>
  <c r="M1178" i="6"/>
  <c r="N1178" i="6" s="1"/>
  <c r="O1114" i="6"/>
  <c r="M1050" i="6"/>
  <c r="N1050" i="6" s="1"/>
  <c r="M979" i="6"/>
  <c r="N979" i="6" s="1"/>
  <c r="O883" i="6"/>
  <c r="M883" i="6"/>
  <c r="N883" i="6" s="1"/>
  <c r="M804" i="6"/>
  <c r="N804" i="6" s="1"/>
  <c r="O804" i="6"/>
  <c r="O730" i="6"/>
  <c r="M676" i="6"/>
  <c r="N676" i="6" s="1"/>
  <c r="O676" i="6"/>
  <c r="M577" i="6"/>
  <c r="N577" i="6" s="1"/>
  <c r="M460" i="6"/>
  <c r="N460" i="6" s="1"/>
  <c r="O460" i="6"/>
  <c r="M1208" i="6"/>
  <c r="N1208" i="6" s="1"/>
  <c r="O1156" i="6"/>
  <c r="M1156" i="6"/>
  <c r="N1156" i="6" s="1"/>
  <c r="O1095" i="6"/>
  <c r="M1031" i="6"/>
  <c r="N1031" i="6" s="1"/>
  <c r="M977" i="6"/>
  <c r="N977" i="6" s="1"/>
  <c r="M932" i="6"/>
  <c r="N932" i="6" s="1"/>
  <c r="O932" i="6"/>
  <c r="O877" i="6"/>
  <c r="M877" i="6"/>
  <c r="N877" i="6" s="1"/>
  <c r="O821" i="6"/>
  <c r="O699" i="6"/>
  <c r="M546" i="6"/>
  <c r="N546" i="6" s="1"/>
  <c r="O546" i="6"/>
  <c r="O475" i="6"/>
  <c r="M1262" i="6"/>
  <c r="N1262" i="6" s="1"/>
  <c r="O1204" i="6"/>
  <c r="M1204" i="6"/>
  <c r="N1204" i="6" s="1"/>
  <c r="O1105" i="6"/>
  <c r="M1105" i="6"/>
  <c r="N1105" i="6" s="1"/>
  <c r="O1041" i="6"/>
  <c r="O921" i="6"/>
  <c r="M921" i="6"/>
  <c r="N921" i="6" s="1"/>
  <c r="O835" i="6"/>
  <c r="M835" i="6"/>
  <c r="N835" i="6" s="1"/>
  <c r="M811" i="6"/>
  <c r="N811" i="6" s="1"/>
  <c r="O811" i="6"/>
  <c r="M724" i="6"/>
  <c r="N724" i="6" s="1"/>
  <c r="M685" i="6"/>
  <c r="N685" i="6" s="1"/>
  <c r="O685" i="6"/>
  <c r="O619" i="6"/>
  <c r="M619" i="6"/>
  <c r="N619" i="6" s="1"/>
  <c r="M590" i="6"/>
  <c r="N590" i="6" s="1"/>
  <c r="O482" i="6"/>
  <c r="O1117" i="6"/>
  <c r="M1117" i="6"/>
  <c r="N1117" i="6" s="1"/>
  <c r="O1053" i="6"/>
  <c r="M1053" i="6"/>
  <c r="N1053" i="6" s="1"/>
  <c r="M982" i="6"/>
  <c r="N982" i="6" s="1"/>
  <c r="O928" i="6"/>
  <c r="O882" i="6"/>
  <c r="M882" i="6"/>
  <c r="N882" i="6" s="1"/>
  <c r="O770" i="6"/>
  <c r="O714" i="6"/>
  <c r="M661" i="6"/>
  <c r="N661" i="6" s="1"/>
  <c r="O661" i="6"/>
  <c r="O629" i="6"/>
  <c r="O580" i="6"/>
  <c r="M454" i="6"/>
  <c r="N454" i="6" s="1"/>
  <c r="O1309" i="6"/>
  <c r="M1309" i="6"/>
  <c r="N1309" i="6" s="1"/>
  <c r="O1293" i="6"/>
  <c r="M1293" i="6"/>
  <c r="N1293" i="6" s="1"/>
  <c r="M1222" i="6"/>
  <c r="N1222" i="6" s="1"/>
  <c r="O1141" i="6"/>
  <c r="O1077" i="6"/>
  <c r="M1077" i="6"/>
  <c r="N1077" i="6" s="1"/>
  <c r="M1013" i="6"/>
  <c r="N1013" i="6" s="1"/>
  <c r="O1013" i="6"/>
  <c r="O799" i="6"/>
  <c r="M762" i="6"/>
  <c r="N762" i="6" s="1"/>
  <c r="O762" i="6"/>
  <c r="M671" i="6"/>
  <c r="N671" i="6" s="1"/>
  <c r="M582" i="6"/>
  <c r="N582" i="6" s="1"/>
  <c r="O582" i="6"/>
  <c r="O117" i="6"/>
  <c r="M117" i="6"/>
  <c r="N117" i="6" s="1"/>
  <c r="O1146" i="6"/>
  <c r="M1146" i="6"/>
  <c r="N1146" i="6" s="1"/>
  <c r="O1030" i="6"/>
  <c r="M970" i="6"/>
  <c r="N970" i="6" s="1"/>
  <c r="O970" i="6"/>
  <c r="O913" i="6"/>
  <c r="M913" i="6"/>
  <c r="N913" i="6" s="1"/>
  <c r="O871" i="6"/>
  <c r="M764" i="6"/>
  <c r="N764" i="6" s="1"/>
  <c r="O721" i="6"/>
  <c r="M721" i="6"/>
  <c r="N721" i="6" s="1"/>
  <c r="O591" i="6"/>
  <c r="M591" i="6"/>
  <c r="N591" i="6" s="1"/>
  <c r="M500" i="6"/>
  <c r="N500" i="6" s="1"/>
  <c r="O500" i="6"/>
  <c r="M422" i="6"/>
  <c r="N422" i="6" s="1"/>
  <c r="M227" i="6"/>
  <c r="N227" i="6" s="1"/>
  <c r="O227" i="6"/>
  <c r="M543" i="6"/>
  <c r="N543" i="6" s="1"/>
  <c r="M525" i="6"/>
  <c r="N525" i="6" s="1"/>
  <c r="M473" i="6"/>
  <c r="N473" i="6" s="1"/>
  <c r="M322" i="6"/>
  <c r="N322" i="6" s="1"/>
  <c r="O322" i="6"/>
  <c r="M258" i="6"/>
  <c r="N258" i="6" s="1"/>
  <c r="O169" i="6"/>
  <c r="M169" i="6"/>
  <c r="N169" i="6" s="1"/>
  <c r="M109" i="6"/>
  <c r="N109" i="6" s="1"/>
  <c r="O89" i="6"/>
  <c r="M89" i="6"/>
  <c r="N89" i="6" s="1"/>
  <c r="O415" i="6"/>
  <c r="M350" i="6"/>
  <c r="N350" i="6" s="1"/>
  <c r="O287" i="6"/>
  <c r="M287" i="6"/>
  <c r="N287" i="6" s="1"/>
  <c r="O191" i="6"/>
  <c r="O429" i="6"/>
  <c r="M429" i="6"/>
  <c r="N429" i="6" s="1"/>
  <c r="O397" i="6"/>
  <c r="M397" i="6"/>
  <c r="N397" i="6" s="1"/>
  <c r="O311" i="6"/>
  <c r="M311" i="6"/>
  <c r="N311" i="6" s="1"/>
  <c r="M247" i="6"/>
  <c r="N247" i="6" s="1"/>
  <c r="O247" i="6"/>
  <c r="O193" i="6"/>
  <c r="M193" i="6"/>
  <c r="N193" i="6" s="1"/>
  <c r="M138" i="6"/>
  <c r="N138" i="6" s="1"/>
  <c r="O344" i="6"/>
  <c r="M344" i="6"/>
  <c r="N344" i="6" s="1"/>
  <c r="M269" i="6"/>
  <c r="N269" i="6" s="1"/>
  <c r="O269" i="6"/>
  <c r="O180" i="6"/>
  <c r="M180" i="6"/>
  <c r="N180" i="6" s="1"/>
  <c r="O555" i="6"/>
  <c r="M555" i="6"/>
  <c r="N555" i="6" s="1"/>
  <c r="O518" i="6"/>
  <c r="M518" i="6"/>
  <c r="N518" i="6" s="1"/>
  <c r="M474" i="6"/>
  <c r="N474" i="6" s="1"/>
  <c r="O474" i="6"/>
  <c r="M264" i="6"/>
  <c r="N264" i="6" s="1"/>
  <c r="O264" i="6"/>
  <c r="O212" i="6"/>
  <c r="M212" i="6"/>
  <c r="N212" i="6" s="1"/>
  <c r="M126" i="6"/>
  <c r="N126" i="6" s="1"/>
  <c r="O366" i="6"/>
  <c r="M366" i="6"/>
  <c r="N366" i="6" s="1"/>
  <c r="O319" i="6"/>
  <c r="M319" i="6"/>
  <c r="N319" i="6" s="1"/>
  <c r="M255" i="6"/>
  <c r="N255" i="6" s="1"/>
  <c r="O145" i="6"/>
  <c r="M145" i="6"/>
  <c r="N145" i="6" s="1"/>
  <c r="O92" i="6"/>
  <c r="M92" i="6"/>
  <c r="N92" i="6" s="1"/>
  <c r="M483" i="6"/>
  <c r="N483" i="6" s="1"/>
  <c r="O330" i="6"/>
  <c r="M330" i="6"/>
  <c r="N330" i="6" s="1"/>
  <c r="M277" i="6"/>
  <c r="N277" i="6" s="1"/>
  <c r="O277" i="6"/>
  <c r="O213" i="6"/>
  <c r="M162" i="6"/>
  <c r="N162" i="6" s="1"/>
  <c r="O48" i="6"/>
  <c r="M48" i="6"/>
  <c r="N48" i="6" s="1"/>
  <c r="O49" i="6"/>
  <c r="M49" i="6"/>
  <c r="N49" i="6" s="1"/>
  <c r="O3587" i="6"/>
  <c r="M3587" i="6"/>
  <c r="N3587" i="6" s="1"/>
  <c r="M3695" i="6"/>
  <c r="N3695" i="6" s="1"/>
  <c r="O3695" i="6"/>
  <c r="O2629" i="6"/>
  <c r="M2629" i="6"/>
  <c r="N2629" i="6" s="1"/>
  <c r="M3550" i="6"/>
  <c r="N3550" i="6" s="1"/>
  <c r="O2303" i="6"/>
  <c r="M3601" i="6"/>
  <c r="N3601" i="6" s="1"/>
  <c r="O3537" i="6"/>
  <c r="M3537" i="6"/>
  <c r="N3537" i="6" s="1"/>
  <c r="M3473" i="6"/>
  <c r="N3473" i="6" s="1"/>
  <c r="O3408" i="6"/>
  <c r="O2726" i="6"/>
  <c r="M2726" i="6"/>
  <c r="N2726" i="6" s="1"/>
  <c r="O2309" i="6"/>
  <c r="O3712" i="6"/>
  <c r="M3712" i="6"/>
  <c r="N3712" i="6" s="1"/>
  <c r="M3467" i="6"/>
  <c r="N3467" i="6" s="1"/>
  <c r="O3887" i="6"/>
  <c r="M3887" i="6"/>
  <c r="N3887" i="6" s="1"/>
  <c r="M3457" i="6"/>
  <c r="N3457" i="6" s="1"/>
  <c r="O3879" i="6"/>
  <c r="O3815" i="6"/>
  <c r="M3815" i="6"/>
  <c r="N3815" i="6" s="1"/>
  <c r="O3779" i="6"/>
  <c r="O3682" i="6"/>
  <c r="M3682" i="6"/>
  <c r="N3682" i="6" s="1"/>
  <c r="O3612" i="6"/>
  <c r="O3548" i="6"/>
  <c r="M3405" i="6"/>
  <c r="N3405" i="6" s="1"/>
  <c r="M3260" i="6"/>
  <c r="N3260" i="6" s="1"/>
  <c r="O2971" i="6"/>
  <c r="M3721" i="6"/>
  <c r="N3721" i="6" s="1"/>
  <c r="O3721" i="6"/>
  <c r="O3013" i="6"/>
  <c r="O3836" i="6"/>
  <c r="O3389" i="6"/>
  <c r="O3240" i="6"/>
  <c r="M3240" i="6"/>
  <c r="N3240" i="6" s="1"/>
  <c r="O2976" i="6"/>
  <c r="M2976" i="6"/>
  <c r="N2976" i="6" s="1"/>
  <c r="O2532" i="6"/>
  <c r="M2532" i="6"/>
  <c r="N2532" i="6" s="1"/>
  <c r="O3622" i="6"/>
  <c r="M3622" i="6"/>
  <c r="N3622" i="6" s="1"/>
  <c r="M3362" i="6"/>
  <c r="N3362" i="6" s="1"/>
  <c r="O3854" i="6"/>
  <c r="M3854" i="6"/>
  <c r="N3854" i="6" s="1"/>
  <c r="M3756" i="6"/>
  <c r="N3756" i="6" s="1"/>
  <c r="O3756" i="6"/>
  <c r="O3709" i="6"/>
  <c r="M3709" i="6"/>
  <c r="N3709" i="6" s="1"/>
  <c r="O3532" i="6"/>
  <c r="M3532" i="6"/>
  <c r="N3532" i="6" s="1"/>
  <c r="O3425" i="6"/>
  <c r="M3425" i="6"/>
  <c r="N3425" i="6" s="1"/>
  <c r="O3365" i="6"/>
  <c r="O3254" i="6"/>
  <c r="M3254" i="6"/>
  <c r="N3254" i="6" s="1"/>
  <c r="O2246" i="6"/>
  <c r="M2246" i="6"/>
  <c r="N2246" i="6" s="1"/>
  <c r="M3834" i="6"/>
  <c r="N3834" i="6" s="1"/>
  <c r="O3853" i="6"/>
  <c r="M3853" i="6"/>
  <c r="N3853" i="6" s="1"/>
  <c r="M3671" i="6"/>
  <c r="N3671" i="6" s="1"/>
  <c r="O3671" i="6"/>
  <c r="O3551" i="6"/>
  <c r="O3487" i="6"/>
  <c r="M3415" i="6"/>
  <c r="N3415" i="6" s="1"/>
  <c r="O3415" i="6"/>
  <c r="M3296" i="6"/>
  <c r="N3296" i="6" s="1"/>
  <c r="M3207" i="6"/>
  <c r="N3207" i="6" s="1"/>
  <c r="M2724" i="6"/>
  <c r="N2724" i="6" s="1"/>
  <c r="O3862" i="6"/>
  <c r="M3862" i="6"/>
  <c r="N3862" i="6" s="1"/>
  <c r="O3662" i="6"/>
  <c r="M3662" i="6"/>
  <c r="N3662" i="6" s="1"/>
  <c r="M3428" i="6"/>
  <c r="N3428" i="6" s="1"/>
  <c r="O3075" i="6"/>
  <c r="M3075" i="6"/>
  <c r="N3075" i="6" s="1"/>
  <c r="O3699" i="6"/>
  <c r="O3632" i="6"/>
  <c r="M3632" i="6"/>
  <c r="N3632" i="6" s="1"/>
  <c r="M3568" i="6"/>
  <c r="N3568" i="6" s="1"/>
  <c r="M3440" i="6"/>
  <c r="N3440" i="6" s="1"/>
  <c r="O3360" i="6"/>
  <c r="M3360" i="6"/>
  <c r="N3360" i="6" s="1"/>
  <c r="M2741" i="6"/>
  <c r="N2741" i="6" s="1"/>
  <c r="M3261" i="6"/>
  <c r="N3261" i="6" s="1"/>
  <c r="O3261" i="6"/>
  <c r="O3197" i="6"/>
  <c r="O3133" i="6"/>
  <c r="O3069" i="6"/>
  <c r="M3053" i="6"/>
  <c r="N3053" i="6" s="1"/>
  <c r="O3053" i="6"/>
  <c r="M2894" i="6"/>
  <c r="N2894" i="6" s="1"/>
  <c r="O2833" i="6"/>
  <c r="M2833" i="6"/>
  <c r="N2833" i="6" s="1"/>
  <c r="O2619" i="6"/>
  <c r="O2555" i="6"/>
  <c r="M2555" i="6"/>
  <c r="N2555" i="6" s="1"/>
  <c r="O2353" i="6"/>
  <c r="M2353" i="6"/>
  <c r="N2353" i="6" s="1"/>
  <c r="M2335" i="6"/>
  <c r="N2335" i="6" s="1"/>
  <c r="O2335" i="6"/>
  <c r="M2227" i="6"/>
  <c r="N2227" i="6" s="1"/>
  <c r="O2103" i="6"/>
  <c r="M2103" i="6"/>
  <c r="N2103" i="6" s="1"/>
  <c r="M3340" i="6"/>
  <c r="N3340" i="6" s="1"/>
  <c r="O3282" i="6"/>
  <c r="M3282" i="6"/>
  <c r="N3282" i="6" s="1"/>
  <c r="O3218" i="6"/>
  <c r="M3218" i="6"/>
  <c r="N3218" i="6" s="1"/>
  <c r="M3154" i="6"/>
  <c r="N3154" i="6" s="1"/>
  <c r="M2965" i="6"/>
  <c r="N2965" i="6" s="1"/>
  <c r="O2903" i="6"/>
  <c r="M2903" i="6"/>
  <c r="N2903" i="6" s="1"/>
  <c r="O2767" i="6"/>
  <c r="M2688" i="6"/>
  <c r="N2688" i="6" s="1"/>
  <c r="O2640" i="6"/>
  <c r="M2640" i="6"/>
  <c r="N2640" i="6" s="1"/>
  <c r="O2393" i="6"/>
  <c r="M2393" i="6"/>
  <c r="N2393" i="6" s="1"/>
  <c r="O2274" i="6"/>
  <c r="O2225" i="6"/>
  <c r="O2148" i="6"/>
  <c r="M2148" i="6"/>
  <c r="N2148" i="6" s="1"/>
  <c r="M3212" i="6"/>
  <c r="N3212" i="6" s="1"/>
  <c r="O3148" i="6"/>
  <c r="M3148" i="6"/>
  <c r="N3148" i="6" s="1"/>
  <c r="O3084" i="6"/>
  <c r="M3084" i="6"/>
  <c r="N3084" i="6" s="1"/>
  <c r="M3019" i="6"/>
  <c r="N3019" i="6" s="1"/>
  <c r="M2879" i="6"/>
  <c r="N2879" i="6" s="1"/>
  <c r="O2879" i="6"/>
  <c r="O2810" i="6"/>
  <c r="M2810" i="6"/>
  <c r="N2810" i="6" s="1"/>
  <c r="M2636" i="6"/>
  <c r="N2636" i="6" s="1"/>
  <c r="O2572" i="6"/>
  <c r="M2572" i="6"/>
  <c r="N2572" i="6" s="1"/>
  <c r="O2399" i="6"/>
  <c r="O2298" i="6"/>
  <c r="M2298" i="6"/>
  <c r="N2298" i="6" s="1"/>
  <c r="O2105" i="6"/>
  <c r="O3346" i="6"/>
  <c r="M3346" i="6"/>
  <c r="N3346" i="6" s="1"/>
  <c r="M3297" i="6"/>
  <c r="N3297" i="6" s="1"/>
  <c r="O3233" i="6"/>
  <c r="O3169" i="6"/>
  <c r="M3105" i="6"/>
  <c r="N3105" i="6" s="1"/>
  <c r="O3105" i="6"/>
  <c r="O2986" i="6"/>
  <c r="O2886" i="6"/>
  <c r="M2886" i="6"/>
  <c r="N2886" i="6" s="1"/>
  <c r="O2823" i="6"/>
  <c r="O2697" i="6"/>
  <c r="M2697" i="6"/>
  <c r="N2697" i="6" s="1"/>
  <c r="O2661" i="6"/>
  <c r="M2661" i="6"/>
  <c r="N2661" i="6" s="1"/>
  <c r="M2456" i="6"/>
  <c r="N2456" i="6" s="1"/>
  <c r="O2352" i="6"/>
  <c r="M2352" i="6"/>
  <c r="N2352" i="6" s="1"/>
  <c r="O2138" i="6"/>
  <c r="O3126" i="6"/>
  <c r="M3126" i="6"/>
  <c r="N3126" i="6" s="1"/>
  <c r="O3025" i="6"/>
  <c r="O2966" i="6"/>
  <c r="M2966" i="6"/>
  <c r="N2966" i="6" s="1"/>
  <c r="O2904" i="6"/>
  <c r="M2904" i="6"/>
  <c r="N2904" i="6" s="1"/>
  <c r="M2834" i="6"/>
  <c r="N2834" i="6" s="1"/>
  <c r="O2711" i="6"/>
  <c r="M2620" i="6"/>
  <c r="N2620" i="6" s="1"/>
  <c r="O2620" i="6"/>
  <c r="O2441" i="6"/>
  <c r="M2441" i="6"/>
  <c r="N2441" i="6" s="1"/>
  <c r="O2376" i="6"/>
  <c r="M2376" i="6"/>
  <c r="N2376" i="6" s="1"/>
  <c r="O2128" i="6"/>
  <c r="M2128" i="6"/>
  <c r="N2128" i="6" s="1"/>
  <c r="O3250" i="6"/>
  <c r="O3186" i="6"/>
  <c r="O3122" i="6"/>
  <c r="M3122" i="6"/>
  <c r="N3122" i="6" s="1"/>
  <c r="M2935" i="6"/>
  <c r="N2935" i="6" s="1"/>
  <c r="M2871" i="6"/>
  <c r="N2871" i="6" s="1"/>
  <c r="O2871" i="6"/>
  <c r="O2798" i="6"/>
  <c r="M2798" i="6"/>
  <c r="N2798" i="6" s="1"/>
  <c r="O2645" i="6"/>
  <c r="O2581" i="6"/>
  <c r="M2517" i="6"/>
  <c r="N2517" i="6" s="1"/>
  <c r="O2517" i="6"/>
  <c r="M2379" i="6"/>
  <c r="N2379" i="6" s="1"/>
  <c r="O2348" i="6"/>
  <c r="O2316" i="6"/>
  <c r="M2316" i="6"/>
  <c r="N2316" i="6" s="1"/>
  <c r="O2149" i="6"/>
  <c r="O2087" i="6"/>
  <c r="M2087" i="6"/>
  <c r="N2087" i="6" s="1"/>
  <c r="O3085" i="6"/>
  <c r="M2933" i="6"/>
  <c r="N2933" i="6" s="1"/>
  <c r="M2869" i="6"/>
  <c r="N2869" i="6" s="1"/>
  <c r="O2869" i="6"/>
  <c r="M2703" i="6"/>
  <c r="N2703" i="6" s="1"/>
  <c r="O2703" i="6"/>
  <c r="M2666" i="6"/>
  <c r="N2666" i="6" s="1"/>
  <c r="O2666" i="6"/>
  <c r="M2538" i="6"/>
  <c r="N2538" i="6" s="1"/>
  <c r="O2427" i="6"/>
  <c r="M2427" i="6"/>
  <c r="N2427" i="6" s="1"/>
  <c r="O2295" i="6"/>
  <c r="M2151" i="6"/>
  <c r="N2151" i="6" s="1"/>
  <c r="O2146" i="6"/>
  <c r="M2146" i="6"/>
  <c r="N2146" i="6" s="1"/>
  <c r="O2034" i="6"/>
  <c r="O1918" i="6"/>
  <c r="M1918" i="6"/>
  <c r="N1918" i="6" s="1"/>
  <c r="O1802" i="6"/>
  <c r="M1802" i="6"/>
  <c r="N1802" i="6" s="1"/>
  <c r="O1757" i="6"/>
  <c r="M1712" i="6"/>
  <c r="N1712" i="6" s="1"/>
  <c r="O1712" i="6"/>
  <c r="M1545" i="6"/>
  <c r="N1545" i="6" s="1"/>
  <c r="O1545" i="6"/>
  <c r="M1481" i="6"/>
  <c r="N1481" i="6" s="1"/>
  <c r="O1481" i="6"/>
  <c r="M1274" i="6"/>
  <c r="N1274" i="6" s="1"/>
  <c r="O1179" i="6"/>
  <c r="O2187" i="6"/>
  <c r="M2187" i="6"/>
  <c r="N2187" i="6" s="1"/>
  <c r="O1986" i="6"/>
  <c r="M1986" i="6"/>
  <c r="N1986" i="6" s="1"/>
  <c r="O1922" i="6"/>
  <c r="M1922" i="6"/>
  <c r="N1922" i="6" s="1"/>
  <c r="M1768" i="6"/>
  <c r="N1768" i="6" s="1"/>
  <c r="M1537" i="6"/>
  <c r="N1537" i="6" s="1"/>
  <c r="O1537" i="6"/>
  <c r="M1407" i="6"/>
  <c r="N1407" i="6" s="1"/>
  <c r="O1407" i="6"/>
  <c r="M1300" i="6"/>
  <c r="N1300" i="6" s="1"/>
  <c r="O1142" i="6"/>
  <c r="M1142" i="6"/>
  <c r="N1142" i="6" s="1"/>
  <c r="O1943" i="6"/>
  <c r="O1875" i="6"/>
  <c r="M1875" i="6"/>
  <c r="N1875" i="6" s="1"/>
  <c r="M1655" i="6"/>
  <c r="N1655" i="6" s="1"/>
  <c r="M1591" i="6"/>
  <c r="N1591" i="6" s="1"/>
  <c r="O1591" i="6"/>
  <c r="O1405" i="6"/>
  <c r="M1405" i="6"/>
  <c r="N1405" i="6" s="1"/>
  <c r="O1347" i="6"/>
  <c r="M1347" i="6"/>
  <c r="N1347" i="6" s="1"/>
  <c r="M1315" i="6"/>
  <c r="N1315" i="6" s="1"/>
  <c r="M1207" i="6"/>
  <c r="N1207" i="6" s="1"/>
  <c r="O2064" i="6"/>
  <c r="M2064" i="6"/>
  <c r="N2064" i="6" s="1"/>
  <c r="O1970" i="6"/>
  <c r="M1970" i="6"/>
  <c r="N1970" i="6" s="1"/>
  <c r="O1908" i="6"/>
  <c r="O1847" i="6"/>
  <c r="M1847" i="6"/>
  <c r="N1847" i="6" s="1"/>
  <c r="O1736" i="6"/>
  <c r="M1736" i="6"/>
  <c r="N1736" i="6" s="1"/>
  <c r="M1666" i="6"/>
  <c r="N1666" i="6" s="1"/>
  <c r="O1666" i="6"/>
  <c r="O1482" i="6"/>
  <c r="M1415" i="6"/>
  <c r="N1415" i="6" s="1"/>
  <c r="O1415" i="6"/>
  <c r="M1144" i="6"/>
  <c r="N1144" i="6" s="1"/>
  <c r="O2014" i="6"/>
  <c r="M2014" i="6"/>
  <c r="N2014" i="6" s="1"/>
  <c r="M1891" i="6"/>
  <c r="N1891" i="6" s="1"/>
  <c r="O1791" i="6"/>
  <c r="M1791" i="6"/>
  <c r="N1791" i="6" s="1"/>
  <c r="O1743" i="6"/>
  <c r="O1694" i="6"/>
  <c r="M1694" i="6"/>
  <c r="N1694" i="6" s="1"/>
  <c r="M1604" i="6"/>
  <c r="N1604" i="6" s="1"/>
  <c r="M1540" i="6"/>
  <c r="N1540" i="6" s="1"/>
  <c r="O1540" i="6"/>
  <c r="M1408" i="6"/>
  <c r="N1408" i="6" s="1"/>
  <c r="O1256" i="6"/>
  <c r="M1129" i="6"/>
  <c r="N1129" i="6" s="1"/>
  <c r="O1129" i="6"/>
  <c r="O1917" i="6"/>
  <c r="O1854" i="6"/>
  <c r="O1725" i="6"/>
  <c r="M1725" i="6"/>
  <c r="N1725" i="6" s="1"/>
  <c r="M1627" i="6"/>
  <c r="N1627" i="6" s="1"/>
  <c r="O1627" i="6"/>
  <c r="M1499" i="6"/>
  <c r="N1499" i="6" s="1"/>
  <c r="O1499" i="6"/>
  <c r="M1435" i="6"/>
  <c r="N1435" i="6" s="1"/>
  <c r="O1233" i="6"/>
  <c r="O2083" i="6"/>
  <c r="M2083" i="6"/>
  <c r="N2083" i="6" s="1"/>
  <c r="O1998" i="6"/>
  <c r="O1852" i="6"/>
  <c r="O1718" i="6"/>
  <c r="M1718" i="6"/>
  <c r="N1718" i="6" s="1"/>
  <c r="O1621" i="6"/>
  <c r="M1557" i="6"/>
  <c r="N1557" i="6" s="1"/>
  <c r="M1429" i="6"/>
  <c r="N1429" i="6" s="1"/>
  <c r="O1429" i="6"/>
  <c r="O1336" i="6"/>
  <c r="O1226" i="6"/>
  <c r="M1226" i="6"/>
  <c r="N1226" i="6" s="1"/>
  <c r="O1104" i="6"/>
  <c r="O1990" i="6"/>
  <c r="O1926" i="6"/>
  <c r="O1866" i="6"/>
  <c r="M1866" i="6"/>
  <c r="N1866" i="6" s="1"/>
  <c r="M1836" i="6"/>
  <c r="N1836" i="6" s="1"/>
  <c r="M1804" i="6"/>
  <c r="N1804" i="6" s="1"/>
  <c r="O1772" i="6"/>
  <c r="O1701" i="6"/>
  <c r="M1701" i="6"/>
  <c r="N1701" i="6" s="1"/>
  <c r="O1644" i="6"/>
  <c r="M1516" i="6"/>
  <c r="N1516" i="6" s="1"/>
  <c r="O1452" i="6"/>
  <c r="M1452" i="6"/>
  <c r="N1452" i="6" s="1"/>
  <c r="O1346" i="6"/>
  <c r="O1194" i="6"/>
  <c r="M1194" i="6"/>
  <c r="N1194" i="6" s="1"/>
  <c r="M990" i="6"/>
  <c r="N990" i="6" s="1"/>
  <c r="M918" i="6"/>
  <c r="N918" i="6" s="1"/>
  <c r="O918" i="6"/>
  <c r="M696" i="6"/>
  <c r="N696" i="6" s="1"/>
  <c r="M616" i="6"/>
  <c r="N616" i="6" s="1"/>
  <c r="O616" i="6"/>
  <c r="O507" i="6"/>
  <c r="M507" i="6"/>
  <c r="N507" i="6" s="1"/>
  <c r="M234" i="6"/>
  <c r="N234" i="6" s="1"/>
  <c r="O981" i="6"/>
  <c r="M981" i="6"/>
  <c r="N981" i="6" s="1"/>
  <c r="O936" i="6"/>
  <c r="O748" i="6"/>
  <c r="M748" i="6"/>
  <c r="N748" i="6" s="1"/>
  <c r="M674" i="6"/>
  <c r="N674" i="6" s="1"/>
  <c r="M624" i="6"/>
  <c r="N624" i="6" s="1"/>
  <c r="M598" i="6"/>
  <c r="N598" i="6" s="1"/>
  <c r="O598" i="6"/>
  <c r="M544" i="6"/>
  <c r="N544" i="6" s="1"/>
  <c r="O544" i="6"/>
  <c r="M432" i="6"/>
  <c r="N432" i="6" s="1"/>
  <c r="O188" i="6"/>
  <c r="O1221" i="6"/>
  <c r="M1221" i="6"/>
  <c r="N1221" i="6" s="1"/>
  <c r="M1045" i="6"/>
  <c r="N1045" i="6" s="1"/>
  <c r="M952" i="6"/>
  <c r="N952" i="6" s="1"/>
  <c r="O952" i="6"/>
  <c r="M715" i="6"/>
  <c r="N715" i="6" s="1"/>
  <c r="O715" i="6"/>
  <c r="M575" i="6"/>
  <c r="N575" i="6" s="1"/>
  <c r="O349" i="6"/>
  <c r="O1202" i="6"/>
  <c r="M1202" i="6"/>
  <c r="N1202" i="6" s="1"/>
  <c r="M1154" i="6"/>
  <c r="N1154" i="6" s="1"/>
  <c r="M1024" i="6"/>
  <c r="N1024" i="6" s="1"/>
  <c r="O975" i="6"/>
  <c r="M975" i="6"/>
  <c r="N975" i="6" s="1"/>
  <c r="M912" i="6"/>
  <c r="N912" i="6" s="1"/>
  <c r="O912" i="6"/>
  <c r="O697" i="6"/>
  <c r="M697" i="6"/>
  <c r="N697" i="6" s="1"/>
  <c r="M470" i="6"/>
  <c r="N470" i="6" s="1"/>
  <c r="O1260" i="6"/>
  <c r="M1260" i="6"/>
  <c r="N1260" i="6" s="1"/>
  <c r="M1100" i="6"/>
  <c r="N1100" i="6" s="1"/>
  <c r="M1036" i="6"/>
  <c r="N1036" i="6" s="1"/>
  <c r="O967" i="6"/>
  <c r="M967" i="6"/>
  <c r="N967" i="6" s="1"/>
  <c r="M919" i="6"/>
  <c r="N919" i="6" s="1"/>
  <c r="O919" i="6"/>
  <c r="M782" i="6"/>
  <c r="N782" i="6" s="1"/>
  <c r="M722" i="6"/>
  <c r="N722" i="6" s="1"/>
  <c r="O722" i="6"/>
  <c r="O613" i="6"/>
  <c r="M588" i="6"/>
  <c r="N588" i="6" s="1"/>
  <c r="O467" i="6"/>
  <c r="M467" i="6"/>
  <c r="N467" i="6" s="1"/>
  <c r="M1046" i="6"/>
  <c r="N1046" i="6" s="1"/>
  <c r="O926" i="6"/>
  <c r="M926" i="6"/>
  <c r="N926" i="6" s="1"/>
  <c r="M868" i="6"/>
  <c r="N868" i="6" s="1"/>
  <c r="O807" i="6"/>
  <c r="O768" i="6"/>
  <c r="M702" i="6"/>
  <c r="N702" i="6" s="1"/>
  <c r="O702" i="6"/>
  <c r="O659" i="6"/>
  <c r="O578" i="6"/>
  <c r="O449" i="6"/>
  <c r="M449" i="6"/>
  <c r="N449" i="6" s="1"/>
  <c r="O1307" i="6"/>
  <c r="O1134" i="6"/>
  <c r="M1134" i="6"/>
  <c r="N1134" i="6" s="1"/>
  <c r="O1006" i="6"/>
  <c r="M1006" i="6"/>
  <c r="N1006" i="6" s="1"/>
  <c r="M797" i="6"/>
  <c r="N797" i="6" s="1"/>
  <c r="O797" i="6"/>
  <c r="M663" i="6"/>
  <c r="N663" i="6" s="1"/>
  <c r="M566" i="6"/>
  <c r="N566" i="6" s="1"/>
  <c r="O566" i="6"/>
  <c r="O477" i="6"/>
  <c r="M477" i="6"/>
  <c r="N477" i="6" s="1"/>
  <c r="O1188" i="6"/>
  <c r="M1139" i="6"/>
  <c r="N1139" i="6" s="1"/>
  <c r="O1139" i="6"/>
  <c r="O1075" i="6"/>
  <c r="M1075" i="6"/>
  <c r="N1075" i="6" s="1"/>
  <c r="O1011" i="6"/>
  <c r="M1011" i="6"/>
  <c r="N1011" i="6" s="1"/>
  <c r="M968" i="6"/>
  <c r="N968" i="6" s="1"/>
  <c r="O911" i="6"/>
  <c r="M911" i="6"/>
  <c r="N911" i="6" s="1"/>
  <c r="O869" i="6"/>
  <c r="M869" i="6"/>
  <c r="N869" i="6" s="1"/>
  <c r="O756" i="6"/>
  <c r="M756" i="6"/>
  <c r="N756" i="6" s="1"/>
  <c r="M719" i="6"/>
  <c r="N719" i="6" s="1"/>
  <c r="O589" i="6"/>
  <c r="M589" i="6"/>
  <c r="N589" i="6" s="1"/>
  <c r="O491" i="6"/>
  <c r="M491" i="6"/>
  <c r="N491" i="6" s="1"/>
  <c r="M416" i="6"/>
  <c r="N416" i="6" s="1"/>
  <c r="O416" i="6"/>
  <c r="O131" i="6"/>
  <c r="O541" i="6"/>
  <c r="M541" i="6"/>
  <c r="N541" i="6" s="1"/>
  <c r="O523" i="6"/>
  <c r="M523" i="6"/>
  <c r="N523" i="6" s="1"/>
  <c r="O465" i="6"/>
  <c r="M465" i="6"/>
  <c r="N465" i="6" s="1"/>
  <c r="M315" i="6"/>
  <c r="N315" i="6" s="1"/>
  <c r="M251" i="6"/>
  <c r="N251" i="6" s="1"/>
  <c r="O251" i="6"/>
  <c r="O144" i="6"/>
  <c r="O85" i="6"/>
  <c r="M85" i="6"/>
  <c r="N85" i="6" s="1"/>
  <c r="M411" i="6"/>
  <c r="N411" i="6" s="1"/>
  <c r="M379" i="6"/>
  <c r="N379" i="6" s="1"/>
  <c r="O331" i="6"/>
  <c r="M331" i="6"/>
  <c r="N331" i="6" s="1"/>
  <c r="O285" i="6"/>
  <c r="M285" i="6"/>
  <c r="N285" i="6" s="1"/>
  <c r="M221" i="6"/>
  <c r="N221" i="6" s="1"/>
  <c r="O189" i="6"/>
  <c r="O111" i="6"/>
  <c r="M111" i="6"/>
  <c r="N111" i="6" s="1"/>
  <c r="O61" i="6"/>
  <c r="M61" i="6"/>
  <c r="N61" i="6" s="1"/>
  <c r="O425" i="6"/>
  <c r="M425" i="6"/>
  <c r="N425" i="6" s="1"/>
  <c r="O393" i="6"/>
  <c r="O361" i="6"/>
  <c r="M361" i="6"/>
  <c r="N361" i="6" s="1"/>
  <c r="O309" i="6"/>
  <c r="M309" i="6"/>
  <c r="N309" i="6" s="1"/>
  <c r="O245" i="6"/>
  <c r="O176" i="6"/>
  <c r="O128" i="6"/>
  <c r="M128" i="6"/>
  <c r="N128" i="6" s="1"/>
  <c r="O342" i="6"/>
  <c r="M342" i="6"/>
  <c r="N342" i="6" s="1"/>
  <c r="O178" i="6"/>
  <c r="O112" i="6"/>
  <c r="M112" i="6"/>
  <c r="N112" i="6" s="1"/>
  <c r="M540" i="6"/>
  <c r="N540" i="6" s="1"/>
  <c r="O540" i="6"/>
  <c r="O510" i="6"/>
  <c r="O334" i="6"/>
  <c r="M334" i="6"/>
  <c r="N334" i="6" s="1"/>
  <c r="M262" i="6"/>
  <c r="N262" i="6" s="1"/>
  <c r="O262" i="6"/>
  <c r="O200" i="6"/>
  <c r="M200" i="6"/>
  <c r="N200" i="6" s="1"/>
  <c r="O74" i="6"/>
  <c r="M74" i="6"/>
  <c r="N74" i="6" s="1"/>
  <c r="M362" i="6"/>
  <c r="N362" i="6" s="1"/>
  <c r="O362" i="6"/>
  <c r="O317" i="6"/>
  <c r="M317" i="6"/>
  <c r="N317" i="6" s="1"/>
  <c r="M253" i="6"/>
  <c r="N253" i="6" s="1"/>
  <c r="O206" i="6"/>
  <c r="M206" i="6"/>
  <c r="N206" i="6" s="1"/>
  <c r="O143" i="6"/>
  <c r="M143" i="6"/>
  <c r="N143" i="6" s="1"/>
  <c r="M86" i="6"/>
  <c r="N86" i="6" s="1"/>
  <c r="M452" i="6"/>
  <c r="N452" i="6" s="1"/>
  <c r="M380" i="6"/>
  <c r="N380" i="6" s="1"/>
  <c r="O380" i="6"/>
  <c r="O328" i="6"/>
  <c r="M328" i="6"/>
  <c r="N328" i="6" s="1"/>
  <c r="M274" i="6"/>
  <c r="N274" i="6" s="1"/>
  <c r="O196" i="6"/>
  <c r="O152" i="6"/>
  <c r="M152" i="6"/>
  <c r="N152" i="6" s="1"/>
  <c r="O72" i="6"/>
  <c r="M72" i="6"/>
  <c r="N72" i="6" s="1"/>
  <c r="O47" i="6"/>
  <c r="M47" i="6"/>
  <c r="N47" i="6" s="1"/>
  <c r="O2440" i="6"/>
  <c r="M2440" i="6"/>
  <c r="N2440" i="6" s="1"/>
  <c r="O3864" i="6"/>
  <c r="M3864" i="6"/>
  <c r="N3864" i="6" s="1"/>
  <c r="O3668" i="6"/>
  <c r="M3668" i="6"/>
  <c r="N3668" i="6" s="1"/>
  <c r="O3434" i="6"/>
  <c r="M3434" i="6"/>
  <c r="N3434" i="6" s="1"/>
  <c r="O2244" i="6"/>
  <c r="O3818" i="6"/>
  <c r="O3870" i="6"/>
  <c r="M3870" i="6"/>
  <c r="N3870" i="6" s="1"/>
  <c r="M3778" i="6"/>
  <c r="N3778" i="6" s="1"/>
  <c r="O3778" i="6"/>
  <c r="O3599" i="6"/>
  <c r="M3535" i="6"/>
  <c r="N3535" i="6" s="1"/>
  <c r="O3535" i="6"/>
  <c r="O3471" i="6"/>
  <c r="O3404" i="6"/>
  <c r="M3174" i="6"/>
  <c r="N3174" i="6" s="1"/>
  <c r="M2627" i="6"/>
  <c r="N2627" i="6" s="1"/>
  <c r="O2627" i="6"/>
  <c r="M3426" i="6"/>
  <c r="N3426" i="6" s="1"/>
  <c r="M3858" i="6"/>
  <c r="N3858" i="6" s="1"/>
  <c r="O3858" i="6"/>
  <c r="O3368" i="6"/>
  <c r="M3368" i="6"/>
  <c r="N3368" i="6" s="1"/>
  <c r="O3877" i="6"/>
  <c r="M3813" i="6"/>
  <c r="N3813" i="6" s="1"/>
  <c r="M3768" i="6"/>
  <c r="N3768" i="6" s="1"/>
  <c r="O3768" i="6"/>
  <c r="O3732" i="6"/>
  <c r="M3732" i="6"/>
  <c r="N3732" i="6" s="1"/>
  <c r="M3610" i="6"/>
  <c r="N3610" i="6" s="1"/>
  <c r="O3546" i="6"/>
  <c r="M3546" i="6"/>
  <c r="N3546" i="6" s="1"/>
  <c r="O3482" i="6"/>
  <c r="M3482" i="6"/>
  <c r="N3482" i="6" s="1"/>
  <c r="O3399" i="6"/>
  <c r="O3215" i="6"/>
  <c r="O2887" i="6"/>
  <c r="M2887" i="6"/>
  <c r="N2887" i="6" s="1"/>
  <c r="O2505" i="6"/>
  <c r="M2505" i="6"/>
  <c r="N2505" i="6" s="1"/>
  <c r="M3873" i="6"/>
  <c r="N3873" i="6" s="1"/>
  <c r="M3809" i="6"/>
  <c r="N3809" i="6" s="1"/>
  <c r="O3809" i="6"/>
  <c r="M3685" i="6"/>
  <c r="N3685" i="6" s="1"/>
  <c r="O3685" i="6"/>
  <c r="O3604" i="6"/>
  <c r="M3540" i="6"/>
  <c r="N3540" i="6" s="1"/>
  <c r="O3476" i="6"/>
  <c r="M3476" i="6"/>
  <c r="N3476" i="6" s="1"/>
  <c r="O3429" i="6"/>
  <c r="M3429" i="6"/>
  <c r="N3429" i="6" s="1"/>
  <c r="O3225" i="6"/>
  <c r="O2918" i="6"/>
  <c r="M2918" i="6"/>
  <c r="N2918" i="6" s="1"/>
  <c r="O2478" i="6"/>
  <c r="M2478" i="6"/>
  <c r="N2478" i="6" s="1"/>
  <c r="M3789" i="6"/>
  <c r="N3789" i="6" s="1"/>
  <c r="O3591" i="6"/>
  <c r="M3293" i="6"/>
  <c r="N3293" i="6" s="1"/>
  <c r="O3293" i="6"/>
  <c r="O3819" i="6"/>
  <c r="M3819" i="6"/>
  <c r="N3819" i="6" s="1"/>
  <c r="O3803" i="6"/>
  <c r="O3707" i="6"/>
  <c r="M3707" i="6"/>
  <c r="N3707" i="6" s="1"/>
  <c r="O3659" i="6"/>
  <c r="M3659" i="6"/>
  <c r="N3659" i="6" s="1"/>
  <c r="O3530" i="6"/>
  <c r="O3466" i="6"/>
  <c r="M3466" i="6"/>
  <c r="N3466" i="6" s="1"/>
  <c r="M3423" i="6"/>
  <c r="N3423" i="6" s="1"/>
  <c r="O3423" i="6"/>
  <c r="M2837" i="6"/>
  <c r="N2837" i="6" s="1"/>
  <c r="O2837" i="6"/>
  <c r="M3823" i="6"/>
  <c r="N3823" i="6" s="1"/>
  <c r="O3754" i="6"/>
  <c r="M3754" i="6"/>
  <c r="N3754" i="6" s="1"/>
  <c r="M3657" i="6"/>
  <c r="N3657" i="6" s="1"/>
  <c r="M3613" i="6"/>
  <c r="N3613" i="6" s="1"/>
  <c r="O3613" i="6"/>
  <c r="M3485" i="6"/>
  <c r="N3485" i="6" s="1"/>
  <c r="O3485" i="6"/>
  <c r="O3413" i="6"/>
  <c r="M3413" i="6"/>
  <c r="N3413" i="6" s="1"/>
  <c r="O3291" i="6"/>
  <c r="M3291" i="6"/>
  <c r="N3291" i="6" s="1"/>
  <c r="O3147" i="6"/>
  <c r="M2705" i="6"/>
  <c r="N2705" i="6" s="1"/>
  <c r="O2705" i="6"/>
  <c r="M3829" i="6"/>
  <c r="N3829" i="6" s="1"/>
  <c r="O3628" i="6"/>
  <c r="M3628" i="6"/>
  <c r="N3628" i="6" s="1"/>
  <c r="M3852" i="6"/>
  <c r="N3852" i="6" s="1"/>
  <c r="O3852" i="6"/>
  <c r="O2788" i="6"/>
  <c r="M2788" i="6"/>
  <c r="N2788" i="6" s="1"/>
  <c r="M3784" i="6"/>
  <c r="N3784" i="6" s="1"/>
  <c r="O3784" i="6"/>
  <c r="M3733" i="6"/>
  <c r="N3733" i="6" s="1"/>
  <c r="M3686" i="6"/>
  <c r="N3686" i="6" s="1"/>
  <c r="O3547" i="6"/>
  <c r="M3547" i="6"/>
  <c r="N3547" i="6" s="1"/>
  <c r="M3483" i="6"/>
  <c r="N3483" i="6" s="1"/>
  <c r="O3483" i="6"/>
  <c r="O3358" i="6"/>
  <c r="O3180" i="6"/>
  <c r="M3180" i="6"/>
  <c r="N3180" i="6" s="1"/>
  <c r="O2594" i="6"/>
  <c r="M2594" i="6"/>
  <c r="N2594" i="6" s="1"/>
  <c r="O3307" i="6"/>
  <c r="O3195" i="6"/>
  <c r="M3195" i="6"/>
  <c r="N3195" i="6" s="1"/>
  <c r="M3131" i="6"/>
  <c r="N3131" i="6" s="1"/>
  <c r="O3067" i="6"/>
  <c r="M3067" i="6"/>
  <c r="N3067" i="6" s="1"/>
  <c r="O3016" i="6"/>
  <c r="M3016" i="6"/>
  <c r="N3016" i="6" s="1"/>
  <c r="M2949" i="6"/>
  <c r="N2949" i="6" s="1"/>
  <c r="M2885" i="6"/>
  <c r="N2885" i="6" s="1"/>
  <c r="O2885" i="6"/>
  <c r="O2818" i="6"/>
  <c r="O2754" i="6"/>
  <c r="M2754" i="6"/>
  <c r="N2754" i="6" s="1"/>
  <c r="M2662" i="6"/>
  <c r="N2662" i="6" s="1"/>
  <c r="O2662" i="6"/>
  <c r="O2598" i="6"/>
  <c r="M2598" i="6"/>
  <c r="N2598" i="6" s="1"/>
  <c r="O2534" i="6"/>
  <c r="O2468" i="6"/>
  <c r="M2468" i="6"/>
  <c r="N2468" i="6" s="1"/>
  <c r="O2421" i="6"/>
  <c r="M2351" i="6"/>
  <c r="N2351" i="6" s="1"/>
  <c r="O2351" i="6"/>
  <c r="O2313" i="6"/>
  <c r="M2313" i="6"/>
  <c r="N2313" i="6" s="1"/>
  <c r="O2198" i="6"/>
  <c r="M2198" i="6"/>
  <c r="N2198" i="6" s="1"/>
  <c r="O3379" i="6"/>
  <c r="M3379" i="6"/>
  <c r="N3379" i="6" s="1"/>
  <c r="M3333" i="6"/>
  <c r="N3333" i="6" s="1"/>
  <c r="M3280" i="6"/>
  <c r="N3280" i="6" s="1"/>
  <c r="O3152" i="6"/>
  <c r="M3152" i="6"/>
  <c r="N3152" i="6" s="1"/>
  <c r="O3088" i="6"/>
  <c r="M3088" i="6"/>
  <c r="N3088" i="6" s="1"/>
  <c r="O2829" i="6"/>
  <c r="M2829" i="6"/>
  <c r="N2829" i="6" s="1"/>
  <c r="M2765" i="6"/>
  <c r="N2765" i="6" s="1"/>
  <c r="O2765" i="6"/>
  <c r="O2681" i="6"/>
  <c r="O2553" i="6"/>
  <c r="M2553" i="6"/>
  <c r="N2553" i="6" s="1"/>
  <c r="M2489" i="6"/>
  <c r="N2489" i="6" s="1"/>
  <c r="O2434" i="6"/>
  <c r="M2434" i="6"/>
  <c r="N2434" i="6" s="1"/>
  <c r="O2345" i="6"/>
  <c r="M2345" i="6"/>
  <c r="N2345" i="6" s="1"/>
  <c r="O2272" i="6"/>
  <c r="O2217" i="6"/>
  <c r="M2217" i="6"/>
  <c r="N2217" i="6" s="1"/>
  <c r="O3274" i="6"/>
  <c r="M3274" i="6"/>
  <c r="N3274" i="6" s="1"/>
  <c r="O3210" i="6"/>
  <c r="M3210" i="6"/>
  <c r="N3210" i="6" s="1"/>
  <c r="O3146" i="6"/>
  <c r="M3146" i="6"/>
  <c r="N3146" i="6" s="1"/>
  <c r="O3014" i="6"/>
  <c r="M3014" i="6"/>
  <c r="N3014" i="6" s="1"/>
  <c r="M2932" i="6"/>
  <c r="N2932" i="6" s="1"/>
  <c r="O2868" i="6"/>
  <c r="M2868" i="6"/>
  <c r="N2868" i="6" s="1"/>
  <c r="O2808" i="6"/>
  <c r="O2744" i="6"/>
  <c r="M2744" i="6"/>
  <c r="N2744" i="6" s="1"/>
  <c r="M2634" i="6"/>
  <c r="N2634" i="6" s="1"/>
  <c r="O2634" i="6"/>
  <c r="O2506" i="6"/>
  <c r="M2506" i="6"/>
  <c r="N2506" i="6" s="1"/>
  <c r="M2447" i="6"/>
  <c r="N2447" i="6" s="1"/>
  <c r="O2397" i="6"/>
  <c r="O2296" i="6"/>
  <c r="M2245" i="6"/>
  <c r="N2245" i="6" s="1"/>
  <c r="O2245" i="6"/>
  <c r="O2152" i="6"/>
  <c r="M2152" i="6"/>
  <c r="N2152" i="6" s="1"/>
  <c r="O3268" i="6"/>
  <c r="M3268" i="6"/>
  <c r="N3268" i="6" s="1"/>
  <c r="O3204" i="6"/>
  <c r="M3204" i="6"/>
  <c r="N3204" i="6" s="1"/>
  <c r="O3140" i="6"/>
  <c r="M3037" i="6"/>
  <c r="N3037" i="6" s="1"/>
  <c r="O3037" i="6"/>
  <c r="M2984" i="6"/>
  <c r="N2984" i="6" s="1"/>
  <c r="O2941" i="6"/>
  <c r="M2941" i="6"/>
  <c r="N2941" i="6" s="1"/>
  <c r="O2821" i="6"/>
  <c r="M2821" i="6"/>
  <c r="N2821" i="6" s="1"/>
  <c r="M2757" i="6"/>
  <c r="N2757" i="6" s="1"/>
  <c r="M2695" i="6"/>
  <c r="N2695" i="6" s="1"/>
  <c r="O2695" i="6"/>
  <c r="M2595" i="6"/>
  <c r="N2595" i="6" s="1"/>
  <c r="O2595" i="6"/>
  <c r="M2531" i="6"/>
  <c r="N2531" i="6" s="1"/>
  <c r="O2531" i="6"/>
  <c r="O2430" i="6"/>
  <c r="M2430" i="6"/>
  <c r="N2430" i="6" s="1"/>
  <c r="O2251" i="6"/>
  <c r="M2251" i="6"/>
  <c r="N2251" i="6" s="1"/>
  <c r="O2126" i="6"/>
  <c r="M3167" i="6"/>
  <c r="N3167" i="6" s="1"/>
  <c r="O3167" i="6"/>
  <c r="O3058" i="6"/>
  <c r="M3058" i="6"/>
  <c r="N3058" i="6" s="1"/>
  <c r="M2959" i="6"/>
  <c r="N2959" i="6" s="1"/>
  <c r="O2959" i="6"/>
  <c r="O2832" i="6"/>
  <c r="M2832" i="6"/>
  <c r="N2832" i="6" s="1"/>
  <c r="O2768" i="6"/>
  <c r="M2700" i="6"/>
  <c r="N2700" i="6" s="1"/>
  <c r="M2618" i="6"/>
  <c r="N2618" i="6" s="1"/>
  <c r="O2554" i="6"/>
  <c r="M2554" i="6"/>
  <c r="N2554" i="6" s="1"/>
  <c r="O2490" i="6"/>
  <c r="M2490" i="6"/>
  <c r="N2490" i="6" s="1"/>
  <c r="O2362" i="6"/>
  <c r="O2320" i="6"/>
  <c r="M2320" i="6"/>
  <c r="N2320" i="6" s="1"/>
  <c r="O2257" i="6"/>
  <c r="M2257" i="6"/>
  <c r="N2257" i="6" s="1"/>
  <c r="O2208" i="6"/>
  <c r="O3313" i="6"/>
  <c r="M3313" i="6"/>
  <c r="N3313" i="6" s="1"/>
  <c r="M3248" i="6"/>
  <c r="N3248" i="6" s="1"/>
  <c r="O3184" i="6"/>
  <c r="M3184" i="6"/>
  <c r="N3184" i="6" s="1"/>
  <c r="O3020" i="6"/>
  <c r="M3020" i="6"/>
  <c r="N3020" i="6" s="1"/>
  <c r="O2924" i="6"/>
  <c r="O2860" i="6"/>
  <c r="M2860" i="6"/>
  <c r="N2860" i="6" s="1"/>
  <c r="O2796" i="6"/>
  <c r="O2732" i="6"/>
  <c r="M2732" i="6"/>
  <c r="N2732" i="6" s="1"/>
  <c r="M2643" i="6"/>
  <c r="N2643" i="6" s="1"/>
  <c r="O2643" i="6"/>
  <c r="M2579" i="6"/>
  <c r="N2579" i="6" s="1"/>
  <c r="O2579" i="6"/>
  <c r="M2515" i="6"/>
  <c r="N2515" i="6" s="1"/>
  <c r="O2422" i="6"/>
  <c r="M2422" i="6"/>
  <c r="N2422" i="6" s="1"/>
  <c r="M2374" i="6"/>
  <c r="N2374" i="6" s="1"/>
  <c r="O2342" i="6"/>
  <c r="M2342" i="6"/>
  <c r="N2342" i="6" s="1"/>
  <c r="O2267" i="6"/>
  <c r="M2267" i="6"/>
  <c r="N2267" i="6" s="1"/>
  <c r="O2140" i="6"/>
  <c r="M2140" i="6"/>
  <c r="N2140" i="6" s="1"/>
  <c r="O3083" i="6"/>
  <c r="M3083" i="6"/>
  <c r="N3083" i="6" s="1"/>
  <c r="M2991" i="6"/>
  <c r="N2991" i="6" s="1"/>
  <c r="M2922" i="6"/>
  <c r="N2922" i="6" s="1"/>
  <c r="O2858" i="6"/>
  <c r="O2794" i="6"/>
  <c r="M2794" i="6"/>
  <c r="N2794" i="6" s="1"/>
  <c r="O2730" i="6"/>
  <c r="M2730" i="6"/>
  <c r="N2730" i="6" s="1"/>
  <c r="M2664" i="6"/>
  <c r="N2664" i="6" s="1"/>
  <c r="M2600" i="6"/>
  <c r="N2600" i="6" s="1"/>
  <c r="O2600" i="6"/>
  <c r="O2536" i="6"/>
  <c r="M2536" i="6"/>
  <c r="N2536" i="6" s="1"/>
  <c r="M2463" i="6"/>
  <c r="N2463" i="6" s="1"/>
  <c r="M2293" i="6"/>
  <c r="N2293" i="6" s="1"/>
  <c r="O2293" i="6"/>
  <c r="M2236" i="6"/>
  <c r="N2236" i="6" s="1"/>
  <c r="O2144" i="6"/>
  <c r="M2144" i="6"/>
  <c r="N2144" i="6" s="1"/>
  <c r="O2108" i="6"/>
  <c r="M2108" i="6"/>
  <c r="N2108" i="6" s="1"/>
  <c r="O2025" i="6"/>
  <c r="O1961" i="6"/>
  <c r="M1961" i="6"/>
  <c r="N1961" i="6" s="1"/>
  <c r="O1898" i="6"/>
  <c r="O1832" i="6"/>
  <c r="M1832" i="6"/>
  <c r="N1832" i="6" s="1"/>
  <c r="O1800" i="6"/>
  <c r="M1800" i="6"/>
  <c r="N1800" i="6" s="1"/>
  <c r="O1755" i="6"/>
  <c r="M1755" i="6"/>
  <c r="N1755" i="6" s="1"/>
  <c r="O1672" i="6"/>
  <c r="M1672" i="6"/>
  <c r="N1672" i="6" s="1"/>
  <c r="O1607" i="6"/>
  <c r="M1543" i="6"/>
  <c r="N1543" i="6" s="1"/>
  <c r="O1543" i="6"/>
  <c r="M1479" i="6"/>
  <c r="N1479" i="6" s="1"/>
  <c r="O1409" i="6"/>
  <c r="M1409" i="6"/>
  <c r="N1409" i="6" s="1"/>
  <c r="M1159" i="6"/>
  <c r="N1159" i="6" s="1"/>
  <c r="O1159" i="6"/>
  <c r="O2137" i="6"/>
  <c r="M2137" i="6"/>
  <c r="N2137" i="6" s="1"/>
  <c r="M2088" i="6"/>
  <c r="N2088" i="6" s="1"/>
  <c r="M1984" i="6"/>
  <c r="N1984" i="6" s="1"/>
  <c r="O1766" i="6"/>
  <c r="M1766" i="6"/>
  <c r="N1766" i="6" s="1"/>
  <c r="M1683" i="6"/>
  <c r="N1683" i="6" s="1"/>
  <c r="O1683" i="6"/>
  <c r="M1535" i="6"/>
  <c r="N1535" i="6" s="1"/>
  <c r="M1471" i="6"/>
  <c r="N1471" i="6" s="1"/>
  <c r="O1471" i="6"/>
  <c r="O1402" i="6"/>
  <c r="M1402" i="6"/>
  <c r="N1402" i="6" s="1"/>
  <c r="O1298" i="6"/>
  <c r="O2092" i="6"/>
  <c r="M2092" i="6"/>
  <c r="N2092" i="6" s="1"/>
  <c r="M2005" i="6"/>
  <c r="N2005" i="6" s="1"/>
  <c r="O1941" i="6"/>
  <c r="M1941" i="6"/>
  <c r="N1941" i="6" s="1"/>
  <c r="O1851" i="6"/>
  <c r="M1851" i="6"/>
  <c r="N1851" i="6" s="1"/>
  <c r="O1717" i="6"/>
  <c r="M1653" i="6"/>
  <c r="N1653" i="6" s="1"/>
  <c r="O1653" i="6"/>
  <c r="M1589" i="6"/>
  <c r="N1589" i="6" s="1"/>
  <c r="O1525" i="6"/>
  <c r="M1525" i="6"/>
  <c r="N1525" i="6" s="1"/>
  <c r="M1461" i="6"/>
  <c r="N1461" i="6" s="1"/>
  <c r="O1461" i="6"/>
  <c r="M1397" i="6"/>
  <c r="N1397" i="6" s="1"/>
  <c r="O1397" i="6"/>
  <c r="O1329" i="6"/>
  <c r="M1329" i="6"/>
  <c r="N1329" i="6" s="1"/>
  <c r="M1313" i="6"/>
  <c r="N1313" i="6" s="1"/>
  <c r="O1181" i="6"/>
  <c r="M1181" i="6"/>
  <c r="N1181" i="6" s="1"/>
  <c r="O2062" i="6"/>
  <c r="O2035" i="6"/>
  <c r="M2035" i="6"/>
  <c r="N2035" i="6" s="1"/>
  <c r="M1887" i="6"/>
  <c r="N1887" i="6" s="1"/>
  <c r="O1887" i="6"/>
  <c r="O1811" i="6"/>
  <c r="M1811" i="6"/>
  <c r="N1811" i="6" s="1"/>
  <c r="O1779" i="6"/>
  <c r="O1722" i="6"/>
  <c r="O1608" i="6"/>
  <c r="M1608" i="6"/>
  <c r="N1608" i="6" s="1"/>
  <c r="O1544" i="6"/>
  <c r="M1544" i="6"/>
  <c r="N1544" i="6" s="1"/>
  <c r="O1370" i="6"/>
  <c r="M1370" i="6"/>
  <c r="N1370" i="6" s="1"/>
  <c r="M1271" i="6"/>
  <c r="N1271" i="6" s="1"/>
  <c r="O1271" i="6"/>
  <c r="O1122" i="6"/>
  <c r="O1929" i="6"/>
  <c r="M1929" i="6"/>
  <c r="N1929" i="6" s="1"/>
  <c r="M1889" i="6"/>
  <c r="N1889" i="6" s="1"/>
  <c r="O1821" i="6"/>
  <c r="M1821" i="6"/>
  <c r="N1821" i="6" s="1"/>
  <c r="O1734" i="6"/>
  <c r="M1734" i="6"/>
  <c r="N1734" i="6" s="1"/>
  <c r="M1692" i="6"/>
  <c r="N1692" i="6" s="1"/>
  <c r="M1602" i="6"/>
  <c r="N1602" i="6" s="1"/>
  <c r="O1602" i="6"/>
  <c r="M1474" i="6"/>
  <c r="N1474" i="6" s="1"/>
  <c r="O1474" i="6"/>
  <c r="O1373" i="6"/>
  <c r="M1373" i="6"/>
  <c r="N1373" i="6" s="1"/>
  <c r="O1231" i="6"/>
  <c r="M1231" i="6"/>
  <c r="N1231" i="6" s="1"/>
  <c r="O2031" i="6"/>
  <c r="O1979" i="6"/>
  <c r="M1979" i="6"/>
  <c r="N1979" i="6" s="1"/>
  <c r="M1915" i="6"/>
  <c r="N1915" i="6" s="1"/>
  <c r="O1767" i="6"/>
  <c r="M1767" i="6"/>
  <c r="N1767" i="6" s="1"/>
  <c r="O1720" i="6"/>
  <c r="O1662" i="6"/>
  <c r="M1662" i="6"/>
  <c r="N1662" i="6" s="1"/>
  <c r="M1534" i="6"/>
  <c r="N1534" i="6" s="1"/>
  <c r="O1534" i="6"/>
  <c r="O1418" i="6"/>
  <c r="M1418" i="6"/>
  <c r="N1418" i="6" s="1"/>
  <c r="M1371" i="6"/>
  <c r="N1371" i="6" s="1"/>
  <c r="O1199" i="6"/>
  <c r="O2079" i="6"/>
  <c r="O1977" i="6"/>
  <c r="M1977" i="6"/>
  <c r="N1977" i="6" s="1"/>
  <c r="O1913" i="6"/>
  <c r="M1913" i="6"/>
  <c r="N1913" i="6" s="1"/>
  <c r="M1619" i="6"/>
  <c r="N1619" i="6" s="1"/>
  <c r="O1619" i="6"/>
  <c r="M1555" i="6"/>
  <c r="N1555" i="6" s="1"/>
  <c r="O1555" i="6"/>
  <c r="M1491" i="6"/>
  <c r="N1491" i="6" s="1"/>
  <c r="O1358" i="6"/>
  <c r="M1358" i="6"/>
  <c r="N1358" i="6" s="1"/>
  <c r="O1334" i="6"/>
  <c r="M1334" i="6"/>
  <c r="N1334" i="6" s="1"/>
  <c r="O1312" i="6"/>
  <c r="M1312" i="6"/>
  <c r="N1312" i="6" s="1"/>
  <c r="O1224" i="6"/>
  <c r="M1224" i="6"/>
  <c r="N1224" i="6" s="1"/>
  <c r="O2038" i="6"/>
  <c r="M2038" i="6"/>
  <c r="N2038" i="6" s="1"/>
  <c r="O1969" i="6"/>
  <c r="M1969" i="6"/>
  <c r="N1969" i="6" s="1"/>
  <c r="O1909" i="6"/>
  <c r="M1909" i="6"/>
  <c r="N1909" i="6" s="1"/>
  <c r="O1864" i="6"/>
  <c r="M1864" i="6"/>
  <c r="N1864" i="6" s="1"/>
  <c r="O1830" i="6"/>
  <c r="M1830" i="6"/>
  <c r="N1830" i="6" s="1"/>
  <c r="O1798" i="6"/>
  <c r="M1798" i="6"/>
  <c r="N1798" i="6" s="1"/>
  <c r="O1759" i="6"/>
  <c r="M1759" i="6"/>
  <c r="N1759" i="6" s="1"/>
  <c r="O1699" i="6"/>
  <c r="M1699" i="6"/>
  <c r="N1699" i="6" s="1"/>
  <c r="M1642" i="6"/>
  <c r="N1642" i="6" s="1"/>
  <c r="O1642" i="6"/>
  <c r="M1578" i="6"/>
  <c r="N1578" i="6" s="1"/>
  <c r="O1578" i="6"/>
  <c r="O1514" i="6"/>
  <c r="M1514" i="6"/>
  <c r="N1514" i="6" s="1"/>
  <c r="O1450" i="6"/>
  <c r="M1450" i="6"/>
  <c r="N1450" i="6" s="1"/>
  <c r="O1393" i="6"/>
  <c r="M1393" i="6"/>
  <c r="N1393" i="6" s="1"/>
  <c r="M1338" i="6"/>
  <c r="N1338" i="6" s="1"/>
  <c r="O1338" i="6"/>
  <c r="O1272" i="6"/>
  <c r="M1272" i="6"/>
  <c r="N1272" i="6" s="1"/>
  <c r="O1174" i="6"/>
  <c r="M1174" i="6"/>
  <c r="N1174" i="6" s="1"/>
  <c r="O1099" i="6"/>
  <c r="M1099" i="6"/>
  <c r="N1099" i="6" s="1"/>
  <c r="O1035" i="6"/>
  <c r="M1035" i="6"/>
  <c r="N1035" i="6" s="1"/>
  <c r="O983" i="6"/>
  <c r="M983" i="6"/>
  <c r="N983" i="6" s="1"/>
  <c r="O909" i="6"/>
  <c r="M909" i="6"/>
  <c r="N909" i="6" s="1"/>
  <c r="M838" i="6"/>
  <c r="N838" i="6" s="1"/>
  <c r="O838" i="6"/>
  <c r="M781" i="6"/>
  <c r="N781" i="6" s="1"/>
  <c r="O781" i="6"/>
  <c r="M694" i="6"/>
  <c r="N694" i="6" s="1"/>
  <c r="O694" i="6"/>
  <c r="M608" i="6"/>
  <c r="N608" i="6" s="1"/>
  <c r="O608" i="6"/>
  <c r="O493" i="6"/>
  <c r="M493" i="6"/>
  <c r="N493" i="6" s="1"/>
  <c r="O175" i="6"/>
  <c r="M175" i="6"/>
  <c r="N175" i="6" s="1"/>
  <c r="M1040" i="6"/>
  <c r="N1040" i="6" s="1"/>
  <c r="O1040" i="6"/>
  <c r="O964" i="6"/>
  <c r="M964" i="6"/>
  <c r="N964" i="6" s="1"/>
  <c r="O929" i="6"/>
  <c r="M929" i="6"/>
  <c r="N929" i="6" s="1"/>
  <c r="O874" i="6"/>
  <c r="M874" i="6"/>
  <c r="N874" i="6" s="1"/>
  <c r="O808" i="6"/>
  <c r="M808" i="6"/>
  <c r="N808" i="6" s="1"/>
  <c r="O744" i="6"/>
  <c r="M744" i="6"/>
  <c r="N744" i="6" s="1"/>
  <c r="O672" i="6"/>
  <c r="M672" i="6"/>
  <c r="N672" i="6" s="1"/>
  <c r="M648" i="6"/>
  <c r="N648" i="6" s="1"/>
  <c r="O648" i="6"/>
  <c r="O622" i="6"/>
  <c r="M622" i="6"/>
  <c r="N622" i="6" s="1"/>
  <c r="O596" i="6"/>
  <c r="M596" i="6"/>
  <c r="N596" i="6" s="1"/>
  <c r="O542" i="6"/>
  <c r="M542" i="6"/>
  <c r="N542" i="6" s="1"/>
  <c r="M424" i="6"/>
  <c r="N424" i="6" s="1"/>
  <c r="O424" i="6"/>
  <c r="O154" i="6"/>
  <c r="M154" i="6"/>
  <c r="N154" i="6" s="1"/>
  <c r="M1219" i="6"/>
  <c r="N1219" i="6" s="1"/>
  <c r="O1219" i="6"/>
  <c r="M1163" i="6"/>
  <c r="N1163" i="6" s="1"/>
  <c r="O1163" i="6"/>
  <c r="M1102" i="6"/>
  <c r="N1102" i="6" s="1"/>
  <c r="O1102" i="6"/>
  <c r="M1038" i="6"/>
  <c r="N1038" i="6" s="1"/>
  <c r="O1038" i="6"/>
  <c r="M934" i="6"/>
  <c r="N934" i="6" s="1"/>
  <c r="O934" i="6"/>
  <c r="O861" i="6"/>
  <c r="M861" i="6"/>
  <c r="N861" i="6" s="1"/>
  <c r="O794" i="6"/>
  <c r="M794" i="6"/>
  <c r="N794" i="6" s="1"/>
  <c r="M759" i="6"/>
  <c r="N759" i="6" s="1"/>
  <c r="O759" i="6"/>
  <c r="M713" i="6"/>
  <c r="N713" i="6" s="1"/>
  <c r="O713" i="6"/>
  <c r="M660" i="6"/>
  <c r="N660" i="6" s="1"/>
  <c r="O660" i="6"/>
  <c r="O573" i="6"/>
  <c r="M573" i="6"/>
  <c r="N573" i="6" s="1"/>
  <c r="O335" i="6"/>
  <c r="M335" i="6"/>
  <c r="N335" i="6" s="1"/>
  <c r="O1200" i="6"/>
  <c r="M1200" i="6"/>
  <c r="N1200" i="6" s="1"/>
  <c r="M1147" i="6"/>
  <c r="N1147" i="6" s="1"/>
  <c r="O1147" i="6"/>
  <c r="O1081" i="6"/>
  <c r="M1081" i="6"/>
  <c r="N1081" i="6" s="1"/>
  <c r="O1017" i="6"/>
  <c r="M1017" i="6"/>
  <c r="N1017" i="6" s="1"/>
  <c r="O910" i="6"/>
  <c r="M910" i="6"/>
  <c r="N910" i="6" s="1"/>
  <c r="O865" i="6"/>
  <c r="M865" i="6"/>
  <c r="N865" i="6" s="1"/>
  <c r="O788" i="6"/>
  <c r="M788" i="6"/>
  <c r="N788" i="6" s="1"/>
  <c r="M693" i="6"/>
  <c r="N693" i="6" s="1"/>
  <c r="O526" i="6"/>
  <c r="M526" i="6"/>
  <c r="N526" i="6" s="1"/>
  <c r="O447" i="6"/>
  <c r="M447" i="6"/>
  <c r="N447" i="6" s="1"/>
  <c r="M156" i="6"/>
  <c r="N156" i="6" s="1"/>
  <c r="M1251" i="6"/>
  <c r="N1251" i="6" s="1"/>
  <c r="O1168" i="6"/>
  <c r="M1168" i="6"/>
  <c r="N1168" i="6" s="1"/>
  <c r="O1098" i="6"/>
  <c r="M1098" i="6"/>
  <c r="N1098" i="6" s="1"/>
  <c r="O1034" i="6"/>
  <c r="O965" i="6"/>
  <c r="M908" i="6"/>
  <c r="N908" i="6" s="1"/>
  <c r="O908" i="6"/>
  <c r="O831" i="6"/>
  <c r="M831" i="6"/>
  <c r="N831" i="6" s="1"/>
  <c r="O753" i="6"/>
  <c r="M753" i="6"/>
  <c r="N753" i="6" s="1"/>
  <c r="O720" i="6"/>
  <c r="O667" i="6"/>
  <c r="M667" i="6"/>
  <c r="N667" i="6" s="1"/>
  <c r="O611" i="6"/>
  <c r="M611" i="6"/>
  <c r="N611" i="6" s="1"/>
  <c r="M586" i="6"/>
  <c r="N586" i="6" s="1"/>
  <c r="O457" i="6"/>
  <c r="O1091" i="6"/>
  <c r="M1091" i="6"/>
  <c r="N1091" i="6" s="1"/>
  <c r="O1027" i="6"/>
  <c r="M1027" i="6"/>
  <c r="N1027" i="6" s="1"/>
  <c r="O917" i="6"/>
  <c r="O866" i="6"/>
  <c r="M866" i="6"/>
  <c r="N866" i="6" s="1"/>
  <c r="M805" i="6"/>
  <c r="N805" i="6" s="1"/>
  <c r="O805" i="6"/>
  <c r="M745" i="6"/>
  <c r="N745" i="6" s="1"/>
  <c r="O657" i="6"/>
  <c r="M657" i="6"/>
  <c r="N657" i="6" s="1"/>
  <c r="O625" i="6"/>
  <c r="M625" i="6"/>
  <c r="N625" i="6" s="1"/>
  <c r="M576" i="6"/>
  <c r="N576" i="6" s="1"/>
  <c r="O576" i="6"/>
  <c r="M1305" i="6"/>
  <c r="N1305" i="6" s="1"/>
  <c r="O1305" i="6"/>
  <c r="M1289" i="6"/>
  <c r="N1289" i="6" s="1"/>
  <c r="O1289" i="6"/>
  <c r="O1186" i="6"/>
  <c r="M1186" i="6"/>
  <c r="N1186" i="6" s="1"/>
  <c r="M1115" i="6"/>
  <c r="N1115" i="6" s="1"/>
  <c r="O1051" i="6"/>
  <c r="M1051" i="6"/>
  <c r="N1051" i="6" s="1"/>
  <c r="O999" i="6"/>
  <c r="M999" i="6"/>
  <c r="N999" i="6" s="1"/>
  <c r="M862" i="6"/>
  <c r="N862" i="6" s="1"/>
  <c r="M795" i="6"/>
  <c r="N795" i="6" s="1"/>
  <c r="M758" i="6"/>
  <c r="N758" i="6" s="1"/>
  <c r="O758" i="6"/>
  <c r="M655" i="6"/>
  <c r="N655" i="6" s="1"/>
  <c r="O655" i="6"/>
  <c r="M564" i="6"/>
  <c r="N564" i="6" s="1"/>
  <c r="M464" i="6"/>
  <c r="N464" i="6" s="1"/>
  <c r="O1184" i="6"/>
  <c r="M1184" i="6"/>
  <c r="N1184" i="6" s="1"/>
  <c r="M1127" i="6"/>
  <c r="N1127" i="6" s="1"/>
  <c r="O1127" i="6"/>
  <c r="M1063" i="6"/>
  <c r="N1063" i="6" s="1"/>
  <c r="O1063" i="6"/>
  <c r="O997" i="6"/>
  <c r="O951" i="6"/>
  <c r="M951" i="6"/>
  <c r="N951" i="6" s="1"/>
  <c r="M900" i="6"/>
  <c r="N900" i="6" s="1"/>
  <c r="O900" i="6"/>
  <c r="O856" i="6"/>
  <c r="M754" i="6"/>
  <c r="N754" i="6" s="1"/>
  <c r="M710" i="6"/>
  <c r="N710" i="6" s="1"/>
  <c r="O710" i="6"/>
  <c r="O574" i="6"/>
  <c r="M574" i="6"/>
  <c r="N574" i="6" s="1"/>
  <c r="O410" i="6"/>
  <c r="O569" i="6"/>
  <c r="M569" i="6"/>
  <c r="N569" i="6" s="1"/>
  <c r="O539" i="6"/>
  <c r="M539" i="6"/>
  <c r="N539" i="6" s="1"/>
  <c r="O521" i="6"/>
  <c r="M296" i="6"/>
  <c r="N296" i="6" s="1"/>
  <c r="O296" i="6"/>
  <c r="M232" i="6"/>
  <c r="N232" i="6" s="1"/>
  <c r="O232" i="6"/>
  <c r="O127" i="6"/>
  <c r="M127" i="6"/>
  <c r="N127" i="6" s="1"/>
  <c r="O81" i="6"/>
  <c r="M81" i="6"/>
  <c r="N81" i="6" s="1"/>
  <c r="O407" i="6"/>
  <c r="M407" i="6"/>
  <c r="N407" i="6" s="1"/>
  <c r="O375" i="6"/>
  <c r="M375" i="6"/>
  <c r="N375" i="6" s="1"/>
  <c r="O329" i="6"/>
  <c r="M282" i="6"/>
  <c r="N282" i="6" s="1"/>
  <c r="O282" i="6"/>
  <c r="M218" i="6"/>
  <c r="N218" i="6" s="1"/>
  <c r="O218" i="6"/>
  <c r="M184" i="6"/>
  <c r="N184" i="6" s="1"/>
  <c r="O103" i="6"/>
  <c r="O52" i="6"/>
  <c r="M52" i="6"/>
  <c r="N52" i="6" s="1"/>
  <c r="O421" i="6"/>
  <c r="M421" i="6"/>
  <c r="N421" i="6" s="1"/>
  <c r="O389" i="6"/>
  <c r="O357" i="6"/>
  <c r="O306" i="6"/>
  <c r="M306" i="6"/>
  <c r="N306" i="6" s="1"/>
  <c r="M242" i="6"/>
  <c r="N242" i="6" s="1"/>
  <c r="O242" i="6"/>
  <c r="O163" i="6"/>
  <c r="M163" i="6"/>
  <c r="N163" i="6" s="1"/>
  <c r="O63" i="6"/>
  <c r="O323" i="6"/>
  <c r="M323" i="6"/>
  <c r="N323" i="6" s="1"/>
  <c r="M259" i="6"/>
  <c r="N259" i="6" s="1"/>
  <c r="O168" i="6"/>
  <c r="M168" i="6"/>
  <c r="N168" i="6" s="1"/>
  <c r="O104" i="6"/>
  <c r="O538" i="6"/>
  <c r="M538" i="6"/>
  <c r="N538" i="6" s="1"/>
  <c r="M502" i="6"/>
  <c r="N502" i="6" s="1"/>
  <c r="O502" i="6"/>
  <c r="O468" i="6"/>
  <c r="O321" i="6"/>
  <c r="M257" i="6"/>
  <c r="N257" i="6" s="1"/>
  <c r="O257" i="6"/>
  <c r="O198" i="6"/>
  <c r="M198" i="6"/>
  <c r="N198" i="6" s="1"/>
  <c r="O122" i="6"/>
  <c r="O360" i="6"/>
  <c r="M360" i="6"/>
  <c r="N360" i="6" s="1"/>
  <c r="O314" i="6"/>
  <c r="M250" i="6"/>
  <c r="N250" i="6" s="1"/>
  <c r="O250" i="6"/>
  <c r="O141" i="6"/>
  <c r="M141" i="6"/>
  <c r="N141" i="6" s="1"/>
  <c r="O84" i="6"/>
  <c r="M436" i="6"/>
  <c r="N436" i="6" s="1"/>
  <c r="O436" i="6"/>
  <c r="M372" i="6"/>
  <c r="N372" i="6" s="1"/>
  <c r="O324" i="6"/>
  <c r="M324" i="6"/>
  <c r="N324" i="6" s="1"/>
  <c r="M267" i="6"/>
  <c r="N267" i="6" s="1"/>
  <c r="O267" i="6"/>
  <c r="O190" i="6"/>
  <c r="M190" i="6"/>
  <c r="N190" i="6" s="1"/>
  <c r="O139" i="6"/>
  <c r="O45" i="6"/>
  <c r="M45" i="6"/>
  <c r="N45" i="6" s="1"/>
  <c r="O3494" i="6"/>
  <c r="M3494" i="6"/>
  <c r="N3494" i="6" s="1"/>
  <c r="O3656" i="6"/>
  <c r="M3656" i="6"/>
  <c r="N3656" i="6" s="1"/>
  <c r="O3865" i="6"/>
  <c r="M3865" i="6"/>
  <c r="N3865" i="6" s="1"/>
  <c r="O3814" i="6"/>
  <c r="M3868" i="6"/>
  <c r="N3868" i="6" s="1"/>
  <c r="O3868" i="6"/>
  <c r="O3651" i="6"/>
  <c r="M3651" i="6"/>
  <c r="N3651" i="6" s="1"/>
  <c r="O3597" i="6"/>
  <c r="M3597" i="6"/>
  <c r="N3597" i="6" s="1"/>
  <c r="O3469" i="6"/>
  <c r="M3149" i="6"/>
  <c r="N3149" i="6" s="1"/>
  <c r="O3149" i="6"/>
  <c r="M3660" i="6"/>
  <c r="N3660" i="6" s="1"/>
  <c r="O3371" i="6"/>
  <c r="M3371" i="6"/>
  <c r="N3371" i="6" s="1"/>
  <c r="O3785" i="6"/>
  <c r="O3811" i="6"/>
  <c r="M3811" i="6"/>
  <c r="N3811" i="6" s="1"/>
  <c r="M3719" i="6"/>
  <c r="N3719" i="6" s="1"/>
  <c r="O3719" i="6"/>
  <c r="O3675" i="6"/>
  <c r="O3606" i="6"/>
  <c r="M3606" i="6"/>
  <c r="N3606" i="6" s="1"/>
  <c r="O3542" i="6"/>
  <c r="M3542" i="6"/>
  <c r="N3542" i="6" s="1"/>
  <c r="O3478" i="6"/>
  <c r="M3478" i="6"/>
  <c r="N3478" i="6" s="1"/>
  <c r="M3201" i="6"/>
  <c r="N3201" i="6" s="1"/>
  <c r="O3201" i="6"/>
  <c r="O2876" i="6"/>
  <c r="M2876" i="6"/>
  <c r="N2876" i="6" s="1"/>
  <c r="O2398" i="6"/>
  <c r="M2398" i="6"/>
  <c r="N2398" i="6" s="1"/>
  <c r="M3794" i="6"/>
  <c r="N3794" i="6" s="1"/>
  <c r="O3794" i="6"/>
  <c r="M3673" i="6"/>
  <c r="N3673" i="6" s="1"/>
  <c r="O3673" i="6"/>
  <c r="O3602" i="6"/>
  <c r="O3538" i="6"/>
  <c r="O3474" i="6"/>
  <c r="M3474" i="6"/>
  <c r="N3474" i="6" s="1"/>
  <c r="M3407" i="6"/>
  <c r="N3407" i="6" s="1"/>
  <c r="O3407" i="6"/>
  <c r="O3383" i="6"/>
  <c r="O3203" i="6"/>
  <c r="M2909" i="6"/>
  <c r="N2909" i="6" s="1"/>
  <c r="O2909" i="6"/>
  <c r="O2472" i="6"/>
  <c r="M2472" i="6"/>
  <c r="N2472" i="6" s="1"/>
  <c r="O3774" i="6"/>
  <c r="O3244" i="6"/>
  <c r="M3244" i="6"/>
  <c r="N3244" i="6" s="1"/>
  <c r="O3738" i="6"/>
  <c r="M3738" i="6"/>
  <c r="N3738" i="6" s="1"/>
  <c r="M3364" i="6"/>
  <c r="N3364" i="6" s="1"/>
  <c r="O3788" i="6"/>
  <c r="O3741" i="6"/>
  <c r="M3741" i="6"/>
  <c r="N3741" i="6" s="1"/>
  <c r="O3696" i="6"/>
  <c r="O3650" i="6"/>
  <c r="M3650" i="6"/>
  <c r="N3650" i="6" s="1"/>
  <c r="O3590" i="6"/>
  <c r="M3590" i="6"/>
  <c r="N3590" i="6" s="1"/>
  <c r="O3526" i="6"/>
  <c r="M3526" i="6"/>
  <c r="N3526" i="6" s="1"/>
  <c r="O3462" i="6"/>
  <c r="O3421" i="6"/>
  <c r="M3421" i="6"/>
  <c r="N3421" i="6" s="1"/>
  <c r="O3335" i="6"/>
  <c r="M3205" i="6"/>
  <c r="N3205" i="6" s="1"/>
  <c r="O3205" i="6"/>
  <c r="M2807" i="6"/>
  <c r="N2807" i="6" s="1"/>
  <c r="M3826" i="6"/>
  <c r="N3826" i="6" s="1"/>
  <c r="O3826" i="6"/>
  <c r="M3737" i="6"/>
  <c r="N3737" i="6" s="1"/>
  <c r="M3524" i="6"/>
  <c r="N3524" i="6" s="1"/>
  <c r="O3460" i="6"/>
  <c r="O3411" i="6"/>
  <c r="M3411" i="6"/>
  <c r="N3411" i="6" s="1"/>
  <c r="M3273" i="6"/>
  <c r="N3273" i="6" s="1"/>
  <c r="O3273" i="6"/>
  <c r="M2660" i="6"/>
  <c r="N2660" i="6" s="1"/>
  <c r="M3791" i="6"/>
  <c r="N3791" i="6" s="1"/>
  <c r="O3791" i="6"/>
  <c r="O3589" i="6"/>
  <c r="M3589" i="6"/>
  <c r="N3589" i="6" s="1"/>
  <c r="O3277" i="6"/>
  <c r="M3277" i="6"/>
  <c r="N3277" i="6" s="1"/>
  <c r="M3453" i="6"/>
  <c r="N3453" i="6" s="1"/>
  <c r="O3453" i="6"/>
  <c r="M2701" i="6"/>
  <c r="N2701" i="6" s="1"/>
  <c r="O2701" i="6"/>
  <c r="M3880" i="6"/>
  <c r="N3880" i="6" s="1"/>
  <c r="O3880" i="6"/>
  <c r="M3731" i="6"/>
  <c r="N3731" i="6" s="1"/>
  <c r="M3681" i="6"/>
  <c r="N3681" i="6" s="1"/>
  <c r="O3681" i="6"/>
  <c r="M3609" i="6"/>
  <c r="N3609" i="6" s="1"/>
  <c r="O3609" i="6"/>
  <c r="M3545" i="6"/>
  <c r="N3545" i="6" s="1"/>
  <c r="O3392" i="6"/>
  <c r="M3392" i="6"/>
  <c r="N3392" i="6" s="1"/>
  <c r="O3330" i="6"/>
  <c r="M3330" i="6"/>
  <c r="N3330" i="6" s="1"/>
  <c r="O3172" i="6"/>
  <c r="M2501" i="6"/>
  <c r="N2501" i="6" s="1"/>
  <c r="M3305" i="6"/>
  <c r="N3305" i="6" s="1"/>
  <c r="O3305" i="6"/>
  <c r="M3257" i="6"/>
  <c r="N3257" i="6" s="1"/>
  <c r="O3257" i="6"/>
  <c r="O3193" i="6"/>
  <c r="O3129" i="6"/>
  <c r="M3129" i="6"/>
  <c r="N3129" i="6" s="1"/>
  <c r="O3065" i="6"/>
  <c r="M3065" i="6"/>
  <c r="N3065" i="6" s="1"/>
  <c r="O3049" i="6"/>
  <c r="M3049" i="6"/>
  <c r="N3049" i="6" s="1"/>
  <c r="O3003" i="6"/>
  <c r="O2938" i="6"/>
  <c r="M2938" i="6"/>
  <c r="N2938" i="6" s="1"/>
  <c r="O2874" i="6"/>
  <c r="M2874" i="6"/>
  <c r="N2874" i="6" s="1"/>
  <c r="O2816" i="6"/>
  <c r="M2816" i="6"/>
  <c r="N2816" i="6" s="1"/>
  <c r="O2752" i="6"/>
  <c r="M2652" i="6"/>
  <c r="N2652" i="6" s="1"/>
  <c r="O2588" i="6"/>
  <c r="M2588" i="6"/>
  <c r="N2588" i="6" s="1"/>
  <c r="O2524" i="6"/>
  <c r="M2524" i="6"/>
  <c r="N2524" i="6" s="1"/>
  <c r="O2457" i="6"/>
  <c r="O2419" i="6"/>
  <c r="M2349" i="6"/>
  <c r="N2349" i="6" s="1"/>
  <c r="O2349" i="6"/>
  <c r="O2331" i="6"/>
  <c r="M2331" i="6"/>
  <c r="N2331" i="6" s="1"/>
  <c r="M2221" i="6"/>
  <c r="N2221" i="6" s="1"/>
  <c r="O2221" i="6"/>
  <c r="O2171" i="6"/>
  <c r="M2171" i="6"/>
  <c r="N2171" i="6" s="1"/>
  <c r="O2068" i="6"/>
  <c r="M2068" i="6"/>
  <c r="N2068" i="6" s="1"/>
  <c r="M3331" i="6"/>
  <c r="N3331" i="6" s="1"/>
  <c r="O3278" i="6"/>
  <c r="M3278" i="6"/>
  <c r="N3278" i="6" s="1"/>
  <c r="O3214" i="6"/>
  <c r="M3214" i="6"/>
  <c r="N3214" i="6" s="1"/>
  <c r="O3150" i="6"/>
  <c r="O2947" i="6"/>
  <c r="M2947" i="6"/>
  <c r="N2947" i="6" s="1"/>
  <c r="O2883" i="6"/>
  <c r="M2883" i="6"/>
  <c r="N2883" i="6" s="1"/>
  <c r="O2814" i="6"/>
  <c r="O2750" i="6"/>
  <c r="M2679" i="6"/>
  <c r="N2679" i="6" s="1"/>
  <c r="O2679" i="6"/>
  <c r="M2615" i="6"/>
  <c r="N2615" i="6" s="1"/>
  <c r="O2615" i="6"/>
  <c r="M2551" i="6"/>
  <c r="N2551" i="6" s="1"/>
  <c r="M2487" i="6"/>
  <c r="N2487" i="6" s="1"/>
  <c r="O2487" i="6"/>
  <c r="O2432" i="6"/>
  <c r="M2432" i="6"/>
  <c r="N2432" i="6" s="1"/>
  <c r="M2383" i="6"/>
  <c r="N2383" i="6" s="1"/>
  <c r="O2383" i="6"/>
  <c r="O2329" i="6"/>
  <c r="O2262" i="6"/>
  <c r="M2262" i="6"/>
  <c r="N2262" i="6" s="1"/>
  <c r="O2209" i="6"/>
  <c r="M2209" i="6"/>
  <c r="N2209" i="6" s="1"/>
  <c r="O2124" i="6"/>
  <c r="M2124" i="6"/>
  <c r="N2124" i="6" s="1"/>
  <c r="O3272" i="6"/>
  <c r="M3208" i="6"/>
  <c r="N3208" i="6" s="1"/>
  <c r="O3144" i="6"/>
  <c r="M3144" i="6"/>
  <c r="N3144" i="6" s="1"/>
  <c r="O3080" i="6"/>
  <c r="M3080" i="6"/>
  <c r="N3080" i="6" s="1"/>
  <c r="O3001" i="6"/>
  <c r="O2923" i="6"/>
  <c r="M2859" i="6"/>
  <c r="N2859" i="6" s="1"/>
  <c r="O2859" i="6"/>
  <c r="M2795" i="6"/>
  <c r="N2795" i="6" s="1"/>
  <c r="O2795" i="6"/>
  <c r="O2684" i="6"/>
  <c r="M2684" i="6"/>
  <c r="N2684" i="6" s="1"/>
  <c r="M2632" i="6"/>
  <c r="N2632" i="6" s="1"/>
  <c r="O2632" i="6"/>
  <c r="O2568" i="6"/>
  <c r="M2568" i="6"/>
  <c r="N2568" i="6" s="1"/>
  <c r="O2445" i="6"/>
  <c r="O2395" i="6"/>
  <c r="M2395" i="6"/>
  <c r="N2395" i="6" s="1"/>
  <c r="O2286" i="6"/>
  <c r="M2286" i="6"/>
  <c r="N2286" i="6" s="1"/>
  <c r="O2243" i="6"/>
  <c r="M2052" i="6"/>
  <c r="N2052" i="6" s="1"/>
  <c r="O2052" i="6"/>
  <c r="O3334" i="6"/>
  <c r="M3334" i="6"/>
  <c r="N3334" i="6" s="1"/>
  <c r="M3266" i="6"/>
  <c r="N3266" i="6" s="1"/>
  <c r="O3202" i="6"/>
  <c r="O3138" i="6"/>
  <c r="M3138" i="6"/>
  <c r="N3138" i="6" s="1"/>
  <c r="O3074" i="6"/>
  <c r="M3074" i="6"/>
  <c r="N3074" i="6" s="1"/>
  <c r="O3035" i="6"/>
  <c r="O2979" i="6"/>
  <c r="M2979" i="6"/>
  <c r="N2979" i="6" s="1"/>
  <c r="O2930" i="6"/>
  <c r="M2930" i="6"/>
  <c r="N2930" i="6" s="1"/>
  <c r="O2866" i="6"/>
  <c r="M2866" i="6"/>
  <c r="N2866" i="6" s="1"/>
  <c r="O2806" i="6"/>
  <c r="O2742" i="6"/>
  <c r="M2742" i="6"/>
  <c r="N2742" i="6" s="1"/>
  <c r="M2693" i="6"/>
  <c r="N2693" i="6" s="1"/>
  <c r="O2693" i="6"/>
  <c r="M2638" i="6"/>
  <c r="N2638" i="6" s="1"/>
  <c r="O2638" i="6"/>
  <c r="O2574" i="6"/>
  <c r="M2510" i="6"/>
  <c r="N2510" i="6" s="1"/>
  <c r="O2426" i="6"/>
  <c r="M2426" i="6"/>
  <c r="N2426" i="6" s="1"/>
  <c r="O2336" i="6"/>
  <c r="M2336" i="6"/>
  <c r="N2336" i="6" s="1"/>
  <c r="O2249" i="6"/>
  <c r="M2118" i="6"/>
  <c r="N2118" i="6" s="1"/>
  <c r="M3165" i="6"/>
  <c r="N3165" i="6" s="1"/>
  <c r="O3165" i="6"/>
  <c r="M3101" i="6"/>
  <c r="N3101" i="6" s="1"/>
  <c r="O3101" i="6"/>
  <c r="O3012" i="6"/>
  <c r="M3012" i="6"/>
  <c r="N3012" i="6" s="1"/>
  <c r="O2948" i="6"/>
  <c r="M2948" i="6"/>
  <c r="N2948" i="6" s="1"/>
  <c r="O2884" i="6"/>
  <c r="M2884" i="6"/>
  <c r="N2884" i="6" s="1"/>
  <c r="M2755" i="6"/>
  <c r="N2755" i="6" s="1"/>
  <c r="O2680" i="6"/>
  <c r="M2680" i="6"/>
  <c r="N2680" i="6" s="1"/>
  <c r="M2616" i="6"/>
  <c r="N2616" i="6" s="1"/>
  <c r="O2616" i="6"/>
  <c r="O2552" i="6"/>
  <c r="M2437" i="6"/>
  <c r="N2437" i="6" s="1"/>
  <c r="O2437" i="6"/>
  <c r="O2360" i="6"/>
  <c r="M2360" i="6"/>
  <c r="N2360" i="6" s="1"/>
  <c r="O2310" i="6"/>
  <c r="O2234" i="6"/>
  <c r="O2204" i="6"/>
  <c r="M2204" i="6"/>
  <c r="N2204" i="6" s="1"/>
  <c r="M2059" i="6"/>
  <c r="N2059" i="6" s="1"/>
  <c r="O2059" i="6"/>
  <c r="O3304" i="6"/>
  <c r="O3246" i="6"/>
  <c r="M3246" i="6"/>
  <c r="N3246" i="6" s="1"/>
  <c r="O3182" i="6"/>
  <c r="M3182" i="6"/>
  <c r="N3182" i="6" s="1"/>
  <c r="O3118" i="6"/>
  <c r="M3118" i="6"/>
  <c r="N3118" i="6" s="1"/>
  <c r="M3015" i="6"/>
  <c r="N3015" i="6" s="1"/>
  <c r="O2915" i="6"/>
  <c r="M2915" i="6"/>
  <c r="N2915" i="6" s="1"/>
  <c r="M2847" i="6"/>
  <c r="N2847" i="6" s="1"/>
  <c r="O2847" i="6"/>
  <c r="M2783" i="6"/>
  <c r="N2783" i="6" s="1"/>
  <c r="O2783" i="6"/>
  <c r="O2698" i="6"/>
  <c r="O2622" i="6"/>
  <c r="O2558" i="6"/>
  <c r="M2558" i="6"/>
  <c r="N2558" i="6" s="1"/>
  <c r="O2494" i="6"/>
  <c r="M2494" i="6"/>
  <c r="N2494" i="6" s="1"/>
  <c r="O2418" i="6"/>
  <c r="O2372" i="6"/>
  <c r="O2340" i="6"/>
  <c r="M2340" i="6"/>
  <c r="N2340" i="6" s="1"/>
  <c r="M2285" i="6"/>
  <c r="N2285" i="6" s="1"/>
  <c r="O2285" i="6"/>
  <c r="O2212" i="6"/>
  <c r="M2212" i="6"/>
  <c r="N2212" i="6" s="1"/>
  <c r="O2130" i="6"/>
  <c r="M2130" i="6"/>
  <c r="N2130" i="6" s="1"/>
  <c r="O2051" i="6"/>
  <c r="M2051" i="6"/>
  <c r="N2051" i="6" s="1"/>
  <c r="O2989" i="6"/>
  <c r="O2920" i="6"/>
  <c r="M2920" i="6"/>
  <c r="N2920" i="6" s="1"/>
  <c r="O2856" i="6"/>
  <c r="M2856" i="6"/>
  <c r="N2856" i="6" s="1"/>
  <c r="O2792" i="6"/>
  <c r="O2689" i="6"/>
  <c r="M2689" i="6"/>
  <c r="N2689" i="6" s="1"/>
  <c r="M2641" i="6"/>
  <c r="N2641" i="6" s="1"/>
  <c r="O2641" i="6"/>
  <c r="O2577" i="6"/>
  <c r="O2513" i="6"/>
  <c r="M2461" i="6"/>
  <c r="N2461" i="6" s="1"/>
  <c r="O2461" i="6"/>
  <c r="O2406" i="6"/>
  <c r="M2406" i="6"/>
  <c r="N2406" i="6" s="1"/>
  <c r="O2291" i="6"/>
  <c r="O2186" i="6"/>
  <c r="M2186" i="6"/>
  <c r="N2186" i="6" s="1"/>
  <c r="M2142" i="6"/>
  <c r="N2142" i="6" s="1"/>
  <c r="O2142" i="6"/>
  <c r="M2081" i="6"/>
  <c r="N2081" i="6" s="1"/>
  <c r="O2081" i="6"/>
  <c r="M2102" i="6"/>
  <c r="N2102" i="6" s="1"/>
  <c r="O2023" i="6"/>
  <c r="M2023" i="6"/>
  <c r="N2023" i="6" s="1"/>
  <c r="O1959" i="6"/>
  <c r="M1959" i="6"/>
  <c r="N1959" i="6" s="1"/>
  <c r="O1896" i="6"/>
  <c r="M1896" i="6"/>
  <c r="N1896" i="6" s="1"/>
  <c r="O1826" i="6"/>
  <c r="M1794" i="6"/>
  <c r="N1794" i="6" s="1"/>
  <c r="O1753" i="6"/>
  <c r="M1753" i="6"/>
  <c r="N1753" i="6" s="1"/>
  <c r="O1703" i="6"/>
  <c r="M1703" i="6"/>
  <c r="N1703" i="6" s="1"/>
  <c r="M1665" i="6"/>
  <c r="N1665" i="6" s="1"/>
  <c r="M1605" i="6"/>
  <c r="N1605" i="6" s="1"/>
  <c r="M1541" i="6"/>
  <c r="N1541" i="6" s="1"/>
  <c r="O1541" i="6"/>
  <c r="M1477" i="6"/>
  <c r="N1477" i="6" s="1"/>
  <c r="O1477" i="6"/>
  <c r="O1250" i="6"/>
  <c r="M1250" i="6"/>
  <c r="N1250" i="6" s="1"/>
  <c r="O1152" i="6"/>
  <c r="M1152" i="6"/>
  <c r="N1152" i="6" s="1"/>
  <c r="M2181" i="6"/>
  <c r="N2181" i="6" s="1"/>
  <c r="O2181" i="6"/>
  <c r="M2032" i="6"/>
  <c r="N2032" i="6" s="1"/>
  <c r="O1980" i="6"/>
  <c r="M1980" i="6"/>
  <c r="N1980" i="6" s="1"/>
  <c r="O1916" i="6"/>
  <c r="M1916" i="6"/>
  <c r="N1916" i="6" s="1"/>
  <c r="O1764" i="6"/>
  <c r="M1597" i="6"/>
  <c r="N1597" i="6" s="1"/>
  <c r="O1597" i="6"/>
  <c r="O1533" i="6"/>
  <c r="M1533" i="6"/>
  <c r="N1533" i="6" s="1"/>
  <c r="O1469" i="6"/>
  <c r="O1394" i="6"/>
  <c r="O1286" i="6"/>
  <c r="M1286" i="6"/>
  <c r="N1286" i="6" s="1"/>
  <c r="O2203" i="6"/>
  <c r="M2203" i="6"/>
  <c r="N2203" i="6" s="1"/>
  <c r="M2086" i="6"/>
  <c r="N2086" i="6" s="1"/>
  <c r="O2003" i="6"/>
  <c r="M2003" i="6"/>
  <c r="N2003" i="6" s="1"/>
  <c r="M1939" i="6"/>
  <c r="N1939" i="6" s="1"/>
  <c r="O1939" i="6"/>
  <c r="O1871" i="6"/>
  <c r="M1871" i="6"/>
  <c r="N1871" i="6" s="1"/>
  <c r="O1849" i="6"/>
  <c r="M1698" i="6"/>
  <c r="N1698" i="6" s="1"/>
  <c r="O1698" i="6"/>
  <c r="M1651" i="6"/>
  <c r="N1651" i="6" s="1"/>
  <c r="O1651" i="6"/>
  <c r="M1587" i="6"/>
  <c r="N1587" i="6" s="1"/>
  <c r="O1587" i="6"/>
  <c r="M1523" i="6"/>
  <c r="N1523" i="6" s="1"/>
  <c r="O1459" i="6"/>
  <c r="O1389" i="6"/>
  <c r="M1389" i="6"/>
  <c r="N1389" i="6" s="1"/>
  <c r="O1343" i="6"/>
  <c r="M1343" i="6"/>
  <c r="N1343" i="6" s="1"/>
  <c r="M1327" i="6"/>
  <c r="N1327" i="6" s="1"/>
  <c r="M1311" i="6"/>
  <c r="N1311" i="6" s="1"/>
  <c r="M2084" i="6"/>
  <c r="N2084" i="6" s="1"/>
  <c r="O2084" i="6"/>
  <c r="O2058" i="6"/>
  <c r="M2058" i="6"/>
  <c r="N2058" i="6" s="1"/>
  <c r="O1964" i="6"/>
  <c r="M1964" i="6"/>
  <c r="N1964" i="6" s="1"/>
  <c r="O1883" i="6"/>
  <c r="M1883" i="6"/>
  <c r="N1883" i="6" s="1"/>
  <c r="O1841" i="6"/>
  <c r="M1841" i="6"/>
  <c r="N1841" i="6" s="1"/>
  <c r="M1777" i="6"/>
  <c r="N1777" i="6" s="1"/>
  <c r="M1704" i="6"/>
  <c r="N1704" i="6" s="1"/>
  <c r="O1704" i="6"/>
  <c r="M1649" i="6"/>
  <c r="N1649" i="6" s="1"/>
  <c r="O1649" i="6"/>
  <c r="M1585" i="6"/>
  <c r="N1585" i="6" s="1"/>
  <c r="M1457" i="6"/>
  <c r="N1457" i="6" s="1"/>
  <c r="O1457" i="6"/>
  <c r="M1403" i="6"/>
  <c r="N1403" i="6" s="1"/>
  <c r="O1403" i="6"/>
  <c r="O1368" i="6"/>
  <c r="O1254" i="6"/>
  <c r="O2044" i="6"/>
  <c r="M2044" i="6"/>
  <c r="N2044" i="6" s="1"/>
  <c r="O1991" i="6"/>
  <c r="M1991" i="6"/>
  <c r="N1991" i="6" s="1"/>
  <c r="O1927" i="6"/>
  <c r="O1885" i="6"/>
  <c r="M1885" i="6"/>
  <c r="N1885" i="6" s="1"/>
  <c r="O1815" i="6"/>
  <c r="M1815" i="6"/>
  <c r="N1815" i="6" s="1"/>
  <c r="O1783" i="6"/>
  <c r="M1783" i="6"/>
  <c r="N1783" i="6" s="1"/>
  <c r="O1727" i="6"/>
  <c r="M1675" i="6"/>
  <c r="N1675" i="6" s="1"/>
  <c r="O1675" i="6"/>
  <c r="M1600" i="6"/>
  <c r="N1600" i="6" s="1"/>
  <c r="O1600" i="6"/>
  <c r="M1536" i="6"/>
  <c r="N1536" i="6" s="1"/>
  <c r="O1536" i="6"/>
  <c r="M1472" i="6"/>
  <c r="N1472" i="6" s="1"/>
  <c r="M1366" i="6"/>
  <c r="N1366" i="6" s="1"/>
  <c r="M1209" i="6"/>
  <c r="N1209" i="6" s="1"/>
  <c r="O1209" i="6"/>
  <c r="O2018" i="6"/>
  <c r="M2018" i="6"/>
  <c r="N2018" i="6" s="1"/>
  <c r="O1954" i="6"/>
  <c r="O1906" i="6"/>
  <c r="M1754" i="6"/>
  <c r="N1754" i="6" s="1"/>
  <c r="O1754" i="6"/>
  <c r="O1711" i="6"/>
  <c r="M1711" i="6"/>
  <c r="N1711" i="6" s="1"/>
  <c r="M1596" i="6"/>
  <c r="N1596" i="6" s="1"/>
  <c r="O1596" i="6"/>
  <c r="M1532" i="6"/>
  <c r="N1532" i="6" s="1"/>
  <c r="O1532" i="6"/>
  <c r="O1468" i="6"/>
  <c r="M1468" i="6"/>
  <c r="N1468" i="6" s="1"/>
  <c r="M1308" i="6"/>
  <c r="N1308" i="6" s="1"/>
  <c r="O1182" i="6"/>
  <c r="M1182" i="6"/>
  <c r="N1182" i="6" s="1"/>
  <c r="O2049" i="6"/>
  <c r="M2049" i="6"/>
  <c r="N2049" i="6" s="1"/>
  <c r="O1975" i="6"/>
  <c r="O1765" i="6"/>
  <c r="M1765" i="6"/>
  <c r="N1765" i="6" s="1"/>
  <c r="M1654" i="6"/>
  <c r="N1654" i="6" s="1"/>
  <c r="O1654" i="6"/>
  <c r="O1590" i="6"/>
  <c r="O1526" i="6"/>
  <c r="O1462" i="6"/>
  <c r="M1462" i="6"/>
  <c r="N1462" i="6" s="1"/>
  <c r="M1416" i="6"/>
  <c r="N1416" i="6" s="1"/>
  <c r="O1416" i="6"/>
  <c r="O1352" i="6"/>
  <c r="O1332" i="6"/>
  <c r="M1332" i="6"/>
  <c r="N1332" i="6" s="1"/>
  <c r="O1310" i="6"/>
  <c r="M1310" i="6"/>
  <c r="N1310" i="6" s="1"/>
  <c r="O1216" i="6"/>
  <c r="M1216" i="6"/>
  <c r="N1216" i="6" s="1"/>
  <c r="O2036" i="6"/>
  <c r="O1967" i="6"/>
  <c r="M1967" i="6"/>
  <c r="N1967" i="6" s="1"/>
  <c r="O1907" i="6"/>
  <c r="M1907" i="6"/>
  <c r="N1907" i="6" s="1"/>
  <c r="O1858" i="6"/>
  <c r="M1858" i="6"/>
  <c r="N1858" i="6" s="1"/>
  <c r="O1828" i="6"/>
  <c r="M1796" i="6"/>
  <c r="N1796" i="6" s="1"/>
  <c r="O1746" i="6"/>
  <c r="M1746" i="6"/>
  <c r="N1746" i="6" s="1"/>
  <c r="O1697" i="6"/>
  <c r="M1697" i="6"/>
  <c r="N1697" i="6" s="1"/>
  <c r="O1640" i="6"/>
  <c r="O1576" i="6"/>
  <c r="M1512" i="6"/>
  <c r="N1512" i="6" s="1"/>
  <c r="O1512" i="6"/>
  <c r="M1448" i="6"/>
  <c r="N1448" i="6" s="1"/>
  <c r="O1448" i="6"/>
  <c r="O1330" i="6"/>
  <c r="M1330" i="6"/>
  <c r="N1330" i="6" s="1"/>
  <c r="O1265" i="6"/>
  <c r="M1265" i="6"/>
  <c r="N1265" i="6" s="1"/>
  <c r="M1111" i="6"/>
  <c r="N1111" i="6" s="1"/>
  <c r="O1111" i="6"/>
  <c r="M1023" i="6"/>
  <c r="N1023" i="6" s="1"/>
  <c r="O972" i="6"/>
  <c r="M972" i="6"/>
  <c r="N972" i="6" s="1"/>
  <c r="M907" i="6"/>
  <c r="N907" i="6" s="1"/>
  <c r="O907" i="6"/>
  <c r="O834" i="6"/>
  <c r="O692" i="6"/>
  <c r="M692" i="6"/>
  <c r="N692" i="6" s="1"/>
  <c r="O602" i="6"/>
  <c r="M602" i="6"/>
  <c r="N602" i="6" s="1"/>
  <c r="O481" i="6"/>
  <c r="O1097" i="6"/>
  <c r="O1033" i="6"/>
  <c r="M1033" i="6"/>
  <c r="N1033" i="6" s="1"/>
  <c r="O962" i="6"/>
  <c r="M962" i="6"/>
  <c r="N962" i="6" s="1"/>
  <c r="O927" i="6"/>
  <c r="O853" i="6"/>
  <c r="M853" i="6"/>
  <c r="N853" i="6" s="1"/>
  <c r="M806" i="6"/>
  <c r="N806" i="6" s="1"/>
  <c r="O806" i="6"/>
  <c r="M736" i="6"/>
  <c r="N736" i="6" s="1"/>
  <c r="O736" i="6"/>
  <c r="M670" i="6"/>
  <c r="N670" i="6" s="1"/>
  <c r="O642" i="6"/>
  <c r="M642" i="6"/>
  <c r="N642" i="6" s="1"/>
  <c r="M620" i="6"/>
  <c r="N620" i="6" s="1"/>
  <c r="O620" i="6"/>
  <c r="O585" i="6"/>
  <c r="M585" i="6"/>
  <c r="N585" i="6" s="1"/>
  <c r="M516" i="6"/>
  <c r="N516" i="6" s="1"/>
  <c r="O418" i="6"/>
  <c r="M125" i="6"/>
  <c r="N125" i="6" s="1"/>
  <c r="O125" i="6"/>
  <c r="O1206" i="6"/>
  <c r="M1206" i="6"/>
  <c r="N1206" i="6" s="1"/>
  <c r="O1149" i="6"/>
  <c r="O1083" i="6"/>
  <c r="O1019" i="6"/>
  <c r="M1019" i="6"/>
  <c r="N1019" i="6" s="1"/>
  <c r="O925" i="6"/>
  <c r="M925" i="6"/>
  <c r="N925" i="6" s="1"/>
  <c r="M792" i="6"/>
  <c r="N792" i="6" s="1"/>
  <c r="O792" i="6"/>
  <c r="M757" i="6"/>
  <c r="N757" i="6" s="1"/>
  <c r="O757" i="6"/>
  <c r="M711" i="6"/>
  <c r="N711" i="6" s="1"/>
  <c r="O711" i="6"/>
  <c r="M563" i="6"/>
  <c r="N563" i="6" s="1"/>
  <c r="O177" i="6"/>
  <c r="M177" i="6"/>
  <c r="N177" i="6" s="1"/>
  <c r="O1198" i="6"/>
  <c r="M1198" i="6"/>
  <c r="N1198" i="6" s="1"/>
  <c r="O1140" i="6"/>
  <c r="M1012" i="6"/>
  <c r="N1012" i="6" s="1"/>
  <c r="O1012" i="6"/>
  <c r="M971" i="6"/>
  <c r="N971" i="6" s="1"/>
  <c r="O971" i="6"/>
  <c r="O901" i="6"/>
  <c r="M863" i="6"/>
  <c r="N863" i="6" s="1"/>
  <c r="O786" i="6"/>
  <c r="M786" i="6"/>
  <c r="N786" i="6" s="1"/>
  <c r="M571" i="6"/>
  <c r="N571" i="6" s="1"/>
  <c r="O571" i="6"/>
  <c r="O501" i="6"/>
  <c r="M434" i="6"/>
  <c r="N434" i="6" s="1"/>
  <c r="O434" i="6"/>
  <c r="O135" i="6"/>
  <c r="M135" i="6"/>
  <c r="N135" i="6" s="1"/>
  <c r="O1249" i="6"/>
  <c r="M1249" i="6"/>
  <c r="N1249" i="6" s="1"/>
  <c r="O1166" i="6"/>
  <c r="O1093" i="6"/>
  <c r="M1093" i="6"/>
  <c r="N1093" i="6" s="1"/>
  <c r="M1029" i="6"/>
  <c r="N1029" i="6" s="1"/>
  <c r="O1029" i="6"/>
  <c r="O961" i="6"/>
  <c r="M961" i="6"/>
  <c r="N961" i="6" s="1"/>
  <c r="O893" i="6"/>
  <c r="M823" i="6"/>
  <c r="N823" i="6" s="1"/>
  <c r="M751" i="6"/>
  <c r="N751" i="6" s="1"/>
  <c r="O751" i="6"/>
  <c r="M718" i="6"/>
  <c r="N718" i="6" s="1"/>
  <c r="O718" i="6"/>
  <c r="O653" i="6"/>
  <c r="O609" i="6"/>
  <c r="M584" i="6"/>
  <c r="N584" i="6" s="1"/>
  <c r="O584" i="6"/>
  <c r="M444" i="6"/>
  <c r="N444" i="6" s="1"/>
  <c r="O444" i="6"/>
  <c r="O1015" i="6"/>
  <c r="M1015" i="6"/>
  <c r="N1015" i="6" s="1"/>
  <c r="O953" i="6"/>
  <c r="M953" i="6"/>
  <c r="N953" i="6" s="1"/>
  <c r="O915" i="6"/>
  <c r="M915" i="6"/>
  <c r="N915" i="6" s="1"/>
  <c r="O803" i="6"/>
  <c r="M743" i="6"/>
  <c r="N743" i="6" s="1"/>
  <c r="O743" i="6"/>
  <c r="M683" i="6"/>
  <c r="N683" i="6" s="1"/>
  <c r="O683" i="6"/>
  <c r="M649" i="6"/>
  <c r="N649" i="6" s="1"/>
  <c r="O568" i="6"/>
  <c r="M568" i="6"/>
  <c r="N568" i="6" s="1"/>
  <c r="M408" i="6"/>
  <c r="N408" i="6" s="1"/>
  <c r="O408" i="6"/>
  <c r="M1303" i="6"/>
  <c r="N1303" i="6" s="1"/>
  <c r="M1287" i="6"/>
  <c r="N1287" i="6" s="1"/>
  <c r="M1177" i="6"/>
  <c r="N1177" i="6" s="1"/>
  <c r="O1177" i="6"/>
  <c r="M1103" i="6"/>
  <c r="N1103" i="6" s="1"/>
  <c r="O1103" i="6"/>
  <c r="O1039" i="6"/>
  <c r="M980" i="6"/>
  <c r="N980" i="6" s="1"/>
  <c r="O980" i="6"/>
  <c r="M854" i="6"/>
  <c r="N854" i="6" s="1"/>
  <c r="O854" i="6"/>
  <c r="O791" i="6"/>
  <c r="M791" i="6"/>
  <c r="N791" i="6" s="1"/>
  <c r="M739" i="6"/>
  <c r="N739" i="6" s="1"/>
  <c r="O647" i="6"/>
  <c r="M647" i="6"/>
  <c r="N647" i="6" s="1"/>
  <c r="M562" i="6"/>
  <c r="N562" i="6" s="1"/>
  <c r="O451" i="6"/>
  <c r="M451" i="6"/>
  <c r="N451" i="6" s="1"/>
  <c r="M1171" i="6"/>
  <c r="N1171" i="6" s="1"/>
  <c r="M1056" i="6"/>
  <c r="N1056" i="6" s="1"/>
  <c r="O1056" i="6"/>
  <c r="O992" i="6"/>
  <c r="O949" i="6"/>
  <c r="O846" i="6"/>
  <c r="M846" i="6"/>
  <c r="N846" i="6" s="1"/>
  <c r="O752" i="6"/>
  <c r="M471" i="6"/>
  <c r="N471" i="6" s="1"/>
  <c r="O390" i="6"/>
  <c r="M390" i="6"/>
  <c r="N390" i="6" s="1"/>
  <c r="O513" i="6"/>
  <c r="O443" i="6"/>
  <c r="M443" i="6"/>
  <c r="N443" i="6" s="1"/>
  <c r="M294" i="6"/>
  <c r="N294" i="6" s="1"/>
  <c r="M123" i="6"/>
  <c r="N123" i="6" s="1"/>
  <c r="O123" i="6"/>
  <c r="O101" i="6"/>
  <c r="M101" i="6"/>
  <c r="N101" i="6" s="1"/>
  <c r="O73" i="6"/>
  <c r="M371" i="6"/>
  <c r="N371" i="6" s="1"/>
  <c r="O325" i="6"/>
  <c r="M325" i="6"/>
  <c r="N325" i="6" s="1"/>
  <c r="M275" i="6"/>
  <c r="N275" i="6" s="1"/>
  <c r="O95" i="6"/>
  <c r="M95" i="6"/>
  <c r="N95" i="6" s="1"/>
  <c r="O385" i="6"/>
  <c r="M340" i="6"/>
  <c r="N340" i="6" s="1"/>
  <c r="O340" i="6"/>
  <c r="M299" i="6"/>
  <c r="N299" i="6" s="1"/>
  <c r="O235" i="6"/>
  <c r="O161" i="6"/>
  <c r="M161" i="6"/>
  <c r="N161" i="6" s="1"/>
  <c r="M56" i="6"/>
  <c r="N56" i="6" s="1"/>
  <c r="M304" i="6"/>
  <c r="N304" i="6" s="1"/>
  <c r="O155" i="6"/>
  <c r="M155" i="6"/>
  <c r="N155" i="6" s="1"/>
  <c r="O96" i="6"/>
  <c r="O466" i="6"/>
  <c r="M300" i="6"/>
  <c r="N300" i="6" s="1"/>
  <c r="O300" i="6"/>
  <c r="O118" i="6"/>
  <c r="O378" i="6"/>
  <c r="M378" i="6"/>
  <c r="N378" i="6" s="1"/>
  <c r="O358" i="6"/>
  <c r="M243" i="6"/>
  <c r="N243" i="6" s="1"/>
  <c r="O243" i="6"/>
  <c r="O202" i="6"/>
  <c r="M202" i="6"/>
  <c r="N202" i="6" s="1"/>
  <c r="O110" i="6"/>
  <c r="O82" i="6"/>
  <c r="O428" i="6"/>
  <c r="M364" i="6"/>
  <c r="N364" i="6" s="1"/>
  <c r="O364" i="6"/>
  <c r="O312" i="6"/>
  <c r="O137" i="6"/>
  <c r="M137" i="6"/>
  <c r="N137" i="6" s="1"/>
  <c r="M3727" i="6"/>
  <c r="N3727" i="6" s="1"/>
  <c r="O3727" i="6"/>
  <c r="O3808" i="6"/>
  <c r="O3616" i="6"/>
  <c r="O3325" i="6"/>
  <c r="M3770" i="6"/>
  <c r="N3770" i="6" s="1"/>
  <c r="O3832" i="6"/>
  <c r="M3799" i="6"/>
  <c r="N3799" i="6" s="1"/>
  <c r="O3841" i="6"/>
  <c r="M3841" i="6"/>
  <c r="N3841" i="6" s="1"/>
  <c r="M3746" i="6"/>
  <c r="N3746" i="6" s="1"/>
  <c r="O3636" i="6"/>
  <c r="O3572" i="6"/>
  <c r="O3508" i="6"/>
  <c r="M3508" i="6"/>
  <c r="N3508" i="6" s="1"/>
  <c r="O3444" i="6"/>
  <c r="M3444" i="6"/>
  <c r="N3444" i="6" s="1"/>
  <c r="O3396" i="6"/>
  <c r="O2528" i="6"/>
  <c r="M2528" i="6"/>
  <c r="N2528" i="6" s="1"/>
  <c r="O3833" i="6"/>
  <c r="M3833" i="6"/>
  <c r="N3833" i="6" s="1"/>
  <c r="O3626" i="6"/>
  <c r="O3658" i="6"/>
  <c r="M3658" i="6"/>
  <c r="N3658" i="6" s="1"/>
  <c r="M3302" i="6"/>
  <c r="N3302" i="6" s="1"/>
  <c r="M3850" i="6"/>
  <c r="N3850" i="6" s="1"/>
  <c r="M3764" i="6"/>
  <c r="N3764" i="6" s="1"/>
  <c r="M3717" i="6"/>
  <c r="N3717" i="6" s="1"/>
  <c r="O3652" i="6"/>
  <c r="O3600" i="6"/>
  <c r="O3472" i="6"/>
  <c r="M3472" i="6"/>
  <c r="N3472" i="6" s="1"/>
  <c r="O3381" i="6"/>
  <c r="M3196" i="6"/>
  <c r="N3196" i="6" s="1"/>
  <c r="O2867" i="6"/>
  <c r="M2386" i="6"/>
  <c r="N2386" i="6" s="1"/>
  <c r="M3521" i="6"/>
  <c r="N3521" i="6" s="1"/>
  <c r="M3777" i="6"/>
  <c r="N3777" i="6" s="1"/>
  <c r="O3777" i="6"/>
  <c r="O3598" i="6"/>
  <c r="O3534" i="6"/>
  <c r="O3470" i="6"/>
  <c r="M3470" i="6"/>
  <c r="N3470" i="6" s="1"/>
  <c r="O3403" i="6"/>
  <c r="O3370" i="6"/>
  <c r="O3178" i="6"/>
  <c r="O2898" i="6"/>
  <c r="M2898" i="6"/>
  <c r="N2898" i="6" s="1"/>
  <c r="O2442" i="6"/>
  <c r="M2442" i="6"/>
  <c r="N2442" i="6" s="1"/>
  <c r="M3759" i="6"/>
  <c r="N3759" i="6" s="1"/>
  <c r="M3194" i="6"/>
  <c r="N3194" i="6" s="1"/>
  <c r="O3194" i="6"/>
  <c r="M3687" i="6"/>
  <c r="N3687" i="6" s="1"/>
  <c r="O3687" i="6"/>
  <c r="M2656" i="6"/>
  <c r="N2656" i="6" s="1"/>
  <c r="O3694" i="6"/>
  <c r="M3694" i="6"/>
  <c r="N3694" i="6" s="1"/>
  <c r="O3584" i="6"/>
  <c r="M3584" i="6"/>
  <c r="N3584" i="6" s="1"/>
  <c r="M3520" i="6"/>
  <c r="N3520" i="6" s="1"/>
  <c r="O3456" i="6"/>
  <c r="M3456" i="6"/>
  <c r="N3456" i="6" s="1"/>
  <c r="O3326" i="6"/>
  <c r="M3326" i="6"/>
  <c r="N3326" i="6" s="1"/>
  <c r="O2692" i="6"/>
  <c r="M2692" i="6"/>
  <c r="N2692" i="6" s="1"/>
  <c r="M3888" i="6"/>
  <c r="N3888" i="6" s="1"/>
  <c r="O3888" i="6"/>
  <c r="M3722" i="6"/>
  <c r="N3722" i="6" s="1"/>
  <c r="M3653" i="6"/>
  <c r="N3653" i="6" s="1"/>
  <c r="O3653" i="6"/>
  <c r="O3586" i="6"/>
  <c r="M3586" i="6"/>
  <c r="N3586" i="6" s="1"/>
  <c r="O3522" i="6"/>
  <c r="M3522" i="6"/>
  <c r="N3522" i="6" s="1"/>
  <c r="M3458" i="6"/>
  <c r="N3458" i="6" s="1"/>
  <c r="O3356" i="6"/>
  <c r="M3356" i="6"/>
  <c r="N3356" i="6" s="1"/>
  <c r="M3271" i="6"/>
  <c r="N3271" i="6" s="1"/>
  <c r="O3271" i="6"/>
  <c r="M3079" i="6"/>
  <c r="N3079" i="6" s="1"/>
  <c r="O3079" i="6"/>
  <c r="M2606" i="6"/>
  <c r="N2606" i="6" s="1"/>
  <c r="M3776" i="6"/>
  <c r="N3776" i="6" s="1"/>
  <c r="O3776" i="6"/>
  <c r="O3564" i="6"/>
  <c r="M3564" i="6"/>
  <c r="N3564" i="6" s="1"/>
  <c r="M3229" i="6"/>
  <c r="N3229" i="6" s="1"/>
  <c r="O3229" i="6"/>
  <c r="M3706" i="6"/>
  <c r="N3706" i="6" s="1"/>
  <c r="O3420" i="6"/>
  <c r="M3420" i="6"/>
  <c r="N3420" i="6" s="1"/>
  <c r="O2446" i="6"/>
  <c r="M2446" i="6"/>
  <c r="N2446" i="6" s="1"/>
  <c r="O3878" i="6"/>
  <c r="M3878" i="6"/>
  <c r="N3878" i="6" s="1"/>
  <c r="O3765" i="6"/>
  <c r="O3720" i="6"/>
  <c r="M3720" i="6"/>
  <c r="N3720" i="6" s="1"/>
  <c r="O3676" i="6"/>
  <c r="M3676" i="6"/>
  <c r="N3676" i="6" s="1"/>
  <c r="M3607" i="6"/>
  <c r="N3607" i="6" s="1"/>
  <c r="O3607" i="6"/>
  <c r="M3543" i="6"/>
  <c r="N3543" i="6" s="1"/>
  <c r="O3543" i="6"/>
  <c r="M3479" i="6"/>
  <c r="N3479" i="6" s="1"/>
  <c r="M3384" i="6"/>
  <c r="N3384" i="6" s="1"/>
  <c r="O3384" i="6"/>
  <c r="O3308" i="6"/>
  <c r="M3308" i="6"/>
  <c r="N3308" i="6" s="1"/>
  <c r="O2985" i="6"/>
  <c r="M2985" i="6"/>
  <c r="N2985" i="6" s="1"/>
  <c r="O2299" i="6"/>
  <c r="O3292" i="6"/>
  <c r="M3292" i="6"/>
  <c r="N3292" i="6" s="1"/>
  <c r="O3228" i="6"/>
  <c r="M3228" i="6"/>
  <c r="N3228" i="6" s="1"/>
  <c r="O3164" i="6"/>
  <c r="M3164" i="6"/>
  <c r="N3164" i="6" s="1"/>
  <c r="M3063" i="6"/>
  <c r="N3063" i="6" s="1"/>
  <c r="O3063" i="6"/>
  <c r="O3047" i="6"/>
  <c r="O2996" i="6"/>
  <c r="M2996" i="6"/>
  <c r="N2996" i="6" s="1"/>
  <c r="M2872" i="6"/>
  <c r="N2872" i="6" s="1"/>
  <c r="M2803" i="6"/>
  <c r="N2803" i="6" s="1"/>
  <c r="M2739" i="6"/>
  <c r="N2739" i="6" s="1"/>
  <c r="O2739" i="6"/>
  <c r="M2650" i="6"/>
  <c r="N2650" i="6" s="1"/>
  <c r="O2522" i="6"/>
  <c r="M2522" i="6"/>
  <c r="N2522" i="6" s="1"/>
  <c r="M2455" i="6"/>
  <c r="N2455" i="6" s="1"/>
  <c r="O2455" i="6"/>
  <c r="O2377" i="6"/>
  <c r="O2347" i="6"/>
  <c r="O2327" i="6"/>
  <c r="O2264" i="6"/>
  <c r="M2264" i="6"/>
  <c r="N2264" i="6" s="1"/>
  <c r="O2219" i="6"/>
  <c r="O2155" i="6"/>
  <c r="M2155" i="6"/>
  <c r="N2155" i="6" s="1"/>
  <c r="M3375" i="6"/>
  <c r="N3375" i="6" s="1"/>
  <c r="O3375" i="6"/>
  <c r="M3255" i="6"/>
  <c r="N3255" i="6" s="1"/>
  <c r="O3255" i="6"/>
  <c r="O3191" i="6"/>
  <c r="O3127" i="6"/>
  <c r="M3127" i="6"/>
  <c r="N3127" i="6" s="1"/>
  <c r="O3024" i="6"/>
  <c r="M2945" i="6"/>
  <c r="N2945" i="6" s="1"/>
  <c r="O2945" i="6"/>
  <c r="M2881" i="6"/>
  <c r="N2881" i="6" s="1"/>
  <c r="O2881" i="6"/>
  <c r="O2812" i="6"/>
  <c r="M2812" i="6"/>
  <c r="N2812" i="6" s="1"/>
  <c r="O2748" i="6"/>
  <c r="M2677" i="6"/>
  <c r="N2677" i="6" s="1"/>
  <c r="O2677" i="6"/>
  <c r="M2613" i="6"/>
  <c r="N2613" i="6" s="1"/>
  <c r="O2613" i="6"/>
  <c r="M2549" i="6"/>
  <c r="N2549" i="6" s="1"/>
  <c r="O2549" i="6"/>
  <c r="M2415" i="6"/>
  <c r="N2415" i="6" s="1"/>
  <c r="O2415" i="6"/>
  <c r="M2380" i="6"/>
  <c r="N2380" i="6" s="1"/>
  <c r="O2321" i="6"/>
  <c r="M2321" i="6"/>
  <c r="N2321" i="6" s="1"/>
  <c r="M2202" i="6"/>
  <c r="N2202" i="6" s="1"/>
  <c r="O2107" i="6"/>
  <c r="O3270" i="6"/>
  <c r="M3270" i="6"/>
  <c r="N3270" i="6" s="1"/>
  <c r="O3206" i="6"/>
  <c r="O3078" i="6"/>
  <c r="M3078" i="6"/>
  <c r="N3078" i="6" s="1"/>
  <c r="M2999" i="6"/>
  <c r="N2999" i="6" s="1"/>
  <c r="O2999" i="6"/>
  <c r="O2921" i="6"/>
  <c r="O2857" i="6"/>
  <c r="M2793" i="6"/>
  <c r="N2793" i="6" s="1"/>
  <c r="M2729" i="6"/>
  <c r="N2729" i="6" s="1"/>
  <c r="O2729" i="6"/>
  <c r="O2673" i="6"/>
  <c r="M2609" i="6"/>
  <c r="N2609" i="6" s="1"/>
  <c r="O2609" i="6"/>
  <c r="O2481" i="6"/>
  <c r="M2481" i="6"/>
  <c r="N2481" i="6" s="1"/>
  <c r="M2391" i="6"/>
  <c r="N2391" i="6" s="1"/>
  <c r="O2391" i="6"/>
  <c r="O2284" i="6"/>
  <c r="O2241" i="6"/>
  <c r="M2241" i="6"/>
  <c r="N2241" i="6" s="1"/>
  <c r="O2143" i="6"/>
  <c r="O3363" i="6"/>
  <c r="M3363" i="6"/>
  <c r="N3363" i="6" s="1"/>
  <c r="O3329" i="6"/>
  <c r="M3329" i="6"/>
  <c r="N3329" i="6" s="1"/>
  <c r="O3264" i="6"/>
  <c r="M3264" i="6"/>
  <c r="N3264" i="6" s="1"/>
  <c r="O3200" i="6"/>
  <c r="O3136" i="6"/>
  <c r="M3136" i="6"/>
  <c r="N3136" i="6" s="1"/>
  <c r="O3072" i="6"/>
  <c r="M3072" i="6"/>
  <c r="N3072" i="6" s="1"/>
  <c r="O3022" i="6"/>
  <c r="M3022" i="6"/>
  <c r="N3022" i="6" s="1"/>
  <c r="O2928" i="6"/>
  <c r="M2928" i="6"/>
  <c r="N2928" i="6" s="1"/>
  <c r="M2864" i="6"/>
  <c r="N2864" i="6" s="1"/>
  <c r="O2804" i="6"/>
  <c r="M2804" i="6"/>
  <c r="N2804" i="6" s="1"/>
  <c r="O2691" i="6"/>
  <c r="O2628" i="6"/>
  <c r="O2564" i="6"/>
  <c r="M2564" i="6"/>
  <c r="N2564" i="6" s="1"/>
  <c r="O2500" i="6"/>
  <c r="O2314" i="6"/>
  <c r="M2314" i="6"/>
  <c r="N2314" i="6" s="1"/>
  <c r="M2197" i="6"/>
  <c r="N2197" i="6" s="1"/>
  <c r="O2197" i="6"/>
  <c r="O2095" i="6"/>
  <c r="O3163" i="6"/>
  <c r="M3099" i="6"/>
  <c r="N3099" i="6" s="1"/>
  <c r="O3052" i="6"/>
  <c r="M3052" i="6"/>
  <c r="N3052" i="6" s="1"/>
  <c r="M3007" i="6"/>
  <c r="N3007" i="6" s="1"/>
  <c r="O2939" i="6"/>
  <c r="M2939" i="6"/>
  <c r="N2939" i="6" s="1"/>
  <c r="M2817" i="6"/>
  <c r="N2817" i="6" s="1"/>
  <c r="O2817" i="6"/>
  <c r="M2657" i="6"/>
  <c r="N2657" i="6" s="1"/>
  <c r="O2657" i="6"/>
  <c r="O2593" i="6"/>
  <c r="O2529" i="6"/>
  <c r="M2529" i="6"/>
  <c r="N2529" i="6" s="1"/>
  <c r="O2473" i="6"/>
  <c r="M2435" i="6"/>
  <c r="N2435" i="6" s="1"/>
  <c r="O2435" i="6"/>
  <c r="O2356" i="6"/>
  <c r="M2356" i="6"/>
  <c r="N2356" i="6" s="1"/>
  <c r="O2308" i="6"/>
  <c r="M2308" i="6"/>
  <c r="N2308" i="6" s="1"/>
  <c r="O2232" i="6"/>
  <c r="M2199" i="6"/>
  <c r="N2199" i="6" s="1"/>
  <c r="O2199" i="6"/>
  <c r="O3347" i="6"/>
  <c r="M3347" i="6"/>
  <c r="N3347" i="6" s="1"/>
  <c r="M3287" i="6"/>
  <c r="N3287" i="6" s="1"/>
  <c r="O3287" i="6"/>
  <c r="O3159" i="6"/>
  <c r="M3159" i="6"/>
  <c r="N3159" i="6" s="1"/>
  <c r="O3095" i="6"/>
  <c r="O3002" i="6"/>
  <c r="M3002" i="6"/>
  <c r="N3002" i="6" s="1"/>
  <c r="M2845" i="6"/>
  <c r="N2845" i="6" s="1"/>
  <c r="O2781" i="6"/>
  <c r="O2676" i="6"/>
  <c r="M2676" i="6"/>
  <c r="N2676" i="6" s="1"/>
  <c r="O2612" i="6"/>
  <c r="O2484" i="6"/>
  <c r="M2484" i="6"/>
  <c r="N2484" i="6" s="1"/>
  <c r="O2416" i="6"/>
  <c r="M2416" i="6"/>
  <c r="N2416" i="6" s="1"/>
  <c r="O2370" i="6"/>
  <c r="O2334" i="6"/>
  <c r="M2283" i="6"/>
  <c r="N2283" i="6" s="1"/>
  <c r="O2242" i="6"/>
  <c r="M2242" i="6"/>
  <c r="N2242" i="6" s="1"/>
  <c r="O2206" i="6"/>
  <c r="M2120" i="6"/>
  <c r="N2120" i="6" s="1"/>
  <c r="O2120" i="6"/>
  <c r="O3030" i="6"/>
  <c r="M3030" i="6"/>
  <c r="N3030" i="6" s="1"/>
  <c r="M2911" i="6"/>
  <c r="N2911" i="6" s="1"/>
  <c r="O2911" i="6"/>
  <c r="M2843" i="6"/>
  <c r="N2843" i="6" s="1"/>
  <c r="M2779" i="6"/>
  <c r="N2779" i="6" s="1"/>
  <c r="O2779" i="6"/>
  <c r="M2719" i="6"/>
  <c r="N2719" i="6" s="1"/>
  <c r="M2687" i="6"/>
  <c r="N2687" i="6" s="1"/>
  <c r="O2687" i="6"/>
  <c r="M2639" i="6"/>
  <c r="N2639" i="6" s="1"/>
  <c r="O2639" i="6"/>
  <c r="M2575" i="6"/>
  <c r="N2575" i="6" s="1"/>
  <c r="O2575" i="6"/>
  <c r="M2511" i="6"/>
  <c r="N2511" i="6" s="1"/>
  <c r="M2459" i="6"/>
  <c r="N2459" i="6" s="1"/>
  <c r="O2459" i="6"/>
  <c r="O2404" i="6"/>
  <c r="M2404" i="6"/>
  <c r="N2404" i="6" s="1"/>
  <c r="O2289" i="6"/>
  <c r="M2289" i="6"/>
  <c r="N2289" i="6" s="1"/>
  <c r="O2135" i="6"/>
  <c r="M2135" i="6"/>
  <c r="N2135" i="6" s="1"/>
  <c r="M2076" i="6"/>
  <c r="N2076" i="6" s="1"/>
  <c r="O2098" i="6"/>
  <c r="M2098" i="6"/>
  <c r="N2098" i="6" s="1"/>
  <c r="M1957" i="6"/>
  <c r="N1957" i="6" s="1"/>
  <c r="O1892" i="6"/>
  <c r="O1824" i="6"/>
  <c r="M1824" i="6"/>
  <c r="N1824" i="6" s="1"/>
  <c r="O1792" i="6"/>
  <c r="M1691" i="6"/>
  <c r="N1691" i="6" s="1"/>
  <c r="O1691" i="6"/>
  <c r="M1663" i="6"/>
  <c r="N1663" i="6" s="1"/>
  <c r="O1663" i="6"/>
  <c r="M1603" i="6"/>
  <c r="N1603" i="6" s="1"/>
  <c r="M1539" i="6"/>
  <c r="N1539" i="6" s="1"/>
  <c r="O1475" i="6"/>
  <c r="O1391" i="6"/>
  <c r="M1391" i="6"/>
  <c r="N1391" i="6" s="1"/>
  <c r="O1245" i="6"/>
  <c r="O1123" i="6"/>
  <c r="M1123" i="6"/>
  <c r="N1123" i="6" s="1"/>
  <c r="O2125" i="6"/>
  <c r="M2125" i="6"/>
  <c r="N2125" i="6" s="1"/>
  <c r="O1974" i="6"/>
  <c r="M1974" i="6"/>
  <c r="N1974" i="6" s="1"/>
  <c r="O1910" i="6"/>
  <c r="O1751" i="6"/>
  <c r="M1751" i="6"/>
  <c r="N1751" i="6" s="1"/>
  <c r="M1659" i="6"/>
  <c r="N1659" i="6" s="1"/>
  <c r="M1595" i="6"/>
  <c r="N1595" i="6" s="1"/>
  <c r="O1595" i="6"/>
  <c r="M1531" i="6"/>
  <c r="N1531" i="6" s="1"/>
  <c r="O1531" i="6"/>
  <c r="M1467" i="6"/>
  <c r="N1467" i="6" s="1"/>
  <c r="O1467" i="6"/>
  <c r="O1386" i="6"/>
  <c r="O1280" i="6"/>
  <c r="M1280" i="6"/>
  <c r="N1280" i="6" s="1"/>
  <c r="O2201" i="6"/>
  <c r="M2201" i="6"/>
  <c r="N2201" i="6" s="1"/>
  <c r="O2082" i="6"/>
  <c r="M2082" i="6"/>
  <c r="N2082" i="6" s="1"/>
  <c r="O1914" i="6"/>
  <c r="M1914" i="6"/>
  <c r="N1914" i="6" s="1"/>
  <c r="M1867" i="6"/>
  <c r="N1867" i="6" s="1"/>
  <c r="O1749" i="6"/>
  <c r="M1749" i="6"/>
  <c r="N1749" i="6" s="1"/>
  <c r="O1622" i="6"/>
  <c r="O1558" i="6"/>
  <c r="O1494" i="6"/>
  <c r="M1494" i="6"/>
  <c r="N1494" i="6" s="1"/>
  <c r="O1430" i="6"/>
  <c r="O1341" i="6"/>
  <c r="M1341" i="6"/>
  <c r="N1341" i="6" s="1"/>
  <c r="O1325" i="6"/>
  <c r="M1325" i="6"/>
  <c r="N1325" i="6" s="1"/>
  <c r="O1302" i="6"/>
  <c r="O2078" i="6"/>
  <c r="M2056" i="6"/>
  <c r="N2056" i="6" s="1"/>
  <c r="O2022" i="6"/>
  <c r="M2022" i="6"/>
  <c r="N2022" i="6" s="1"/>
  <c r="O1958" i="6"/>
  <c r="O1881" i="6"/>
  <c r="M1881" i="6"/>
  <c r="N1881" i="6" s="1"/>
  <c r="O1803" i="6"/>
  <c r="M1803" i="6"/>
  <c r="N1803" i="6" s="1"/>
  <c r="M1700" i="6"/>
  <c r="N1700" i="6" s="1"/>
  <c r="O1700" i="6"/>
  <c r="M1647" i="6"/>
  <c r="N1647" i="6" s="1"/>
  <c r="M1583" i="6"/>
  <c r="N1583" i="6" s="1"/>
  <c r="O1583" i="6"/>
  <c r="M1519" i="6"/>
  <c r="N1519" i="6" s="1"/>
  <c r="O1455" i="6"/>
  <c r="M1455" i="6"/>
  <c r="N1455" i="6" s="1"/>
  <c r="O1357" i="6"/>
  <c r="M1357" i="6"/>
  <c r="N1357" i="6" s="1"/>
  <c r="O1244" i="6"/>
  <c r="O2037" i="6"/>
  <c r="M2037" i="6"/>
  <c r="N2037" i="6" s="1"/>
  <c r="O1989" i="6"/>
  <c r="O1925" i="6"/>
  <c r="M1925" i="6"/>
  <c r="N1925" i="6" s="1"/>
  <c r="O1845" i="6"/>
  <c r="O1813" i="6"/>
  <c r="M1813" i="6"/>
  <c r="N1813" i="6" s="1"/>
  <c r="O1715" i="6"/>
  <c r="M1715" i="6"/>
  <c r="N1715" i="6" s="1"/>
  <c r="M1577" i="6"/>
  <c r="N1577" i="6" s="1"/>
  <c r="O1577" i="6"/>
  <c r="O1513" i="6"/>
  <c r="M1449" i="6"/>
  <c r="N1449" i="6" s="1"/>
  <c r="O1449" i="6"/>
  <c r="O1364" i="6"/>
  <c r="O1197" i="6"/>
  <c r="M1197" i="6"/>
  <c r="N1197" i="6" s="1"/>
  <c r="M2016" i="6"/>
  <c r="N2016" i="6" s="1"/>
  <c r="O1952" i="6"/>
  <c r="M1952" i="6"/>
  <c r="N1952" i="6" s="1"/>
  <c r="O1904" i="6"/>
  <c r="O1752" i="6"/>
  <c r="M1752" i="6"/>
  <c r="N1752" i="6" s="1"/>
  <c r="M1658" i="6"/>
  <c r="N1658" i="6" s="1"/>
  <c r="O1658" i="6"/>
  <c r="M1594" i="6"/>
  <c r="N1594" i="6" s="1"/>
  <c r="M1530" i="6"/>
  <c r="N1530" i="6" s="1"/>
  <c r="O1530" i="6"/>
  <c r="O1406" i="6"/>
  <c r="M1406" i="6"/>
  <c r="N1406" i="6" s="1"/>
  <c r="O1306" i="6"/>
  <c r="O1165" i="6"/>
  <c r="M1165" i="6"/>
  <c r="N1165" i="6" s="1"/>
  <c r="O2042" i="6"/>
  <c r="O1973" i="6"/>
  <c r="M1973" i="6"/>
  <c r="N1973" i="6" s="1"/>
  <c r="O1900" i="6"/>
  <c r="O1763" i="6"/>
  <c r="M1763" i="6"/>
  <c r="N1763" i="6" s="1"/>
  <c r="O1652" i="6"/>
  <c r="M1588" i="6"/>
  <c r="N1588" i="6" s="1"/>
  <c r="O1588" i="6"/>
  <c r="M1524" i="6"/>
  <c r="N1524" i="6" s="1"/>
  <c r="O1460" i="6"/>
  <c r="M1460" i="6"/>
  <c r="N1460" i="6" s="1"/>
  <c r="O1350" i="6"/>
  <c r="M1350" i="6"/>
  <c r="N1350" i="6" s="1"/>
  <c r="O1328" i="6"/>
  <c r="O1294" i="6"/>
  <c r="M1294" i="6"/>
  <c r="N1294" i="6" s="1"/>
  <c r="O1211" i="6"/>
  <c r="O2029" i="6"/>
  <c r="M2029" i="6"/>
  <c r="N2029" i="6" s="1"/>
  <c r="O1894" i="6"/>
  <c r="M1894" i="6"/>
  <c r="N1894" i="6" s="1"/>
  <c r="O1856" i="6"/>
  <c r="O1822" i="6"/>
  <c r="M1822" i="6"/>
  <c r="N1822" i="6" s="1"/>
  <c r="O1790" i="6"/>
  <c r="M1744" i="6"/>
  <c r="N1744" i="6" s="1"/>
  <c r="O1744" i="6"/>
  <c r="M1695" i="6"/>
  <c r="N1695" i="6" s="1"/>
  <c r="O1695" i="6"/>
  <c r="M1617" i="6"/>
  <c r="N1617" i="6" s="1"/>
  <c r="O1617" i="6"/>
  <c r="M1553" i="6"/>
  <c r="N1553" i="6" s="1"/>
  <c r="M1489" i="6"/>
  <c r="N1489" i="6" s="1"/>
  <c r="O1489" i="6"/>
  <c r="M1369" i="6"/>
  <c r="N1369" i="6" s="1"/>
  <c r="O1369" i="6"/>
  <c r="O1322" i="6"/>
  <c r="O1263" i="6"/>
  <c r="M1263" i="6"/>
  <c r="N1263" i="6" s="1"/>
  <c r="O1080" i="6"/>
  <c r="M1080" i="6"/>
  <c r="N1080" i="6" s="1"/>
  <c r="M1016" i="6"/>
  <c r="N1016" i="6" s="1"/>
  <c r="M966" i="6"/>
  <c r="N966" i="6" s="1"/>
  <c r="O966" i="6"/>
  <c r="O898" i="6"/>
  <c r="M824" i="6"/>
  <c r="N824" i="6" s="1"/>
  <c r="O824" i="6"/>
  <c r="M750" i="6"/>
  <c r="N750" i="6" s="1"/>
  <c r="M688" i="6"/>
  <c r="N688" i="6" s="1"/>
  <c r="O688" i="6"/>
  <c r="M600" i="6"/>
  <c r="N600" i="6" s="1"/>
  <c r="O600" i="6"/>
  <c r="M458" i="6"/>
  <c r="N458" i="6" s="1"/>
  <c r="O458" i="6"/>
  <c r="O1092" i="6"/>
  <c r="M1028" i="6"/>
  <c r="N1028" i="6" s="1"/>
  <c r="O1028" i="6"/>
  <c r="M956" i="6"/>
  <c r="N956" i="6" s="1"/>
  <c r="M916" i="6"/>
  <c r="N916" i="6" s="1"/>
  <c r="O916" i="6"/>
  <c r="M836" i="6"/>
  <c r="N836" i="6" s="1"/>
  <c r="O802" i="6"/>
  <c r="M802" i="6"/>
  <c r="N802" i="6" s="1"/>
  <c r="M668" i="6"/>
  <c r="N668" i="6" s="1"/>
  <c r="O668" i="6"/>
  <c r="M614" i="6"/>
  <c r="N614" i="6" s="1"/>
  <c r="O614" i="6"/>
  <c r="O514" i="6"/>
  <c r="M514" i="6"/>
  <c r="N514" i="6" s="1"/>
  <c r="O398" i="6"/>
  <c r="M1275" i="6"/>
  <c r="N1275" i="6" s="1"/>
  <c r="O1275" i="6"/>
  <c r="M1191" i="6"/>
  <c r="N1191" i="6" s="1"/>
  <c r="O1191" i="6"/>
  <c r="O1135" i="6"/>
  <c r="O1071" i="6"/>
  <c r="O1007" i="6"/>
  <c r="M1007" i="6"/>
  <c r="N1007" i="6" s="1"/>
  <c r="M923" i="6"/>
  <c r="N923" i="6" s="1"/>
  <c r="O851" i="6"/>
  <c r="M790" i="6"/>
  <c r="N790" i="6" s="1"/>
  <c r="M755" i="6"/>
  <c r="N755" i="6" s="1"/>
  <c r="O755" i="6"/>
  <c r="O644" i="6"/>
  <c r="M644" i="6"/>
  <c r="N644" i="6" s="1"/>
  <c r="M534" i="6"/>
  <c r="N534" i="6" s="1"/>
  <c r="M1227" i="6"/>
  <c r="N1227" i="6" s="1"/>
  <c r="O1227" i="6"/>
  <c r="O1185" i="6"/>
  <c r="M1138" i="6"/>
  <c r="N1138" i="6" s="1"/>
  <c r="O1074" i="6"/>
  <c r="O1010" i="6"/>
  <c r="M1010" i="6"/>
  <c r="N1010" i="6" s="1"/>
  <c r="O969" i="6"/>
  <c r="M969" i="6"/>
  <c r="N969" i="6" s="1"/>
  <c r="O845" i="6"/>
  <c r="O784" i="6"/>
  <c r="M784" i="6"/>
  <c r="N784" i="6" s="1"/>
  <c r="O561" i="6"/>
  <c r="M561" i="6"/>
  <c r="N561" i="6" s="1"/>
  <c r="O499" i="6"/>
  <c r="M426" i="6"/>
  <c r="N426" i="6" s="1"/>
  <c r="O71" i="6"/>
  <c r="M71" i="6"/>
  <c r="N71" i="6" s="1"/>
  <c r="O1234" i="6"/>
  <c r="M1234" i="6"/>
  <c r="N1234" i="6" s="1"/>
  <c r="M1145" i="6"/>
  <c r="N1145" i="6" s="1"/>
  <c r="O1145" i="6"/>
  <c r="M1086" i="6"/>
  <c r="N1086" i="6" s="1"/>
  <c r="M1022" i="6"/>
  <c r="N1022" i="6" s="1"/>
  <c r="O1022" i="6"/>
  <c r="O959" i="6"/>
  <c r="M959" i="6"/>
  <c r="N959" i="6" s="1"/>
  <c r="M888" i="6"/>
  <c r="N888" i="6" s="1"/>
  <c r="O888" i="6"/>
  <c r="M819" i="6"/>
  <c r="N819" i="6" s="1"/>
  <c r="M749" i="6"/>
  <c r="N749" i="6" s="1"/>
  <c r="O749" i="6"/>
  <c r="O707" i="6"/>
  <c r="M707" i="6"/>
  <c r="N707" i="6" s="1"/>
  <c r="M651" i="6"/>
  <c r="N651" i="6" s="1"/>
  <c r="O605" i="6"/>
  <c r="M520" i="6"/>
  <c r="N520" i="6" s="1"/>
  <c r="O520" i="6"/>
  <c r="M431" i="6"/>
  <c r="N431" i="6" s="1"/>
  <c r="M1072" i="6"/>
  <c r="N1072" i="6" s="1"/>
  <c r="M1008" i="6"/>
  <c r="N1008" i="6" s="1"/>
  <c r="O946" i="6"/>
  <c r="M946" i="6"/>
  <c r="N946" i="6" s="1"/>
  <c r="M852" i="6"/>
  <c r="N852" i="6" s="1"/>
  <c r="O852" i="6"/>
  <c r="M780" i="6"/>
  <c r="N780" i="6" s="1"/>
  <c r="M741" i="6"/>
  <c r="N741" i="6" s="1"/>
  <c r="O741" i="6"/>
  <c r="M677" i="6"/>
  <c r="N677" i="6" s="1"/>
  <c r="O645" i="6"/>
  <c r="O615" i="6"/>
  <c r="O517" i="6"/>
  <c r="M517" i="6"/>
  <c r="N517" i="6" s="1"/>
  <c r="M402" i="6"/>
  <c r="N402" i="6" s="1"/>
  <c r="O402" i="6"/>
  <c r="O1278" i="6"/>
  <c r="O1175" i="6"/>
  <c r="M1175" i="6"/>
  <c r="N1175" i="6" s="1"/>
  <c r="M1096" i="6"/>
  <c r="N1096" i="6" s="1"/>
  <c r="O1096" i="6"/>
  <c r="O944" i="6"/>
  <c r="M944" i="6"/>
  <c r="N944" i="6" s="1"/>
  <c r="O850" i="6"/>
  <c r="M850" i="6"/>
  <c r="N850" i="6" s="1"/>
  <c r="M789" i="6"/>
  <c r="N789" i="6" s="1"/>
  <c r="O789" i="6"/>
  <c r="M733" i="6"/>
  <c r="N733" i="6" s="1"/>
  <c r="O639" i="6"/>
  <c r="M639" i="6"/>
  <c r="N639" i="6" s="1"/>
  <c r="M560" i="6"/>
  <c r="N560" i="6" s="1"/>
  <c r="O560" i="6"/>
  <c r="M339" i="6"/>
  <c r="N339" i="6" s="1"/>
  <c r="O1169" i="6"/>
  <c r="M1113" i="6"/>
  <c r="N1113" i="6" s="1"/>
  <c r="O1113" i="6"/>
  <c r="O1049" i="6"/>
  <c r="M1049" i="6"/>
  <c r="N1049" i="6" s="1"/>
  <c r="O942" i="6"/>
  <c r="O887" i="6"/>
  <c r="M887" i="6"/>
  <c r="N887" i="6" s="1"/>
  <c r="M842" i="6"/>
  <c r="N842" i="6" s="1"/>
  <c r="O842" i="6"/>
  <c r="M731" i="6"/>
  <c r="N731" i="6" s="1"/>
  <c r="O570" i="6"/>
  <c r="M570" i="6"/>
  <c r="N570" i="6" s="1"/>
  <c r="O469" i="6"/>
  <c r="M469" i="6"/>
  <c r="N469" i="6" s="1"/>
  <c r="O384" i="6"/>
  <c r="O533" i="6"/>
  <c r="M533" i="6"/>
  <c r="N533" i="6" s="1"/>
  <c r="O505" i="6"/>
  <c r="M505" i="6"/>
  <c r="N505" i="6" s="1"/>
  <c r="O289" i="6"/>
  <c r="M225" i="6"/>
  <c r="N225" i="6" s="1"/>
  <c r="O225" i="6"/>
  <c r="O121" i="6"/>
  <c r="M121" i="6"/>
  <c r="N121" i="6" s="1"/>
  <c r="O50" i="6"/>
  <c r="O367" i="6"/>
  <c r="M367" i="6"/>
  <c r="N367" i="6" s="1"/>
  <c r="O320" i="6"/>
  <c r="M256" i="6"/>
  <c r="N256" i="6" s="1"/>
  <c r="O256" i="6"/>
  <c r="O165" i="6"/>
  <c r="M165" i="6"/>
  <c r="N165" i="6" s="1"/>
  <c r="O87" i="6"/>
  <c r="O453" i="6"/>
  <c r="M453" i="6"/>
  <c r="N453" i="6" s="1"/>
  <c r="O413" i="6"/>
  <c r="O381" i="6"/>
  <c r="M381" i="6"/>
  <c r="N381" i="6" s="1"/>
  <c r="O338" i="6"/>
  <c r="M338" i="6"/>
  <c r="N338" i="6" s="1"/>
  <c r="O280" i="6"/>
  <c r="M280" i="6"/>
  <c r="N280" i="6" s="1"/>
  <c r="M216" i="6"/>
  <c r="N216" i="6" s="1"/>
  <c r="O159" i="6"/>
  <c r="M159" i="6"/>
  <c r="N159" i="6" s="1"/>
  <c r="M54" i="6"/>
  <c r="N54" i="6" s="1"/>
  <c r="O302" i="6"/>
  <c r="M302" i="6"/>
  <c r="N302" i="6" s="1"/>
  <c r="M238" i="6"/>
  <c r="N238" i="6" s="1"/>
  <c r="O153" i="6"/>
  <c r="M153" i="6"/>
  <c r="N153" i="6" s="1"/>
  <c r="M532" i="6"/>
  <c r="N532" i="6" s="1"/>
  <c r="O532" i="6"/>
  <c r="M462" i="6"/>
  <c r="N462" i="6" s="1"/>
  <c r="O462" i="6"/>
  <c r="O295" i="6"/>
  <c r="O231" i="6"/>
  <c r="O172" i="6"/>
  <c r="O116" i="6"/>
  <c r="M116" i="6"/>
  <c r="N116" i="6" s="1"/>
  <c r="O376" i="6"/>
  <c r="M376" i="6"/>
  <c r="N376" i="6" s="1"/>
  <c r="M288" i="6"/>
  <c r="N288" i="6" s="1"/>
  <c r="M224" i="6"/>
  <c r="N224" i="6" s="1"/>
  <c r="O224" i="6"/>
  <c r="O194" i="6"/>
  <c r="M194" i="6"/>
  <c r="N194" i="6" s="1"/>
  <c r="O108" i="6"/>
  <c r="M420" i="6"/>
  <c r="N420" i="6" s="1"/>
  <c r="O420" i="6"/>
  <c r="O356" i="6"/>
  <c r="O310" i="6"/>
  <c r="M310" i="6"/>
  <c r="N310" i="6" s="1"/>
  <c r="O183" i="6"/>
  <c r="M183" i="6"/>
  <c r="N183" i="6" s="1"/>
  <c r="O133" i="6"/>
  <c r="O55" i="6"/>
  <c r="M55" i="6"/>
  <c r="N55" i="6" s="1"/>
  <c r="O68" i="6"/>
  <c r="M3772" i="6"/>
  <c r="N3772" i="6" s="1"/>
  <c r="O3772" i="6"/>
  <c r="M3595" i="6"/>
  <c r="N3595" i="6" s="1"/>
  <c r="O3595" i="6"/>
  <c r="O3258" i="6"/>
  <c r="M3258" i="6"/>
  <c r="N3258" i="6" s="1"/>
  <c r="M3689" i="6"/>
  <c r="N3689" i="6" s="1"/>
  <c r="M3151" i="6"/>
  <c r="N3151" i="6" s="1"/>
  <c r="O3151" i="6"/>
  <c r="M3792" i="6"/>
  <c r="N3792" i="6" s="1"/>
  <c r="M3795" i="6"/>
  <c r="N3795" i="6" s="1"/>
  <c r="O3795" i="6"/>
  <c r="O3729" i="6"/>
  <c r="M3729" i="6"/>
  <c r="N3729" i="6" s="1"/>
  <c r="M3634" i="6"/>
  <c r="N3634" i="6" s="1"/>
  <c r="O3442" i="6"/>
  <c r="M3442" i="6"/>
  <c r="N3442" i="6" s="1"/>
  <c r="O3394" i="6"/>
  <c r="M3026" i="6"/>
  <c r="N3026" i="6" s="1"/>
  <c r="O2503" i="6"/>
  <c r="O3806" i="6"/>
  <c r="M3593" i="6"/>
  <c r="N3593" i="6" s="1"/>
  <c r="O3593" i="6"/>
  <c r="O3618" i="6"/>
  <c r="O3176" i="6"/>
  <c r="O3848" i="6"/>
  <c r="M3848" i="6"/>
  <c r="N3848" i="6" s="1"/>
  <c r="O3798" i="6"/>
  <c r="O3715" i="6"/>
  <c r="M3715" i="6"/>
  <c r="N3715" i="6" s="1"/>
  <c r="M3643" i="6"/>
  <c r="N3643" i="6" s="1"/>
  <c r="M3579" i="6"/>
  <c r="N3579" i="6" s="1"/>
  <c r="O3579" i="6"/>
  <c r="M3451" i="6"/>
  <c r="N3451" i="6" s="1"/>
  <c r="O3451" i="6"/>
  <c r="O3352" i="6"/>
  <c r="O3139" i="6"/>
  <c r="M3139" i="6"/>
  <c r="N3139" i="6" s="1"/>
  <c r="O2178" i="6"/>
  <c r="M2178" i="6"/>
  <c r="N2178" i="6" s="1"/>
  <c r="O3414" i="6"/>
  <c r="M3414" i="6"/>
  <c r="N3414" i="6" s="1"/>
  <c r="O3867" i="6"/>
  <c r="M3867" i="6"/>
  <c r="N3867" i="6" s="1"/>
  <c r="O3661" i="6"/>
  <c r="M3661" i="6"/>
  <c r="N3661" i="6" s="1"/>
  <c r="M3592" i="6"/>
  <c r="N3592" i="6" s="1"/>
  <c r="O3528" i="6"/>
  <c r="M3528" i="6"/>
  <c r="N3528" i="6" s="1"/>
  <c r="O3464" i="6"/>
  <c r="M3401" i="6"/>
  <c r="N3401" i="6" s="1"/>
  <c r="O3401" i="6"/>
  <c r="O3168" i="6"/>
  <c r="M3168" i="6"/>
  <c r="N3168" i="6" s="1"/>
  <c r="O2305" i="6"/>
  <c r="M2305" i="6"/>
  <c r="N2305" i="6" s="1"/>
  <c r="O3742" i="6"/>
  <c r="O3498" i="6"/>
  <c r="M3498" i="6"/>
  <c r="N3498" i="6" s="1"/>
  <c r="O2530" i="6"/>
  <c r="O3728" i="6"/>
  <c r="O3692" i="6"/>
  <c r="O3627" i="6"/>
  <c r="M3627" i="6"/>
  <c r="N3627" i="6" s="1"/>
  <c r="O3563" i="6"/>
  <c r="M3499" i="6"/>
  <c r="N3499" i="6" s="1"/>
  <c r="O3435" i="6"/>
  <c r="M3311" i="6"/>
  <c r="N3311" i="6" s="1"/>
  <c r="O3311" i="6"/>
  <c r="O2633" i="6"/>
  <c r="M3886" i="6"/>
  <c r="N3886" i="6" s="1"/>
  <c r="O3886" i="6"/>
  <c r="O3822" i="6"/>
  <c r="M3646" i="6"/>
  <c r="N3646" i="6" s="1"/>
  <c r="M3582" i="6"/>
  <c r="N3582" i="6" s="1"/>
  <c r="O3518" i="6"/>
  <c r="O3242" i="6"/>
  <c r="O2978" i="6"/>
  <c r="O2499" i="6"/>
  <c r="O3531" i="6"/>
  <c r="M3531" i="6"/>
  <c r="N3531" i="6" s="1"/>
  <c r="O3038" i="6"/>
  <c r="M3670" i="6"/>
  <c r="N3670" i="6" s="1"/>
  <c r="M2258" i="6"/>
  <c r="N2258" i="6" s="1"/>
  <c r="O3849" i="6"/>
  <c r="O3763" i="6"/>
  <c r="O3718" i="6"/>
  <c r="M3605" i="6"/>
  <c r="N3605" i="6" s="1"/>
  <c r="M3541" i="6"/>
  <c r="N3541" i="6" s="1"/>
  <c r="O3298" i="6"/>
  <c r="M2951" i="6"/>
  <c r="N2951" i="6" s="1"/>
  <c r="O2951" i="6"/>
  <c r="O3290" i="6"/>
  <c r="M3290" i="6"/>
  <c r="N3290" i="6" s="1"/>
  <c r="M3162" i="6"/>
  <c r="N3162" i="6" s="1"/>
  <c r="M3061" i="6"/>
  <c r="N3061" i="6" s="1"/>
  <c r="O3061" i="6"/>
  <c r="M3045" i="6"/>
  <c r="N3045" i="6" s="1"/>
  <c r="O2927" i="6"/>
  <c r="O2863" i="6"/>
  <c r="M2801" i="6"/>
  <c r="N2801" i="6" s="1"/>
  <c r="M2737" i="6"/>
  <c r="N2737" i="6" s="1"/>
  <c r="O2648" i="6"/>
  <c r="O2584" i="6"/>
  <c r="O2520" i="6"/>
  <c r="M2453" i="6"/>
  <c r="N2453" i="6" s="1"/>
  <c r="O2453" i="6"/>
  <c r="M2343" i="6"/>
  <c r="N2343" i="6" s="1"/>
  <c r="O2343" i="6"/>
  <c r="M2325" i="6"/>
  <c r="N2325" i="6" s="1"/>
  <c r="O2254" i="6"/>
  <c r="M2254" i="6"/>
  <c r="N2254" i="6" s="1"/>
  <c r="M2139" i="6"/>
  <c r="N2139" i="6" s="1"/>
  <c r="O2047" i="6"/>
  <c r="O3318" i="6"/>
  <c r="M3318" i="6"/>
  <c r="N3318" i="6" s="1"/>
  <c r="O3189" i="6"/>
  <c r="O3125" i="6"/>
  <c r="O3011" i="6"/>
  <c r="M3011" i="6"/>
  <c r="N3011" i="6" s="1"/>
  <c r="O2934" i="6"/>
  <c r="O2870" i="6"/>
  <c r="M2799" i="6"/>
  <c r="N2799" i="6" s="1"/>
  <c r="O2799" i="6"/>
  <c r="O2735" i="6"/>
  <c r="M2735" i="6"/>
  <c r="N2735" i="6" s="1"/>
  <c r="M2611" i="6"/>
  <c r="N2611" i="6" s="1"/>
  <c r="O2547" i="6"/>
  <c r="M2483" i="6"/>
  <c r="N2483" i="6" s="1"/>
  <c r="O2483" i="6"/>
  <c r="M2413" i="6"/>
  <c r="N2413" i="6" s="1"/>
  <c r="O2413" i="6"/>
  <c r="M2373" i="6"/>
  <c r="N2373" i="6" s="1"/>
  <c r="M2239" i="6"/>
  <c r="N2239" i="6" s="1"/>
  <c r="O2239" i="6"/>
  <c r="O2091" i="6"/>
  <c r="M3247" i="6"/>
  <c r="N3247" i="6" s="1"/>
  <c r="M3183" i="6"/>
  <c r="N3183" i="6" s="1"/>
  <c r="O3183" i="6"/>
  <c r="O3033" i="6"/>
  <c r="O2990" i="6"/>
  <c r="M2990" i="6"/>
  <c r="N2990" i="6" s="1"/>
  <c r="O2910" i="6"/>
  <c r="M2910" i="6"/>
  <c r="N2910" i="6" s="1"/>
  <c r="O2842" i="6"/>
  <c r="M2842" i="6"/>
  <c r="N2842" i="6" s="1"/>
  <c r="O2778" i="6"/>
  <c r="M2715" i="6"/>
  <c r="N2715" i="6" s="1"/>
  <c r="O2715" i="6"/>
  <c r="M2671" i="6"/>
  <c r="N2671" i="6" s="1"/>
  <c r="O2671" i="6"/>
  <c r="O2607" i="6"/>
  <c r="M2543" i="6"/>
  <c r="N2543" i="6" s="1"/>
  <c r="O2479" i="6"/>
  <c r="O2428" i="6"/>
  <c r="M2428" i="6"/>
  <c r="N2428" i="6" s="1"/>
  <c r="O2278" i="6"/>
  <c r="O2180" i="6"/>
  <c r="M2136" i="6"/>
  <c r="N2136" i="6" s="1"/>
  <c r="O2136" i="6"/>
  <c r="O3361" i="6"/>
  <c r="M3327" i="6"/>
  <c r="N3327" i="6" s="1"/>
  <c r="O3262" i="6"/>
  <c r="M3262" i="6"/>
  <c r="N3262" i="6" s="1"/>
  <c r="O3198" i="6"/>
  <c r="M3198" i="6"/>
  <c r="N3198" i="6" s="1"/>
  <c r="M3134" i="6"/>
  <c r="N3134" i="6" s="1"/>
  <c r="O3070" i="6"/>
  <c r="O3009" i="6"/>
  <c r="O2970" i="6"/>
  <c r="M2970" i="6"/>
  <c r="N2970" i="6" s="1"/>
  <c r="M2919" i="6"/>
  <c r="N2919" i="6" s="1"/>
  <c r="M2855" i="6"/>
  <c r="N2855" i="6" s="1"/>
  <c r="M2727" i="6"/>
  <c r="N2727" i="6" s="1"/>
  <c r="O2727" i="6"/>
  <c r="M2686" i="6"/>
  <c r="N2686" i="6" s="1"/>
  <c r="M2626" i="6"/>
  <c r="N2626" i="6" s="1"/>
  <c r="O2562" i="6"/>
  <c r="O2498" i="6"/>
  <c r="M2498" i="6"/>
  <c r="N2498" i="6" s="1"/>
  <c r="O2312" i="6"/>
  <c r="O2192" i="6"/>
  <c r="M2192" i="6"/>
  <c r="N2192" i="6" s="1"/>
  <c r="O2093" i="6"/>
  <c r="M2093" i="6"/>
  <c r="N2093" i="6" s="1"/>
  <c r="O3161" i="6"/>
  <c r="O3097" i="6"/>
  <c r="O3050" i="6"/>
  <c r="M3050" i="6"/>
  <c r="N3050" i="6" s="1"/>
  <c r="O2995" i="6"/>
  <c r="M2995" i="6"/>
  <c r="N2995" i="6" s="1"/>
  <c r="M2873" i="6"/>
  <c r="N2873" i="6" s="1"/>
  <c r="M2802" i="6"/>
  <c r="N2802" i="6" s="1"/>
  <c r="O2738" i="6"/>
  <c r="M2738" i="6"/>
  <c r="N2738" i="6" s="1"/>
  <c r="M2591" i="6"/>
  <c r="N2591" i="6" s="1"/>
  <c r="M2527" i="6"/>
  <c r="N2527" i="6" s="1"/>
  <c r="M2471" i="6"/>
  <c r="N2471" i="6" s="1"/>
  <c r="O2471" i="6"/>
  <c r="O2420" i="6"/>
  <c r="O2346" i="6"/>
  <c r="O2302" i="6"/>
  <c r="M2302" i="6"/>
  <c r="N2302" i="6" s="1"/>
  <c r="O2226" i="6"/>
  <c r="M2226" i="6"/>
  <c r="N2226" i="6" s="1"/>
  <c r="M3343" i="6"/>
  <c r="N3343" i="6" s="1"/>
  <c r="O3285" i="6"/>
  <c r="M3221" i="6"/>
  <c r="N3221" i="6" s="1"/>
  <c r="O3221" i="6"/>
  <c r="O3157" i="6"/>
  <c r="M3157" i="6"/>
  <c r="N3157" i="6" s="1"/>
  <c r="O3093" i="6"/>
  <c r="O2902" i="6"/>
  <c r="M2902" i="6"/>
  <c r="N2902" i="6" s="1"/>
  <c r="O2766" i="6"/>
  <c r="M2766" i="6"/>
  <c r="N2766" i="6" s="1"/>
  <c r="M2610" i="6"/>
  <c r="N2610" i="6" s="1"/>
  <c r="O2610" i="6"/>
  <c r="O2482" i="6"/>
  <c r="M2482" i="6"/>
  <c r="N2482" i="6" s="1"/>
  <c r="O2368" i="6"/>
  <c r="M2368" i="6"/>
  <c r="N2368" i="6" s="1"/>
  <c r="M2332" i="6"/>
  <c r="N2332" i="6" s="1"/>
  <c r="M2279" i="6"/>
  <c r="N2279" i="6" s="1"/>
  <c r="O2279" i="6"/>
  <c r="O2184" i="6"/>
  <c r="M2184" i="6"/>
  <c r="N2184" i="6" s="1"/>
  <c r="M2113" i="6"/>
  <c r="N2113" i="6" s="1"/>
  <c r="O3114" i="6"/>
  <c r="M3114" i="6"/>
  <c r="N3114" i="6" s="1"/>
  <c r="O2964" i="6"/>
  <c r="M2964" i="6"/>
  <c r="N2964" i="6" s="1"/>
  <c r="M2900" i="6"/>
  <c r="N2900" i="6" s="1"/>
  <c r="O2841" i="6"/>
  <c r="M2841" i="6"/>
  <c r="N2841" i="6" s="1"/>
  <c r="O2716" i="6"/>
  <c r="M2716" i="6"/>
  <c r="N2716" i="6" s="1"/>
  <c r="O2637" i="6"/>
  <c r="M2637" i="6"/>
  <c r="N2637" i="6" s="1"/>
  <c r="M2509" i="6"/>
  <c r="N2509" i="6" s="1"/>
  <c r="O2509" i="6"/>
  <c r="O2402" i="6"/>
  <c r="M2402" i="6"/>
  <c r="N2402" i="6" s="1"/>
  <c r="O2174" i="6"/>
  <c r="M2174" i="6"/>
  <c r="N2174" i="6" s="1"/>
  <c r="O2122" i="6"/>
  <c r="O2063" i="6"/>
  <c r="M2063" i="6"/>
  <c r="N2063" i="6" s="1"/>
  <c r="O2019" i="6"/>
  <c r="M2019" i="6"/>
  <c r="N2019" i="6" s="1"/>
  <c r="O1888" i="6"/>
  <c r="M1888" i="6"/>
  <c r="N1888" i="6" s="1"/>
  <c r="O1786" i="6"/>
  <c r="M1786" i="6"/>
  <c r="N1786" i="6" s="1"/>
  <c r="M1689" i="6"/>
  <c r="N1689" i="6" s="1"/>
  <c r="O1689" i="6"/>
  <c r="O1574" i="6"/>
  <c r="M1574" i="6"/>
  <c r="N1574" i="6" s="1"/>
  <c r="O1510" i="6"/>
  <c r="M1510" i="6"/>
  <c r="N1510" i="6" s="1"/>
  <c r="O1446" i="6"/>
  <c r="M1446" i="6"/>
  <c r="N1446" i="6" s="1"/>
  <c r="M1237" i="6"/>
  <c r="N1237" i="6" s="1"/>
  <c r="O1237" i="6"/>
  <c r="M2195" i="6"/>
  <c r="N2195" i="6" s="1"/>
  <c r="O2177" i="6"/>
  <c r="M2177" i="6"/>
  <c r="N2177" i="6" s="1"/>
  <c r="O2017" i="6"/>
  <c r="M2017" i="6"/>
  <c r="N2017" i="6" s="1"/>
  <c r="O1953" i="6"/>
  <c r="O1905" i="6"/>
  <c r="M1905" i="6"/>
  <c r="N1905" i="6" s="1"/>
  <c r="O1630" i="6"/>
  <c r="M1630" i="6"/>
  <c r="N1630" i="6" s="1"/>
  <c r="O1502" i="6"/>
  <c r="M1502" i="6"/>
  <c r="N1502" i="6" s="1"/>
  <c r="O1378" i="6"/>
  <c r="M1378" i="6"/>
  <c r="N1378" i="6" s="1"/>
  <c r="O1247" i="6"/>
  <c r="M1247" i="6"/>
  <c r="N1247" i="6" s="1"/>
  <c r="O2185" i="6"/>
  <c r="M2185" i="6"/>
  <c r="N2185" i="6" s="1"/>
  <c r="O1976" i="6"/>
  <c r="M1976" i="6"/>
  <c r="N1976" i="6" s="1"/>
  <c r="M1912" i="6"/>
  <c r="N1912" i="6" s="1"/>
  <c r="O1865" i="6"/>
  <c r="M1865" i="6"/>
  <c r="N1865" i="6" s="1"/>
  <c r="M1681" i="6"/>
  <c r="N1681" i="6" s="1"/>
  <c r="O1681" i="6"/>
  <c r="M1620" i="6"/>
  <c r="N1620" i="6" s="1"/>
  <c r="O1556" i="6"/>
  <c r="M1556" i="6"/>
  <c r="N1556" i="6" s="1"/>
  <c r="O1428" i="6"/>
  <c r="M1428" i="6"/>
  <c r="N1428" i="6" s="1"/>
  <c r="M1339" i="6"/>
  <c r="N1339" i="6" s="1"/>
  <c r="O1339" i="6"/>
  <c r="O1269" i="6"/>
  <c r="M1269" i="6"/>
  <c r="N1269" i="6" s="1"/>
  <c r="O2074" i="6"/>
  <c r="M2074" i="6"/>
  <c r="N2074" i="6" s="1"/>
  <c r="O2054" i="6"/>
  <c r="M2054" i="6"/>
  <c r="N2054" i="6" s="1"/>
  <c r="O1937" i="6"/>
  <c r="M1937" i="6"/>
  <c r="N1937" i="6" s="1"/>
  <c r="M1877" i="6"/>
  <c r="N1877" i="6" s="1"/>
  <c r="O1833" i="6"/>
  <c r="M1833" i="6"/>
  <c r="N1833" i="6" s="1"/>
  <c r="M1760" i="6"/>
  <c r="N1760" i="6" s="1"/>
  <c r="O1760" i="6"/>
  <c r="M1690" i="6"/>
  <c r="N1690" i="6" s="1"/>
  <c r="M1645" i="6"/>
  <c r="N1645" i="6" s="1"/>
  <c r="O1645" i="6"/>
  <c r="O1517" i="6"/>
  <c r="M1517" i="6"/>
  <c r="N1517" i="6" s="1"/>
  <c r="M1395" i="6"/>
  <c r="N1395" i="6" s="1"/>
  <c r="O1395" i="6"/>
  <c r="O1236" i="6"/>
  <c r="M1236" i="6"/>
  <c r="N1236" i="6" s="1"/>
  <c r="O2033" i="6"/>
  <c r="M2033" i="6"/>
  <c r="N2033" i="6" s="1"/>
  <c r="O1987" i="6"/>
  <c r="M1987" i="6"/>
  <c r="N1987" i="6" s="1"/>
  <c r="O1839" i="6"/>
  <c r="M1839" i="6"/>
  <c r="N1839" i="6" s="1"/>
  <c r="M1807" i="6"/>
  <c r="N1807" i="6" s="1"/>
  <c r="O1775" i="6"/>
  <c r="M1775" i="6"/>
  <c r="N1775" i="6" s="1"/>
  <c r="M1639" i="6"/>
  <c r="N1639" i="6" s="1"/>
  <c r="O1639" i="6"/>
  <c r="M1575" i="6"/>
  <c r="N1575" i="6" s="1"/>
  <c r="M1511" i="6"/>
  <c r="N1511" i="6" s="1"/>
  <c r="O1511" i="6"/>
  <c r="O1281" i="6"/>
  <c r="M1281" i="6"/>
  <c r="N1281" i="6" s="1"/>
  <c r="O2012" i="6"/>
  <c r="M2012" i="6"/>
  <c r="N2012" i="6" s="1"/>
  <c r="O1893" i="6"/>
  <c r="M1893" i="6"/>
  <c r="N1893" i="6" s="1"/>
  <c r="O1750" i="6"/>
  <c r="M1750" i="6"/>
  <c r="N1750" i="6" s="1"/>
  <c r="M1684" i="6"/>
  <c r="N1684" i="6" s="1"/>
  <c r="O1684" i="6"/>
  <c r="O1592" i="6"/>
  <c r="M1592" i="6"/>
  <c r="N1592" i="6" s="1"/>
  <c r="O1528" i="6"/>
  <c r="M1464" i="6"/>
  <c r="N1464" i="6" s="1"/>
  <c r="O1464" i="6"/>
  <c r="O1292" i="6"/>
  <c r="M1292" i="6"/>
  <c r="N1292" i="6" s="1"/>
  <c r="O1136" i="6"/>
  <c r="O2040" i="6"/>
  <c r="M2040" i="6"/>
  <c r="N2040" i="6" s="1"/>
  <c r="O1886" i="6"/>
  <c r="M1886" i="6"/>
  <c r="N1886" i="6" s="1"/>
  <c r="M1650" i="6"/>
  <c r="N1650" i="6" s="1"/>
  <c r="O1650" i="6"/>
  <c r="M1522" i="6"/>
  <c r="N1522" i="6" s="1"/>
  <c r="O1522" i="6"/>
  <c r="O1458" i="6"/>
  <c r="M1458" i="6"/>
  <c r="N1458" i="6" s="1"/>
  <c r="O1396" i="6"/>
  <c r="M1396" i="6"/>
  <c r="N1396" i="6" s="1"/>
  <c r="O1326" i="6"/>
  <c r="M1326" i="6"/>
  <c r="N1326" i="6" s="1"/>
  <c r="M1261" i="6"/>
  <c r="N1261" i="6" s="1"/>
  <c r="O1201" i="6"/>
  <c r="M1201" i="6"/>
  <c r="N1201" i="6" s="1"/>
  <c r="O1963" i="6"/>
  <c r="M1963" i="6"/>
  <c r="N1963" i="6" s="1"/>
  <c r="O1884" i="6"/>
  <c r="O1850" i="6"/>
  <c r="M1850" i="6"/>
  <c r="N1850" i="6" s="1"/>
  <c r="O1788" i="6"/>
  <c r="M1788" i="6"/>
  <c r="N1788" i="6" s="1"/>
  <c r="M1693" i="6"/>
  <c r="N1693" i="6" s="1"/>
  <c r="O1693" i="6"/>
  <c r="M1551" i="6"/>
  <c r="N1551" i="6" s="1"/>
  <c r="O1551" i="6"/>
  <c r="M1487" i="6"/>
  <c r="N1487" i="6" s="1"/>
  <c r="O1487" i="6"/>
  <c r="O1423" i="6"/>
  <c r="M1423" i="6"/>
  <c r="N1423" i="6" s="1"/>
  <c r="O1314" i="6"/>
  <c r="M1314" i="6"/>
  <c r="N1314" i="6" s="1"/>
  <c r="M1255" i="6"/>
  <c r="N1255" i="6" s="1"/>
  <c r="O1137" i="6"/>
  <c r="M1137" i="6"/>
  <c r="N1137" i="6" s="1"/>
  <c r="O1009" i="6"/>
  <c r="M1009" i="6"/>
  <c r="N1009" i="6" s="1"/>
  <c r="O960" i="6"/>
  <c r="O880" i="6"/>
  <c r="M880" i="6"/>
  <c r="N880" i="6" s="1"/>
  <c r="M746" i="6"/>
  <c r="N746" i="6" s="1"/>
  <c r="O746" i="6"/>
  <c r="M594" i="6"/>
  <c r="N594" i="6" s="1"/>
  <c r="O594" i="6"/>
  <c r="O1090" i="6"/>
  <c r="M1090" i="6"/>
  <c r="N1090" i="6" s="1"/>
  <c r="O1026" i="6"/>
  <c r="M1026" i="6"/>
  <c r="N1026" i="6" s="1"/>
  <c r="O954" i="6"/>
  <c r="M954" i="6"/>
  <c r="N954" i="6" s="1"/>
  <c r="O830" i="6"/>
  <c r="M830" i="6"/>
  <c r="N830" i="6" s="1"/>
  <c r="M800" i="6"/>
  <c r="N800" i="6" s="1"/>
  <c r="M703" i="6"/>
  <c r="N703" i="6" s="1"/>
  <c r="O703" i="6"/>
  <c r="M638" i="6"/>
  <c r="N638" i="6" s="1"/>
  <c r="O638" i="6"/>
  <c r="M612" i="6"/>
  <c r="N612" i="6" s="1"/>
  <c r="O579" i="6"/>
  <c r="M579" i="6"/>
  <c r="N579" i="6" s="1"/>
  <c r="M392" i="6"/>
  <c r="N392" i="6" s="1"/>
  <c r="O392" i="6"/>
  <c r="M1189" i="6"/>
  <c r="N1189" i="6" s="1"/>
  <c r="O1189" i="6"/>
  <c r="M1064" i="6"/>
  <c r="N1064" i="6" s="1"/>
  <c r="O1064" i="6"/>
  <c r="M1000" i="6"/>
  <c r="N1000" i="6" s="1"/>
  <c r="O1000" i="6"/>
  <c r="O914" i="6"/>
  <c r="M914" i="6"/>
  <c r="N914" i="6" s="1"/>
  <c r="M777" i="6"/>
  <c r="N777" i="6" s="1"/>
  <c r="O777" i="6"/>
  <c r="M740" i="6"/>
  <c r="N740" i="6" s="1"/>
  <c r="M682" i="6"/>
  <c r="N682" i="6" s="1"/>
  <c r="O682" i="6"/>
  <c r="O511" i="6"/>
  <c r="M511" i="6"/>
  <c r="N511" i="6" s="1"/>
  <c r="M1223" i="6"/>
  <c r="N1223" i="6" s="1"/>
  <c r="O1172" i="6"/>
  <c r="M1172" i="6"/>
  <c r="N1172" i="6" s="1"/>
  <c r="O1069" i="6"/>
  <c r="M1069" i="6"/>
  <c r="N1069" i="6" s="1"/>
  <c r="M950" i="6"/>
  <c r="N950" i="6" s="1"/>
  <c r="O950" i="6"/>
  <c r="O843" i="6"/>
  <c r="M843" i="6"/>
  <c r="N843" i="6" s="1"/>
  <c r="M761" i="6"/>
  <c r="N761" i="6" s="1"/>
  <c r="O761" i="6"/>
  <c r="O559" i="6"/>
  <c r="M559" i="6"/>
  <c r="N559" i="6" s="1"/>
  <c r="O406" i="6"/>
  <c r="M406" i="6"/>
  <c r="N406" i="6" s="1"/>
  <c r="M1270" i="6"/>
  <c r="N1270" i="6" s="1"/>
  <c r="O1232" i="6"/>
  <c r="M1232" i="6"/>
  <c r="N1232" i="6" s="1"/>
  <c r="O1067" i="6"/>
  <c r="M1067" i="6"/>
  <c r="N1067" i="6" s="1"/>
  <c r="O1003" i="6"/>
  <c r="O957" i="6"/>
  <c r="M957" i="6"/>
  <c r="N957" i="6" s="1"/>
  <c r="O817" i="6"/>
  <c r="M817" i="6"/>
  <c r="N817" i="6" s="1"/>
  <c r="M695" i="6"/>
  <c r="N695" i="6" s="1"/>
  <c r="O695" i="6"/>
  <c r="O603" i="6"/>
  <c r="M603" i="6"/>
  <c r="N603" i="6" s="1"/>
  <c r="M508" i="6"/>
  <c r="N508" i="6" s="1"/>
  <c r="O508" i="6"/>
  <c r="O301" i="6"/>
  <c r="M301" i="6"/>
  <c r="N301" i="6" s="1"/>
  <c r="O1001" i="6"/>
  <c r="M1001" i="6"/>
  <c r="N1001" i="6" s="1"/>
  <c r="O939" i="6"/>
  <c r="O897" i="6"/>
  <c r="M897" i="6"/>
  <c r="N897" i="6" s="1"/>
  <c r="O778" i="6"/>
  <c r="M778" i="6"/>
  <c r="N778" i="6" s="1"/>
  <c r="M737" i="6"/>
  <c r="N737" i="6" s="1"/>
  <c r="O675" i="6"/>
  <c r="M675" i="6"/>
  <c r="N675" i="6" s="1"/>
  <c r="O607" i="6"/>
  <c r="M607" i="6"/>
  <c r="N607" i="6" s="1"/>
  <c r="O382" i="6"/>
  <c r="M382" i="6"/>
  <c r="N382" i="6" s="1"/>
  <c r="M1257" i="6"/>
  <c r="N1257" i="6" s="1"/>
  <c r="O1257" i="6"/>
  <c r="M1173" i="6"/>
  <c r="N1173" i="6" s="1"/>
  <c r="O1173" i="6"/>
  <c r="O1089" i="6"/>
  <c r="M1089" i="6"/>
  <c r="N1089" i="6" s="1"/>
  <c r="M924" i="6"/>
  <c r="N924" i="6" s="1"/>
  <c r="O924" i="6"/>
  <c r="O840" i="6"/>
  <c r="M787" i="6"/>
  <c r="N787" i="6" s="1"/>
  <c r="O787" i="6"/>
  <c r="O631" i="6"/>
  <c r="M631" i="6"/>
  <c r="N631" i="6" s="1"/>
  <c r="O553" i="6"/>
  <c r="M270" i="6"/>
  <c r="N270" i="6" s="1"/>
  <c r="O270" i="6"/>
  <c r="O1108" i="6"/>
  <c r="M1108" i="6"/>
  <c r="N1108" i="6" s="1"/>
  <c r="O978" i="6"/>
  <c r="M978" i="6"/>
  <c r="N978" i="6" s="1"/>
  <c r="O885" i="6"/>
  <c r="M885" i="6"/>
  <c r="N885" i="6" s="1"/>
  <c r="M832" i="6"/>
  <c r="N832" i="6" s="1"/>
  <c r="O832" i="6"/>
  <c r="M729" i="6"/>
  <c r="N729" i="6" s="1"/>
  <c r="O729" i="6"/>
  <c r="O547" i="6"/>
  <c r="M547" i="6"/>
  <c r="N547" i="6" s="1"/>
  <c r="M461" i="6"/>
  <c r="N461" i="6" s="1"/>
  <c r="O303" i="6"/>
  <c r="M303" i="6"/>
  <c r="N303" i="6" s="1"/>
  <c r="O531" i="6"/>
  <c r="M531" i="6"/>
  <c r="N531" i="6" s="1"/>
  <c r="M495" i="6"/>
  <c r="N495" i="6" s="1"/>
  <c r="M352" i="6"/>
  <c r="N352" i="6" s="1"/>
  <c r="O352" i="6"/>
  <c r="O205" i="6"/>
  <c r="M205" i="6"/>
  <c r="N205" i="6" s="1"/>
  <c r="O97" i="6"/>
  <c r="M97" i="6"/>
  <c r="N97" i="6" s="1"/>
  <c r="O395" i="6"/>
  <c r="M395" i="6"/>
  <c r="N395" i="6" s="1"/>
  <c r="O363" i="6"/>
  <c r="M363" i="6"/>
  <c r="N363" i="6" s="1"/>
  <c r="O318" i="6"/>
  <c r="M318" i="6"/>
  <c r="N318" i="6" s="1"/>
  <c r="M207" i="6"/>
  <c r="N207" i="6" s="1"/>
  <c r="O207" i="6"/>
  <c r="M150" i="6"/>
  <c r="N150" i="6" s="1"/>
  <c r="O409" i="6"/>
  <c r="M409" i="6"/>
  <c r="N409" i="6" s="1"/>
  <c r="O377" i="6"/>
  <c r="M336" i="6"/>
  <c r="N336" i="6" s="1"/>
  <c r="O336" i="6"/>
  <c r="O214" i="6"/>
  <c r="M214" i="6"/>
  <c r="N214" i="6" s="1"/>
  <c r="O353" i="6"/>
  <c r="M353" i="6"/>
  <c r="N353" i="6" s="1"/>
  <c r="M233" i="6"/>
  <c r="N233" i="6" s="1"/>
  <c r="O233" i="6"/>
  <c r="O134" i="6"/>
  <c r="M134" i="6"/>
  <c r="N134" i="6" s="1"/>
  <c r="O80" i="6"/>
  <c r="M80" i="6"/>
  <c r="N80" i="6" s="1"/>
  <c r="M488" i="6"/>
  <c r="N488" i="6" s="1"/>
  <c r="O488" i="6"/>
  <c r="M448" i="6"/>
  <c r="N448" i="6" s="1"/>
  <c r="O293" i="6"/>
  <c r="M293" i="6"/>
  <c r="N293" i="6" s="1"/>
  <c r="O170" i="6"/>
  <c r="M170" i="6"/>
  <c r="N170" i="6" s="1"/>
  <c r="O114" i="6"/>
  <c r="O374" i="6"/>
  <c r="M374" i="6"/>
  <c r="N374" i="6" s="1"/>
  <c r="M286" i="6"/>
  <c r="N286" i="6" s="1"/>
  <c r="O286" i="6"/>
  <c r="O192" i="6"/>
  <c r="M192" i="6"/>
  <c r="N192" i="6" s="1"/>
  <c r="O67" i="6"/>
  <c r="M67" i="6"/>
  <c r="N67" i="6" s="1"/>
  <c r="O412" i="6"/>
  <c r="M412" i="6"/>
  <c r="N412" i="6" s="1"/>
  <c r="M354" i="6"/>
  <c r="N354" i="6" s="1"/>
  <c r="O354" i="6"/>
  <c r="M241" i="6"/>
  <c r="N241" i="6" s="1"/>
  <c r="O241" i="6"/>
  <c r="M181" i="6"/>
  <c r="N181" i="6" s="1"/>
  <c r="O78" i="6"/>
  <c r="M78" i="6"/>
  <c r="N78" i="6" s="1"/>
  <c r="O66" i="6"/>
  <c r="M66" i="6"/>
  <c r="N66" i="6" s="1"/>
  <c r="P9" i="6"/>
  <c r="L9" i="6"/>
  <c r="P26" i="6"/>
  <c r="L26" i="6"/>
  <c r="P18" i="6"/>
  <c r="L18" i="6"/>
  <c r="P15" i="6"/>
  <c r="L15" i="6"/>
  <c r="L41" i="6"/>
  <c r="P41" i="6"/>
  <c r="L43" i="6"/>
  <c r="P43" i="6"/>
  <c r="P30" i="6"/>
  <c r="L30" i="6"/>
  <c r="L20" i="6"/>
  <c r="P20" i="6"/>
  <c r="P32" i="6"/>
  <c r="L32" i="6"/>
  <c r="P22" i="6"/>
  <c r="L22" i="6"/>
  <c r="P5" i="6"/>
  <c r="L5" i="6"/>
  <c r="P36" i="6"/>
  <c r="L36" i="6"/>
  <c r="L10" i="6"/>
  <c r="P10" i="6"/>
  <c r="L17" i="6"/>
  <c r="P17" i="6"/>
  <c r="L16" i="6"/>
  <c r="P16" i="6"/>
  <c r="L23" i="6"/>
  <c r="P23" i="6"/>
  <c r="L21" i="6"/>
  <c r="P21" i="6"/>
  <c r="P7" i="6"/>
  <c r="L7" i="6"/>
  <c r="L38" i="6"/>
  <c r="P38" i="6"/>
  <c r="L14" i="6"/>
  <c r="P14" i="6"/>
  <c r="P13" i="6"/>
  <c r="L13" i="6"/>
  <c r="L25" i="6"/>
  <c r="P25" i="6"/>
  <c r="L24" i="6"/>
  <c r="P24" i="6"/>
  <c r="P40" i="6"/>
  <c r="L40" i="6"/>
  <c r="L6" i="6"/>
  <c r="P6" i="6"/>
  <c r="P2" i="6"/>
  <c r="L2" i="6"/>
  <c r="L8" i="6"/>
  <c r="P8" i="6"/>
  <c r="L31" i="6"/>
  <c r="P31" i="6"/>
  <c r="P29" i="6"/>
  <c r="L29" i="6"/>
  <c r="L28" i="6"/>
  <c r="P28" i="6"/>
  <c r="L42" i="6"/>
  <c r="P42" i="6"/>
  <c r="P12" i="6"/>
  <c r="L12" i="6"/>
  <c r="L33" i="6"/>
  <c r="P33" i="6"/>
  <c r="P34" i="6"/>
  <c r="L34" i="6"/>
  <c r="P44" i="6"/>
  <c r="L44" i="6"/>
  <c r="L37" i="6"/>
  <c r="P37" i="6"/>
  <c r="L39" i="6"/>
  <c r="P39" i="6"/>
  <c r="L4" i="6"/>
  <c r="P4" i="6"/>
  <c r="J13" i="5"/>
  <c r="K13" i="5" s="1"/>
  <c r="P13" i="5" s="1"/>
  <c r="J40" i="5"/>
  <c r="K40" i="5" s="1"/>
  <c r="P40" i="5" s="1"/>
  <c r="J33" i="5"/>
  <c r="K33" i="5" s="1"/>
  <c r="P33" i="5" s="1"/>
  <c r="J41" i="5"/>
  <c r="K41" i="5" s="1"/>
  <c r="P41" i="5" s="1"/>
  <c r="J23" i="5"/>
  <c r="K23" i="5" s="1"/>
  <c r="P23" i="5" s="1"/>
  <c r="J28" i="5"/>
  <c r="K28" i="5" s="1"/>
  <c r="P28" i="5" s="1"/>
  <c r="J15" i="5"/>
  <c r="K15" i="5" s="1"/>
  <c r="P15" i="5" s="1"/>
  <c r="J8" i="5"/>
  <c r="K8" i="5" s="1"/>
  <c r="J21" i="5"/>
  <c r="K21" i="5" s="1"/>
  <c r="P21" i="5" s="1"/>
  <c r="J10" i="5"/>
  <c r="K10" i="5" s="1"/>
  <c r="J43" i="5"/>
  <c r="K43" i="5" s="1"/>
  <c r="P43" i="5" s="1"/>
  <c r="J24" i="5"/>
  <c r="K24" i="5" s="1"/>
  <c r="P24" i="5" s="1"/>
  <c r="J12" i="5"/>
  <c r="K12" i="5" s="1"/>
  <c r="P12" i="5" s="1"/>
  <c r="J18" i="5"/>
  <c r="K18" i="5" s="1"/>
  <c r="P18" i="5" s="1"/>
  <c r="J29" i="5"/>
  <c r="K29" i="5" s="1"/>
  <c r="P29" i="5" s="1"/>
  <c r="J16" i="5"/>
  <c r="K16" i="5" s="1"/>
  <c r="P16" i="5" s="1"/>
  <c r="J3" i="5"/>
  <c r="K3" i="5" s="1"/>
  <c r="L3" i="5" s="1"/>
  <c r="J11" i="5"/>
  <c r="K11" i="5" s="1"/>
  <c r="L11" i="5" s="1"/>
  <c r="J34" i="5"/>
  <c r="K34" i="5" s="1"/>
  <c r="P34" i="5" s="1"/>
  <c r="J32" i="5"/>
  <c r="K32" i="5" s="1"/>
  <c r="P32" i="5" s="1"/>
  <c r="J4" i="5"/>
  <c r="K4" i="5" s="1"/>
  <c r="P4" i="5" s="1"/>
  <c r="J14" i="5"/>
  <c r="K14" i="5" s="1"/>
  <c r="P14" i="5" s="1"/>
  <c r="J19" i="5"/>
  <c r="K19" i="5" s="1"/>
  <c r="P19" i="5" s="1"/>
  <c r="J2" i="5"/>
  <c r="K2" i="5" s="1"/>
  <c r="P2" i="5" s="1"/>
  <c r="J30" i="5"/>
  <c r="K30" i="5" s="1"/>
  <c r="P30" i="5" s="1"/>
  <c r="J22" i="5"/>
  <c r="K22" i="5" s="1"/>
  <c r="P22" i="5" s="1"/>
  <c r="J7" i="5"/>
  <c r="K7" i="5" s="1"/>
  <c r="P7" i="5" s="1"/>
  <c r="J42" i="5"/>
  <c r="K42" i="5" s="1"/>
  <c r="P42" i="5" s="1"/>
  <c r="J9" i="5"/>
  <c r="K9" i="5" s="1"/>
  <c r="P9" i="5" s="1"/>
  <c r="J6" i="5"/>
  <c r="K6" i="5" s="1"/>
  <c r="P6" i="5" s="1"/>
  <c r="J17" i="5"/>
  <c r="K17" i="5" s="1"/>
  <c r="P17" i="5" s="1"/>
  <c r="J44" i="5"/>
  <c r="K44" i="5" s="1"/>
  <c r="P44" i="5" s="1"/>
  <c r="J5" i="5"/>
  <c r="K5" i="5" s="1"/>
  <c r="P5" i="5" s="1"/>
  <c r="J35" i="5"/>
  <c r="K35" i="5" s="1"/>
  <c r="P35" i="5" s="1"/>
  <c r="J31" i="5"/>
  <c r="K31" i="5" s="1"/>
  <c r="P31" i="5" s="1"/>
  <c r="J25" i="5"/>
  <c r="K25" i="5" s="1"/>
  <c r="P25" i="5" s="1"/>
  <c r="J36" i="5"/>
  <c r="K36" i="5" s="1"/>
  <c r="P36" i="5" s="1"/>
  <c r="J20" i="5"/>
  <c r="K20" i="5" s="1"/>
  <c r="P20" i="5" s="1"/>
  <c r="J37" i="5"/>
  <c r="K37" i="5" s="1"/>
  <c r="P37" i="5" s="1"/>
  <c r="J38" i="5"/>
  <c r="K38" i="5" s="1"/>
  <c r="P38" i="5" s="1"/>
  <c r="J27" i="5"/>
  <c r="K27" i="5" s="1"/>
  <c r="P27" i="5" s="1"/>
  <c r="J26" i="5"/>
  <c r="K26" i="5" s="1"/>
  <c r="P26" i="5" s="1"/>
  <c r="P10" i="5"/>
  <c r="L10" i="5"/>
  <c r="L2" i="5"/>
  <c r="L9" i="5"/>
  <c r="L4" i="5"/>
  <c r="P8" i="5"/>
  <c r="L8" i="5"/>
  <c r="P11" i="5"/>
  <c r="E7" i="4"/>
  <c r="D8" i="4" s="1"/>
  <c r="E8" i="4" s="1"/>
  <c r="G9" i="4" s="1"/>
  <c r="G7" i="4"/>
  <c r="O3455" i="6" l="1"/>
  <c r="M3455" i="6"/>
  <c r="N3455" i="6" s="1"/>
  <c r="M3510" i="6"/>
  <c r="N3510" i="6" s="1"/>
  <c r="O3510" i="6"/>
  <c r="O3553" i="6"/>
  <c r="M3553" i="6"/>
  <c r="N3553" i="6" s="1"/>
  <c r="O1058" i="6"/>
  <c r="M1058" i="6"/>
  <c r="N1058" i="6" s="1"/>
  <c r="O1356" i="6"/>
  <c r="M1356" i="6"/>
  <c r="N1356" i="6" s="1"/>
  <c r="M1382" i="6"/>
  <c r="N1382" i="6" s="1"/>
  <c r="O1382" i="6"/>
  <c r="P3830" i="6"/>
  <c r="L3830" i="6"/>
  <c r="P3446" i="6"/>
  <c r="L3446" i="6"/>
  <c r="M3437" i="6"/>
  <c r="N3437" i="6" s="1"/>
  <c r="O3437" i="6"/>
  <c r="M222" i="6"/>
  <c r="N222" i="6" s="1"/>
  <c r="M157" i="6"/>
  <c r="N157" i="6" s="1"/>
  <c r="O119" i="6"/>
  <c r="O1044" i="6"/>
  <c r="O515" i="6"/>
  <c r="M747" i="6"/>
  <c r="N747" i="6" s="1"/>
  <c r="O1005" i="6"/>
  <c r="M1258" i="6"/>
  <c r="N1258" i="6" s="1"/>
  <c r="M666" i="6"/>
  <c r="N666" i="6" s="1"/>
  <c r="O1730" i="6"/>
  <c r="O1761" i="6"/>
  <c r="M1195" i="6"/>
  <c r="N1195" i="6" s="1"/>
  <c r="O1453" i="6"/>
  <c r="M1359" i="6"/>
  <c r="N1359" i="6" s="1"/>
  <c r="O1566" i="6"/>
  <c r="O1735" i="6"/>
  <c r="M2546" i="6"/>
  <c r="N2546" i="6" s="1"/>
  <c r="O2194" i="6"/>
  <c r="M3119" i="6"/>
  <c r="N3119" i="6" s="1"/>
  <c r="M2675" i="6"/>
  <c r="N2675" i="6" s="1"/>
  <c r="M2215" i="6"/>
  <c r="N2215" i="6" s="1"/>
  <c r="O3454" i="6"/>
  <c r="O3581" i="6"/>
  <c r="O2969" i="6"/>
  <c r="M3762" i="6"/>
  <c r="N3762" i="6" s="1"/>
  <c r="O3570" i="6"/>
  <c r="O441" i="6"/>
  <c r="M1032" i="6"/>
  <c r="N1032" i="6" s="1"/>
  <c r="O583" i="6"/>
  <c r="O3739" i="6"/>
  <c r="O248" i="6"/>
  <c r="M174" i="6"/>
  <c r="N174" i="6" s="1"/>
  <c r="O211" i="6"/>
  <c r="O889" i="6"/>
  <c r="M3556" i="6"/>
  <c r="N3556" i="6" s="1"/>
  <c r="M1538" i="6"/>
  <c r="N1538" i="6" s="1"/>
  <c r="O1410" i="6"/>
  <c r="O1920" i="6"/>
  <c r="O3082" i="6"/>
  <c r="O3388" i="6"/>
  <c r="M3337" i="6"/>
  <c r="N3337" i="6" s="1"/>
  <c r="M3385" i="6"/>
  <c r="N3385" i="6" s="1"/>
  <c r="O3677" i="6"/>
  <c r="O3664" i="6"/>
  <c r="M3517" i="6"/>
  <c r="N3517" i="6" s="1"/>
  <c r="O833" i="6"/>
  <c r="M1183" i="6"/>
  <c r="N1183" i="6" s="1"/>
  <c r="M870" i="6"/>
  <c r="N870" i="6" s="1"/>
  <c r="M798" i="6"/>
  <c r="N798" i="6" s="1"/>
  <c r="M652" i="6"/>
  <c r="N652" i="6" s="1"/>
  <c r="O844" i="6"/>
  <c r="M1950" i="6"/>
  <c r="N1950" i="6" s="1"/>
  <c r="O1546" i="6"/>
  <c r="M1719" i="6"/>
  <c r="N1719" i="6" s="1"/>
  <c r="M3000" i="6"/>
  <c r="N3000" i="6" s="1"/>
  <c r="O2253" i="6"/>
  <c r="O2247" i="6"/>
  <c r="M2706" i="6"/>
  <c r="N2706" i="6" s="1"/>
  <c r="M2690" i="6"/>
  <c r="N2690" i="6" s="1"/>
  <c r="M3805" i="6"/>
  <c r="N3805" i="6" s="1"/>
  <c r="M3615" i="6"/>
  <c r="N3615" i="6" s="1"/>
  <c r="O2929" i="6"/>
  <c r="M3663" i="6"/>
  <c r="N3663" i="6" s="1"/>
  <c r="M223" i="6"/>
  <c r="N223" i="6" s="1"/>
  <c r="M509" i="6"/>
  <c r="N509" i="6" s="1"/>
  <c r="M1838" i="6"/>
  <c r="N1838" i="6" s="1"/>
  <c r="M1559" i="6"/>
  <c r="N1559" i="6" s="1"/>
  <c r="M1673" i="6"/>
  <c r="N1673" i="6" s="1"/>
  <c r="M1413" i="6"/>
  <c r="N1413" i="6" s="1"/>
  <c r="M1995" i="6"/>
  <c r="N1995" i="6" s="1"/>
  <c r="O1857" i="6"/>
  <c r="M1496" i="6"/>
  <c r="N1496" i="6" s="1"/>
  <c r="O2094" i="6"/>
  <c r="O2366" i="6"/>
  <c r="M2811" i="6"/>
  <c r="N2811" i="6" s="1"/>
  <c r="O2849" i="6"/>
  <c r="M2154" i="6"/>
  <c r="N2154" i="6" s="1"/>
  <c r="M2268" i="6"/>
  <c r="N2268" i="6" s="1"/>
  <c r="O2708" i="6"/>
  <c r="M3303" i="6"/>
  <c r="N3303" i="6" s="1"/>
  <c r="O2514" i="6"/>
  <c r="O2493" i="6"/>
  <c r="M3036" i="6"/>
  <c r="N3036" i="6" s="1"/>
  <c r="M2839" i="6"/>
  <c r="N2839" i="6" s="1"/>
  <c r="O3810" i="6"/>
  <c r="O316" i="6"/>
  <c r="M292" i="6"/>
  <c r="N292" i="6" s="1"/>
  <c r="M1148" i="6"/>
  <c r="N1148" i="6" s="1"/>
  <c r="M801" i="6"/>
  <c r="N801" i="6" s="1"/>
  <c r="M1812" i="6"/>
  <c r="N1812" i="6" s="1"/>
  <c r="M1561" i="6"/>
  <c r="N1561" i="6" s="1"/>
  <c r="O1921" i="6"/>
  <c r="O1707" i="6"/>
  <c r="M2024" i="6"/>
  <c r="N2024" i="6" s="1"/>
  <c r="M1731" i="6"/>
  <c r="N1731" i="6" s="1"/>
  <c r="M2882" i="6"/>
  <c r="N2882" i="6" s="1"/>
  <c r="M2409" i="6"/>
  <c r="N2409" i="6" s="1"/>
  <c r="M3179" i="6"/>
  <c r="N3179" i="6" s="1"/>
  <c r="O3691" i="6"/>
  <c r="M2390" i="6"/>
  <c r="N2390" i="6" s="1"/>
  <c r="O404" i="6"/>
  <c r="M359" i="6"/>
  <c r="N359" i="6" s="1"/>
  <c r="O347" i="6"/>
  <c r="M658" i="6"/>
  <c r="N658" i="6" s="1"/>
  <c r="M1584" i="6"/>
  <c r="N1584" i="6" s="1"/>
  <c r="O1733" i="6"/>
  <c r="O2800" i="6"/>
  <c r="O3654" i="6"/>
  <c r="L3839" i="6"/>
  <c r="O246" i="6"/>
  <c r="M246" i="6"/>
  <c r="N246" i="6" s="1"/>
  <c r="M76" i="6"/>
  <c r="N76" i="6" s="1"/>
  <c r="O76" i="6"/>
  <c r="M494" i="6"/>
  <c r="N494" i="6" s="1"/>
  <c r="O494" i="6"/>
  <c r="M209" i="6"/>
  <c r="N209" i="6" s="1"/>
  <c r="O209" i="6"/>
  <c r="M399" i="6"/>
  <c r="N399" i="6" s="1"/>
  <c r="O399" i="6"/>
  <c r="O1301" i="6"/>
  <c r="M1301" i="6"/>
  <c r="N1301" i="6" s="1"/>
  <c r="O899" i="6"/>
  <c r="M899" i="6"/>
  <c r="N899" i="6" s="1"/>
  <c r="M1835" i="6"/>
  <c r="N1835" i="6" s="1"/>
  <c r="O1835" i="6"/>
  <c r="O2179" i="6"/>
  <c r="M2179" i="6"/>
  <c r="N2179" i="6" s="1"/>
  <c r="M3116" i="6"/>
  <c r="N3116" i="6" s="1"/>
  <c r="O3116" i="6"/>
  <c r="M2875" i="6"/>
  <c r="N2875" i="6" s="1"/>
  <c r="O2875" i="6"/>
  <c r="M2545" i="6"/>
  <c r="N2545" i="6" s="1"/>
  <c r="O2545" i="6"/>
  <c r="O2055" i="6"/>
  <c r="M2055" i="6"/>
  <c r="N2055" i="6" s="1"/>
  <c r="M57" i="6"/>
  <c r="N57" i="6" s="1"/>
  <c r="O57" i="6"/>
  <c r="M236" i="6"/>
  <c r="N236" i="6" s="1"/>
  <c r="O236" i="6"/>
  <c r="O536" i="6"/>
  <c r="M536" i="6"/>
  <c r="N536" i="6" s="1"/>
  <c r="M455" i="6"/>
  <c r="N455" i="6" s="1"/>
  <c r="O455" i="6"/>
  <c r="M558" i="6"/>
  <c r="N558" i="6" s="1"/>
  <c r="O558" i="6"/>
  <c r="M708" i="6"/>
  <c r="N708" i="6" s="1"/>
  <c r="O708" i="6"/>
  <c r="M3230" i="6"/>
  <c r="N3230" i="6" s="1"/>
  <c r="O3230" i="6"/>
  <c r="O383" i="6"/>
  <c r="M383" i="6"/>
  <c r="N383" i="6" s="1"/>
  <c r="M1094" i="6"/>
  <c r="N1094" i="6" s="1"/>
  <c r="O1094" i="6"/>
  <c r="O891" i="6"/>
  <c r="M891" i="6"/>
  <c r="N891" i="6" s="1"/>
  <c r="M343" i="6"/>
  <c r="N343" i="6" s="1"/>
  <c r="O343" i="6"/>
  <c r="M765" i="6"/>
  <c r="N765" i="6" s="1"/>
  <c r="O765" i="6"/>
  <c r="P3574" i="6"/>
  <c r="M3265" i="6"/>
  <c r="N3265" i="6" s="1"/>
  <c r="O3265" i="6"/>
  <c r="O3637" i="6"/>
  <c r="M3637" i="6"/>
  <c r="N3637" i="6" s="1"/>
  <c r="O3817" i="6"/>
  <c r="M3817" i="6"/>
  <c r="N3817" i="6" s="1"/>
  <c r="O3603" i="6"/>
  <c r="M3603" i="6"/>
  <c r="N3603" i="6" s="1"/>
  <c r="M279" i="6"/>
  <c r="N279" i="6" s="1"/>
  <c r="O279" i="6"/>
  <c r="O219" i="6"/>
  <c r="M219" i="6"/>
  <c r="N219" i="6" s="1"/>
  <c r="O522" i="6"/>
  <c r="M522" i="6"/>
  <c r="N522" i="6" s="1"/>
  <c r="M433" i="6"/>
  <c r="N433" i="6" s="1"/>
  <c r="O433" i="6"/>
  <c r="O489" i="6"/>
  <c r="M489" i="6"/>
  <c r="N489" i="6" s="1"/>
  <c r="O994" i="6"/>
  <c r="M994" i="6"/>
  <c r="N994" i="6" s="1"/>
  <c r="M2477" i="6"/>
  <c r="N2477" i="6" s="1"/>
  <c r="O2477" i="6"/>
  <c r="O3245" i="6"/>
  <c r="M3245" i="6"/>
  <c r="N3245" i="6" s="1"/>
  <c r="M2288" i="6"/>
  <c r="N2288" i="6" s="1"/>
  <c r="O2288" i="6"/>
  <c r="M3843" i="6"/>
  <c r="N3843" i="6" s="1"/>
  <c r="O3843" i="6"/>
  <c r="M3842" i="6"/>
  <c r="N3842" i="6" s="1"/>
  <c r="O3842" i="6"/>
  <c r="M3846" i="6"/>
  <c r="N3846" i="6" s="1"/>
  <c r="O3846" i="6"/>
  <c r="L3775" i="6"/>
  <c r="P3775" i="6"/>
  <c r="M3894" i="6"/>
  <c r="N3894" i="6" s="1"/>
  <c r="O3894" i="6"/>
  <c r="P3693" i="6"/>
  <c r="L3693" i="6"/>
  <c r="P3876" i="6"/>
  <c r="L3876" i="6"/>
  <c r="M240" i="6"/>
  <c r="N240" i="6" s="1"/>
  <c r="O3766" i="6"/>
  <c r="M3812" i="6"/>
  <c r="N3812" i="6" s="1"/>
  <c r="O621" i="6"/>
  <c r="O879" i="6"/>
  <c r="O606" i="6"/>
  <c r="O1793" i="6"/>
  <c r="O1319" i="6"/>
  <c r="O3724" i="6"/>
  <c r="O2655" i="6"/>
  <c r="M2655" i="6"/>
  <c r="N2655" i="6" s="1"/>
  <c r="M2378" i="6"/>
  <c r="N2378" i="6" s="1"/>
  <c r="O2378" i="6"/>
  <c r="O3253" i="6"/>
  <c r="M3253" i="6"/>
  <c r="N3253" i="6" s="1"/>
  <c r="M3740" i="6"/>
  <c r="N3740" i="6" s="1"/>
  <c r="O3740" i="6"/>
  <c r="O3751" i="6"/>
  <c r="M3751" i="6"/>
  <c r="N3751" i="6" s="1"/>
  <c r="O3506" i="6"/>
  <c r="M3506" i="6"/>
  <c r="N3506" i="6" s="1"/>
  <c r="M1153" i="6"/>
  <c r="N1153" i="6" s="1"/>
  <c r="O1153" i="6"/>
  <c r="M1466" i="6"/>
  <c r="N1466" i="6" s="1"/>
  <c r="O1466" i="6"/>
  <c r="O3300" i="6"/>
  <c r="M3300" i="6"/>
  <c r="N3300" i="6" s="1"/>
  <c r="O1427" i="6"/>
  <c r="M1427" i="6"/>
  <c r="N1427" i="6" s="1"/>
  <c r="M1470" i="6"/>
  <c r="N1470" i="6" s="1"/>
  <c r="O1470" i="6"/>
  <c r="M1789" i="6"/>
  <c r="N1789" i="6" s="1"/>
  <c r="O1789" i="6"/>
  <c r="M1993" i="6"/>
  <c r="N1993" i="6" s="1"/>
  <c r="O1993" i="6"/>
  <c r="M1843" i="6"/>
  <c r="N1843" i="6" s="1"/>
  <c r="O1843" i="6"/>
  <c r="M1873" i="6"/>
  <c r="N1873" i="6" s="1"/>
  <c r="O1873" i="6"/>
  <c r="O2205" i="6"/>
  <c r="M2205" i="6"/>
  <c r="N2205" i="6" s="1"/>
  <c r="O2183" i="6"/>
  <c r="M2183" i="6"/>
  <c r="N2183" i="6" s="1"/>
  <c r="O2110" i="6"/>
  <c r="M2110" i="6"/>
  <c r="N2110" i="6" s="1"/>
  <c r="M2414" i="6"/>
  <c r="N2414" i="6" s="1"/>
  <c r="O2414" i="6"/>
  <c r="M2061" i="6"/>
  <c r="N2061" i="6" s="1"/>
  <c r="O2061" i="6"/>
  <c r="M3120" i="6"/>
  <c r="N3120" i="6" s="1"/>
  <c r="O3120" i="6"/>
  <c r="M2069" i="6"/>
  <c r="N2069" i="6" s="1"/>
  <c r="O2069" i="6"/>
  <c r="O2895" i="6"/>
  <c r="M2895" i="6"/>
  <c r="N2895" i="6" s="1"/>
  <c r="O2877" i="6"/>
  <c r="M2877" i="6"/>
  <c r="N2877" i="6" s="1"/>
  <c r="M3076" i="6"/>
  <c r="N3076" i="6" s="1"/>
  <c r="O3076" i="6"/>
  <c r="M2570" i="6"/>
  <c r="N2570" i="6" s="1"/>
  <c r="O2570" i="6"/>
  <c r="M2388" i="6"/>
  <c r="N2388" i="6" s="1"/>
  <c r="O2388" i="6"/>
  <c r="O2617" i="6"/>
  <c r="M2617" i="6"/>
  <c r="N2617" i="6" s="1"/>
  <c r="M2101" i="6"/>
  <c r="N2101" i="6" s="1"/>
  <c r="O2101" i="6"/>
  <c r="M3051" i="6"/>
  <c r="N3051" i="6" s="1"/>
  <c r="O3051" i="6"/>
  <c r="M3259" i="6"/>
  <c r="N3259" i="6" s="1"/>
  <c r="O3259" i="6"/>
  <c r="O3790" i="6"/>
  <c r="M3790" i="6"/>
  <c r="N3790" i="6" s="1"/>
  <c r="M3851" i="6"/>
  <c r="N3851" i="6" s="1"/>
  <c r="O3851" i="6"/>
  <c r="O627" i="6"/>
  <c r="M627" i="6"/>
  <c r="N627" i="6" s="1"/>
  <c r="M1088" i="6"/>
  <c r="N1088" i="6" s="1"/>
  <c r="O1088" i="6"/>
  <c r="M783" i="6"/>
  <c r="N783" i="6" s="1"/>
  <c r="O783" i="6"/>
  <c r="O1934" i="6"/>
  <c r="M1934" i="6"/>
  <c r="N1934" i="6" s="1"/>
  <c r="O1276" i="6"/>
  <c r="M1276" i="6"/>
  <c r="N1276" i="6" s="1"/>
  <c r="O1785" i="6"/>
  <c r="M1785" i="6"/>
  <c r="N1785" i="6" s="1"/>
  <c r="M1463" i="6"/>
  <c r="N1463" i="6" s="1"/>
  <c r="O1463" i="6"/>
  <c r="O2090" i="6"/>
  <c r="M2090" i="6"/>
  <c r="N2090" i="6" s="1"/>
  <c r="O2238" i="6"/>
  <c r="M2238" i="6"/>
  <c r="N2238" i="6" s="1"/>
  <c r="O2745" i="6"/>
  <c r="M2745" i="6"/>
  <c r="N2745" i="6" s="1"/>
  <c r="M2492" i="6"/>
  <c r="N2492" i="6" s="1"/>
  <c r="O2492" i="6"/>
  <c r="M2759" i="6"/>
  <c r="N2759" i="6" s="1"/>
  <c r="O2759" i="6"/>
  <c r="O2449" i="6"/>
  <c r="M2449" i="6"/>
  <c r="N2449" i="6" s="1"/>
  <c r="M2423" i="6"/>
  <c r="N2423" i="6" s="1"/>
  <c r="O2423" i="6"/>
  <c r="M3504" i="6"/>
  <c r="N3504" i="6" s="1"/>
  <c r="O3504" i="6"/>
  <c r="M3797" i="6"/>
  <c r="N3797" i="6" s="1"/>
  <c r="O3797" i="6"/>
  <c r="M3769" i="6"/>
  <c r="N3769" i="6" s="1"/>
  <c r="O3769" i="6"/>
  <c r="O3468" i="6"/>
  <c r="M3468" i="6"/>
  <c r="N3468" i="6" s="1"/>
  <c r="M2563" i="6"/>
  <c r="N2563" i="6" s="1"/>
  <c r="O2563" i="6"/>
  <c r="O3734" i="6"/>
  <c r="M3734" i="6"/>
  <c r="N3734" i="6" s="1"/>
  <c r="O208" i="6"/>
  <c r="M208" i="6"/>
  <c r="N208" i="6" s="1"/>
  <c r="O120" i="6"/>
  <c r="M120" i="6"/>
  <c r="N120" i="6" s="1"/>
  <c r="O365" i="6"/>
  <c r="M365" i="6"/>
  <c r="N365" i="6" s="1"/>
  <c r="M1061" i="6"/>
  <c r="N1061" i="6" s="1"/>
  <c r="O1061" i="6"/>
  <c r="O1377" i="6"/>
  <c r="M1377" i="6"/>
  <c r="N1377" i="6" s="1"/>
  <c r="O1787" i="6"/>
  <c r="M1787" i="6"/>
  <c r="N1787" i="6" s="1"/>
  <c r="M1432" i="6"/>
  <c r="N1432" i="6" s="1"/>
  <c r="O1432" i="6"/>
  <c r="M2747" i="6"/>
  <c r="N2747" i="6" s="1"/>
  <c r="O2747" i="6"/>
  <c r="O2222" i="6"/>
  <c r="M2222" i="6"/>
  <c r="N2222" i="6" s="1"/>
  <c r="O3252" i="6"/>
  <c r="M3252" i="6"/>
  <c r="N3252" i="6" s="1"/>
  <c r="O2785" i="6"/>
  <c r="M2785" i="6"/>
  <c r="N2785" i="6" s="1"/>
  <c r="O3235" i="6"/>
  <c r="M3235" i="6"/>
  <c r="N3235" i="6" s="1"/>
  <c r="O2460" i="6"/>
  <c r="M2460" i="6"/>
  <c r="N2460" i="6" s="1"/>
  <c r="M3092" i="6"/>
  <c r="N3092" i="6" s="1"/>
  <c r="O3092" i="6"/>
  <c r="P3638" i="6"/>
  <c r="L3702" i="6"/>
  <c r="M3835" i="6"/>
  <c r="N3835" i="6" s="1"/>
  <c r="O3835" i="6"/>
  <c r="O166" i="6"/>
  <c r="M166" i="6"/>
  <c r="N166" i="6" s="1"/>
  <c r="M217" i="6"/>
  <c r="N217" i="6" s="1"/>
  <c r="O217" i="6"/>
  <c r="M446" i="6"/>
  <c r="N446" i="6" s="1"/>
  <c r="O446" i="6"/>
  <c r="O132" i="6"/>
  <c r="M132" i="6"/>
  <c r="N132" i="6" s="1"/>
  <c r="O148" i="6"/>
  <c r="M148" i="6"/>
  <c r="N148" i="6" s="1"/>
  <c r="M878" i="6"/>
  <c r="N878" i="6" s="1"/>
  <c r="O878" i="6"/>
  <c r="O601" i="6"/>
  <c r="M601" i="6"/>
  <c r="N601" i="6" s="1"/>
  <c r="O857" i="6"/>
  <c r="M857" i="6"/>
  <c r="N857" i="6" s="1"/>
  <c r="O490" i="6"/>
  <c r="M490" i="6"/>
  <c r="N490" i="6" s="1"/>
  <c r="M847" i="6"/>
  <c r="N847" i="6" s="1"/>
  <c r="O847" i="6"/>
  <c r="O894" i="6"/>
  <c r="M894" i="6"/>
  <c r="N894" i="6" s="1"/>
  <c r="O1613" i="6"/>
  <c r="M1613" i="6"/>
  <c r="N1613" i="6" s="1"/>
  <c r="O1814" i="6"/>
  <c r="M1814" i="6"/>
  <c r="N1814" i="6" s="1"/>
  <c r="M1344" i="6"/>
  <c r="N1344" i="6" s="1"/>
  <c r="O1344" i="6"/>
  <c r="O1633" i="6"/>
  <c r="M1633" i="6"/>
  <c r="N1633" i="6" s="1"/>
  <c r="M1445" i="6"/>
  <c r="N1445" i="6" s="1"/>
  <c r="O1445" i="6"/>
  <c r="M1579" i="6"/>
  <c r="N1579" i="6" s="1"/>
  <c r="O1579" i="6"/>
  <c r="O1321" i="6"/>
  <c r="M1321" i="6"/>
  <c r="N1321" i="6" s="1"/>
  <c r="M1490" i="6"/>
  <c r="N1490" i="6" s="1"/>
  <c r="O1490" i="6"/>
  <c r="M2043" i="6"/>
  <c r="N2043" i="6" s="1"/>
  <c r="O2043" i="6"/>
  <c r="M1436" i="6"/>
  <c r="N1436" i="6" s="1"/>
  <c r="O1436" i="6"/>
  <c r="O1816" i="6"/>
  <c r="M1816" i="6"/>
  <c r="N1816" i="6" s="1"/>
  <c r="O2073" i="6"/>
  <c r="M2073" i="6"/>
  <c r="N2073" i="6" s="1"/>
  <c r="O2762" i="6"/>
  <c r="M2762" i="6"/>
  <c r="N2762" i="6" s="1"/>
  <c r="M2410" i="6"/>
  <c r="N2410" i="6" s="1"/>
  <c r="O2410" i="6"/>
  <c r="O2672" i="6"/>
  <c r="M2672" i="6"/>
  <c r="N2672" i="6" s="1"/>
  <c r="M2957" i="6"/>
  <c r="N2957" i="6" s="1"/>
  <c r="O2957" i="6"/>
  <c r="O2525" i="6"/>
  <c r="M2525" i="6"/>
  <c r="N2525" i="6" s="1"/>
  <c r="O2560" i="6"/>
  <c r="M2560" i="6"/>
  <c r="N2560" i="6" s="1"/>
  <c r="O3004" i="6"/>
  <c r="M3004" i="6"/>
  <c r="N3004" i="6" s="1"/>
  <c r="M3187" i="6"/>
  <c r="N3187" i="6" s="1"/>
  <c r="O3187" i="6"/>
  <c r="M2323" i="6"/>
  <c r="N2323" i="6" s="1"/>
  <c r="O2323" i="6"/>
  <c r="M2497" i="6"/>
  <c r="N2497" i="6" s="1"/>
  <c r="O2497" i="6"/>
  <c r="M2786" i="6"/>
  <c r="N2786" i="6" s="1"/>
  <c r="O2786" i="6"/>
  <c r="M3043" i="6"/>
  <c r="N3043" i="6" s="1"/>
  <c r="O3043" i="6"/>
  <c r="M3224" i="6"/>
  <c r="N3224" i="6" s="1"/>
  <c r="O3224" i="6"/>
  <c r="P3894" i="6"/>
  <c r="L3711" i="6"/>
  <c r="P3711" i="6"/>
  <c r="P3743" i="6"/>
  <c r="L3743" i="6"/>
  <c r="L3856" i="6"/>
  <c r="P3856" i="6"/>
  <c r="P3647" i="6"/>
  <c r="L3647" i="6"/>
  <c r="O3501" i="6"/>
  <c r="O3490" i="6"/>
  <c r="M592" i="6"/>
  <c r="N592" i="6" s="1"/>
  <c r="M308" i="6"/>
  <c r="N308" i="6" s="1"/>
  <c r="O1342" i="6"/>
  <c r="O3757" i="6"/>
  <c r="O2375" i="6"/>
  <c r="M2375" i="6"/>
  <c r="N2375" i="6" s="1"/>
  <c r="O3170" i="6"/>
  <c r="M3170" i="6"/>
  <c r="N3170" i="6" s="1"/>
  <c r="L3871" i="6"/>
  <c r="P3455" i="6"/>
  <c r="O3594" i="6"/>
  <c r="M3594" i="6"/>
  <c r="N3594" i="6" s="1"/>
  <c r="M3758" i="6"/>
  <c r="N3758" i="6" s="1"/>
  <c r="O3758" i="6"/>
  <c r="M62" i="6"/>
  <c r="N62" i="6" s="1"/>
  <c r="O62" i="6"/>
  <c r="O581" i="6"/>
  <c r="M581" i="6"/>
  <c r="N581" i="6" s="1"/>
  <c r="M438" i="6"/>
  <c r="N438" i="6" s="1"/>
  <c r="O438" i="6"/>
  <c r="O716" i="6"/>
  <c r="M716" i="6"/>
  <c r="N716" i="6" s="1"/>
  <c r="M726" i="6"/>
  <c r="N726" i="6" s="1"/>
  <c r="O726" i="6"/>
  <c r="M704" i="6"/>
  <c r="N704" i="6" s="1"/>
  <c r="O704" i="6"/>
  <c r="M1210" i="6"/>
  <c r="N1210" i="6" s="1"/>
  <c r="O1210" i="6"/>
  <c r="O773" i="6"/>
  <c r="M773" i="6"/>
  <c r="N773" i="6" s="1"/>
  <c r="M1014" i="6"/>
  <c r="N1014" i="6" s="1"/>
  <c r="O1014" i="6"/>
  <c r="O940" i="6"/>
  <c r="M940" i="6"/>
  <c r="N940" i="6" s="1"/>
  <c r="M1716" i="6"/>
  <c r="N1716" i="6" s="1"/>
  <c r="O1716" i="6"/>
  <c r="M1240" i="6"/>
  <c r="N1240" i="6" s="1"/>
  <c r="O1240" i="6"/>
  <c r="O1741" i="6"/>
  <c r="M1741" i="6"/>
  <c r="N1741" i="6" s="1"/>
  <c r="M1799" i="6"/>
  <c r="N1799" i="6" s="1"/>
  <c r="O1799" i="6"/>
  <c r="O2070" i="6"/>
  <c r="M2070" i="6"/>
  <c r="N2070" i="6" s="1"/>
  <c r="M3623" i="6"/>
  <c r="N3623" i="6" s="1"/>
  <c r="O3623" i="6"/>
  <c r="M3892" i="6"/>
  <c r="N3892" i="6" s="1"/>
  <c r="O3892" i="6"/>
  <c r="M3569" i="6"/>
  <c r="N3569" i="6" s="1"/>
  <c r="O3569" i="6"/>
  <c r="O3098" i="6"/>
  <c r="M417" i="6"/>
  <c r="N417" i="6" s="1"/>
  <c r="O572" i="6"/>
  <c r="M3821" i="6"/>
  <c r="N3821" i="6" s="1"/>
  <c r="O3807" i="6"/>
  <c r="M3565" i="6"/>
  <c r="N3565" i="6" s="1"/>
  <c r="M3209" i="6"/>
  <c r="N3209" i="6" s="1"/>
  <c r="M346" i="6"/>
  <c r="N346" i="6" s="1"/>
  <c r="O549" i="6"/>
  <c r="O1264" i="6"/>
  <c r="M1116" i="6"/>
  <c r="N1116" i="6" s="1"/>
  <c r="O656" i="6"/>
  <c r="M1066" i="6"/>
  <c r="N1066" i="6" s="1"/>
  <c r="M1874" i="6"/>
  <c r="N1874" i="6" s="1"/>
  <c r="M1737" i="6"/>
  <c r="N1737" i="6" s="1"/>
  <c r="M1503" i="6"/>
  <c r="N1503" i="6" s="1"/>
  <c r="M1422" i="6"/>
  <c r="N1422" i="6" s="1"/>
  <c r="O1351" i="6"/>
  <c r="M3705" i="6"/>
  <c r="N3705" i="6" s="1"/>
  <c r="O3705" i="6"/>
  <c r="M2820" i="6"/>
  <c r="N2820" i="6" s="1"/>
  <c r="O2820" i="6"/>
  <c r="O3515" i="6"/>
  <c r="M3515" i="6"/>
  <c r="N3515" i="6" s="1"/>
  <c r="O3236" i="6"/>
  <c r="M3236" i="6"/>
  <c r="N3236" i="6" s="1"/>
  <c r="L3891" i="6"/>
  <c r="O1110" i="6"/>
  <c r="M1110" i="6"/>
  <c r="N1110" i="6" s="1"/>
  <c r="O867" i="6"/>
  <c r="M867" i="6"/>
  <c r="N867" i="6" s="1"/>
  <c r="M1401" i="6"/>
  <c r="N1401" i="6" s="1"/>
  <c r="O1401" i="6"/>
  <c r="M1671" i="6"/>
  <c r="N1671" i="6" s="1"/>
  <c r="O1671" i="6"/>
  <c r="M1610" i="6"/>
  <c r="N1610" i="6" s="1"/>
  <c r="O1610" i="6"/>
  <c r="O2039" i="6"/>
  <c r="M2039" i="6"/>
  <c r="N2039" i="6" s="1"/>
  <c r="O1855" i="6"/>
  <c r="M1855" i="6"/>
  <c r="N1855" i="6" s="1"/>
  <c r="M1473" i="6"/>
  <c r="N1473" i="6" s="1"/>
  <c r="O1473" i="6"/>
  <c r="O2145" i="6"/>
  <c r="M2145" i="6"/>
  <c r="N2145" i="6" s="1"/>
  <c r="O1412" i="6"/>
  <c r="M1412" i="6"/>
  <c r="N1412" i="6" s="1"/>
  <c r="O1834" i="6"/>
  <c r="M1834" i="6"/>
  <c r="N1834" i="6" s="1"/>
  <c r="M2602" i="6"/>
  <c r="N2602" i="6" s="1"/>
  <c r="O2602" i="6"/>
  <c r="M2269" i="6"/>
  <c r="N2269" i="6" s="1"/>
  <c r="O2269" i="6"/>
  <c r="O2448" i="6"/>
  <c r="M2448" i="6"/>
  <c r="N2448" i="6" s="1"/>
  <c r="O2734" i="6"/>
  <c r="M2734" i="6"/>
  <c r="N2734" i="6" s="1"/>
  <c r="O3315" i="6"/>
  <c r="M3315" i="6"/>
  <c r="N3315" i="6" s="1"/>
  <c r="O2556" i="6"/>
  <c r="M2556" i="6"/>
  <c r="N2556" i="6" s="1"/>
  <c r="O3060" i="6"/>
  <c r="M3060" i="6"/>
  <c r="N3060" i="6" s="1"/>
  <c r="M3039" i="6"/>
  <c r="N3039" i="6" s="1"/>
  <c r="O3039" i="6"/>
  <c r="O2746" i="6"/>
  <c r="M2746" i="6"/>
  <c r="N2746" i="6" s="1"/>
  <c r="O2361" i="6"/>
  <c r="M2361" i="6"/>
  <c r="N2361" i="6" s="1"/>
  <c r="M2831" i="6"/>
  <c r="N2831" i="6" s="1"/>
  <c r="O2831" i="6"/>
  <c r="O3400" i="6"/>
  <c r="M3400" i="6"/>
  <c r="N3400" i="6" s="1"/>
  <c r="O2315" i="6"/>
  <c r="M2315" i="6"/>
  <c r="N2315" i="6" s="1"/>
  <c r="O2769" i="6"/>
  <c r="M2769" i="6"/>
  <c r="N2769" i="6" s="1"/>
  <c r="O3021" i="6"/>
  <c r="M3021" i="6"/>
  <c r="N3021" i="6" s="1"/>
  <c r="M3353" i="6"/>
  <c r="N3353" i="6" s="1"/>
  <c r="O3353" i="6"/>
  <c r="O1646" i="6"/>
  <c r="M1646" i="6"/>
  <c r="N1646" i="6" s="1"/>
  <c r="O1983" i="6"/>
  <c r="M1983" i="6"/>
  <c r="N1983" i="6" s="1"/>
  <c r="O1333" i="6"/>
  <c r="M1333" i="6"/>
  <c r="N1333" i="6" s="1"/>
  <c r="M1676" i="6"/>
  <c r="N1676" i="6" s="1"/>
  <c r="O1676" i="6"/>
  <c r="O2450" i="6"/>
  <c r="M2450" i="6"/>
  <c r="N2450" i="6" s="1"/>
  <c r="M3064" i="6"/>
  <c r="N3064" i="6" s="1"/>
  <c r="O3064" i="6"/>
  <c r="M2761" i="6"/>
  <c r="N2761" i="6" s="1"/>
  <c r="O2761" i="6"/>
  <c r="O3027" i="6"/>
  <c r="M3027" i="6"/>
  <c r="N3027" i="6" s="1"/>
  <c r="M2365" i="6"/>
  <c r="N2365" i="6" s="1"/>
  <c r="O2365" i="6"/>
  <c r="M3406" i="6"/>
  <c r="N3406" i="6" s="1"/>
  <c r="O3406" i="6"/>
  <c r="O355" i="6"/>
  <c r="M355" i="6"/>
  <c r="N355" i="6" s="1"/>
  <c r="M1626" i="6"/>
  <c r="N1626" i="6" s="1"/>
  <c r="O1626" i="6"/>
  <c r="O2013" i="6"/>
  <c r="M2013" i="6"/>
  <c r="N2013" i="6" s="1"/>
  <c r="O1228" i="6"/>
  <c r="M1228" i="6"/>
  <c r="N1228" i="6" s="1"/>
  <c r="O1992" i="6"/>
  <c r="M1992" i="6"/>
  <c r="N1992" i="6" s="1"/>
  <c r="O2709" i="6"/>
  <c r="M2709" i="6"/>
  <c r="N2709" i="6" s="1"/>
  <c r="M2165" i="6"/>
  <c r="N2165" i="6" s="1"/>
  <c r="O2165" i="6"/>
  <c r="M2467" i="6"/>
  <c r="N2467" i="6" s="1"/>
  <c r="O2467" i="6"/>
  <c r="O2462" i="6"/>
  <c r="M2462" i="6"/>
  <c r="N2462" i="6" s="1"/>
  <c r="M2723" i="6"/>
  <c r="N2723" i="6" s="1"/>
  <c r="O2723" i="6"/>
  <c r="M3173" i="6"/>
  <c r="N3173" i="6" s="1"/>
  <c r="O3173" i="6"/>
  <c r="M2116" i="6"/>
  <c r="N2116" i="6" s="1"/>
  <c r="O2116" i="6"/>
  <c r="O2720" i="6"/>
  <c r="M2720" i="6"/>
  <c r="N2720" i="6" s="1"/>
  <c r="O2992" i="6"/>
  <c r="M2992" i="6"/>
  <c r="N2992" i="6" s="1"/>
  <c r="O2211" i="6"/>
  <c r="M2211" i="6"/>
  <c r="N2211" i="6" s="1"/>
  <c r="M2359" i="6"/>
  <c r="N2359" i="6" s="1"/>
  <c r="O2359" i="6"/>
  <c r="M2623" i="6"/>
  <c r="N2623" i="6" s="1"/>
  <c r="O2623" i="6"/>
  <c r="O3094" i="6"/>
  <c r="M3094" i="6"/>
  <c r="N3094" i="6" s="1"/>
  <c r="O3324" i="6"/>
  <c r="M3324" i="6"/>
  <c r="N3324" i="6" s="1"/>
  <c r="O3450" i="6"/>
  <c r="M3450" i="6"/>
  <c r="N3450" i="6" s="1"/>
  <c r="O3238" i="6"/>
  <c r="M3238" i="6"/>
  <c r="N3238" i="6" s="1"/>
  <c r="O3619" i="6"/>
  <c r="M3619" i="6"/>
  <c r="N3619" i="6" s="1"/>
  <c r="O3447" i="6"/>
  <c r="M3447" i="6"/>
  <c r="N3447" i="6" s="1"/>
  <c r="L3583" i="6"/>
  <c r="M2396" i="6"/>
  <c r="N2396" i="6" s="1"/>
  <c r="O2396" i="6"/>
  <c r="M3502" i="6"/>
  <c r="N3502" i="6" s="1"/>
  <c r="O3502" i="6"/>
  <c r="M3837" i="6"/>
  <c r="N3837" i="6" s="1"/>
  <c r="O3837" i="6"/>
  <c r="P3863" i="6"/>
  <c r="L3863" i="6"/>
  <c r="M3645" i="6"/>
  <c r="N3645" i="6" s="1"/>
  <c r="O3645" i="6"/>
  <c r="O3855" i="6"/>
  <c r="M3855" i="6"/>
  <c r="N3855" i="6" s="1"/>
  <c r="O1018" i="6"/>
  <c r="M1018" i="6"/>
  <c r="N1018" i="6" s="1"/>
  <c r="O1112" i="6"/>
  <c r="M1112" i="6"/>
  <c r="N1112" i="6" s="1"/>
  <c r="M1631" i="6"/>
  <c r="N1631" i="6" s="1"/>
  <c r="O1631" i="6"/>
  <c r="O1288" i="6"/>
  <c r="M1288" i="6"/>
  <c r="N1288" i="6" s="1"/>
  <c r="O2658" i="6"/>
  <c r="M2658" i="6"/>
  <c r="N2658" i="6" s="1"/>
  <c r="M3575" i="6"/>
  <c r="N3575" i="6" s="1"/>
  <c r="O3575" i="6"/>
  <c r="P3391" i="6"/>
  <c r="L3391" i="6"/>
  <c r="L3885" i="6"/>
  <c r="P3885" i="6"/>
  <c r="O2685" i="6"/>
  <c r="O2401" i="6"/>
  <c r="O3477" i="6"/>
  <c r="M3387" i="6"/>
  <c r="N3387" i="6" s="1"/>
  <c r="M700" i="6"/>
  <c r="N700" i="6" s="1"/>
  <c r="M985" i="6"/>
  <c r="N985" i="6" s="1"/>
  <c r="O1425" i="6"/>
  <c r="M1404" i="6"/>
  <c r="N1404" i="6" s="1"/>
  <c r="M1400" i="6"/>
  <c r="N1400" i="6" s="1"/>
  <c r="M70" i="6"/>
  <c r="N70" i="6" s="1"/>
  <c r="M498" i="6"/>
  <c r="N498" i="6" s="1"/>
  <c r="O2569" i="6"/>
  <c r="O1345" i="6"/>
  <c r="M2287" i="6"/>
  <c r="N2287" i="6" s="1"/>
  <c r="M2659" i="6"/>
  <c r="N2659" i="6" s="1"/>
  <c r="O3336" i="6"/>
  <c r="O3216" i="6"/>
  <c r="O3418" i="6"/>
  <c r="O3680" i="6"/>
  <c r="O3672" i="6"/>
  <c r="O1070" i="6"/>
  <c r="O669" i="6"/>
  <c r="M662" i="6"/>
  <c r="N662" i="6" s="1"/>
  <c r="M1109" i="6"/>
  <c r="N1109" i="6" s="1"/>
  <c r="O876" i="6"/>
  <c r="M1054" i="6"/>
  <c r="N1054" i="6" s="1"/>
  <c r="M1476" i="6"/>
  <c r="N1476" i="6" s="1"/>
  <c r="O1379" i="6"/>
  <c r="O1527" i="6"/>
  <c r="O2007" i="6"/>
  <c r="O1609" i="6"/>
  <c r="O2809" i="6"/>
  <c r="M3032" i="6"/>
  <c r="N3032" i="6" s="1"/>
  <c r="O2259" i="6"/>
  <c r="M2533" i="6"/>
  <c r="N2533" i="6" s="1"/>
  <c r="M2508" i="6"/>
  <c r="N2508" i="6" s="1"/>
  <c r="M3276" i="6"/>
  <c r="N3276" i="6" s="1"/>
  <c r="O2512" i="6"/>
  <c r="M2491" i="6"/>
  <c r="N2491" i="6" s="1"/>
  <c r="M2958" i="6"/>
  <c r="N2958" i="6" s="1"/>
  <c r="O3461" i="6"/>
  <c r="O388" i="6"/>
  <c r="O858" i="6"/>
  <c r="O1996" i="6"/>
  <c r="O1362" i="6"/>
  <c r="O1940" i="6"/>
  <c r="O1317" i="6"/>
  <c r="O2009" i="6"/>
  <c r="O1770" i="6"/>
  <c r="O1284" i="6"/>
  <c r="M2604" i="6"/>
  <c r="N2604" i="6" s="1"/>
  <c r="O3005" i="6"/>
  <c r="M2394" i="6"/>
  <c r="N2394" i="6" s="1"/>
  <c r="O2566" i="6"/>
  <c r="M3042" i="6"/>
  <c r="N3042" i="6" s="1"/>
  <c r="O2535" i="6"/>
  <c r="O2518" i="6"/>
  <c r="O2952" i="6"/>
  <c r="M2280" i="6"/>
  <c r="N2280" i="6" s="1"/>
  <c r="M2780" i="6"/>
  <c r="N2780" i="6" s="1"/>
  <c r="M2771" i="6"/>
  <c r="N2771" i="6" s="1"/>
  <c r="O3135" i="6"/>
  <c r="O77" i="6"/>
  <c r="M922" i="6"/>
  <c r="N922" i="6" s="1"/>
  <c r="M681" i="6"/>
  <c r="N681" i="6" s="1"/>
  <c r="O1157" i="6"/>
  <c r="M633" i="6"/>
  <c r="N633" i="6" s="1"/>
  <c r="M837" i="6"/>
  <c r="N837" i="6" s="1"/>
  <c r="O1944" i="6"/>
  <c r="M1897" i="6"/>
  <c r="N1897" i="6" s="1"/>
  <c r="M1550" i="6"/>
  <c r="N1550" i="6" s="1"/>
  <c r="M1861" i="6"/>
  <c r="N1861" i="6" s="1"/>
  <c r="M2721" i="6"/>
  <c r="N2721" i="6" s="1"/>
  <c r="O3703" i="6"/>
  <c r="O3896" i="6"/>
  <c r="O2311" i="6"/>
  <c r="O3289" i="6"/>
  <c r="M3730" i="6"/>
  <c r="N3730" i="6" s="1"/>
  <c r="O3523" i="6"/>
  <c r="M937" i="6"/>
  <c r="N937" i="6" s="1"/>
  <c r="M1119" i="6"/>
  <c r="N1119" i="6" s="1"/>
  <c r="O881" i="6"/>
  <c r="O1121" i="6"/>
  <c r="O1068" i="6"/>
  <c r="M1946" i="6"/>
  <c r="N1946" i="6" s="1"/>
  <c r="M1709" i="6"/>
  <c r="N1709" i="6" s="1"/>
  <c r="O2119" i="6"/>
  <c r="O2273" i="6"/>
  <c r="M3048" i="6"/>
  <c r="N3048" i="6" s="1"/>
  <c r="O2789" i="6"/>
  <c r="O3580" i="6"/>
  <c r="L3373" i="6"/>
  <c r="O2994" i="6"/>
  <c r="M2994" i="6"/>
  <c r="N2994" i="6" s="1"/>
  <c r="O88" i="6"/>
  <c r="M88" i="6"/>
  <c r="N88" i="6" s="1"/>
  <c r="M1762" i="6"/>
  <c r="N1762" i="6" s="1"/>
  <c r="O1762" i="6"/>
  <c r="O1696" i="6"/>
  <c r="M1696" i="6"/>
  <c r="N1696" i="6" s="1"/>
  <c r="M1978" i="6"/>
  <c r="N1978" i="6" s="1"/>
  <c r="O1978" i="6"/>
  <c r="M2030" i="6"/>
  <c r="N2030" i="6" s="1"/>
  <c r="O2030" i="6"/>
  <c r="M2021" i="6"/>
  <c r="N2021" i="6" s="1"/>
  <c r="O2021" i="6"/>
  <c r="M2176" i="6"/>
  <c r="N2176" i="6" s="1"/>
  <c r="O2176" i="6"/>
  <c r="M2980" i="6"/>
  <c r="N2980" i="6" s="1"/>
  <c r="O2980" i="6"/>
  <c r="O2913" i="6"/>
  <c r="M2913" i="6"/>
  <c r="N2913" i="6" s="1"/>
  <c r="O3223" i="6"/>
  <c r="M3223" i="6"/>
  <c r="N3223" i="6" s="1"/>
  <c r="O2753" i="6"/>
  <c r="M2753" i="6"/>
  <c r="N2753" i="6" s="1"/>
  <c r="M2740" i="6"/>
  <c r="N2740" i="6" s="1"/>
  <c r="O2740" i="6"/>
  <c r="O2977" i="6"/>
  <c r="M2977" i="6"/>
  <c r="N2977" i="6" s="1"/>
  <c r="O2443" i="6"/>
  <c r="M2443" i="6"/>
  <c r="N2443" i="6" s="1"/>
  <c r="M2260" i="6"/>
  <c r="N2260" i="6" s="1"/>
  <c r="O2260" i="6"/>
  <c r="O2485" i="6"/>
  <c r="M2485" i="6"/>
  <c r="N2485" i="6" s="1"/>
  <c r="M3320" i="6"/>
  <c r="N3320" i="6" s="1"/>
  <c r="O3320" i="6"/>
  <c r="M2936" i="6"/>
  <c r="N2936" i="6" s="1"/>
  <c r="O2936" i="6"/>
  <c r="M3100" i="6"/>
  <c r="N3100" i="6" s="1"/>
  <c r="O3100" i="6"/>
  <c r="O3366" i="6"/>
  <c r="M3366" i="6"/>
  <c r="N3366" i="6" s="1"/>
  <c r="M185" i="6"/>
  <c r="N185" i="6" s="1"/>
  <c r="O185" i="6"/>
  <c r="O167" i="6"/>
  <c r="M167" i="6"/>
  <c r="N167" i="6" s="1"/>
  <c r="M3338" i="6"/>
  <c r="N3338" i="6" s="1"/>
  <c r="O3338" i="6"/>
  <c r="O3860" i="6"/>
  <c r="M3860" i="6"/>
  <c r="N3860" i="6" s="1"/>
  <c r="P3821" i="6"/>
  <c r="M204" i="6"/>
  <c r="N204" i="6" s="1"/>
  <c r="O204" i="6"/>
  <c r="M58" i="6"/>
  <c r="N58" i="6" s="1"/>
  <c r="O58" i="6"/>
  <c r="M3883" i="6"/>
  <c r="N3883" i="6" s="1"/>
  <c r="O3883" i="6"/>
  <c r="M266" i="6"/>
  <c r="N266" i="6" s="1"/>
  <c r="O266" i="6"/>
  <c r="M3459" i="6"/>
  <c r="N3459" i="6" s="1"/>
  <c r="O3459" i="6"/>
  <c r="M3804" i="6"/>
  <c r="N3804" i="6" s="1"/>
  <c r="O3804" i="6"/>
  <c r="L3748" i="6"/>
  <c r="O2822" i="6"/>
  <c r="M2822" i="6"/>
  <c r="N2822" i="6" s="1"/>
  <c r="M3713" i="6"/>
  <c r="N3713" i="6" s="1"/>
  <c r="O3713" i="6"/>
  <c r="O2775" i="6"/>
  <c r="M2775" i="6"/>
  <c r="N2775" i="6" s="1"/>
  <c r="O3513" i="6"/>
  <c r="M3513" i="6"/>
  <c r="N3513" i="6" s="1"/>
  <c r="O3574" i="6"/>
  <c r="M3574" i="6"/>
  <c r="N3574" i="6" s="1"/>
  <c r="L3872" i="6"/>
  <c r="P3872" i="6"/>
  <c r="M1955" i="6"/>
  <c r="N1955" i="6" s="1"/>
  <c r="M2830" i="6"/>
  <c r="N2830" i="6" s="1"/>
  <c r="M2188" i="6"/>
  <c r="N2188" i="6" s="1"/>
  <c r="M3355" i="6"/>
  <c r="N3355" i="6" s="1"/>
  <c r="M556" i="6"/>
  <c r="N556" i="6" s="1"/>
  <c r="M706" i="6"/>
  <c r="N706" i="6" s="1"/>
  <c r="O1686" i="6"/>
  <c r="O3648" i="6"/>
  <c r="M3800" i="6"/>
  <c r="N3800" i="6" s="1"/>
  <c r="O403" i="6"/>
  <c r="M1120" i="6"/>
  <c r="N1120" i="6" s="1"/>
  <c r="O3552" i="6"/>
  <c r="M3875" i="6"/>
  <c r="N3875" i="6" s="1"/>
  <c r="M3761" i="6"/>
  <c r="N3761" i="6" s="1"/>
  <c r="M1669" i="6"/>
  <c r="N1669" i="6" s="1"/>
  <c r="O1664" i="6"/>
  <c r="O2338" i="6"/>
  <c r="M2333" i="6"/>
  <c r="N2333" i="6" s="1"/>
  <c r="M3549" i="6"/>
  <c r="N3549" i="6" s="1"/>
  <c r="M528" i="6"/>
  <c r="N528" i="6" s="1"/>
  <c r="M1176" i="6"/>
  <c r="N1176" i="6" s="1"/>
  <c r="O1118" i="6"/>
  <c r="M1580" i="6"/>
  <c r="N1580" i="6" s="1"/>
  <c r="O1375" i="6"/>
  <c r="M1817" i="6"/>
  <c r="N1817" i="6" s="1"/>
  <c r="M2111" i="6"/>
  <c r="N2111" i="6" s="1"/>
  <c r="M1706" i="6"/>
  <c r="N1706" i="6" s="1"/>
  <c r="O1674" i="6"/>
  <c r="O2220" i="6"/>
  <c r="M2322" i="6"/>
  <c r="N2322" i="6" s="1"/>
  <c r="M2770" i="6"/>
  <c r="N2770" i="6" s="1"/>
  <c r="O2597" i="6"/>
  <c r="M2943" i="6"/>
  <c r="N2943" i="6" s="1"/>
  <c r="M2576" i="6"/>
  <c r="N2576" i="6" s="1"/>
  <c r="O3090" i="6"/>
  <c r="M3698" i="6"/>
  <c r="N3698" i="6" s="1"/>
  <c r="M3484" i="6"/>
  <c r="N3484" i="6" s="1"/>
  <c r="O440" i="6"/>
  <c r="M1702" i="6"/>
  <c r="N1702" i="6" s="1"/>
  <c r="O1956" i="6"/>
  <c r="O1548" i="6"/>
  <c r="M2115" i="6"/>
  <c r="N2115" i="6" s="1"/>
  <c r="O1440" i="6"/>
  <c r="M1808" i="6"/>
  <c r="N1808" i="6" s="1"/>
  <c r="O3087" i="6"/>
  <c r="M2944" i="6"/>
  <c r="N2944" i="6" s="1"/>
  <c r="M3199" i="6"/>
  <c r="N3199" i="6" s="1"/>
  <c r="O2256" i="6"/>
  <c r="O113" i="6"/>
  <c r="O487" i="6"/>
  <c r="M991" i="6"/>
  <c r="N991" i="6" s="1"/>
  <c r="O1241" i="6"/>
  <c r="M1611" i="6"/>
  <c r="N1611" i="6" s="1"/>
  <c r="M1997" i="6"/>
  <c r="N1997" i="6" s="1"/>
  <c r="M1966" i="6"/>
  <c r="N1966" i="6" s="1"/>
  <c r="M2160" i="6"/>
  <c r="N2160" i="6" s="1"/>
  <c r="O3217" i="6"/>
  <c r="M2067" i="6"/>
  <c r="N2067" i="6" s="1"/>
  <c r="O2667" i="6"/>
  <c r="M2235" i="6"/>
  <c r="N2235" i="6" s="1"/>
  <c r="O3496" i="6"/>
  <c r="M1795" i="6"/>
  <c r="N1795" i="6" s="1"/>
  <c r="O254" i="6"/>
  <c r="M254" i="6"/>
  <c r="N254" i="6" s="1"/>
  <c r="M427" i="6"/>
  <c r="N427" i="6" s="1"/>
  <c r="O427" i="6"/>
  <c r="O268" i="6"/>
  <c r="M268" i="6"/>
  <c r="N268" i="6" s="1"/>
  <c r="O554" i="6"/>
  <c r="M554" i="6"/>
  <c r="N554" i="6" s="1"/>
  <c r="M698" i="6"/>
  <c r="N698" i="6" s="1"/>
  <c r="O698" i="6"/>
  <c r="O933" i="6"/>
  <c r="M933" i="6"/>
  <c r="N933" i="6" s="1"/>
  <c r="O1162" i="6"/>
  <c r="M1162" i="6"/>
  <c r="N1162" i="6" s="1"/>
  <c r="M712" i="6"/>
  <c r="N712" i="6" s="1"/>
  <c r="O712" i="6"/>
  <c r="O1025" i="6"/>
  <c r="M1025" i="6"/>
  <c r="N1025" i="6" s="1"/>
  <c r="M1299" i="6"/>
  <c r="N1299" i="6" s="1"/>
  <c r="O1299" i="6"/>
  <c r="M643" i="6"/>
  <c r="N643" i="6" s="1"/>
  <c r="O643" i="6"/>
  <c r="O848" i="6"/>
  <c r="M848" i="6"/>
  <c r="N848" i="6" s="1"/>
  <c r="O1065" i="6"/>
  <c r="M1065" i="6"/>
  <c r="N1065" i="6" s="1"/>
  <c r="O637" i="6"/>
  <c r="M637" i="6"/>
  <c r="N637" i="6" s="1"/>
  <c r="M872" i="6"/>
  <c r="N872" i="6" s="1"/>
  <c r="O872" i="6"/>
  <c r="O1131" i="6"/>
  <c r="M1131" i="6"/>
  <c r="N1131" i="6" s="1"/>
  <c r="M492" i="6"/>
  <c r="N492" i="6" s="1"/>
  <c r="O492" i="6"/>
  <c r="M886" i="6"/>
  <c r="N886" i="6" s="1"/>
  <c r="O886" i="6"/>
  <c r="M1133" i="6"/>
  <c r="N1133" i="6" s="1"/>
  <c r="O1133" i="6"/>
  <c r="M630" i="6"/>
  <c r="N630" i="6" s="1"/>
  <c r="O630" i="6"/>
  <c r="M849" i="6"/>
  <c r="N849" i="6" s="1"/>
  <c r="O849" i="6"/>
  <c r="O1128" i="6"/>
  <c r="M1128" i="6"/>
  <c r="N1128" i="6" s="1"/>
  <c r="M497" i="6"/>
  <c r="N497" i="6" s="1"/>
  <c r="O497" i="6"/>
  <c r="M664" i="6"/>
  <c r="N664" i="6" s="1"/>
  <c r="O664" i="6"/>
  <c r="O896" i="6"/>
  <c r="M896" i="6"/>
  <c r="N896" i="6" s="1"/>
  <c r="O435" i="6"/>
  <c r="M435" i="6"/>
  <c r="N435" i="6" s="1"/>
  <c r="O822" i="6"/>
  <c r="M822" i="6"/>
  <c r="N822" i="6" s="1"/>
  <c r="O1073" i="6"/>
  <c r="M1073" i="6"/>
  <c r="N1073" i="6" s="1"/>
  <c r="O1367" i="6"/>
  <c r="M1367" i="6"/>
  <c r="N1367" i="6" s="1"/>
  <c r="M1615" i="6"/>
  <c r="N1615" i="6" s="1"/>
  <c r="O1615" i="6"/>
  <c r="M1820" i="6"/>
  <c r="N1820" i="6" s="1"/>
  <c r="O1820" i="6"/>
  <c r="M2027" i="6"/>
  <c r="N2027" i="6" s="1"/>
  <c r="O2027" i="6"/>
  <c r="M1348" i="6"/>
  <c r="N1348" i="6" s="1"/>
  <c r="O1348" i="6"/>
  <c r="M1586" i="6"/>
  <c r="N1586" i="6" s="1"/>
  <c r="O1586" i="6"/>
  <c r="M1971" i="6"/>
  <c r="N1971" i="6" s="1"/>
  <c r="O1971" i="6"/>
  <c r="O1398" i="6"/>
  <c r="M1398" i="6"/>
  <c r="N1398" i="6" s="1"/>
  <c r="M1656" i="6"/>
  <c r="N1656" i="6" s="1"/>
  <c r="O1656" i="6"/>
  <c r="M1948" i="6"/>
  <c r="N1948" i="6" s="1"/>
  <c r="O1948" i="6"/>
  <c r="O1447" i="6"/>
  <c r="M1447" i="6"/>
  <c r="N1447" i="6" s="1"/>
  <c r="O1713" i="6"/>
  <c r="M1713" i="6"/>
  <c r="N1713" i="6" s="1"/>
  <c r="M1923" i="6"/>
  <c r="N1923" i="6" s="1"/>
  <c r="O1923" i="6"/>
  <c r="O1355" i="6"/>
  <c r="M1355" i="6"/>
  <c r="N1355" i="6" s="1"/>
  <c r="O1581" i="6"/>
  <c r="M1581" i="6"/>
  <c r="N1581" i="6" s="1"/>
  <c r="O1801" i="6"/>
  <c r="M1801" i="6"/>
  <c r="N1801" i="6" s="1"/>
  <c r="M2001" i="6"/>
  <c r="N2001" i="6" s="1"/>
  <c r="O2001" i="6"/>
  <c r="M1323" i="6"/>
  <c r="N1323" i="6" s="1"/>
  <c r="O1323" i="6"/>
  <c r="M1492" i="6"/>
  <c r="N1492" i="6" s="1"/>
  <c r="O1492" i="6"/>
  <c r="O1747" i="6"/>
  <c r="M1747" i="6"/>
  <c r="N1747" i="6" s="1"/>
  <c r="M2080" i="6"/>
  <c r="N2080" i="6" s="1"/>
  <c r="O2080" i="6"/>
  <c r="O1438" i="6"/>
  <c r="M1438" i="6"/>
  <c r="N1438" i="6" s="1"/>
  <c r="O1740" i="6"/>
  <c r="M1740" i="6"/>
  <c r="N1740" i="6" s="1"/>
  <c r="O2123" i="6"/>
  <c r="M2123" i="6"/>
  <c r="N2123" i="6" s="1"/>
  <c r="O1383" i="6"/>
  <c r="M1383" i="6"/>
  <c r="N1383" i="6" s="1"/>
  <c r="M1638" i="6"/>
  <c r="N1638" i="6" s="1"/>
  <c r="O1638" i="6"/>
  <c r="M1818" i="6"/>
  <c r="N1818" i="6" s="1"/>
  <c r="O1818" i="6"/>
  <c r="O2096" i="6"/>
  <c r="M2096" i="6"/>
  <c r="N2096" i="6" s="1"/>
  <c r="M2281" i="6"/>
  <c r="N2281" i="6" s="1"/>
  <c r="O2281" i="6"/>
  <c r="M2573" i="6"/>
  <c r="N2573" i="6" s="1"/>
  <c r="O2573" i="6"/>
  <c r="O2777" i="6"/>
  <c r="M2777" i="6"/>
  <c r="N2777" i="6" s="1"/>
  <c r="O3028" i="6"/>
  <c r="M3028" i="6"/>
  <c r="N3028" i="6" s="1"/>
  <c r="M2240" i="6"/>
  <c r="N2240" i="6" s="1"/>
  <c r="O2240" i="6"/>
  <c r="M2412" i="6"/>
  <c r="N2412" i="6" s="1"/>
  <c r="O2412" i="6"/>
  <c r="O2674" i="6"/>
  <c r="M2674" i="6"/>
  <c r="N2674" i="6" s="1"/>
  <c r="O2973" i="6"/>
  <c r="M2973" i="6"/>
  <c r="N2973" i="6" s="1"/>
  <c r="O2791" i="6"/>
  <c r="M2791" i="6"/>
  <c r="N2791" i="6" s="1"/>
  <c r="M2290" i="6"/>
  <c r="N2290" i="6" s="1"/>
  <c r="O2290" i="6"/>
  <c r="O3667" i="6"/>
  <c r="M3667" i="6"/>
  <c r="N3667" i="6" s="1"/>
  <c r="O617" i="6"/>
  <c r="M617" i="6"/>
  <c r="N617" i="6" s="1"/>
  <c r="O1076" i="6"/>
  <c r="M1076" i="6"/>
  <c r="N1076" i="6" s="1"/>
  <c r="M779" i="6"/>
  <c r="N779" i="6" s="1"/>
  <c r="O779" i="6"/>
  <c r="O1911" i="6"/>
  <c r="M1911" i="6"/>
  <c r="N1911" i="6" s="1"/>
  <c r="M1521" i="6"/>
  <c r="N1521" i="6" s="1"/>
  <c r="O1521" i="6"/>
  <c r="M1661" i="6"/>
  <c r="N1661" i="6" s="1"/>
  <c r="O1661" i="6"/>
  <c r="O2728" i="6"/>
  <c r="M2728" i="6"/>
  <c r="N2728" i="6" s="1"/>
  <c r="O2488" i="6"/>
  <c r="M2488" i="6"/>
  <c r="N2488" i="6" s="1"/>
  <c r="O2150" i="6"/>
  <c r="M2150" i="6"/>
  <c r="N2150" i="6" s="1"/>
  <c r="O3086" i="6"/>
  <c r="M3086" i="6"/>
  <c r="N3086" i="6" s="1"/>
  <c r="M3481" i="6"/>
  <c r="N3481" i="6" s="1"/>
  <c r="O3481" i="6"/>
  <c r="O486" i="6"/>
  <c r="M486" i="6"/>
  <c r="N486" i="6" s="1"/>
  <c r="O955" i="6"/>
  <c r="M955" i="6"/>
  <c r="N955" i="6" s="1"/>
  <c r="O1598" i="6"/>
  <c r="M1598" i="6"/>
  <c r="N1598" i="6" s="1"/>
  <c r="O1968" i="6"/>
  <c r="M1968" i="6"/>
  <c r="N1968" i="6" s="1"/>
  <c r="O1267" i="6"/>
  <c r="M1267" i="6"/>
  <c r="N1267" i="6" s="1"/>
  <c r="O2214" i="6"/>
  <c r="M2214" i="6"/>
  <c r="N2214" i="6" s="1"/>
  <c r="O3017" i="6"/>
  <c r="M3017" i="6"/>
  <c r="N3017" i="6" s="1"/>
  <c r="O2704" i="6"/>
  <c r="M2704" i="6"/>
  <c r="N2704" i="6" s="1"/>
  <c r="M2223" i="6"/>
  <c r="N2223" i="6" s="1"/>
  <c r="O2223" i="6"/>
  <c r="O3480" i="6"/>
  <c r="M3480" i="6"/>
  <c r="N3480" i="6" s="1"/>
  <c r="O3596" i="6"/>
  <c r="M3596" i="6"/>
  <c r="N3596" i="6" s="1"/>
  <c r="P3437" i="6"/>
  <c r="M3666" i="6"/>
  <c r="N3666" i="6" s="1"/>
  <c r="O3666" i="6"/>
  <c r="M3844" i="6"/>
  <c r="N3844" i="6" s="1"/>
  <c r="O3844" i="6"/>
  <c r="M3529" i="6"/>
  <c r="N3529" i="6" s="1"/>
  <c r="O3529" i="6"/>
  <c r="O3624" i="6"/>
  <c r="M3624" i="6"/>
  <c r="N3624" i="6" s="1"/>
  <c r="P3620" i="6"/>
  <c r="M3316" i="6"/>
  <c r="N3316" i="6" s="1"/>
  <c r="O3316" i="6"/>
  <c r="M2213" i="6"/>
  <c r="N2213" i="6" s="1"/>
  <c r="O2213" i="6"/>
  <c r="O2916" i="6"/>
  <c r="M2916" i="6"/>
  <c r="N2916" i="6" s="1"/>
  <c r="O3452" i="6"/>
  <c r="M3452" i="6"/>
  <c r="N3452" i="6" s="1"/>
  <c r="M3716" i="6"/>
  <c r="N3716" i="6" s="1"/>
  <c r="O3716" i="6"/>
  <c r="O3073" i="6"/>
  <c r="M3073" i="6"/>
  <c r="N3073" i="6" s="1"/>
  <c r="M3890" i="6"/>
  <c r="N3890" i="6" s="1"/>
  <c r="O3890" i="6"/>
  <c r="P3824" i="6"/>
  <c r="L3824" i="6"/>
  <c r="P3519" i="6"/>
  <c r="L3519" i="6"/>
  <c r="O3620" i="6"/>
  <c r="M3620" i="6"/>
  <c r="N3620" i="6" s="1"/>
  <c r="O307" i="6"/>
  <c r="M307" i="6"/>
  <c r="N307" i="6" s="1"/>
  <c r="M230" i="6"/>
  <c r="N230" i="6" s="1"/>
  <c r="O230" i="6"/>
  <c r="O3802" i="6"/>
  <c r="M3802" i="6"/>
  <c r="N3802" i="6" s="1"/>
  <c r="O3533" i="6"/>
  <c r="M3533" i="6"/>
  <c r="N3533" i="6" s="1"/>
  <c r="O3422" i="6"/>
  <c r="M3422" i="6"/>
  <c r="N3422" i="6" s="1"/>
  <c r="M545" i="6"/>
  <c r="N545" i="6" s="1"/>
  <c r="O545" i="6"/>
  <c r="O1443" i="6"/>
  <c r="M1443" i="6"/>
  <c r="N1443" i="6" s="1"/>
  <c r="O1488" i="6"/>
  <c r="M1488" i="6"/>
  <c r="N1488" i="6" s="1"/>
  <c r="M265" i="6"/>
  <c r="N265" i="6" s="1"/>
  <c r="O265" i="6"/>
  <c r="O3558" i="6"/>
  <c r="M3558" i="6"/>
  <c r="N3558" i="6" s="1"/>
  <c r="P3629" i="6"/>
  <c r="L3629" i="6"/>
  <c r="P3684" i="6"/>
  <c r="L3684" i="6"/>
  <c r="M2444" i="6"/>
  <c r="N2444" i="6" s="1"/>
  <c r="M2937" i="6"/>
  <c r="N2937" i="6" s="1"/>
  <c r="M2196" i="6"/>
  <c r="N2196" i="6" s="1"/>
  <c r="O3349" i="6"/>
  <c r="O2805" i="6"/>
  <c r="M1781" i="6"/>
  <c r="N1781" i="6" s="1"/>
  <c r="O3409" i="6"/>
  <c r="O3527" i="6"/>
  <c r="M3869" i="6"/>
  <c r="N3869" i="6" s="1"/>
  <c r="M3108" i="6"/>
  <c r="N3108" i="6" s="1"/>
  <c r="M535" i="6"/>
  <c r="N535" i="6" s="1"/>
  <c r="O3588" i="6"/>
  <c r="O3397" i="6"/>
  <c r="O3402" i="6"/>
  <c r="O3831" i="6"/>
  <c r="M1708" i="6"/>
  <c r="N1708" i="6" s="1"/>
  <c r="M3103" i="6"/>
  <c r="N3103" i="6" s="1"/>
  <c r="O2141" i="6"/>
  <c r="O2892" i="6"/>
  <c r="M3611" i="6"/>
  <c r="N3611" i="6" s="1"/>
  <c r="O760" i="6"/>
  <c r="M1291" i="6"/>
  <c r="N1291" i="6" s="1"/>
  <c r="M1360" i="6"/>
  <c r="N1360" i="6" s="1"/>
  <c r="M1981" i="6"/>
  <c r="N1981" i="6" s="1"/>
  <c r="O1331" i="6"/>
  <c r="M2127" i="6"/>
  <c r="N2127" i="6" s="1"/>
  <c r="M2159" i="6"/>
  <c r="N2159" i="6" s="1"/>
  <c r="M3211" i="6"/>
  <c r="N3211" i="6" s="1"/>
  <c r="M3845" i="6"/>
  <c r="N3845" i="6" s="1"/>
  <c r="M90" i="6"/>
  <c r="N90" i="6" s="1"/>
  <c r="O1414" i="6"/>
  <c r="O1806" i="6"/>
  <c r="O1629" i="6"/>
  <c r="M2328" i="6"/>
  <c r="N2328" i="6" s="1"/>
  <c r="O3046" i="6"/>
  <c r="O2166" i="6"/>
  <c r="M3241" i="6"/>
  <c r="N3241" i="6" s="1"/>
  <c r="M2967" i="6"/>
  <c r="N2967" i="6" s="1"/>
  <c r="M3679" i="6"/>
  <c r="N3679" i="6" s="1"/>
  <c r="O827" i="6"/>
  <c r="M989" i="6"/>
  <c r="N989" i="6" s="1"/>
  <c r="O828" i="6"/>
  <c r="M450" i="6"/>
  <c r="N450" i="6" s="1"/>
  <c r="O814" i="6"/>
  <c r="O2089" i="6"/>
  <c r="M1677" i="6"/>
  <c r="N1677" i="6" s="1"/>
  <c r="O1616" i="6"/>
  <c r="M3441" i="6"/>
  <c r="N3441" i="6" s="1"/>
  <c r="M506" i="6"/>
  <c r="N506" i="6" s="1"/>
  <c r="M2002" i="6"/>
  <c r="N2002" i="6" s="1"/>
  <c r="M1636" i="6"/>
  <c r="N1636" i="6" s="1"/>
  <c r="M2300" i="6"/>
  <c r="N2300" i="6" s="1"/>
  <c r="O3882" i="6"/>
  <c r="M53" i="6"/>
  <c r="N53" i="6" s="1"/>
  <c r="O53" i="6"/>
  <c r="O305" i="6"/>
  <c r="M305" i="6"/>
  <c r="N305" i="6" s="1"/>
  <c r="M102" i="6"/>
  <c r="N102" i="6" s="1"/>
  <c r="O102" i="6"/>
  <c r="O337" i="6"/>
  <c r="M337" i="6"/>
  <c r="N337" i="6" s="1"/>
  <c r="M229" i="6"/>
  <c r="N229" i="6" s="1"/>
  <c r="O229" i="6"/>
  <c r="M530" i="6"/>
  <c r="N530" i="6" s="1"/>
  <c r="O530" i="6"/>
  <c r="M297" i="6"/>
  <c r="N297" i="6" s="1"/>
  <c r="O297" i="6"/>
  <c r="O278" i="6"/>
  <c r="M278" i="6"/>
  <c r="N278" i="6" s="1"/>
  <c r="O439" i="6"/>
  <c r="M439" i="6"/>
  <c r="N439" i="6" s="1"/>
  <c r="L3382" i="6"/>
  <c r="M3674" i="6"/>
  <c r="N3674" i="6" s="1"/>
  <c r="O3674" i="6"/>
  <c r="O3773" i="6"/>
  <c r="M3773" i="6"/>
  <c r="N3773" i="6" s="1"/>
  <c r="M3345" i="6"/>
  <c r="N3345" i="6" s="1"/>
  <c r="O3345" i="6"/>
  <c r="M107" i="6"/>
  <c r="N107" i="6" s="1"/>
  <c r="O107" i="6"/>
  <c r="M875" i="6"/>
  <c r="N875" i="6" s="1"/>
  <c r="O875" i="6"/>
  <c r="M1192" i="6"/>
  <c r="N1192" i="6" s="1"/>
  <c r="O1192" i="6"/>
  <c r="M963" i="6"/>
  <c r="N963" i="6" s="1"/>
  <c r="O963" i="6"/>
  <c r="O237" i="6"/>
  <c r="M237" i="6"/>
  <c r="N237" i="6" s="1"/>
  <c r="O796" i="6"/>
  <c r="M796" i="6"/>
  <c r="N796" i="6" s="1"/>
  <c r="O763" i="6"/>
  <c r="M763" i="6"/>
  <c r="N763" i="6" s="1"/>
  <c r="M810" i="6"/>
  <c r="N810" i="6" s="1"/>
  <c r="O810" i="6"/>
  <c r="M1047" i="6"/>
  <c r="N1047" i="6" s="1"/>
  <c r="O1047" i="6"/>
  <c r="M1277" i="6"/>
  <c r="N1277" i="6" s="1"/>
  <c r="O1277" i="6"/>
  <c r="M1316" i="6"/>
  <c r="N1316" i="6" s="1"/>
  <c r="O1316" i="6"/>
  <c r="O1493" i="6"/>
  <c r="M1493" i="6"/>
  <c r="N1493" i="6" s="1"/>
  <c r="O1563" i="6"/>
  <c r="M1563" i="6"/>
  <c r="N1563" i="6" s="1"/>
  <c r="M1823" i="6"/>
  <c r="N1823" i="6" s="1"/>
  <c r="O1823" i="6"/>
  <c r="M1601" i="6"/>
  <c r="N1601" i="6" s="1"/>
  <c r="O1601" i="6"/>
  <c r="O1982" i="6"/>
  <c r="M1982" i="6"/>
  <c r="N1982" i="6" s="1"/>
  <c r="O2465" i="6"/>
  <c r="M2465" i="6"/>
  <c r="N2465" i="6" s="1"/>
  <c r="O2210" i="6"/>
  <c r="M2210" i="6"/>
  <c r="N2210" i="6" s="1"/>
  <c r="O3190" i="6"/>
  <c r="M3190" i="6"/>
  <c r="N3190" i="6" s="1"/>
  <c r="M2950" i="6"/>
  <c r="N2950" i="6" s="1"/>
  <c r="O2950" i="6"/>
  <c r="M2438" i="6"/>
  <c r="N2438" i="6" s="1"/>
  <c r="O2438" i="6"/>
  <c r="O2200" i="6"/>
  <c r="M2200" i="6"/>
  <c r="N2200" i="6" s="1"/>
  <c r="M3309" i="6"/>
  <c r="N3309" i="6" s="1"/>
  <c r="O3309" i="6"/>
  <c r="O3889" i="6"/>
  <c r="M3889" i="6"/>
  <c r="N3889" i="6" s="1"/>
  <c r="P3565" i="6"/>
  <c r="O136" i="6"/>
  <c r="M136" i="6"/>
  <c r="N136" i="6" s="1"/>
  <c r="O1059" i="6"/>
  <c r="M1059" i="6"/>
  <c r="N1059" i="6" s="1"/>
  <c r="M717" i="6"/>
  <c r="N717" i="6" s="1"/>
  <c r="O717" i="6"/>
  <c r="M1518" i="6"/>
  <c r="N1518" i="6" s="1"/>
  <c r="O1518" i="6"/>
  <c r="M1495" i="6"/>
  <c r="N1495" i="6" s="1"/>
  <c r="O1495" i="6"/>
  <c r="O1860" i="6"/>
  <c r="M1860" i="6"/>
  <c r="N1860" i="6" s="1"/>
  <c r="O1862" i="6"/>
  <c r="M1862" i="6"/>
  <c r="N1862" i="6" s="1"/>
  <c r="M1151" i="6"/>
  <c r="N1151" i="6" s="1"/>
  <c r="O1151" i="6"/>
  <c r="O1484" i="6"/>
  <c r="M1484" i="6"/>
  <c r="N1484" i="6" s="1"/>
  <c r="O1220" i="6"/>
  <c r="M1220" i="6"/>
  <c r="N1220" i="6" s="1"/>
  <c r="O1361" i="6"/>
  <c r="M1361" i="6"/>
  <c r="N1361" i="6" s="1"/>
  <c r="O1624" i="6"/>
  <c r="M1624" i="6"/>
  <c r="N1624" i="6" s="1"/>
  <c r="M1203" i="6"/>
  <c r="N1203" i="6" s="1"/>
  <c r="O1203" i="6"/>
  <c r="O1988" i="6"/>
  <c r="M1988" i="6"/>
  <c r="N1988" i="6" s="1"/>
  <c r="O2158" i="6"/>
  <c r="M2158" i="6"/>
  <c r="N2158" i="6" s="1"/>
  <c r="O2476" i="6"/>
  <c r="M2476" i="6"/>
  <c r="N2476" i="6" s="1"/>
  <c r="O2707" i="6"/>
  <c r="M2707" i="6"/>
  <c r="N2707" i="6" s="1"/>
  <c r="O2350" i="6"/>
  <c r="M2350" i="6"/>
  <c r="N2350" i="6" s="1"/>
  <c r="O2880" i="6"/>
  <c r="M2880" i="6"/>
  <c r="N2880" i="6" s="1"/>
  <c r="O2216" i="6"/>
  <c r="M2216" i="6"/>
  <c r="N2216" i="6" s="1"/>
  <c r="O2718" i="6"/>
  <c r="M2718" i="6"/>
  <c r="N2718" i="6" s="1"/>
  <c r="O2458" i="6"/>
  <c r="M2458" i="6"/>
  <c r="N2458" i="6" s="1"/>
  <c r="O2702" i="6"/>
  <c r="M2702" i="6"/>
  <c r="N2702" i="6" s="1"/>
  <c r="M2961" i="6"/>
  <c r="N2961" i="6" s="1"/>
  <c r="O2961" i="6"/>
  <c r="O3171" i="6"/>
  <c r="M3171" i="6"/>
  <c r="N3171" i="6" s="1"/>
  <c r="M2646" i="6"/>
  <c r="N2646" i="6" s="1"/>
  <c r="O2646" i="6"/>
  <c r="O3177" i="6"/>
  <c r="M3177" i="6"/>
  <c r="N3177" i="6" s="1"/>
  <c r="O2717" i="6"/>
  <c r="M2717" i="6"/>
  <c r="N2717" i="6" s="1"/>
  <c r="M2981" i="6"/>
  <c r="N2981" i="6" s="1"/>
  <c r="O2981" i="6"/>
  <c r="M2357" i="6"/>
  <c r="N2357" i="6" s="1"/>
  <c r="O2357" i="6"/>
  <c r="O2621" i="6"/>
  <c r="M2621" i="6"/>
  <c r="N2621" i="6" s="1"/>
  <c r="O2905" i="6"/>
  <c r="M2905" i="6"/>
  <c r="N2905" i="6" s="1"/>
  <c r="O3322" i="6"/>
  <c r="M3322" i="6"/>
  <c r="N3322" i="6" s="1"/>
  <c r="O1685" i="6"/>
  <c r="M1685" i="6"/>
  <c r="N1685" i="6" s="1"/>
  <c r="O2275" i="6"/>
  <c r="M2275" i="6"/>
  <c r="N2275" i="6" s="1"/>
  <c r="M2751" i="6"/>
  <c r="N2751" i="6" s="1"/>
  <c r="O2751" i="6"/>
  <c r="M2851" i="6"/>
  <c r="N2851" i="6" s="1"/>
  <c r="O2851" i="6"/>
  <c r="M2292" i="6"/>
  <c r="N2292" i="6" s="1"/>
  <c r="O2292" i="6"/>
  <c r="O2838" i="6"/>
  <c r="M2838" i="6"/>
  <c r="N2838" i="6" s="1"/>
  <c r="O2270" i="6"/>
  <c r="M2270" i="6"/>
  <c r="N2270" i="6" s="1"/>
  <c r="O3029" i="6"/>
  <c r="M3029" i="6"/>
  <c r="N3029" i="6" s="1"/>
  <c r="M3185" i="6"/>
  <c r="N3185" i="6" s="1"/>
  <c r="O3185" i="6"/>
  <c r="O2784" i="6"/>
  <c r="M2784" i="6"/>
  <c r="N2784" i="6" s="1"/>
  <c r="O3256" i="6"/>
  <c r="M3256" i="6"/>
  <c r="N3256" i="6" s="1"/>
  <c r="M3816" i="6"/>
  <c r="N3816" i="6" s="1"/>
  <c r="O3816" i="6"/>
  <c r="M2852" i="6"/>
  <c r="N2852" i="6" s="1"/>
  <c r="O2852" i="6"/>
  <c r="L3840" i="6"/>
  <c r="M2743" i="6"/>
  <c r="N2743" i="6" s="1"/>
  <c r="O2743" i="6"/>
  <c r="O3820" i="6"/>
  <c r="M3820" i="6"/>
  <c r="N3820" i="6" s="1"/>
  <c r="O3497" i="6"/>
  <c r="M3497" i="6"/>
  <c r="N3497" i="6" s="1"/>
  <c r="M3726" i="6"/>
  <c r="N3726" i="6" s="1"/>
  <c r="O3726" i="6"/>
  <c r="M2865" i="6"/>
  <c r="N2865" i="6" s="1"/>
  <c r="O2865" i="6"/>
  <c r="O3390" i="6"/>
  <c r="M3390" i="6"/>
  <c r="N3390" i="6" s="1"/>
  <c r="P3757" i="6"/>
  <c r="M351" i="6"/>
  <c r="N351" i="6" s="1"/>
  <c r="O906" i="6"/>
  <c r="O709" i="6"/>
  <c r="O1742" i="6"/>
  <c r="M2586" i="6"/>
  <c r="N2586" i="6" s="1"/>
  <c r="M3536" i="6"/>
  <c r="N3536" i="6" s="1"/>
  <c r="M1079" i="6"/>
  <c r="N1079" i="6" s="1"/>
  <c r="O855" i="6"/>
  <c r="O1385" i="6"/>
  <c r="M1660" i="6"/>
  <c r="N1660" i="6" s="1"/>
  <c r="O2028" i="6"/>
  <c r="M1399" i="6"/>
  <c r="N1399" i="6" s="1"/>
  <c r="O2265" i="6"/>
  <c r="O3056" i="6"/>
  <c r="O2731" i="6"/>
  <c r="O2266" i="6"/>
  <c r="M3106" i="6"/>
  <c r="N3106" i="6" s="1"/>
  <c r="O459" i="6"/>
  <c r="M687" i="6"/>
  <c r="N687" i="6" s="1"/>
  <c r="M1846" i="6"/>
  <c r="N1846" i="6" s="1"/>
  <c r="O1480" i="6"/>
  <c r="O1599" i="6"/>
  <c r="M2696" i="6"/>
  <c r="N2696" i="6" s="1"/>
  <c r="M2439" i="6"/>
  <c r="N2439" i="6" s="1"/>
  <c r="M2075" i="6"/>
  <c r="N2075" i="6" s="1"/>
  <c r="M2956" i="6"/>
  <c r="N2956" i="6" s="1"/>
  <c r="M3398" i="6"/>
  <c r="N3398" i="6" s="1"/>
  <c r="M472" i="6"/>
  <c r="N472" i="6" s="1"/>
  <c r="M3874" i="6"/>
  <c r="N3874" i="6" s="1"/>
  <c r="O3874" i="6"/>
  <c r="M396" i="6"/>
  <c r="N396" i="6" s="1"/>
  <c r="O396" i="6"/>
  <c r="O171" i="6"/>
  <c r="M171" i="6"/>
  <c r="N171" i="6" s="1"/>
  <c r="O527" i="6"/>
  <c r="M527" i="6"/>
  <c r="N527" i="6" s="1"/>
  <c r="O593" i="6"/>
  <c r="M593" i="6"/>
  <c r="N593" i="6" s="1"/>
  <c r="O599" i="6"/>
  <c r="M599" i="6"/>
  <c r="N599" i="6" s="1"/>
  <c r="O1043" i="6"/>
  <c r="M1043" i="6"/>
  <c r="N1043" i="6" s="1"/>
  <c r="O767" i="6"/>
  <c r="M767" i="6"/>
  <c r="N767" i="6" s="1"/>
  <c r="O820" i="6"/>
  <c r="M820" i="6"/>
  <c r="N820" i="6" s="1"/>
  <c r="O723" i="6"/>
  <c r="M723" i="6"/>
  <c r="N723" i="6" s="1"/>
  <c r="O1868" i="6"/>
  <c r="M1868" i="6"/>
  <c r="N1868" i="6" s="1"/>
  <c r="O1870" i="6"/>
  <c r="M1870" i="6"/>
  <c r="N1870" i="6" s="1"/>
  <c r="M1193" i="6"/>
  <c r="N1193" i="6" s="1"/>
  <c r="O1193" i="6"/>
  <c r="O1486" i="6"/>
  <c r="M1486" i="6"/>
  <c r="N1486" i="6" s="1"/>
  <c r="O2541" i="6"/>
  <c r="M2541" i="6"/>
  <c r="N2541" i="6" s="1"/>
  <c r="M2371" i="6"/>
  <c r="N2371" i="6" s="1"/>
  <c r="O2371" i="6"/>
  <c r="M2590" i="6"/>
  <c r="N2590" i="6" s="1"/>
  <c r="O2590" i="6"/>
  <c r="O3714" i="6"/>
  <c r="M3714" i="6"/>
  <c r="N3714" i="6" s="1"/>
  <c r="O2758" i="6"/>
  <c r="M2758" i="6"/>
  <c r="N2758" i="6" s="1"/>
  <c r="O3226" i="6"/>
  <c r="O3145" i="6"/>
  <c r="M640" i="6"/>
  <c r="N640" i="6" s="1"/>
  <c r="O1965" i="6"/>
  <c r="M1641" i="6"/>
  <c r="N1641" i="6" s="1"/>
  <c r="O1381" i="6"/>
  <c r="O2548" i="6"/>
  <c r="O2424" i="6"/>
  <c r="O3142" i="6"/>
  <c r="O859" i="6"/>
  <c r="M646" i="6"/>
  <c r="N646" i="6" s="1"/>
  <c r="O1087" i="6"/>
  <c r="M1411" i="6"/>
  <c r="N1411" i="6" s="1"/>
  <c r="O1809" i="6"/>
  <c r="O2129" i="6"/>
  <c r="O3081" i="6"/>
  <c r="M2819" i="6"/>
  <c r="N2819" i="6" s="1"/>
  <c r="O2504" i="6"/>
  <c r="O3377" i="6"/>
  <c r="O3780" i="6"/>
  <c r="O105" i="6"/>
  <c r="O414" i="6"/>
  <c r="O973" i="6"/>
  <c r="O124" i="6"/>
  <c r="O3793" i="6"/>
  <c r="M825" i="6"/>
  <c r="N825" i="6" s="1"/>
  <c r="O3137" i="6"/>
  <c r="O3621" i="6"/>
  <c r="M3267" i="6"/>
  <c r="N3267" i="6" s="1"/>
  <c r="O774" i="6"/>
  <c r="M1052" i="6"/>
  <c r="N1052" i="6" s="1"/>
  <c r="M1933" i="6"/>
  <c r="N1933" i="6" s="1"/>
  <c r="O1670" i="6"/>
  <c r="M2163" i="6"/>
  <c r="N2163" i="6" s="1"/>
  <c r="O3130" i="6"/>
  <c r="M2407" i="6"/>
  <c r="N2407" i="6" s="1"/>
  <c r="O3554" i="6"/>
  <c r="M370" i="6"/>
  <c r="N370" i="6" s="1"/>
  <c r="M313" i="6"/>
  <c r="N313" i="6" s="1"/>
  <c r="O3348" i="6"/>
  <c r="M3160" i="6"/>
  <c r="N3160" i="6" s="1"/>
  <c r="P3888" i="6"/>
  <c r="O479" i="6"/>
  <c r="M479" i="6"/>
  <c r="N479" i="6" s="1"/>
  <c r="M984" i="6"/>
  <c r="N984" i="6" s="1"/>
  <c r="O984" i="6"/>
  <c r="M604" i="6"/>
  <c r="N604" i="6" s="1"/>
  <c r="O604" i="6"/>
  <c r="L3847" i="6"/>
  <c r="O1155" i="6"/>
  <c r="M1155" i="6"/>
  <c r="N1155" i="6" s="1"/>
  <c r="M550" i="6"/>
  <c r="N550" i="6" s="1"/>
  <c r="O550" i="6"/>
  <c r="M1678" i="6"/>
  <c r="N1678" i="6" s="1"/>
  <c r="O1678" i="6"/>
  <c r="O1167" i="6"/>
  <c r="M1167" i="6"/>
  <c r="N1167" i="6" s="1"/>
  <c r="O1648" i="6"/>
  <c r="M1648" i="6"/>
  <c r="N1648" i="6" s="1"/>
  <c r="M2006" i="6"/>
  <c r="N2006" i="6" s="1"/>
  <c r="O2006" i="6"/>
  <c r="M1773" i="6"/>
  <c r="N1773" i="6" s="1"/>
  <c r="O1773" i="6"/>
  <c r="O1643" i="6"/>
  <c r="M1643" i="6"/>
  <c r="N1643" i="6" s="1"/>
  <c r="O1337" i="6"/>
  <c r="M1337" i="6"/>
  <c r="N1337" i="6" s="1"/>
  <c r="M1863" i="6"/>
  <c r="N1863" i="6" s="1"/>
  <c r="O1863" i="6"/>
  <c r="M1903" i="6"/>
  <c r="N1903" i="6" s="1"/>
  <c r="O1903" i="6"/>
  <c r="M1882" i="6"/>
  <c r="N1882" i="6" s="1"/>
  <c r="O1882" i="6"/>
  <c r="M2045" i="6"/>
  <c r="N2045" i="6" s="1"/>
  <c r="O2045" i="6"/>
  <c r="M3091" i="6"/>
  <c r="N3091" i="6" s="1"/>
  <c r="O3091" i="6"/>
  <c r="M2862" i="6"/>
  <c r="N2862" i="6" s="1"/>
  <c r="O2862" i="6"/>
  <c r="O2853" i="6"/>
  <c r="M2853" i="6"/>
  <c r="N2853" i="6" s="1"/>
  <c r="M3062" i="6"/>
  <c r="N3062" i="6" s="1"/>
  <c r="O3062" i="6"/>
  <c r="O3378" i="6"/>
  <c r="M3378" i="6"/>
  <c r="N3378" i="6" s="1"/>
  <c r="P3735" i="6"/>
  <c r="L3735" i="6"/>
  <c r="O3372" i="6"/>
  <c r="M3372" i="6"/>
  <c r="N3372" i="6" s="1"/>
  <c r="M3649" i="6"/>
  <c r="N3649" i="6" s="1"/>
  <c r="O3649" i="6"/>
  <c r="M1205" i="6"/>
  <c r="N1205" i="6" s="1"/>
  <c r="O1205" i="6"/>
  <c r="O3153" i="6"/>
  <c r="M3153" i="6"/>
  <c r="N3153" i="6" s="1"/>
  <c r="M3231" i="6"/>
  <c r="N3231" i="6" s="1"/>
  <c r="O3231" i="6"/>
  <c r="M3443" i="6"/>
  <c r="N3443" i="6" s="1"/>
  <c r="O3443" i="6"/>
  <c r="P3783" i="6"/>
  <c r="L3783" i="6"/>
  <c r="M998" i="6"/>
  <c r="N998" i="6" s="1"/>
  <c r="O998" i="6"/>
  <c r="M650" i="6"/>
  <c r="N650" i="6" s="1"/>
  <c r="O650" i="6"/>
  <c r="O3111" i="6"/>
  <c r="M3111" i="6"/>
  <c r="N3111" i="6" s="1"/>
  <c r="P3655" i="6"/>
  <c r="L3655" i="6"/>
  <c r="J115" i="6"/>
  <c r="K115" i="6" s="1"/>
  <c r="J51" i="6"/>
  <c r="K51" i="6" s="1"/>
  <c r="J99" i="6"/>
  <c r="K99" i="6" s="1"/>
  <c r="J35" i="6"/>
  <c r="K35" i="6" s="1"/>
  <c r="J91" i="6"/>
  <c r="K91" i="6" s="1"/>
  <c r="J27" i="6"/>
  <c r="K27" i="6" s="1"/>
  <c r="J83" i="6"/>
  <c r="K83" i="6" s="1"/>
  <c r="J19" i="6"/>
  <c r="K19" i="6" s="1"/>
  <c r="J75" i="6"/>
  <c r="K75" i="6" s="1"/>
  <c r="J11" i="6"/>
  <c r="K11" i="6" s="1"/>
  <c r="J3" i="6"/>
  <c r="K3" i="6" s="1"/>
  <c r="J59" i="6"/>
  <c r="K59" i="6" s="1"/>
  <c r="O39" i="6"/>
  <c r="M39" i="6"/>
  <c r="N39" i="6" s="1"/>
  <c r="O25" i="6"/>
  <c r="M25" i="6"/>
  <c r="N25" i="6" s="1"/>
  <c r="O21" i="6"/>
  <c r="M21" i="6"/>
  <c r="N21" i="6" s="1"/>
  <c r="O43" i="6"/>
  <c r="M43" i="6"/>
  <c r="N43" i="6" s="1"/>
  <c r="O12" i="6"/>
  <c r="M12" i="6"/>
  <c r="N12" i="6" s="1"/>
  <c r="O36" i="6"/>
  <c r="M36" i="6"/>
  <c r="N36" i="6" s="1"/>
  <c r="O9" i="6"/>
  <c r="M9" i="6"/>
  <c r="N9" i="6" s="1"/>
  <c r="O37" i="6"/>
  <c r="M37" i="6"/>
  <c r="N37" i="6" s="1"/>
  <c r="O31" i="6"/>
  <c r="M31" i="6"/>
  <c r="N31" i="6" s="1"/>
  <c r="O23" i="6"/>
  <c r="M23" i="6"/>
  <c r="N23" i="6" s="1"/>
  <c r="O41" i="6"/>
  <c r="M41" i="6"/>
  <c r="N41" i="6" s="1"/>
  <c r="O44" i="6"/>
  <c r="M44" i="6"/>
  <c r="N44" i="6" s="1"/>
  <c r="O40" i="6"/>
  <c r="M40" i="6"/>
  <c r="N40" i="6" s="1"/>
  <c r="O13" i="6"/>
  <c r="M13" i="6"/>
  <c r="N13" i="6" s="1"/>
  <c r="O15" i="6"/>
  <c r="M15" i="6"/>
  <c r="N15" i="6" s="1"/>
  <c r="O29" i="6"/>
  <c r="M29" i="6"/>
  <c r="N29" i="6" s="1"/>
  <c r="O32" i="6"/>
  <c r="M32" i="6"/>
  <c r="N32" i="6" s="1"/>
  <c r="O26" i="6"/>
  <c r="M26" i="6"/>
  <c r="N26" i="6" s="1"/>
  <c r="O33" i="6"/>
  <c r="M33" i="6"/>
  <c r="N33" i="6" s="1"/>
  <c r="O14" i="6"/>
  <c r="M14" i="6"/>
  <c r="N14" i="6" s="1"/>
  <c r="O10" i="6"/>
  <c r="M10" i="6"/>
  <c r="N10" i="6" s="1"/>
  <c r="O42" i="6"/>
  <c r="M42" i="6"/>
  <c r="N42" i="6" s="1"/>
  <c r="O8" i="6"/>
  <c r="M8" i="6"/>
  <c r="O38" i="6"/>
  <c r="M38" i="6"/>
  <c r="N38" i="6" s="1"/>
  <c r="O16" i="6"/>
  <c r="M16" i="6"/>
  <c r="N16" i="6" s="1"/>
  <c r="O20" i="6"/>
  <c r="M20" i="6"/>
  <c r="N20" i="6" s="1"/>
  <c r="O34" i="6"/>
  <c r="M34" i="6"/>
  <c r="N34" i="6" s="1"/>
  <c r="O22" i="6"/>
  <c r="M22" i="6"/>
  <c r="N22" i="6" s="1"/>
  <c r="O30" i="6"/>
  <c r="M30" i="6"/>
  <c r="N30" i="6" s="1"/>
  <c r="O18" i="6"/>
  <c r="M18" i="6"/>
  <c r="N18" i="6" s="1"/>
  <c r="O28" i="6"/>
  <c r="M28" i="6"/>
  <c r="N28" i="6" s="1"/>
  <c r="O24" i="6"/>
  <c r="M24" i="6"/>
  <c r="N24" i="6" s="1"/>
  <c r="O17" i="6"/>
  <c r="M17" i="6"/>
  <c r="N17" i="6" s="1"/>
  <c r="L7" i="5"/>
  <c r="P3" i="5"/>
  <c r="L5" i="5"/>
  <c r="L6" i="5"/>
  <c r="O9" i="5"/>
  <c r="M9" i="5"/>
  <c r="N9" i="5" s="1"/>
  <c r="O8" i="5"/>
  <c r="M8" i="5"/>
  <c r="N8" i="5" s="1"/>
  <c r="O10" i="5"/>
  <c r="M10" i="5"/>
  <c r="N10" i="5" s="1"/>
  <c r="R6" i="5"/>
  <c r="O11" i="5"/>
  <c r="G8" i="4"/>
  <c r="H8" i="4" s="1"/>
  <c r="I8" i="4" s="1"/>
  <c r="J8" i="4" s="1"/>
  <c r="F8" i="4"/>
  <c r="D9" i="4"/>
  <c r="F9" i="4" s="1"/>
  <c r="H9" i="4"/>
  <c r="P27" i="6" l="1"/>
  <c r="L27" i="6"/>
  <c r="O3711" i="6"/>
  <c r="M3711" i="6"/>
  <c r="N3711" i="6" s="1"/>
  <c r="M3839" i="6"/>
  <c r="N3839" i="6" s="1"/>
  <c r="O3839" i="6"/>
  <c r="L83" i="6"/>
  <c r="P83" i="6"/>
  <c r="M3382" i="6"/>
  <c r="N3382" i="6" s="1"/>
  <c r="O3382" i="6"/>
  <c r="M3684" i="6"/>
  <c r="N3684" i="6" s="1"/>
  <c r="O3684" i="6"/>
  <c r="M3391" i="6"/>
  <c r="N3391" i="6" s="1"/>
  <c r="O3391" i="6"/>
  <c r="O3693" i="6"/>
  <c r="M3693" i="6"/>
  <c r="N3693" i="6" s="1"/>
  <c r="O3446" i="6"/>
  <c r="M3446" i="6"/>
  <c r="N3446" i="6" s="1"/>
  <c r="L91" i="6"/>
  <c r="P91" i="6"/>
  <c r="O3629" i="6"/>
  <c r="M3629" i="6"/>
  <c r="N3629" i="6" s="1"/>
  <c r="O3519" i="6"/>
  <c r="M3519" i="6"/>
  <c r="N3519" i="6" s="1"/>
  <c r="M3748" i="6"/>
  <c r="N3748" i="6" s="1"/>
  <c r="O3748" i="6"/>
  <c r="M3373" i="6"/>
  <c r="N3373" i="6" s="1"/>
  <c r="O3373" i="6"/>
  <c r="O3863" i="6"/>
  <c r="M3863" i="6"/>
  <c r="N3863" i="6" s="1"/>
  <c r="O3583" i="6"/>
  <c r="M3583" i="6"/>
  <c r="N3583" i="6" s="1"/>
  <c r="M3647" i="6"/>
  <c r="N3647" i="6" s="1"/>
  <c r="O3647" i="6"/>
  <c r="O3830" i="6"/>
  <c r="M3830" i="6"/>
  <c r="N3830" i="6" s="1"/>
  <c r="P59" i="6"/>
  <c r="L59" i="6"/>
  <c r="L35" i="6"/>
  <c r="P35" i="6"/>
  <c r="O3847" i="6"/>
  <c r="M3847" i="6"/>
  <c r="N3847" i="6" s="1"/>
  <c r="O3891" i="6"/>
  <c r="M3891" i="6"/>
  <c r="N3891" i="6" s="1"/>
  <c r="P99" i="6"/>
  <c r="L99" i="6"/>
  <c r="M3840" i="6"/>
  <c r="N3840" i="6" s="1"/>
  <c r="O3840" i="6"/>
  <c r="M3824" i="6"/>
  <c r="N3824" i="6" s="1"/>
  <c r="O3824" i="6"/>
  <c r="P11" i="6"/>
  <c r="L11" i="6"/>
  <c r="P51" i="6"/>
  <c r="L51" i="6"/>
  <c r="M3735" i="6"/>
  <c r="N3735" i="6" s="1"/>
  <c r="O3735" i="6"/>
  <c r="O3856" i="6"/>
  <c r="M3856" i="6"/>
  <c r="N3856" i="6" s="1"/>
  <c r="O3702" i="6"/>
  <c r="M3702" i="6"/>
  <c r="N3702" i="6" s="1"/>
  <c r="M3775" i="6"/>
  <c r="N3775" i="6" s="1"/>
  <c r="O3775" i="6"/>
  <c r="P3" i="6"/>
  <c r="R6" i="6" s="1"/>
  <c r="L3" i="6"/>
  <c r="R2" i="6" s="1"/>
  <c r="P115" i="6"/>
  <c r="L115" i="6"/>
  <c r="O3743" i="6"/>
  <c r="M3743" i="6"/>
  <c r="N3743" i="6" s="1"/>
  <c r="M3876" i="6"/>
  <c r="N3876" i="6" s="1"/>
  <c r="O3876" i="6"/>
  <c r="L75" i="6"/>
  <c r="P75" i="6"/>
  <c r="P19" i="6"/>
  <c r="L19" i="6"/>
  <c r="O3655" i="6"/>
  <c r="M3655" i="6"/>
  <c r="N3655" i="6" s="1"/>
  <c r="O3783" i="6"/>
  <c r="M3783" i="6"/>
  <c r="N3783" i="6" s="1"/>
  <c r="M3872" i="6"/>
  <c r="N3872" i="6" s="1"/>
  <c r="O3872" i="6"/>
  <c r="O3885" i="6"/>
  <c r="M3885" i="6"/>
  <c r="N3885" i="6" s="1"/>
  <c r="M3871" i="6"/>
  <c r="N3871" i="6" s="1"/>
  <c r="O3871" i="6"/>
  <c r="N8" i="6"/>
  <c r="M11" i="5"/>
  <c r="L12" i="5"/>
  <c r="M12" i="5" s="1"/>
  <c r="N12" i="5" s="1"/>
  <c r="K8" i="4"/>
  <c r="E9" i="4"/>
  <c r="D10" i="4" s="1"/>
  <c r="E10" i="4" s="1"/>
  <c r="I9" i="4"/>
  <c r="J9" i="4" s="1"/>
  <c r="K9" i="4"/>
  <c r="M35" i="6" l="1"/>
  <c r="N35" i="6" s="1"/>
  <c r="O35" i="6"/>
  <c r="O83" i="6"/>
  <c r="M83" i="6"/>
  <c r="N83" i="6" s="1"/>
  <c r="O51" i="6"/>
  <c r="M51" i="6"/>
  <c r="N51" i="6" s="1"/>
  <c r="O99" i="6"/>
  <c r="M99" i="6"/>
  <c r="N99" i="6" s="1"/>
  <c r="M59" i="6"/>
  <c r="N59" i="6" s="1"/>
  <c r="O59" i="6"/>
  <c r="O11" i="6"/>
  <c r="M11" i="6"/>
  <c r="O91" i="6"/>
  <c r="M91" i="6"/>
  <c r="N91" i="6" s="1"/>
  <c r="O75" i="6"/>
  <c r="M75" i="6"/>
  <c r="N75" i="6" s="1"/>
  <c r="O19" i="6"/>
  <c r="M19" i="6"/>
  <c r="N19" i="6" s="1"/>
  <c r="O115" i="6"/>
  <c r="M115" i="6"/>
  <c r="N115" i="6" s="1"/>
  <c r="O27" i="6"/>
  <c r="M27" i="6"/>
  <c r="N27" i="6" s="1"/>
  <c r="O12" i="5"/>
  <c r="L14" i="5"/>
  <c r="M14" i="5" s="1"/>
  <c r="N14" i="5" s="1"/>
  <c r="L13" i="5"/>
  <c r="M13" i="5" s="1"/>
  <c r="N13" i="5" s="1"/>
  <c r="G10" i="4"/>
  <c r="H10" i="4" s="1"/>
  <c r="I10" i="4" s="1"/>
  <c r="J10" i="4" s="1"/>
  <c r="F10" i="4"/>
  <c r="D11" i="4"/>
  <c r="E11" i="4" s="1"/>
  <c r="G12" i="4" s="1"/>
  <c r="G11" i="4"/>
  <c r="H11" i="4" s="1"/>
  <c r="N11" i="6" l="1"/>
  <c r="R4" i="6" s="1"/>
  <c r="R3" i="6"/>
  <c r="R5" i="6"/>
  <c r="O14" i="5"/>
  <c r="L15" i="5"/>
  <c r="M15" i="5" s="1"/>
  <c r="O13" i="5"/>
  <c r="K10" i="4"/>
  <c r="F11" i="4"/>
  <c r="D12" i="4"/>
  <c r="E12" i="4" s="1"/>
  <c r="I11" i="4"/>
  <c r="J11" i="4" s="1"/>
  <c r="K11" i="4"/>
  <c r="H12" i="4"/>
  <c r="O15" i="5" l="1"/>
  <c r="N15" i="5"/>
  <c r="D13" i="4"/>
  <c r="E13" i="4" s="1"/>
  <c r="D14" i="4" s="1"/>
  <c r="F12" i="4"/>
  <c r="G13" i="4"/>
  <c r="H13" i="4" s="1"/>
  <c r="I12" i="4"/>
  <c r="J12" i="4" s="1"/>
  <c r="K12" i="4"/>
  <c r="L16" i="5" l="1"/>
  <c r="O16" i="5" s="1"/>
  <c r="F13" i="4"/>
  <c r="G14" i="4"/>
  <c r="H14" i="4" s="1"/>
  <c r="E14" i="4"/>
  <c r="F14" i="4"/>
  <c r="I13" i="4"/>
  <c r="J13" i="4" s="1"/>
  <c r="K13" i="4"/>
  <c r="M16" i="5" l="1"/>
  <c r="N16" i="5" s="1"/>
  <c r="L17" i="5"/>
  <c r="D15" i="4"/>
  <c r="G15" i="4"/>
  <c r="H15" i="4" s="1"/>
  <c r="I14" i="4"/>
  <c r="J14" i="4" s="1"/>
  <c r="K14" i="4"/>
  <c r="M17" i="5" l="1"/>
  <c r="N17" i="5" s="1"/>
  <c r="O17" i="5"/>
  <c r="F15" i="4"/>
  <c r="E15" i="4"/>
  <c r="D16" i="4" s="1"/>
  <c r="I15" i="4"/>
  <c r="J15" i="4" s="1"/>
  <c r="K15" i="4"/>
  <c r="G16" i="4" l="1"/>
  <c r="H16" i="4" s="1"/>
  <c r="K16" i="4" s="1"/>
  <c r="E16" i="4"/>
  <c r="G17" i="4" s="1"/>
  <c r="H17" i="4" s="1"/>
  <c r="F16" i="4"/>
  <c r="L19" i="5" l="1"/>
  <c r="M19" i="5" s="1"/>
  <c r="N19" i="5" s="1"/>
  <c r="L18" i="5"/>
  <c r="O18" i="5" s="1"/>
  <c r="I16" i="4"/>
  <c r="J16" i="4" s="1"/>
  <c r="D17" i="4"/>
  <c r="E17" i="4" s="1"/>
  <c r="G18" i="4" s="1"/>
  <c r="H18" i="4" s="1"/>
  <c r="I17" i="4"/>
  <c r="J17" i="4" s="1"/>
  <c r="K17" i="4"/>
  <c r="O19" i="5" l="1"/>
  <c r="M18" i="5"/>
  <c r="N18" i="5" s="1"/>
  <c r="F17" i="4"/>
  <c r="D18" i="4"/>
  <c r="E18" i="4" s="1"/>
  <c r="D19" i="4" s="1"/>
  <c r="I18" i="4"/>
  <c r="J18" i="4" s="1"/>
  <c r="K18" i="4"/>
  <c r="F18" i="4" l="1"/>
  <c r="G19" i="4"/>
  <c r="H19" i="4" s="1"/>
  <c r="I19" i="4" s="1"/>
  <c r="J19" i="4" s="1"/>
  <c r="F19" i="4"/>
  <c r="E19" i="4"/>
  <c r="G20" i="4" s="1"/>
  <c r="H20" i="4" s="1"/>
  <c r="K19" i="4"/>
  <c r="L20" i="5" l="1"/>
  <c r="O20" i="5" s="1"/>
  <c r="L21" i="5"/>
  <c r="M21" i="5" s="1"/>
  <c r="N21" i="5" s="1"/>
  <c r="D20" i="4"/>
  <c r="I20" i="4"/>
  <c r="J20" i="4" s="1"/>
  <c r="K20" i="4"/>
  <c r="M20" i="5" l="1"/>
  <c r="N20" i="5" s="1"/>
  <c r="O21" i="5"/>
  <c r="E20" i="4"/>
  <c r="F20" i="4"/>
  <c r="L22" i="5" l="1"/>
  <c r="O22" i="5" s="1"/>
  <c r="G21" i="4"/>
  <c r="H21" i="4" s="1"/>
  <c r="D21" i="4"/>
  <c r="M22" i="5" l="1"/>
  <c r="N22" i="5" s="1"/>
  <c r="F21" i="4"/>
  <c r="E21" i="4"/>
  <c r="G22" i="4" s="1"/>
  <c r="H22" i="4" s="1"/>
  <c r="K21" i="4"/>
  <c r="I21" i="4"/>
  <c r="J21" i="4" s="1"/>
  <c r="D22" i="4" l="1"/>
  <c r="F22" i="4" s="1"/>
  <c r="K22" i="4"/>
  <c r="I22" i="4"/>
  <c r="J22" i="4" s="1"/>
  <c r="L23" i="5" l="1"/>
  <c r="E22" i="4"/>
  <c r="D23" i="4" s="1"/>
  <c r="F23" i="4" s="1"/>
  <c r="O23" i="5" l="1"/>
  <c r="M23" i="5"/>
  <c r="N23" i="5" s="1"/>
  <c r="G23" i="4"/>
  <c r="H23" i="4" s="1"/>
  <c r="I23" i="4" s="1"/>
  <c r="E23" i="4"/>
  <c r="D24" i="4" s="1"/>
  <c r="F24" i="4" s="1"/>
  <c r="L24" i="5" l="1"/>
  <c r="G24" i="4"/>
  <c r="H24" i="4" s="1"/>
  <c r="I24" i="4" s="1"/>
  <c r="J24" i="4" s="1"/>
  <c r="K23" i="4"/>
  <c r="E24" i="4"/>
  <c r="J23" i="4"/>
  <c r="M24" i="5" l="1"/>
  <c r="O24" i="5"/>
  <c r="K24" i="4"/>
  <c r="G25" i="4"/>
  <c r="H25" i="4" s="1"/>
  <c r="D25" i="4"/>
  <c r="N24" i="5" l="1"/>
  <c r="L25" i="5"/>
  <c r="E25" i="4"/>
  <c r="F25" i="4"/>
  <c r="N2" i="4"/>
  <c r="I25" i="4"/>
  <c r="K25" i="4"/>
  <c r="N5" i="4" s="1"/>
  <c r="L26" i="5" l="1"/>
  <c r="M25" i="5"/>
  <c r="O25" i="5"/>
  <c r="R5" i="5" s="1"/>
  <c r="R2" i="5"/>
  <c r="J25" i="4"/>
  <c r="N4" i="4" s="1"/>
  <c r="N3" i="4"/>
  <c r="M26" i="5" l="1"/>
  <c r="N26" i="5" s="1"/>
  <c r="O26" i="5"/>
  <c r="N25" i="5"/>
  <c r="R3" i="5"/>
  <c r="L28" i="5" l="1"/>
  <c r="M28" i="5" s="1"/>
  <c r="N28" i="5" s="1"/>
  <c r="O28" i="5" l="1"/>
  <c r="L27" i="5"/>
  <c r="L29" i="5" l="1"/>
  <c r="O29" i="5" s="1"/>
  <c r="L30" i="5"/>
  <c r="O30" i="5" s="1"/>
  <c r="O27" i="5"/>
  <c r="M27" i="5"/>
  <c r="N27" i="5" s="1"/>
  <c r="M30" i="5" l="1"/>
  <c r="N30" i="5" s="1"/>
  <c r="M29" i="5"/>
  <c r="N29" i="5" s="1"/>
  <c r="L31" i="5" l="1"/>
  <c r="O31" i="5" l="1"/>
  <c r="M31" i="5"/>
  <c r="N31" i="5" s="1"/>
  <c r="L32" i="5" l="1"/>
  <c r="M32" i="5" s="1"/>
  <c r="N32" i="5" s="1"/>
  <c r="O32" i="5" l="1"/>
  <c r="L33" i="5"/>
  <c r="M33" i="5" l="1"/>
  <c r="O33" i="5"/>
  <c r="L34" i="5"/>
  <c r="M34" i="5" l="1"/>
  <c r="O34" i="5"/>
  <c r="L35" i="5" l="1"/>
  <c r="O35" i="5" s="1"/>
  <c r="M35" i="5" l="1"/>
  <c r="L36" i="5"/>
  <c r="M36" i="5" s="1"/>
  <c r="O36" i="5" l="1"/>
  <c r="L37" i="5"/>
  <c r="L38" i="5" l="1"/>
  <c r="M37" i="5"/>
  <c r="O37" i="5"/>
  <c r="O38" i="5" l="1"/>
  <c r="M38" i="5"/>
  <c r="L39" i="5" l="1"/>
  <c r="O39" i="5" s="1"/>
  <c r="M39" i="5" l="1"/>
  <c r="L40" i="5"/>
  <c r="M40" i="5" s="1"/>
  <c r="L41" i="5"/>
  <c r="O40" i="5" l="1"/>
  <c r="O41" i="5"/>
  <c r="M41" i="5"/>
  <c r="L42" i="5" l="1"/>
  <c r="L43" i="5" l="1"/>
  <c r="O42" i="5"/>
  <c r="M42" i="5"/>
  <c r="L44" i="5" l="1"/>
  <c r="O43" i="5"/>
  <c r="M43" i="5"/>
  <c r="M44" i="5" l="1"/>
  <c r="O44" i="5"/>
</calcChain>
</file>

<file path=xl/sharedStrings.xml><?xml version="1.0" encoding="utf-8"?>
<sst xmlns="http://schemas.openxmlformats.org/spreadsheetml/2006/main" count="133" uniqueCount="48">
  <si>
    <t>period</t>
    <phoneticPr fontId="1" type="noConversion"/>
  </si>
  <si>
    <t>month</t>
    <phoneticPr fontId="1" type="noConversion"/>
  </si>
  <si>
    <t>demand</t>
    <phoneticPr fontId="1" type="noConversion"/>
  </si>
  <si>
    <t>Forecast</t>
    <phoneticPr fontId="1" type="noConversion"/>
  </si>
  <si>
    <t>Error</t>
    <phoneticPr fontId="1" type="noConversion"/>
  </si>
  <si>
    <t>ABS Error</t>
    <phoneticPr fontId="1" type="noConversion"/>
  </si>
  <si>
    <t>%Error</t>
    <phoneticPr fontId="1" type="noConversion"/>
  </si>
  <si>
    <t>Sq.Error</t>
    <phoneticPr fontId="1" type="noConversion"/>
  </si>
  <si>
    <t>ME</t>
    <phoneticPr fontId="1" type="noConversion"/>
  </si>
  <si>
    <t>MAE</t>
    <phoneticPr fontId="1" type="noConversion"/>
  </si>
  <si>
    <t>MAPE</t>
    <phoneticPr fontId="1" type="noConversion"/>
  </si>
  <si>
    <t>MSE</t>
    <phoneticPr fontId="1" type="noConversion"/>
  </si>
  <si>
    <t>Jan</t>
  </si>
  <si>
    <t>Jan</t>
    <phoneticPr fontId="1" type="noConversion"/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</si>
  <si>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</si>
  <si>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</si>
  <si>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</si>
  <si>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</si>
  <si>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</si>
  <si>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</si>
  <si>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</si>
  <si>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</si>
  <si>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</si>
  <si>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</si>
  <si>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</si>
  <si>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alpha</t>
    <phoneticPr fontId="1" type="noConversion"/>
  </si>
  <si>
    <t>Trend</t>
    <phoneticPr fontId="1" type="noConversion"/>
  </si>
  <si>
    <t>Seasonal</t>
    <phoneticPr fontId="1" type="noConversion"/>
  </si>
  <si>
    <t>Level</t>
    <phoneticPr fontId="1" type="noConversion"/>
  </si>
  <si>
    <t>beta</t>
    <phoneticPr fontId="1" type="noConversion"/>
  </si>
  <si>
    <t>gamma</t>
    <phoneticPr fontId="1" type="noConversion"/>
  </si>
  <si>
    <t>S-ind_avg</t>
    <phoneticPr fontId="1" type="noConversion"/>
  </si>
  <si>
    <t>date</t>
    <phoneticPr fontId="1" type="noConversion"/>
  </si>
  <si>
    <t>simple</t>
    <phoneticPr fontId="1" type="noConversion"/>
  </si>
  <si>
    <t>centered</t>
    <phoneticPr fontId="1" type="noConversion"/>
  </si>
  <si>
    <t>S+I</t>
    <phoneticPr fontId="1" type="noConversion"/>
  </si>
  <si>
    <t>deseasonalized demand</t>
    <phoneticPr fontId="1" type="noConversion"/>
  </si>
  <si>
    <t>tread</t>
    <phoneticPr fontId="1" type="noConversion"/>
  </si>
  <si>
    <t>Q</t>
    <phoneticPr fontId="1" type="noConversion"/>
  </si>
  <si>
    <t>y</t>
    <phoneticPr fontId="1" type="noConversion"/>
  </si>
  <si>
    <t>q</t>
    <phoneticPr fontId="1" type="noConversion"/>
  </si>
  <si>
    <t>total</t>
    <phoneticPr fontId="1" type="noConversion"/>
  </si>
  <si>
    <t>mean</t>
    <phoneticPr fontId="1" type="noConversion"/>
  </si>
  <si>
    <t>unadjusted seasonal</t>
    <phoneticPr fontId="1" type="noConversion"/>
  </si>
  <si>
    <t>adjusted seasonal</t>
    <phoneticPr fontId="1" type="noConversion"/>
  </si>
  <si>
    <t>SSE</t>
    <phoneticPr fontId="1" type="noConversion"/>
  </si>
  <si>
    <t>Error2</t>
    <phoneticPr fontId="1" type="noConversion"/>
  </si>
  <si>
    <t>tread1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</si>
</sst>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76" formatCode="d\-m\-yy"/>
    <numFmt numFmtId="177" formatCode="#,##0_);[Red]\(#,##0\)"/>
    <numFmt numFmtId="178" formatCode="0.000_);[Red]\(0.000\)"/>
    <numFmt numFmtId="179" formatCode="0_);[Red]\(0\)"/>
    <numFmt numFmtId="180" formatCode="0.000%"/>
    <numFmt numFmtId="181" formatCode="0_ "/>
  </numFmts>
  <fonts count="10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theme="1"/>
      <name val="Arial"/>
      <family val="2"/>
    </font>
    <font>
      <b/>
      <sz val="12"/>
      <color theme="1"/>
      <name val="Arial"/>
      <family val="2"/>
    </font>
    <font>
      <sz val="12"/>
      <name val="Arial"/>
      <family val="2"/>
    </font>
    <font>
      <b/>
      <sz val="12"/>
      <color theme="0"/>
      <name val="Arial"/>
      <family val="2"/>
    </font>
    <font>
      <sz val="12"/>
      <color theme="1"/>
      <name val="新細明體"/>
      <family val="1"/>
      <charset val="136"/>
      <scheme val="major"/>
    </font>
    <font>
      <sz val="12"/>
      <color rgb="FF000000"/>
      <name val="新細明體"/>
      <family val="1"/>
      <charset val="136"/>
      <scheme val="major"/>
    </font>
    <font>
      <sz val="12"/>
      <color rgb="FF000000"/>
      <name val="新細明體"/>
      <family val="1"/>
      <charset val="136"/>
    </font>
    <font>
      <sz val="12"/>
      <color rgb="FF000000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0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2" fillId="3" borderId="0" xfId="0" applyFont="1" applyFill="1">
      <alignment vertical="center"/>
    </xf>
    <xf numFmtId="0" fontId="3" fillId="5" borderId="0" xfId="0" applyFont="1" applyFill="1">
      <alignment vertical="center"/>
    </xf>
    <xf numFmtId="0" fontId="2" fillId="6" borderId="0" xfId="0" applyFont="1" applyFill="1">
      <alignment vertical="center"/>
    </xf>
    <xf numFmtId="0" fontId="2" fillId="4" borderId="0" xfId="0" applyFont="1" applyFill="1">
      <alignment vertical="center"/>
    </xf>
    <xf numFmtId="0" fontId="2" fillId="7" borderId="0" xfId="0" applyFont="1" applyFill="1">
      <alignment vertical="center"/>
    </xf>
    <xf numFmtId="0" fontId="3" fillId="8" borderId="0" xfId="0" applyFont="1" applyFill="1">
      <alignment vertical="center"/>
    </xf>
    <xf numFmtId="0" fontId="2" fillId="8" borderId="0" xfId="0" applyFont="1" applyFill="1">
      <alignment vertical="center"/>
    </xf>
    <xf numFmtId="10" fontId="3" fillId="5" borderId="0" xfId="0" applyNumberFormat="1" applyFont="1" applyFill="1">
      <alignment vertical="center"/>
    </xf>
    <xf numFmtId="10" fontId="2" fillId="4" borderId="0" xfId="0" applyNumberFormat="1" applyFont="1" applyFill="1">
      <alignment vertical="center"/>
    </xf>
    <xf numFmtId="10" fontId="2" fillId="7" borderId="0" xfId="0" applyNumberFormat="1" applyFont="1" applyFill="1">
      <alignment vertical="center"/>
    </xf>
    <xf numFmtId="10" fontId="2" fillId="0" borderId="0" xfId="0" applyNumberFormat="1" applyFont="1">
      <alignment vertical="center"/>
    </xf>
    <xf numFmtId="10" fontId="2" fillId="8" borderId="0" xfId="0" applyNumberFormat="1" applyFont="1" applyFill="1">
      <alignment vertical="center"/>
    </xf>
    <xf numFmtId="0" fontId="4" fillId="9" borderId="0" xfId="0" applyFont="1" applyFill="1">
      <alignment vertical="center"/>
    </xf>
    <xf numFmtId="0" fontId="2" fillId="10" borderId="0" xfId="0" applyFont="1" applyFill="1">
      <alignment vertical="center"/>
    </xf>
    <xf numFmtId="0" fontId="5" fillId="4" borderId="0" xfId="0" applyFont="1" applyFill="1">
      <alignment vertical="center"/>
    </xf>
    <xf numFmtId="10" fontId="5" fillId="4" borderId="0" xfId="0" applyNumberFormat="1" applyFont="1" applyFill="1">
      <alignment vertical="center"/>
    </xf>
    <xf numFmtId="0" fontId="2" fillId="2" borderId="0" xfId="0" applyFont="1" applyFill="1">
      <alignment vertical="center"/>
    </xf>
    <xf numFmtId="0" fontId="2" fillId="11" borderId="0" xfId="0" applyFont="1" applyFill="1">
      <alignment vertical="center"/>
    </xf>
    <xf numFmtId="176" fontId="6" fillId="0" borderId="0" xfId="0" applyNumberFormat="1" applyFont="1">
      <alignment vertical="center"/>
    </xf>
    <xf numFmtId="0" fontId="7" fillId="0" borderId="0" xfId="0" applyFont="1" applyAlignment="1">
      <alignment horizontal="right" vertical="center"/>
    </xf>
    <xf numFmtId="0" fontId="8" fillId="0" borderId="0" xfId="0" applyFont="1" applyAlignment="1">
      <alignment horizontal="right" vertical="center"/>
    </xf>
    <xf numFmtId="0" fontId="9" fillId="0" borderId="0" xfId="0" applyFont="1" applyAlignment="1">
      <alignment horizontal="right" vertical="center"/>
    </xf>
    <xf numFmtId="0" fontId="4" fillId="5" borderId="0" xfId="0" applyFont="1" applyFill="1">
      <alignment vertical="center"/>
    </xf>
    <xf numFmtId="0" fontId="2" fillId="5" borderId="0" xfId="0" applyFont="1" applyFill="1">
      <alignment vertical="center"/>
    </xf>
    <xf numFmtId="177" fontId="3" fillId="0" borderId="0" xfId="0" applyNumberFormat="1" applyFont="1">
      <alignment vertical="center"/>
    </xf>
    <xf numFmtId="177" fontId="6" fillId="0" borderId="0" xfId="0" applyNumberFormat="1" applyFont="1">
      <alignment vertical="center"/>
    </xf>
    <xf numFmtId="177" fontId="2" fillId="0" borderId="0" xfId="0" applyNumberFormat="1" applyFont="1">
      <alignment vertical="center"/>
    </xf>
    <xf numFmtId="0" fontId="2" fillId="5" borderId="1" xfId="0" applyFont="1" applyFill="1" applyBorder="1">
      <alignment vertical="center"/>
    </xf>
    <xf numFmtId="0" fontId="3" fillId="5" borderId="1" xfId="0" applyFont="1" applyFill="1" applyBorder="1">
      <alignment vertical="center"/>
    </xf>
    <xf numFmtId="0" fontId="4" fillId="5" borderId="1" xfId="0" applyFont="1" applyFill="1" applyBorder="1">
      <alignment vertical="center"/>
    </xf>
    <xf numFmtId="178" fontId="3" fillId="5" borderId="0" xfId="0" applyNumberFormat="1" applyFont="1" applyFill="1">
      <alignment vertical="center"/>
    </xf>
    <xf numFmtId="178" fontId="2" fillId="4" borderId="0" xfId="0" applyNumberFormat="1" applyFont="1" applyFill="1">
      <alignment vertical="center"/>
    </xf>
    <xf numFmtId="178" fontId="2" fillId="0" borderId="0" xfId="0" applyNumberFormat="1" applyFont="1">
      <alignment vertical="center"/>
    </xf>
    <xf numFmtId="178" fontId="2" fillId="7" borderId="0" xfId="0" applyNumberFormat="1" applyFont="1" applyFill="1">
      <alignment vertical="center"/>
    </xf>
    <xf numFmtId="178" fontId="4" fillId="5" borderId="0" xfId="0" applyNumberFormat="1" applyFont="1" applyFill="1">
      <alignment vertical="center"/>
    </xf>
    <xf numFmtId="178" fontId="2" fillId="5" borderId="0" xfId="0" applyNumberFormat="1" applyFont="1" applyFill="1">
      <alignment vertical="center"/>
    </xf>
    <xf numFmtId="178" fontId="3" fillId="5" borderId="1" xfId="0" applyNumberFormat="1" applyFont="1" applyFill="1" applyBorder="1">
      <alignment vertical="center"/>
    </xf>
    <xf numFmtId="178" fontId="4" fillId="5" borderId="1" xfId="0" applyNumberFormat="1" applyFont="1" applyFill="1" applyBorder="1">
      <alignment vertical="center"/>
    </xf>
    <xf numFmtId="178" fontId="2" fillId="5" borderId="1" xfId="0" applyNumberFormat="1" applyFont="1" applyFill="1" applyBorder="1">
      <alignment vertical="center"/>
    </xf>
    <xf numFmtId="178" fontId="5" fillId="4" borderId="0" xfId="0" applyNumberFormat="1" applyFont="1" applyFill="1">
      <alignment vertical="center"/>
    </xf>
    <xf numFmtId="179" fontId="6" fillId="0" borderId="0" xfId="0" applyNumberFormat="1" applyFont="1">
      <alignment vertical="center"/>
    </xf>
    <xf numFmtId="179" fontId="2" fillId="0" borderId="0" xfId="0" applyNumberFormat="1" applyFont="1">
      <alignment vertical="center"/>
    </xf>
    <xf numFmtId="180" fontId="3" fillId="5" borderId="0" xfId="0" applyNumberFormat="1" applyFont="1" applyFill="1">
      <alignment vertical="center"/>
    </xf>
    <xf numFmtId="180" fontId="2" fillId="4" borderId="0" xfId="0" applyNumberFormat="1" applyFont="1" applyFill="1">
      <alignment vertical="center"/>
    </xf>
    <xf numFmtId="180" fontId="2" fillId="7" borderId="0" xfId="0" applyNumberFormat="1" applyFont="1" applyFill="1">
      <alignment vertical="center"/>
    </xf>
    <xf numFmtId="180" fontId="2" fillId="0" borderId="0" xfId="0" applyNumberFormat="1" applyFont="1">
      <alignment vertical="center"/>
    </xf>
    <xf numFmtId="181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B7D544-6921-4C37-A472-D81D934A788E}">
  <dimension ref="A1:T3969"/>
  <sheetViews>
    <sheetView zoomScale="70" zoomScaleNormal="70" workbookViewId="0">
      <selection activeCell="D1" sqref="D1:D1048576"/>
    </sheetView>
  </sheetViews>
  <sheetFormatPr defaultRowHeight="17" x14ac:dyDescent="0.4"/>
  <cols>
    <col min="1" max="1" width="9.26953125" style="1" customWidth="1"/>
    <col min="2" max="2" width="16" style="1" customWidth="1"/>
    <col min="3" max="3" width="16" style="44" customWidth="1"/>
    <col min="4" max="4" width="8.7265625" style="49"/>
    <col min="5" max="5" width="17.54296875" style="26" customWidth="1"/>
    <col min="6" max="7" width="14.1796875" style="26" customWidth="1"/>
    <col min="8" max="8" width="14.90625" style="26" customWidth="1"/>
    <col min="9" max="9" width="14.90625" style="4" customWidth="1"/>
    <col min="10" max="10" width="14.6328125" style="26" customWidth="1"/>
    <col min="11" max="11" width="23.81640625" style="1" customWidth="1"/>
    <col min="12" max="12" width="21.7265625" style="35" customWidth="1"/>
    <col min="13" max="13" width="21.1796875" style="35" customWidth="1"/>
    <col min="14" max="14" width="14.54296875" style="35" customWidth="1"/>
    <col min="15" max="15" width="19" style="35" customWidth="1"/>
    <col min="16" max="16" width="22.36328125" style="35" customWidth="1"/>
    <col min="17" max="17" width="8.7265625" style="1"/>
    <col min="18" max="18" width="24.453125" style="1" customWidth="1"/>
    <col min="19" max="19" width="10" style="1" bestFit="1" customWidth="1"/>
    <col min="20" max="16384" width="8.7265625" style="1"/>
  </cols>
  <sheetData>
    <row r="1" spans="1:18" s="2" customFormat="1" x14ac:dyDescent="0.4">
      <c r="A1" s="2" t="s">
        <v>0</v>
      </c>
      <c r="B1" s="2" t="s">
        <v>32</v>
      </c>
      <c r="C1" s="4" t="s">
        <v>47</v>
      </c>
      <c r="D1" s="23" t="s">
        <v>2</v>
      </c>
      <c r="E1" s="4" t="s">
        <v>33</v>
      </c>
      <c r="F1" s="4" t="s">
        <v>34</v>
      </c>
      <c r="G1" s="4" t="s">
        <v>35</v>
      </c>
      <c r="H1" s="4" t="s">
        <v>27</v>
      </c>
      <c r="I1" s="4" t="s">
        <v>36</v>
      </c>
      <c r="J1" s="4" t="s">
        <v>37</v>
      </c>
      <c r="K1" s="4" t="s">
        <v>3</v>
      </c>
      <c r="L1" s="33" t="s">
        <v>4</v>
      </c>
      <c r="M1" s="33" t="s">
        <v>5</v>
      </c>
      <c r="N1" s="33" t="s">
        <v>6</v>
      </c>
      <c r="O1" s="33" t="s">
        <v>7</v>
      </c>
      <c r="P1" s="33" t="s">
        <v>46</v>
      </c>
    </row>
    <row r="2" spans="1:18" x14ac:dyDescent="0.4">
      <c r="A2" s="1">
        <v>1</v>
      </c>
      <c r="B2" s="21">
        <v>39814</v>
      </c>
      <c r="C2" s="43">
        <v>1</v>
      </c>
      <c r="D2" s="23">
        <v>15960</v>
      </c>
      <c r="E2" s="25"/>
      <c r="F2" s="25"/>
      <c r="G2" s="25"/>
      <c r="H2" s="25">
        <f t="shared" ref="H2:H65" si="0">VLOOKUP(C2,$Q$38:$S$42,3,FALSE)</f>
        <v>0.99870511045398014</v>
      </c>
      <c r="I2" s="4">
        <f>D2/H2</f>
        <v>15980.69323260505</v>
      </c>
      <c r="J2" s="25">
        <f>INTERCEPT($I$2:$I$3896,$A$2:$A$3896)+SLOPE($I$2:$I$3896,$A$2:$A$3896)*A2</f>
        <v>18995.515659569963</v>
      </c>
      <c r="K2" s="15">
        <f>H2*J2</f>
        <v>18970.918564921129</v>
      </c>
      <c r="L2" s="36">
        <f t="shared" ref="L2:L44" si="1">D2-K2</f>
        <v>-3010.9185649211286</v>
      </c>
      <c r="M2" s="34"/>
      <c r="N2" s="34"/>
      <c r="O2" s="34"/>
      <c r="P2" s="35">
        <f>(D2-K2)^2</f>
        <v>9065630.6045867074</v>
      </c>
      <c r="Q2" s="17" t="s">
        <v>8</v>
      </c>
      <c r="R2" s="42">
        <f>AVERAGE(L2:L3896)</f>
        <v>1.3874543749844471E-2</v>
      </c>
    </row>
    <row r="3" spans="1:18" x14ac:dyDescent="0.4">
      <c r="A3" s="1">
        <v>2</v>
      </c>
      <c r="B3" s="21">
        <v>39815</v>
      </c>
      <c r="C3" s="43">
        <v>2</v>
      </c>
      <c r="D3" s="23">
        <v>18401</v>
      </c>
      <c r="E3" s="25"/>
      <c r="F3" s="25"/>
      <c r="G3" s="25"/>
      <c r="H3" s="25">
        <f t="shared" si="0"/>
        <v>0.99758200983907996</v>
      </c>
      <c r="I3" s="4">
        <f t="shared" ref="I3:I44" si="2">D3/H3</f>
        <v>18445.601282413129</v>
      </c>
      <c r="J3" s="25">
        <f t="shared" ref="J3:J66" si="3">INTERCEPT($I$2:$I$3896,$A$2:$A$3896)+SLOPE($I$2:$I$3896,$A$2:$A$3896)*A3</f>
        <v>18995.832344013783</v>
      </c>
      <c r="K3" s="15">
        <f t="shared" ref="K3:K44" si="4">H3*J3</f>
        <v>18949.900608307471</v>
      </c>
      <c r="L3" s="36">
        <f t="shared" si="1"/>
        <v>-548.90060830747097</v>
      </c>
      <c r="M3" s="34"/>
      <c r="N3" s="34"/>
      <c r="O3" s="34"/>
      <c r="P3" s="35">
        <f t="shared" ref="P3:P66" si="5">(D3-K3)^2</f>
        <v>301291.87780031166</v>
      </c>
      <c r="Q3" s="17" t="s">
        <v>9</v>
      </c>
      <c r="R3" s="42">
        <f>AVERAGE(M3:M3896)</f>
        <v>2433.2227836502129</v>
      </c>
    </row>
    <row r="4" spans="1:18" x14ac:dyDescent="0.4">
      <c r="A4" s="1">
        <v>3</v>
      </c>
      <c r="B4" s="21">
        <v>39816</v>
      </c>
      <c r="C4" s="43">
        <v>3</v>
      </c>
      <c r="D4" s="23">
        <v>13298</v>
      </c>
      <c r="E4" s="25">
        <f>AVERAGE(D2:D5)</f>
        <v>15779.5</v>
      </c>
      <c r="F4" s="25">
        <f>AVERAGE(E4:E5)</f>
        <v>15649</v>
      </c>
      <c r="G4" s="25">
        <f>D4/F4</f>
        <v>0.84976675825931369</v>
      </c>
      <c r="H4" s="25">
        <f t="shared" si="0"/>
        <v>1.0015470660113945</v>
      </c>
      <c r="I4" s="4">
        <f t="shared" si="2"/>
        <v>13277.458894626436</v>
      </c>
      <c r="J4" s="25">
        <f t="shared" si="3"/>
        <v>18996.149028457599</v>
      </c>
      <c r="K4" s="15">
        <f t="shared" si="4"/>
        <v>19025.53732496691</v>
      </c>
      <c r="L4" s="36">
        <f t="shared" si="1"/>
        <v>-5727.5373249669101</v>
      </c>
      <c r="M4" s="34"/>
      <c r="N4" s="34"/>
      <c r="O4" s="34"/>
      <c r="P4" s="35">
        <f t="shared" si="5"/>
        <v>32804683.80888911</v>
      </c>
      <c r="Q4" s="17" t="s">
        <v>10</v>
      </c>
      <c r="R4" s="18">
        <f>AVERAGE(N8:N3896)</f>
        <v>0.13121227639116928</v>
      </c>
    </row>
    <row r="5" spans="1:18" x14ac:dyDescent="0.4">
      <c r="A5" s="1">
        <v>4</v>
      </c>
      <c r="B5" s="21">
        <v>39817</v>
      </c>
      <c r="C5" s="43">
        <v>4</v>
      </c>
      <c r="D5" s="23">
        <v>15459</v>
      </c>
      <c r="E5" s="25">
        <f t="shared" ref="E5:E68" si="6">AVERAGE(D3:D6)</f>
        <v>15518.5</v>
      </c>
      <c r="F5" s="25">
        <f t="shared" ref="F5:F68" si="7">AVERAGE(E5:E6)</f>
        <v>15056.125</v>
      </c>
      <c r="G5" s="25">
        <f t="shared" ref="G5:G44" si="8">D5/F5</f>
        <v>1.0267582130196182</v>
      </c>
      <c r="H5" s="25">
        <f t="shared" si="0"/>
        <v>1.0021658136955456</v>
      </c>
      <c r="I5" s="4">
        <f t="shared" si="2"/>
        <v>15425.591043655764</v>
      </c>
      <c r="J5" s="25">
        <f t="shared" si="3"/>
        <v>18996.465712901416</v>
      </c>
      <c r="K5" s="15">
        <f t="shared" si="4"/>
        <v>19037.60851850938</v>
      </c>
      <c r="L5" s="36">
        <f t="shared" si="1"/>
        <v>-3578.6085185093798</v>
      </c>
      <c r="M5" s="34"/>
      <c r="N5" s="34"/>
      <c r="O5" s="34"/>
      <c r="P5" s="35">
        <f t="shared" si="5"/>
        <v>12806438.928747898</v>
      </c>
      <c r="Q5" s="17" t="s">
        <v>11</v>
      </c>
      <c r="R5" s="42">
        <f>AVERAGE(O3:O3896)</f>
        <v>9114141.854225684</v>
      </c>
    </row>
    <row r="6" spans="1:18" x14ac:dyDescent="0.4">
      <c r="A6" s="1">
        <v>5</v>
      </c>
      <c r="B6" s="21">
        <v>39818</v>
      </c>
      <c r="C6" s="43">
        <v>1</v>
      </c>
      <c r="D6" s="23">
        <v>14916</v>
      </c>
      <c r="E6" s="25">
        <f t="shared" si="6"/>
        <v>14593.75</v>
      </c>
      <c r="F6" s="25">
        <f t="shared" si="7"/>
        <v>14677.375</v>
      </c>
      <c r="G6" s="25">
        <f t="shared" si="8"/>
        <v>1.0162580161643346</v>
      </c>
      <c r="H6" s="25">
        <f t="shared" si="0"/>
        <v>0.99870511045398014</v>
      </c>
      <c r="I6" s="4">
        <f t="shared" si="2"/>
        <v>14935.339615133893</v>
      </c>
      <c r="J6" s="25">
        <f t="shared" si="3"/>
        <v>18996.782397345232</v>
      </c>
      <c r="K6" s="15">
        <f t="shared" si="4"/>
        <v>18972.183662410895</v>
      </c>
      <c r="L6" s="36">
        <f t="shared" si="1"/>
        <v>-4056.1836624108946</v>
      </c>
      <c r="M6" s="34"/>
      <c r="N6" s="34"/>
      <c r="O6" s="34"/>
      <c r="P6" s="35">
        <f t="shared" si="5"/>
        <v>16452625.903209059</v>
      </c>
      <c r="Q6" s="17" t="s">
        <v>45</v>
      </c>
      <c r="R6" s="42">
        <f>SUM(P2:P3896)</f>
        <v>35534383739.31189</v>
      </c>
    </row>
    <row r="7" spans="1:18" x14ac:dyDescent="0.4">
      <c r="A7" s="1">
        <v>6</v>
      </c>
      <c r="B7" s="21">
        <v>39819</v>
      </c>
      <c r="C7" s="43">
        <v>2</v>
      </c>
      <c r="D7" s="23">
        <v>14702</v>
      </c>
      <c r="E7" s="25">
        <f t="shared" si="6"/>
        <v>14761</v>
      </c>
      <c r="F7" s="25">
        <f t="shared" si="7"/>
        <v>14736.875</v>
      </c>
      <c r="G7" s="25">
        <f t="shared" si="8"/>
        <v>0.99763348742525126</v>
      </c>
      <c r="H7" s="25">
        <f t="shared" si="0"/>
        <v>0.99758200983907996</v>
      </c>
      <c r="I7" s="4">
        <f t="shared" si="2"/>
        <v>14737.635457531538</v>
      </c>
      <c r="J7" s="25">
        <f t="shared" si="3"/>
        <v>18997.099081789052</v>
      </c>
      <c r="K7" s="15">
        <f t="shared" si="4"/>
        <v>18951.164283123264</v>
      </c>
      <c r="L7" s="36">
        <f t="shared" si="1"/>
        <v>-4249.1642831232639</v>
      </c>
      <c r="M7" s="34"/>
      <c r="N7" s="34"/>
      <c r="O7" s="34"/>
      <c r="P7" s="35">
        <f t="shared" si="5"/>
        <v>18055397.10497044</v>
      </c>
    </row>
    <row r="8" spans="1:18" x14ac:dyDescent="0.4">
      <c r="A8" s="1">
        <v>7</v>
      </c>
      <c r="B8" s="21">
        <v>39820</v>
      </c>
      <c r="C8" s="43">
        <v>3</v>
      </c>
      <c r="D8" s="23">
        <v>13967</v>
      </c>
      <c r="E8" s="25">
        <f t="shared" si="6"/>
        <v>14712.75</v>
      </c>
      <c r="F8" s="25">
        <f t="shared" si="7"/>
        <v>14678.875</v>
      </c>
      <c r="G8" s="25">
        <f t="shared" si="8"/>
        <v>0.95150343606032484</v>
      </c>
      <c r="H8" s="25">
        <f t="shared" si="0"/>
        <v>1.0015470660113945</v>
      </c>
      <c r="I8" s="4">
        <f t="shared" si="2"/>
        <v>13945.425506184947</v>
      </c>
      <c r="J8" s="25">
        <f t="shared" si="3"/>
        <v>18997.415766232869</v>
      </c>
      <c r="K8" s="15">
        <f t="shared" si="4"/>
        <v>19026.80602246914</v>
      </c>
      <c r="L8" s="36">
        <f t="shared" si="1"/>
        <v>-5059.8060224691399</v>
      </c>
      <c r="M8" s="36">
        <f t="shared" ref="M8:M44" si="9">ABS(L8)</f>
        <v>5059.8060224691399</v>
      </c>
      <c r="N8" s="36">
        <f t="shared" ref="N8:N44" si="10">M8/D8</f>
        <v>0.36226863481557525</v>
      </c>
      <c r="O8" s="36">
        <f t="shared" ref="O8:O44" si="11">L8^2</f>
        <v>25601636.985014979</v>
      </c>
      <c r="P8" s="35">
        <f t="shared" si="5"/>
        <v>25601636.985014979</v>
      </c>
    </row>
    <row r="9" spans="1:18" x14ac:dyDescent="0.4">
      <c r="A9" s="1">
        <v>8</v>
      </c>
      <c r="B9" s="21">
        <v>39821</v>
      </c>
      <c r="C9" s="43">
        <v>4</v>
      </c>
      <c r="D9" s="23">
        <v>15266</v>
      </c>
      <c r="E9" s="25">
        <f>AVERAGE(D7:D9)</f>
        <v>14645</v>
      </c>
      <c r="F9" s="25">
        <f t="shared" si="7"/>
        <v>15944.375</v>
      </c>
      <c r="G9" s="25">
        <f t="shared" si="8"/>
        <v>0.95745364744619965</v>
      </c>
      <c r="H9" s="25">
        <f t="shared" si="0"/>
        <v>1.0021658136955456</v>
      </c>
      <c r="I9" s="4">
        <f t="shared" si="2"/>
        <v>15233.008142340961</v>
      </c>
      <c r="J9" s="25">
        <f t="shared" si="3"/>
        <v>18997.732450676685</v>
      </c>
      <c r="K9" s="15">
        <f t="shared" si="4"/>
        <v>19038.877999802673</v>
      </c>
      <c r="L9" s="36">
        <f t="shared" si="1"/>
        <v>-3772.877999802673</v>
      </c>
      <c r="M9" s="36">
        <f t="shared" si="9"/>
        <v>3772.877999802673</v>
      </c>
      <c r="N9" s="36">
        <f t="shared" si="10"/>
        <v>0.24714253896257521</v>
      </c>
      <c r="O9" s="36">
        <f t="shared" si="11"/>
        <v>14234608.401395019</v>
      </c>
      <c r="P9" s="35">
        <f t="shared" si="5"/>
        <v>14234608.401395019</v>
      </c>
    </row>
    <row r="10" spans="1:18" x14ac:dyDescent="0.4">
      <c r="A10" s="1">
        <v>9</v>
      </c>
      <c r="B10" s="21">
        <v>39822</v>
      </c>
      <c r="C10" s="43">
        <v>1</v>
      </c>
      <c r="D10" s="23">
        <v>21815</v>
      </c>
      <c r="E10" s="25">
        <f t="shared" si="6"/>
        <v>17243.75</v>
      </c>
      <c r="F10" s="25">
        <f t="shared" si="7"/>
        <v>17595.875</v>
      </c>
      <c r="G10" s="25">
        <f t="shared" si="8"/>
        <v>1.2397792096158902</v>
      </c>
      <c r="H10" s="25">
        <f t="shared" si="0"/>
        <v>0.99870511045398014</v>
      </c>
      <c r="I10" s="4">
        <f t="shared" si="2"/>
        <v>21843.284640932281</v>
      </c>
      <c r="J10" s="25">
        <f t="shared" si="3"/>
        <v>18998.049135120506</v>
      </c>
      <c r="K10" s="15">
        <f t="shared" si="4"/>
        <v>18973.448759900668</v>
      </c>
      <c r="L10" s="36">
        <f t="shared" si="1"/>
        <v>2841.5512400993321</v>
      </c>
      <c r="M10" s="36">
        <f t="shared" si="9"/>
        <v>2841.5512400993321</v>
      </c>
      <c r="N10" s="36">
        <f t="shared" si="10"/>
        <v>0.13025676094885777</v>
      </c>
      <c r="O10" s="36">
        <f t="shared" si="11"/>
        <v>8074413.4501100518</v>
      </c>
      <c r="P10" s="35">
        <f t="shared" si="5"/>
        <v>8074413.4501100518</v>
      </c>
    </row>
    <row r="11" spans="1:18" x14ac:dyDescent="0.4">
      <c r="A11" s="1">
        <v>10</v>
      </c>
      <c r="B11" s="21">
        <v>39823</v>
      </c>
      <c r="C11" s="43">
        <v>2</v>
      </c>
      <c r="D11" s="23">
        <v>17927</v>
      </c>
      <c r="E11" s="25">
        <f t="shared" si="6"/>
        <v>17948</v>
      </c>
      <c r="F11" s="25">
        <f t="shared" si="7"/>
        <v>18020.625</v>
      </c>
      <c r="G11" s="25">
        <f t="shared" si="8"/>
        <v>0.99480456421461516</v>
      </c>
      <c r="H11" s="25">
        <f t="shared" si="0"/>
        <v>0.99758200983907996</v>
      </c>
      <c r="I11" s="4">
        <f t="shared" si="2"/>
        <v>17970.452377034951</v>
      </c>
      <c r="J11" s="25">
        <f t="shared" si="3"/>
        <v>18998.365819564322</v>
      </c>
      <c r="K11" s="15">
        <f t="shared" si="4"/>
        <v>18952.427957939057</v>
      </c>
      <c r="L11" s="36">
        <f t="shared" si="1"/>
        <v>-1025.4279579390568</v>
      </c>
      <c r="M11" s="36">
        <f t="shared" si="9"/>
        <v>1025.4279579390568</v>
      </c>
      <c r="N11" s="36">
        <f>M11/D11</f>
        <v>5.7200198468179662E-2</v>
      </c>
      <c r="O11" s="36">
        <f t="shared" si="11"/>
        <v>1051502.4969230641</v>
      </c>
      <c r="P11" s="35">
        <f t="shared" si="5"/>
        <v>1051502.4969230641</v>
      </c>
    </row>
    <row r="12" spans="1:18" x14ac:dyDescent="0.4">
      <c r="A12" s="1">
        <v>11</v>
      </c>
      <c r="B12" s="21">
        <v>39824</v>
      </c>
      <c r="C12" s="43">
        <v>3</v>
      </c>
      <c r="D12" s="23">
        <v>16784</v>
      </c>
      <c r="E12" s="25">
        <f t="shared" si="6"/>
        <v>18093.25</v>
      </c>
      <c r="F12" s="25">
        <f t="shared" si="7"/>
        <v>17313.875</v>
      </c>
      <c r="G12" s="25">
        <f t="shared" si="8"/>
        <v>0.96939593245301814</v>
      </c>
      <c r="H12" s="25">
        <f t="shared" si="0"/>
        <v>1.0015470660113945</v>
      </c>
      <c r="I12" s="4">
        <f t="shared" si="2"/>
        <v>16758.07415306137</v>
      </c>
      <c r="J12" s="25">
        <f t="shared" si="3"/>
        <v>18998.682504008138</v>
      </c>
      <c r="K12" s="15">
        <f t="shared" si="4"/>
        <v>19028.074719971366</v>
      </c>
      <c r="L12" s="36">
        <f t="shared" si="1"/>
        <v>-2244.074719971366</v>
      </c>
      <c r="M12" s="36">
        <f t="shared" si="9"/>
        <v>2244.074719971366</v>
      </c>
      <c r="N12" s="36">
        <f t="shared" si="10"/>
        <v>0.13370321258170675</v>
      </c>
      <c r="O12" s="36">
        <f t="shared" si="11"/>
        <v>5035871.3488145648</v>
      </c>
      <c r="P12" s="35">
        <f t="shared" si="5"/>
        <v>5035871.3488145648</v>
      </c>
    </row>
    <row r="13" spans="1:18" x14ac:dyDescent="0.4">
      <c r="A13" s="1">
        <v>12</v>
      </c>
      <c r="B13" s="21">
        <v>39825</v>
      </c>
      <c r="C13" s="43">
        <v>4</v>
      </c>
      <c r="D13" s="23">
        <v>15847</v>
      </c>
      <c r="E13" s="25">
        <f t="shared" si="6"/>
        <v>16534.5</v>
      </c>
      <c r="F13" s="25">
        <f t="shared" si="7"/>
        <v>16098.5</v>
      </c>
      <c r="G13" s="25">
        <f t="shared" si="8"/>
        <v>0.98437742646830451</v>
      </c>
      <c r="H13" s="25">
        <f t="shared" si="0"/>
        <v>1.0021658136955456</v>
      </c>
      <c r="I13" s="4">
        <f t="shared" si="2"/>
        <v>15812.752524019206</v>
      </c>
      <c r="J13" s="25">
        <f t="shared" si="3"/>
        <v>18998.999188451959</v>
      </c>
      <c r="K13" s="15">
        <f t="shared" si="4"/>
        <v>19040.147481095966</v>
      </c>
      <c r="L13" s="36">
        <f t="shared" si="1"/>
        <v>-3193.1474810959662</v>
      </c>
      <c r="M13" s="36">
        <f t="shared" si="9"/>
        <v>3193.1474810959662</v>
      </c>
      <c r="N13" s="36">
        <f t="shared" si="10"/>
        <v>0.20149854742828083</v>
      </c>
      <c r="O13" s="36">
        <f t="shared" si="11"/>
        <v>10196190.836029515</v>
      </c>
      <c r="P13" s="35">
        <f t="shared" si="5"/>
        <v>10196190.836029515</v>
      </c>
    </row>
    <row r="14" spans="1:18" x14ac:dyDescent="0.4">
      <c r="A14" s="1">
        <v>13</v>
      </c>
      <c r="B14" s="21">
        <v>39826</v>
      </c>
      <c r="C14" s="43">
        <v>1</v>
      </c>
      <c r="D14" s="23">
        <v>15580</v>
      </c>
      <c r="E14" s="25">
        <f t="shared" si="6"/>
        <v>15662.5</v>
      </c>
      <c r="F14" s="25">
        <f t="shared" si="7"/>
        <v>15480.875</v>
      </c>
      <c r="G14" s="25">
        <f t="shared" si="8"/>
        <v>1.0064030618424347</v>
      </c>
      <c r="H14" s="25">
        <f t="shared" si="0"/>
        <v>0.99870511045398014</v>
      </c>
      <c r="I14" s="4">
        <f t="shared" si="2"/>
        <v>15600.200536590644</v>
      </c>
      <c r="J14" s="25">
        <f t="shared" si="3"/>
        <v>18999.315872895775</v>
      </c>
      <c r="K14" s="15">
        <f t="shared" si="4"/>
        <v>18974.713857390434</v>
      </c>
      <c r="L14" s="36">
        <f t="shared" si="1"/>
        <v>-3394.713857390434</v>
      </c>
      <c r="M14" s="36">
        <f t="shared" si="9"/>
        <v>3394.713857390434</v>
      </c>
      <c r="N14" s="36">
        <f t="shared" si="10"/>
        <v>0.21788920779142709</v>
      </c>
      <c r="O14" s="36">
        <f t="shared" si="11"/>
        <v>11524082.173558639</v>
      </c>
      <c r="P14" s="35">
        <f t="shared" si="5"/>
        <v>11524082.173558639</v>
      </c>
      <c r="R14" s="9"/>
    </row>
    <row r="15" spans="1:18" x14ac:dyDescent="0.4">
      <c r="A15" s="1">
        <v>14</v>
      </c>
      <c r="B15" s="21">
        <v>39827</v>
      </c>
      <c r="C15" s="43">
        <v>2</v>
      </c>
      <c r="D15" s="23">
        <v>14439</v>
      </c>
      <c r="E15" s="25">
        <f t="shared" si="6"/>
        <v>15299.25</v>
      </c>
      <c r="F15" s="25">
        <f t="shared" si="7"/>
        <v>15362.5</v>
      </c>
      <c r="G15" s="25">
        <f t="shared" si="8"/>
        <v>0.93988608624898295</v>
      </c>
      <c r="H15" s="25">
        <f t="shared" si="0"/>
        <v>0.99758200983907996</v>
      </c>
      <c r="I15" s="4">
        <f t="shared" si="2"/>
        <v>14473.997984716219</v>
      </c>
      <c r="J15" s="25">
        <f t="shared" si="3"/>
        <v>18999.632557339592</v>
      </c>
      <c r="K15" s="15">
        <f t="shared" si="4"/>
        <v>18953.69163275485</v>
      </c>
      <c r="L15" s="36">
        <f t="shared" si="1"/>
        <v>-4514.6916327548497</v>
      </c>
      <c r="M15" s="36">
        <f t="shared" si="9"/>
        <v>4514.6916327548497</v>
      </c>
      <c r="N15" s="36">
        <f t="shared" si="10"/>
        <v>0.31267342840604262</v>
      </c>
      <c r="O15" s="36">
        <f t="shared" si="11"/>
        <v>20382440.53886665</v>
      </c>
      <c r="P15" s="35">
        <f t="shared" si="5"/>
        <v>20382440.53886665</v>
      </c>
    </row>
    <row r="16" spans="1:18" x14ac:dyDescent="0.4">
      <c r="A16" s="1">
        <v>15</v>
      </c>
      <c r="B16" s="21">
        <v>39828</v>
      </c>
      <c r="C16" s="43">
        <v>3</v>
      </c>
      <c r="D16" s="23">
        <v>15331</v>
      </c>
      <c r="E16" s="25">
        <f t="shared" si="6"/>
        <v>15425.75</v>
      </c>
      <c r="F16" s="25">
        <f t="shared" si="7"/>
        <v>15669.125</v>
      </c>
      <c r="G16" s="25">
        <f t="shared" si="8"/>
        <v>0.9784209392675085</v>
      </c>
      <c r="H16" s="25">
        <f t="shared" si="0"/>
        <v>1.0015470660113945</v>
      </c>
      <c r="I16" s="4">
        <f t="shared" si="2"/>
        <v>15307.318567718294</v>
      </c>
      <c r="J16" s="25">
        <f t="shared" si="3"/>
        <v>18999.949241783408</v>
      </c>
      <c r="K16" s="15">
        <f t="shared" si="4"/>
        <v>19029.343417473592</v>
      </c>
      <c r="L16" s="36">
        <f t="shared" si="1"/>
        <v>-3698.3434174735921</v>
      </c>
      <c r="M16" s="36">
        <f t="shared" si="9"/>
        <v>3698.3434174735921</v>
      </c>
      <c r="N16" s="36">
        <f t="shared" si="10"/>
        <v>0.24123301920772239</v>
      </c>
      <c r="O16" s="36">
        <f t="shared" si="11"/>
        <v>13677744.033570249</v>
      </c>
      <c r="P16" s="35">
        <f t="shared" si="5"/>
        <v>13677744.033570249</v>
      </c>
    </row>
    <row r="17" spans="1:16" x14ac:dyDescent="0.4">
      <c r="A17" s="1">
        <v>16</v>
      </c>
      <c r="B17" s="21">
        <v>39829</v>
      </c>
      <c r="C17" s="43">
        <v>4</v>
      </c>
      <c r="D17" s="23">
        <v>16353</v>
      </c>
      <c r="E17" s="25">
        <f t="shared" si="6"/>
        <v>15912.5</v>
      </c>
      <c r="F17" s="25">
        <f t="shared" si="7"/>
        <v>15779</v>
      </c>
      <c r="G17" s="25">
        <f t="shared" si="8"/>
        <v>1.0363774637175993</v>
      </c>
      <c r="H17" s="25">
        <f t="shared" si="0"/>
        <v>1.0021658136955456</v>
      </c>
      <c r="I17" s="4">
        <f t="shared" si="2"/>
        <v>16317.658990678745</v>
      </c>
      <c r="J17" s="25">
        <f t="shared" si="3"/>
        <v>19000.265926227228</v>
      </c>
      <c r="K17" s="15">
        <f t="shared" si="4"/>
        <v>19041.416962389259</v>
      </c>
      <c r="L17" s="36">
        <f t="shared" si="1"/>
        <v>-2688.4169623892594</v>
      </c>
      <c r="M17" s="36">
        <f t="shared" si="9"/>
        <v>2688.4169623892594</v>
      </c>
      <c r="N17" s="36">
        <f t="shared" si="10"/>
        <v>0.16439900705615235</v>
      </c>
      <c r="O17" s="36">
        <f t="shared" si="11"/>
        <v>7227585.7636622926</v>
      </c>
      <c r="P17" s="35">
        <f t="shared" si="5"/>
        <v>7227585.7636622926</v>
      </c>
    </row>
    <row r="18" spans="1:16" x14ac:dyDescent="0.4">
      <c r="A18" s="1">
        <v>17</v>
      </c>
      <c r="B18" s="21">
        <v>39830</v>
      </c>
      <c r="C18" s="43">
        <v>1</v>
      </c>
      <c r="D18" s="23">
        <v>17527</v>
      </c>
      <c r="E18" s="25">
        <f t="shared" si="6"/>
        <v>15645.5</v>
      </c>
      <c r="F18" s="25">
        <f t="shared" si="7"/>
        <v>15842.75</v>
      </c>
      <c r="G18" s="25">
        <f t="shared" si="8"/>
        <v>1.1063104574647709</v>
      </c>
      <c r="H18" s="25">
        <f t="shared" si="0"/>
        <v>0.99870511045398014</v>
      </c>
      <c r="I18" s="4">
        <f t="shared" si="2"/>
        <v>17549.724955380247</v>
      </c>
      <c r="J18" s="25">
        <f t="shared" si="3"/>
        <v>19000.582610671045</v>
      </c>
      <c r="K18" s="15">
        <f t="shared" si="4"/>
        <v>18975.9789548802</v>
      </c>
      <c r="L18" s="36">
        <f t="shared" si="1"/>
        <v>-1448.9789548802</v>
      </c>
      <c r="M18" s="36">
        <f t="shared" si="9"/>
        <v>1448.9789548802</v>
      </c>
      <c r="N18" s="36">
        <f t="shared" si="10"/>
        <v>8.2671247497016029E-2</v>
      </c>
      <c r="O18" s="36">
        <f t="shared" si="11"/>
        <v>2099540.0116857169</v>
      </c>
      <c r="P18" s="35">
        <f t="shared" si="5"/>
        <v>2099540.0116857169</v>
      </c>
    </row>
    <row r="19" spans="1:16" x14ac:dyDescent="0.4">
      <c r="A19" s="1">
        <v>18</v>
      </c>
      <c r="B19" s="21">
        <v>39831</v>
      </c>
      <c r="C19" s="43">
        <v>2</v>
      </c>
      <c r="D19" s="23">
        <v>13371</v>
      </c>
      <c r="E19" s="25">
        <f t="shared" si="6"/>
        <v>16040</v>
      </c>
      <c r="F19" s="25">
        <f t="shared" si="7"/>
        <v>16165.125</v>
      </c>
      <c r="G19" s="25">
        <f t="shared" si="8"/>
        <v>0.82715104275407703</v>
      </c>
      <c r="H19" s="25">
        <f t="shared" si="0"/>
        <v>0.99758200983907996</v>
      </c>
      <c r="I19" s="4">
        <f t="shared" si="2"/>
        <v>13403.40931183881</v>
      </c>
      <c r="J19" s="25">
        <f t="shared" si="3"/>
        <v>19000.899295114861</v>
      </c>
      <c r="K19" s="15">
        <f t="shared" si="4"/>
        <v>18954.955307570643</v>
      </c>
      <c r="L19" s="36">
        <f t="shared" si="1"/>
        <v>-5583.9553075706426</v>
      </c>
      <c r="M19" s="36">
        <f t="shared" si="9"/>
        <v>5583.9553075706426</v>
      </c>
      <c r="N19" s="36">
        <f t="shared" si="10"/>
        <v>0.41761688038072264</v>
      </c>
      <c r="O19" s="36">
        <f t="shared" si="11"/>
        <v>31180556.876946349</v>
      </c>
      <c r="P19" s="35">
        <f t="shared" si="5"/>
        <v>31180556.876946349</v>
      </c>
    </row>
    <row r="20" spans="1:16" x14ac:dyDescent="0.4">
      <c r="A20" s="1">
        <v>19</v>
      </c>
      <c r="B20" s="21">
        <v>39832</v>
      </c>
      <c r="C20" s="43">
        <v>3</v>
      </c>
      <c r="D20" s="23">
        <v>16909</v>
      </c>
      <c r="E20" s="25">
        <f t="shared" si="6"/>
        <v>16290.25</v>
      </c>
      <c r="F20" s="25">
        <f t="shared" si="7"/>
        <v>16486.25</v>
      </c>
      <c r="G20" s="25">
        <f t="shared" si="8"/>
        <v>1.0256425809386609</v>
      </c>
      <c r="H20" s="25">
        <f t="shared" si="0"/>
        <v>1.0015470660113945</v>
      </c>
      <c r="I20" s="4">
        <f t="shared" si="2"/>
        <v>16882.881068524468</v>
      </c>
      <c r="J20" s="25">
        <f t="shared" si="3"/>
        <v>19001.215979558681</v>
      </c>
      <c r="K20" s="15">
        <f t="shared" si="4"/>
        <v>19030.612114975822</v>
      </c>
      <c r="L20" s="36">
        <f t="shared" si="1"/>
        <v>-2121.6121149758219</v>
      </c>
      <c r="M20" s="36">
        <f t="shared" si="9"/>
        <v>2121.6121149758219</v>
      </c>
      <c r="N20" s="36">
        <f t="shared" si="10"/>
        <v>0.12547235880157442</v>
      </c>
      <c r="O20" s="36">
        <f t="shared" si="11"/>
        <v>4501237.9664121801</v>
      </c>
      <c r="P20" s="35">
        <f t="shared" si="5"/>
        <v>4501237.9664121801</v>
      </c>
    </row>
    <row r="21" spans="1:16" x14ac:dyDescent="0.4">
      <c r="A21" s="1">
        <v>20</v>
      </c>
      <c r="B21" s="21">
        <v>39833</v>
      </c>
      <c r="C21" s="43">
        <v>4</v>
      </c>
      <c r="D21" s="23">
        <v>17354</v>
      </c>
      <c r="E21" s="25">
        <f t="shared" si="6"/>
        <v>16682.25</v>
      </c>
      <c r="F21" s="25">
        <f t="shared" si="7"/>
        <v>16761.125</v>
      </c>
      <c r="G21" s="25">
        <f t="shared" si="8"/>
        <v>1.035372029025498</v>
      </c>
      <c r="H21" s="25">
        <f t="shared" si="0"/>
        <v>1.0021658136955456</v>
      </c>
      <c r="I21" s="4">
        <f t="shared" si="2"/>
        <v>17316.495696461749</v>
      </c>
      <c r="J21" s="25">
        <f t="shared" si="3"/>
        <v>19001.532664002498</v>
      </c>
      <c r="K21" s="15">
        <f t="shared" si="4"/>
        <v>19042.686443682553</v>
      </c>
      <c r="L21" s="36">
        <f t="shared" si="1"/>
        <v>-1688.6864436825526</v>
      </c>
      <c r="M21" s="36">
        <f t="shared" si="9"/>
        <v>1688.6864436825526</v>
      </c>
      <c r="N21" s="36">
        <f t="shared" si="10"/>
        <v>9.73081965934397E-2</v>
      </c>
      <c r="O21" s="36">
        <f t="shared" si="11"/>
        <v>2851661.9050772269</v>
      </c>
      <c r="P21" s="35">
        <f t="shared" si="5"/>
        <v>2851661.9050772269</v>
      </c>
    </row>
    <row r="22" spans="1:16" x14ac:dyDescent="0.4">
      <c r="A22" s="1">
        <v>21</v>
      </c>
      <c r="B22" s="21">
        <v>39834</v>
      </c>
      <c r="C22" s="43">
        <v>1</v>
      </c>
      <c r="D22" s="23">
        <v>19095</v>
      </c>
      <c r="E22" s="25">
        <f>AVERAGE(D20:D26)</f>
        <v>16840</v>
      </c>
      <c r="F22" s="25">
        <f t="shared" si="7"/>
        <v>16603.375</v>
      </c>
      <c r="G22" s="25">
        <f t="shared" si="8"/>
        <v>1.1500673808788875</v>
      </c>
      <c r="H22" s="25">
        <f t="shared" si="0"/>
        <v>0.99870511045398014</v>
      </c>
      <c r="I22" s="4">
        <f t="shared" si="2"/>
        <v>19119.7579747239</v>
      </c>
      <c r="J22" s="25">
        <f t="shared" si="3"/>
        <v>19001.849348446314</v>
      </c>
      <c r="K22" s="15">
        <f t="shared" si="4"/>
        <v>18977.244052369966</v>
      </c>
      <c r="L22" s="36">
        <f t="shared" si="1"/>
        <v>117.75594763003392</v>
      </c>
      <c r="M22" s="36">
        <f t="shared" si="9"/>
        <v>117.75594763003392</v>
      </c>
      <c r="N22" s="36">
        <f t="shared" si="10"/>
        <v>6.1668472181217026E-3</v>
      </c>
      <c r="O22" s="36">
        <f t="shared" si="11"/>
        <v>13866.463202247291</v>
      </c>
      <c r="P22" s="35">
        <f t="shared" si="5"/>
        <v>13866.463202247291</v>
      </c>
    </row>
    <row r="23" spans="1:16" x14ac:dyDescent="0.4">
      <c r="A23" s="1">
        <v>22</v>
      </c>
      <c r="B23" s="21">
        <v>39835</v>
      </c>
      <c r="C23" s="43">
        <v>2</v>
      </c>
      <c r="D23" s="23">
        <v>16147</v>
      </c>
      <c r="E23" s="25">
        <f t="shared" si="6"/>
        <v>16366.75</v>
      </c>
      <c r="F23" s="25">
        <f t="shared" si="7"/>
        <v>16593.125</v>
      </c>
      <c r="G23" s="25">
        <f t="shared" si="8"/>
        <v>0.97311386492899921</v>
      </c>
      <c r="H23" s="25">
        <f t="shared" si="0"/>
        <v>0.99758200983907996</v>
      </c>
      <c r="I23" s="4">
        <f t="shared" si="2"/>
        <v>16186.13792223927</v>
      </c>
      <c r="J23" s="25">
        <f t="shared" si="3"/>
        <v>19002.166032890134</v>
      </c>
      <c r="K23" s="15">
        <f t="shared" si="4"/>
        <v>18956.218982386436</v>
      </c>
      <c r="L23" s="36">
        <f t="shared" si="1"/>
        <v>-2809.2189823864355</v>
      </c>
      <c r="M23" s="36">
        <f t="shared" si="9"/>
        <v>2809.2189823864355</v>
      </c>
      <c r="N23" s="36">
        <f t="shared" si="10"/>
        <v>0.17397776567699483</v>
      </c>
      <c r="O23" s="36">
        <f t="shared" si="11"/>
        <v>7891711.2910002805</v>
      </c>
      <c r="P23" s="35">
        <f t="shared" si="5"/>
        <v>7891711.2910002805</v>
      </c>
    </row>
    <row r="24" spans="1:16" x14ac:dyDescent="0.4">
      <c r="A24" s="1">
        <v>23</v>
      </c>
      <c r="B24" s="21">
        <v>39836</v>
      </c>
      <c r="C24" s="43">
        <v>3</v>
      </c>
      <c r="D24" s="23">
        <v>12871</v>
      </c>
      <c r="E24" s="25">
        <f t="shared" si="6"/>
        <v>16819.5</v>
      </c>
      <c r="F24" s="25">
        <f t="shared" si="7"/>
        <v>16475</v>
      </c>
      <c r="G24" s="25">
        <f t="shared" si="8"/>
        <v>0.78124430955993929</v>
      </c>
      <c r="H24" s="25">
        <f t="shared" si="0"/>
        <v>1.0015470660113945</v>
      </c>
      <c r="I24" s="4">
        <f t="shared" si="2"/>
        <v>12851.118471404485</v>
      </c>
      <c r="J24" s="25">
        <f t="shared" si="3"/>
        <v>19002.482717333951</v>
      </c>
      <c r="K24" s="15">
        <f t="shared" si="4"/>
        <v>19031.880812478052</v>
      </c>
      <c r="L24" s="36">
        <f t="shared" si="1"/>
        <v>-6160.8808124780517</v>
      </c>
      <c r="M24" s="36">
        <f t="shared" si="9"/>
        <v>6160.8808124780517</v>
      </c>
      <c r="N24" s="36">
        <f t="shared" si="10"/>
        <v>0.47866372562178944</v>
      </c>
      <c r="O24" s="36">
        <f t="shared" si="11"/>
        <v>37956452.385560215</v>
      </c>
      <c r="P24" s="35">
        <f t="shared" si="5"/>
        <v>37956452.385560215</v>
      </c>
    </row>
    <row r="25" spans="1:16" x14ac:dyDescent="0.4">
      <c r="A25" s="1">
        <v>24</v>
      </c>
      <c r="B25" s="21">
        <v>39837</v>
      </c>
      <c r="C25" s="43">
        <v>4</v>
      </c>
      <c r="D25" s="23">
        <v>19165</v>
      </c>
      <c r="E25" s="25">
        <f t="shared" si="6"/>
        <v>16130.5</v>
      </c>
      <c r="F25" s="25">
        <f t="shared" si="7"/>
        <v>16039</v>
      </c>
      <c r="G25" s="25">
        <f t="shared" si="8"/>
        <v>1.1948999314171707</v>
      </c>
      <c r="H25" s="25">
        <f t="shared" si="0"/>
        <v>1.0021658136955456</v>
      </c>
      <c r="I25" s="4">
        <f t="shared" si="2"/>
        <v>19123.581884446779</v>
      </c>
      <c r="J25" s="25">
        <f t="shared" si="3"/>
        <v>19002.799401777767</v>
      </c>
      <c r="K25" s="15">
        <f t="shared" si="4"/>
        <v>19043.955924975842</v>
      </c>
      <c r="L25" s="36">
        <f t="shared" si="1"/>
        <v>121.04407502415779</v>
      </c>
      <c r="M25" s="36">
        <f t="shared" si="9"/>
        <v>121.04407502415779</v>
      </c>
      <c r="N25" s="36">
        <f t="shared" si="10"/>
        <v>6.3158922527606466E-3</v>
      </c>
      <c r="O25" s="36">
        <f t="shared" si="11"/>
        <v>14651.66809845394</v>
      </c>
      <c r="P25" s="35">
        <f t="shared" si="5"/>
        <v>14651.66809845394</v>
      </c>
    </row>
    <row r="26" spans="1:16" x14ac:dyDescent="0.4">
      <c r="A26" s="1">
        <v>25</v>
      </c>
      <c r="B26" s="21">
        <v>39838</v>
      </c>
      <c r="C26" s="43">
        <v>1</v>
      </c>
      <c r="D26" s="23">
        <v>16339</v>
      </c>
      <c r="E26" s="25">
        <f t="shared" si="6"/>
        <v>15947.5</v>
      </c>
      <c r="F26" s="25">
        <f t="shared" si="7"/>
        <v>16634</v>
      </c>
      <c r="G26" s="25">
        <f t="shared" si="8"/>
        <v>0.98226523987014547</v>
      </c>
      <c r="H26" s="25">
        <f t="shared" si="0"/>
        <v>0.99870511045398014</v>
      </c>
      <c r="I26" s="4">
        <f t="shared" si="2"/>
        <v>16360.184632050998</v>
      </c>
      <c r="J26" s="25">
        <f t="shared" si="3"/>
        <v>19003.116086221584</v>
      </c>
      <c r="K26" s="15">
        <f t="shared" si="4"/>
        <v>18978.509149859732</v>
      </c>
      <c r="L26" s="36">
        <f t="shared" si="1"/>
        <v>-2639.5091498597321</v>
      </c>
      <c r="M26" s="36">
        <f t="shared" si="9"/>
        <v>2639.5091498597321</v>
      </c>
      <c r="N26" s="36">
        <f t="shared" si="10"/>
        <v>0.1615465542481016</v>
      </c>
      <c r="O26" s="36">
        <f t="shared" si="11"/>
        <v>6967008.5521932459</v>
      </c>
      <c r="P26" s="35">
        <f t="shared" si="5"/>
        <v>6967008.5521932459</v>
      </c>
    </row>
    <row r="27" spans="1:16" x14ac:dyDescent="0.4">
      <c r="A27" s="1">
        <v>26</v>
      </c>
      <c r="B27" s="21">
        <v>39839</v>
      </c>
      <c r="C27" s="43">
        <v>2</v>
      </c>
      <c r="D27" s="23">
        <v>15415</v>
      </c>
      <c r="E27" s="25">
        <f t="shared" si="6"/>
        <v>17320.5</v>
      </c>
      <c r="F27" s="25">
        <f t="shared" si="7"/>
        <v>16811.875</v>
      </c>
      <c r="G27" s="25">
        <f t="shared" si="8"/>
        <v>0.91691140934607229</v>
      </c>
      <c r="H27" s="25">
        <f t="shared" si="0"/>
        <v>0.99758200983907996</v>
      </c>
      <c r="I27" s="4">
        <f t="shared" si="2"/>
        <v>15452.363663300819</v>
      </c>
      <c r="J27" s="25">
        <f t="shared" si="3"/>
        <v>19003.432770665404</v>
      </c>
      <c r="K27" s="15">
        <f t="shared" si="4"/>
        <v>18957.482657202228</v>
      </c>
      <c r="L27" s="36">
        <f t="shared" si="1"/>
        <v>-3542.4826572022284</v>
      </c>
      <c r="M27" s="36">
        <f t="shared" si="9"/>
        <v>3542.4826572022284</v>
      </c>
      <c r="N27" s="36">
        <f t="shared" si="10"/>
        <v>0.2298075028999175</v>
      </c>
      <c r="O27" s="36">
        <f t="shared" si="11"/>
        <v>12549183.376578562</v>
      </c>
      <c r="P27" s="35">
        <f t="shared" si="5"/>
        <v>12549183.376578562</v>
      </c>
    </row>
    <row r="28" spans="1:16" x14ac:dyDescent="0.4">
      <c r="A28" s="1">
        <v>27</v>
      </c>
      <c r="B28" s="21">
        <v>39840</v>
      </c>
      <c r="C28" s="43">
        <v>3</v>
      </c>
      <c r="D28" s="23">
        <v>18363</v>
      </c>
      <c r="E28" s="25">
        <f t="shared" si="6"/>
        <v>16303.25</v>
      </c>
      <c r="F28" s="25">
        <f t="shared" si="7"/>
        <v>16155.125</v>
      </c>
      <c r="G28" s="25">
        <f t="shared" si="8"/>
        <v>1.1366671567072368</v>
      </c>
      <c r="H28" s="25">
        <f t="shared" si="0"/>
        <v>1.0015470660113945</v>
      </c>
      <c r="I28" s="4">
        <f t="shared" si="2"/>
        <v>18334.635109191247</v>
      </c>
      <c r="J28" s="25">
        <f t="shared" si="3"/>
        <v>19003.74945510922</v>
      </c>
      <c r="K28" s="15">
        <f t="shared" si="4"/>
        <v>19033.149509980278</v>
      </c>
      <c r="L28" s="36">
        <f t="shared" si="1"/>
        <v>-670.1495099802778</v>
      </c>
      <c r="M28" s="36">
        <f t="shared" si="9"/>
        <v>670.1495099802778</v>
      </c>
      <c r="N28" s="36">
        <f t="shared" si="10"/>
        <v>3.6494554810231325E-2</v>
      </c>
      <c r="O28" s="36">
        <f t="shared" si="11"/>
        <v>449100.36572680646</v>
      </c>
      <c r="P28" s="35">
        <f t="shared" si="5"/>
        <v>449100.36572680646</v>
      </c>
    </row>
    <row r="29" spans="1:16" x14ac:dyDescent="0.4">
      <c r="A29" s="1">
        <v>28</v>
      </c>
      <c r="B29" s="21">
        <v>39841</v>
      </c>
      <c r="C29" s="43">
        <v>4</v>
      </c>
      <c r="D29" s="23">
        <v>15096</v>
      </c>
      <c r="E29" s="25">
        <f t="shared" si="6"/>
        <v>16007</v>
      </c>
      <c r="F29" s="25">
        <f t="shared" si="7"/>
        <v>16379.25</v>
      </c>
      <c r="G29" s="25">
        <f t="shared" si="8"/>
        <v>0.9216539218828701</v>
      </c>
      <c r="H29" s="25">
        <f t="shared" si="0"/>
        <v>1.0021658136955456</v>
      </c>
      <c r="I29" s="4">
        <f t="shared" si="2"/>
        <v>15063.375534965226</v>
      </c>
      <c r="J29" s="25">
        <f t="shared" si="3"/>
        <v>19004.066139553037</v>
      </c>
      <c r="K29" s="15">
        <f t="shared" si="4"/>
        <v>19045.225406269135</v>
      </c>
      <c r="L29" s="36">
        <f t="shared" si="1"/>
        <v>-3949.2254062691354</v>
      </c>
      <c r="M29" s="36">
        <f t="shared" si="9"/>
        <v>3949.2254062691354</v>
      </c>
      <c r="N29" s="36">
        <f t="shared" si="10"/>
        <v>0.26160740635063168</v>
      </c>
      <c r="O29" s="36">
        <f t="shared" si="11"/>
        <v>15596381.309521617</v>
      </c>
      <c r="P29" s="35">
        <f t="shared" si="5"/>
        <v>15596381.309521617</v>
      </c>
    </row>
    <row r="30" spans="1:16" x14ac:dyDescent="0.4">
      <c r="A30" s="1">
        <v>29</v>
      </c>
      <c r="B30" s="21">
        <v>39842</v>
      </c>
      <c r="C30" s="43">
        <v>1</v>
      </c>
      <c r="D30" s="23">
        <v>15154</v>
      </c>
      <c r="E30" s="25">
        <f t="shared" si="6"/>
        <v>16751.5</v>
      </c>
      <c r="F30" s="25">
        <f t="shared" si="7"/>
        <v>16570.875</v>
      </c>
      <c r="G30" s="25">
        <f t="shared" si="8"/>
        <v>0.91449606614014045</v>
      </c>
      <c r="H30" s="25">
        <f t="shared" si="0"/>
        <v>0.99870511045398014</v>
      </c>
      <c r="I30" s="4">
        <f t="shared" si="2"/>
        <v>15173.648198427127</v>
      </c>
      <c r="J30" s="25">
        <f t="shared" si="3"/>
        <v>19004.382823996857</v>
      </c>
      <c r="K30" s="15">
        <f t="shared" si="4"/>
        <v>18979.774247349505</v>
      </c>
      <c r="L30" s="36">
        <f t="shared" si="1"/>
        <v>-3825.7742473495055</v>
      </c>
      <c r="M30" s="36">
        <f t="shared" si="9"/>
        <v>3825.7742473495055</v>
      </c>
      <c r="N30" s="36">
        <f t="shared" si="10"/>
        <v>0.25245969693477005</v>
      </c>
      <c r="O30" s="36">
        <f t="shared" si="11"/>
        <v>14636548.591682674</v>
      </c>
      <c r="P30" s="35">
        <f t="shared" si="5"/>
        <v>14636548.591682674</v>
      </c>
    </row>
    <row r="31" spans="1:16" x14ac:dyDescent="0.4">
      <c r="A31" s="1">
        <v>30</v>
      </c>
      <c r="B31" s="21">
        <v>39843</v>
      </c>
      <c r="C31" s="43">
        <v>2</v>
      </c>
      <c r="D31" s="23">
        <v>18393</v>
      </c>
      <c r="E31" s="25">
        <f t="shared" si="6"/>
        <v>16390.25</v>
      </c>
      <c r="F31" s="25">
        <f t="shared" si="7"/>
        <v>16558</v>
      </c>
      <c r="G31" s="25">
        <f t="shared" si="8"/>
        <v>1.110822563111487</v>
      </c>
      <c r="H31" s="25">
        <f t="shared" si="0"/>
        <v>0.99758200983907996</v>
      </c>
      <c r="I31" s="4">
        <f t="shared" si="2"/>
        <v>18437.581891605059</v>
      </c>
      <c r="J31" s="25">
        <f t="shared" si="3"/>
        <v>19004.699508440674</v>
      </c>
      <c r="K31" s="15">
        <f t="shared" si="4"/>
        <v>18958.746332018021</v>
      </c>
      <c r="L31" s="36">
        <f t="shared" si="1"/>
        <v>-565.74633201802135</v>
      </c>
      <c r="M31" s="36">
        <f t="shared" si="9"/>
        <v>565.74633201802135</v>
      </c>
      <c r="N31" s="36">
        <f t="shared" si="10"/>
        <v>3.0758784973523697E-2</v>
      </c>
      <c r="O31" s="36">
        <f t="shared" si="11"/>
        <v>320068.91219184524</v>
      </c>
      <c r="P31" s="35">
        <f t="shared" si="5"/>
        <v>320068.91219184524</v>
      </c>
    </row>
    <row r="32" spans="1:16" x14ac:dyDescent="0.4">
      <c r="A32" s="1">
        <v>31</v>
      </c>
      <c r="B32" s="21">
        <v>39844</v>
      </c>
      <c r="C32" s="43">
        <v>3</v>
      </c>
      <c r="D32" s="23">
        <v>16918</v>
      </c>
      <c r="E32" s="25">
        <f t="shared" si="6"/>
        <v>16725.75</v>
      </c>
      <c r="F32" s="25">
        <f t="shared" si="7"/>
        <v>17136.75</v>
      </c>
      <c r="G32" s="25">
        <f t="shared" si="8"/>
        <v>0.9872350358148424</v>
      </c>
      <c r="H32" s="25">
        <f t="shared" si="0"/>
        <v>1.0015470660113945</v>
      </c>
      <c r="I32" s="4">
        <f t="shared" si="2"/>
        <v>16891.867166437813</v>
      </c>
      <c r="J32" s="25">
        <f t="shared" si="3"/>
        <v>19005.01619288449</v>
      </c>
      <c r="K32" s="15">
        <f t="shared" si="4"/>
        <v>19034.418207482504</v>
      </c>
      <c r="L32" s="36">
        <f t="shared" si="1"/>
        <v>-2116.4182074825039</v>
      </c>
      <c r="M32" s="36">
        <f t="shared" si="9"/>
        <v>2116.4182074825039</v>
      </c>
      <c r="N32" s="36">
        <f t="shared" si="10"/>
        <v>0.12509860547833693</v>
      </c>
      <c r="O32" s="36">
        <f t="shared" si="11"/>
        <v>4479226.028963455</v>
      </c>
      <c r="P32" s="35">
        <f t="shared" si="5"/>
        <v>4479226.028963455</v>
      </c>
    </row>
    <row r="33" spans="1:20" x14ac:dyDescent="0.4">
      <c r="A33" s="1">
        <v>32</v>
      </c>
      <c r="B33" s="21">
        <v>39845</v>
      </c>
      <c r="C33" s="43">
        <v>4</v>
      </c>
      <c r="D33" s="23">
        <v>16438</v>
      </c>
      <c r="E33" s="25">
        <f t="shared" si="6"/>
        <v>17547.75</v>
      </c>
      <c r="F33" s="25">
        <f t="shared" si="7"/>
        <v>17321.875</v>
      </c>
      <c r="G33" s="25">
        <f t="shared" si="8"/>
        <v>0.94897348006494675</v>
      </c>
      <c r="H33" s="25">
        <f t="shared" si="0"/>
        <v>1.0021658136955456</v>
      </c>
      <c r="I33" s="4">
        <f t="shared" si="2"/>
        <v>16402.475294366614</v>
      </c>
      <c r="J33" s="25">
        <f t="shared" si="3"/>
        <v>19005.33287732831</v>
      </c>
      <c r="K33" s="15">
        <f t="shared" si="4"/>
        <v>19046.494887562432</v>
      </c>
      <c r="L33" s="36">
        <f t="shared" si="1"/>
        <v>-2608.4948875624323</v>
      </c>
      <c r="M33" s="36">
        <f t="shared" si="9"/>
        <v>2608.4948875624323</v>
      </c>
      <c r="N33" s="36">
        <f t="shared" si="10"/>
        <v>0.15868687720905417</v>
      </c>
      <c r="O33" s="36">
        <f t="shared" si="11"/>
        <v>6804245.5784393465</v>
      </c>
      <c r="P33" s="35">
        <f t="shared" si="5"/>
        <v>6804245.5784393465</v>
      </c>
    </row>
    <row r="34" spans="1:20" x14ac:dyDescent="0.4">
      <c r="A34" s="1">
        <v>33</v>
      </c>
      <c r="B34" s="21">
        <v>39846</v>
      </c>
      <c r="C34" s="43">
        <v>1</v>
      </c>
      <c r="D34" s="23">
        <v>18442</v>
      </c>
      <c r="E34" s="25">
        <f t="shared" si="6"/>
        <v>17096</v>
      </c>
      <c r="F34" s="25">
        <f t="shared" si="7"/>
        <v>17230.375</v>
      </c>
      <c r="G34" s="25">
        <f t="shared" si="8"/>
        <v>1.0703191311854792</v>
      </c>
      <c r="H34" s="25">
        <f t="shared" si="0"/>
        <v>0.99870511045398014</v>
      </c>
      <c r="I34" s="4">
        <f t="shared" si="2"/>
        <v>18465.911315520196</v>
      </c>
      <c r="J34" s="25">
        <f t="shared" si="3"/>
        <v>19005.649561772127</v>
      </c>
      <c r="K34" s="15">
        <f t="shared" si="4"/>
        <v>18981.039344839272</v>
      </c>
      <c r="L34" s="36">
        <f t="shared" si="1"/>
        <v>-539.03934483927151</v>
      </c>
      <c r="M34" s="36">
        <f t="shared" si="9"/>
        <v>539.03934483927151</v>
      </c>
      <c r="N34" s="36">
        <f t="shared" si="10"/>
        <v>2.9228898429631899E-2</v>
      </c>
      <c r="O34" s="36">
        <f t="shared" si="11"/>
        <v>290563.41528475104</v>
      </c>
      <c r="P34" s="35">
        <f t="shared" si="5"/>
        <v>290563.41528475104</v>
      </c>
    </row>
    <row r="35" spans="1:20" x14ac:dyDescent="0.4">
      <c r="A35" s="1">
        <v>34</v>
      </c>
      <c r="B35" s="21">
        <v>39847</v>
      </c>
      <c r="C35" s="43">
        <v>2</v>
      </c>
      <c r="D35" s="23">
        <v>16586</v>
      </c>
      <c r="E35" s="25">
        <f t="shared" si="6"/>
        <v>17364.75</v>
      </c>
      <c r="F35" s="25">
        <f t="shared" si="7"/>
        <v>16818.625</v>
      </c>
      <c r="G35" s="25">
        <f t="shared" si="8"/>
        <v>0.98616860771912096</v>
      </c>
      <c r="H35" s="25">
        <f t="shared" si="0"/>
        <v>0.99758200983907996</v>
      </c>
      <c r="I35" s="4">
        <f t="shared" si="2"/>
        <v>16626.201992832139</v>
      </c>
      <c r="J35" s="25">
        <f t="shared" si="3"/>
        <v>19005.966246215943</v>
      </c>
      <c r="K35" s="15">
        <f t="shared" si="4"/>
        <v>18960.010006833814</v>
      </c>
      <c r="L35" s="36">
        <f t="shared" si="1"/>
        <v>-2374.0100068338143</v>
      </c>
      <c r="M35" s="36">
        <f t="shared" si="9"/>
        <v>2374.0100068338143</v>
      </c>
      <c r="N35" s="36">
        <f t="shared" si="10"/>
        <v>0.14313336590098966</v>
      </c>
      <c r="O35" s="36">
        <f t="shared" si="11"/>
        <v>5635923.5125470869</v>
      </c>
      <c r="P35" s="35">
        <f t="shared" si="5"/>
        <v>5635923.5125470869</v>
      </c>
    </row>
    <row r="36" spans="1:20" x14ac:dyDescent="0.4">
      <c r="A36" s="1">
        <v>35</v>
      </c>
      <c r="B36" s="21">
        <v>39848</v>
      </c>
      <c r="C36" s="43">
        <v>3</v>
      </c>
      <c r="D36" s="23">
        <v>17993</v>
      </c>
      <c r="E36" s="25">
        <f t="shared" si="6"/>
        <v>16272.5</v>
      </c>
      <c r="F36" s="25">
        <f t="shared" si="7"/>
        <v>15990.75</v>
      </c>
      <c r="G36" s="25">
        <f t="shared" si="8"/>
        <v>1.1252130137735878</v>
      </c>
      <c r="H36" s="25">
        <f t="shared" si="0"/>
        <v>1.0015470660113945</v>
      </c>
      <c r="I36" s="4">
        <f t="shared" si="2"/>
        <v>17965.206639420474</v>
      </c>
      <c r="J36" s="25">
        <f t="shared" si="3"/>
        <v>19006.28293065976</v>
      </c>
      <c r="K36" s="15">
        <f t="shared" si="4"/>
        <v>19035.68690498473</v>
      </c>
      <c r="L36" s="36">
        <f t="shared" si="1"/>
        <v>-1042.6869049847301</v>
      </c>
      <c r="M36" s="36">
        <f t="shared" si="9"/>
        <v>1042.6869049847301</v>
      </c>
      <c r="N36" s="36">
        <f t="shared" si="10"/>
        <v>5.7949586227128889E-2</v>
      </c>
      <c r="O36" s="36">
        <f t="shared" si="11"/>
        <v>1087195.9818266355</v>
      </c>
      <c r="P36" s="35">
        <f t="shared" si="5"/>
        <v>1087195.9818266355</v>
      </c>
    </row>
    <row r="37" spans="1:20" x14ac:dyDescent="0.4">
      <c r="A37" s="1">
        <v>36</v>
      </c>
      <c r="B37" s="21">
        <v>39849</v>
      </c>
      <c r="C37" s="43">
        <v>4</v>
      </c>
      <c r="D37" s="23">
        <v>12069</v>
      </c>
      <c r="E37" s="25">
        <f t="shared" si="6"/>
        <v>15709</v>
      </c>
      <c r="F37" s="25">
        <f t="shared" si="7"/>
        <v>16149.875</v>
      </c>
      <c r="G37" s="25">
        <f t="shared" si="8"/>
        <v>0.7473122856988057</v>
      </c>
      <c r="H37" s="25">
        <f t="shared" si="0"/>
        <v>1.0021658136955456</v>
      </c>
      <c r="I37" s="4">
        <f t="shared" si="2"/>
        <v>12042.917284810235</v>
      </c>
      <c r="J37" s="25">
        <f t="shared" si="3"/>
        <v>19006.59961510358</v>
      </c>
      <c r="K37" s="15">
        <f t="shared" si="4"/>
        <v>19047.764368855722</v>
      </c>
      <c r="L37" s="36">
        <f t="shared" si="1"/>
        <v>-6978.7643688557218</v>
      </c>
      <c r="M37" s="36">
        <f t="shared" si="9"/>
        <v>6978.7643688557218</v>
      </c>
      <c r="N37" s="36">
        <f t="shared" si="10"/>
        <v>0.57823882416569072</v>
      </c>
      <c r="O37" s="36">
        <f t="shared" si="11"/>
        <v>48703152.116010204</v>
      </c>
      <c r="P37" s="35">
        <f t="shared" si="5"/>
        <v>48703152.116010204</v>
      </c>
    </row>
    <row r="38" spans="1:20" x14ac:dyDescent="0.4">
      <c r="A38" s="1">
        <v>37</v>
      </c>
      <c r="B38" s="21">
        <v>39850</v>
      </c>
      <c r="C38" s="43">
        <v>1</v>
      </c>
      <c r="D38" s="23">
        <v>16188</v>
      </c>
      <c r="E38" s="25">
        <f t="shared" si="6"/>
        <v>16590.75</v>
      </c>
      <c r="F38" s="25">
        <f t="shared" si="7"/>
        <v>16637.25</v>
      </c>
      <c r="G38" s="25">
        <f t="shared" si="8"/>
        <v>0.97299734030563945</v>
      </c>
      <c r="H38" s="25">
        <f t="shared" si="0"/>
        <v>0.99870511045398014</v>
      </c>
      <c r="I38" s="4">
        <f t="shared" si="2"/>
        <v>16208.988850213695</v>
      </c>
      <c r="J38" s="25">
        <f t="shared" si="3"/>
        <v>19006.916299547396</v>
      </c>
      <c r="K38" s="15">
        <f t="shared" si="4"/>
        <v>18982.304442329038</v>
      </c>
      <c r="L38" s="36">
        <f t="shared" si="1"/>
        <v>-2794.3044423290376</v>
      </c>
      <c r="M38" s="36">
        <f t="shared" si="9"/>
        <v>2794.3044423290376</v>
      </c>
      <c r="N38" s="36">
        <f t="shared" si="10"/>
        <v>0.17261579208852468</v>
      </c>
      <c r="O38" s="36">
        <f t="shared" si="11"/>
        <v>7808137.3164197933</v>
      </c>
      <c r="P38" s="35">
        <f t="shared" si="5"/>
        <v>7808137.3164197933</v>
      </c>
      <c r="Q38" s="30" t="s">
        <v>40</v>
      </c>
      <c r="R38" s="31" t="s">
        <v>43</v>
      </c>
      <c r="S38" s="39" t="s">
        <v>44</v>
      </c>
      <c r="T38" s="39"/>
    </row>
    <row r="39" spans="1:20" x14ac:dyDescent="0.4">
      <c r="A39" s="1">
        <v>38</v>
      </c>
      <c r="B39" s="21">
        <v>39851</v>
      </c>
      <c r="C39" s="43">
        <v>2</v>
      </c>
      <c r="D39" s="23">
        <v>20113</v>
      </c>
      <c r="E39" s="25">
        <f t="shared" si="6"/>
        <v>16683.75</v>
      </c>
      <c r="F39" s="25">
        <f t="shared" si="7"/>
        <v>16993.125</v>
      </c>
      <c r="G39" s="25">
        <f t="shared" si="8"/>
        <v>1.1835963073301703</v>
      </c>
      <c r="H39" s="25">
        <f t="shared" si="0"/>
        <v>0.99758200983907996</v>
      </c>
      <c r="I39" s="4">
        <f t="shared" si="2"/>
        <v>20161.750915340213</v>
      </c>
      <c r="J39" s="25">
        <f t="shared" si="3"/>
        <v>19007.232983991213</v>
      </c>
      <c r="K39" s="15">
        <f t="shared" si="4"/>
        <v>18961.273681649607</v>
      </c>
      <c r="L39" s="36">
        <f t="shared" si="1"/>
        <v>1151.7263183503928</v>
      </c>
      <c r="M39" s="36">
        <f t="shared" si="9"/>
        <v>1151.7263183503928</v>
      </c>
      <c r="N39" s="36">
        <f t="shared" si="10"/>
        <v>5.7262781203718631E-2</v>
      </c>
      <c r="O39" s="36">
        <f t="shared" si="11"/>
        <v>1326473.5123809504</v>
      </c>
      <c r="P39" s="35">
        <f t="shared" si="5"/>
        <v>1326473.5123809504</v>
      </c>
      <c r="Q39" s="30">
        <v>1</v>
      </c>
      <c r="R39" s="31">
        <f>AVERAGEIF($C$2:$C$3896,Q39,$G$2:$G$3896)</f>
        <v>0.99830976052682363</v>
      </c>
      <c r="S39" s="40">
        <f>R39*4/$R$43</f>
        <v>0.99870511045398014</v>
      </c>
      <c r="T39" s="41"/>
    </row>
    <row r="40" spans="1:20" x14ac:dyDescent="0.4">
      <c r="A40" s="1">
        <v>39</v>
      </c>
      <c r="B40" s="21">
        <v>39852</v>
      </c>
      <c r="C40" s="43">
        <v>3</v>
      </c>
      <c r="D40" s="23">
        <v>18365</v>
      </c>
      <c r="E40" s="25">
        <f t="shared" si="6"/>
        <v>17302.5</v>
      </c>
      <c r="F40" s="25">
        <f t="shared" si="7"/>
        <v>17279</v>
      </c>
      <c r="G40" s="25">
        <f t="shared" si="8"/>
        <v>1.0628508594247352</v>
      </c>
      <c r="H40" s="25">
        <f t="shared" si="0"/>
        <v>1.0015470660113945</v>
      </c>
      <c r="I40" s="4">
        <f t="shared" si="2"/>
        <v>18336.63201983866</v>
      </c>
      <c r="J40" s="25">
        <f t="shared" si="3"/>
        <v>19007.549668435033</v>
      </c>
      <c r="K40" s="15">
        <f t="shared" si="4"/>
        <v>19036.955602486963</v>
      </c>
      <c r="L40" s="36">
        <f t="shared" si="1"/>
        <v>-671.95560248696347</v>
      </c>
      <c r="M40" s="36">
        <f t="shared" si="9"/>
        <v>671.95560248696347</v>
      </c>
      <c r="N40" s="36">
        <f t="shared" si="10"/>
        <v>3.6588924720226706E-2</v>
      </c>
      <c r="O40" s="36">
        <f t="shared" si="11"/>
        <v>451524.33171361807</v>
      </c>
      <c r="P40" s="35">
        <f t="shared" si="5"/>
        <v>451524.33171361807</v>
      </c>
      <c r="Q40" s="30">
        <v>2</v>
      </c>
      <c r="R40" s="31">
        <f t="shared" ref="R40:R42" si="12">AVERAGEIF($C$2:$C$3896,Q40,$G$2:$G$3896)</f>
        <v>0.99718710450536907</v>
      </c>
      <c r="S40" s="40">
        <f>R40*4/$R$43</f>
        <v>0.99758200983907996</v>
      </c>
      <c r="T40" s="41"/>
    </row>
    <row r="41" spans="1:20" x14ac:dyDescent="0.4">
      <c r="A41" s="1">
        <v>40</v>
      </c>
      <c r="B41" s="21">
        <v>39853</v>
      </c>
      <c r="C41" s="43">
        <v>4</v>
      </c>
      <c r="D41" s="23">
        <v>14544</v>
      </c>
      <c r="E41" s="25">
        <f t="shared" si="6"/>
        <v>17255.5</v>
      </c>
      <c r="F41" s="25">
        <f t="shared" si="7"/>
        <v>16972.625</v>
      </c>
      <c r="G41" s="25">
        <f t="shared" si="8"/>
        <v>0.85690928775012709</v>
      </c>
      <c r="H41" s="25">
        <f t="shared" si="0"/>
        <v>1.0021658136955456</v>
      </c>
      <c r="I41" s="4">
        <f t="shared" si="2"/>
        <v>14512.568480427546</v>
      </c>
      <c r="J41" s="25">
        <f t="shared" si="3"/>
        <v>19007.866352878849</v>
      </c>
      <c r="K41" s="15">
        <f t="shared" si="4"/>
        <v>19049.033850149015</v>
      </c>
      <c r="L41" s="36">
        <f t="shared" si="1"/>
        <v>-4505.0338501490151</v>
      </c>
      <c r="M41" s="36">
        <f t="shared" si="9"/>
        <v>4505.0338501490151</v>
      </c>
      <c r="N41" s="36">
        <f t="shared" si="10"/>
        <v>0.30975205240298509</v>
      </c>
      <c r="O41" s="36">
        <f t="shared" si="11"/>
        <v>20295329.990988459</v>
      </c>
      <c r="P41" s="35">
        <f t="shared" si="5"/>
        <v>20295329.990988459</v>
      </c>
      <c r="Q41" s="30">
        <v>3</v>
      </c>
      <c r="R41" s="31">
        <f t="shared" si="12"/>
        <v>1.0011505910605341</v>
      </c>
      <c r="S41" s="40">
        <f>R41*4/$R$43</f>
        <v>1.0015470660113945</v>
      </c>
      <c r="T41" s="41"/>
    </row>
    <row r="42" spans="1:20" x14ac:dyDescent="0.4">
      <c r="A42" s="1">
        <v>41</v>
      </c>
      <c r="B42" s="21">
        <v>39854</v>
      </c>
      <c r="C42" s="43">
        <v>1</v>
      </c>
      <c r="D42" s="23">
        <v>16000</v>
      </c>
      <c r="E42" s="25">
        <f t="shared" si="6"/>
        <v>16689.75</v>
      </c>
      <c r="F42" s="25">
        <f t="shared" si="7"/>
        <v>15890.875</v>
      </c>
      <c r="G42" s="25">
        <f t="shared" si="8"/>
        <v>1.006867148599432</v>
      </c>
      <c r="H42" s="25">
        <f t="shared" si="0"/>
        <v>0.99870511045398014</v>
      </c>
      <c r="I42" s="4">
        <f t="shared" si="2"/>
        <v>16020.745095343409</v>
      </c>
      <c r="J42" s="25">
        <f t="shared" si="3"/>
        <v>19008.183037322666</v>
      </c>
      <c r="K42" s="15">
        <f t="shared" si="4"/>
        <v>18983.569539818804</v>
      </c>
      <c r="L42" s="36">
        <f t="shared" si="1"/>
        <v>-2983.5695398188036</v>
      </c>
      <c r="M42" s="36">
        <f t="shared" si="9"/>
        <v>2983.5695398188036</v>
      </c>
      <c r="N42" s="36">
        <f t="shared" si="10"/>
        <v>0.18647309623867522</v>
      </c>
      <c r="O42" s="36">
        <f t="shared" si="11"/>
        <v>8901687.1989345867</v>
      </c>
      <c r="P42" s="35">
        <f t="shared" si="5"/>
        <v>8901687.1989345867</v>
      </c>
      <c r="Q42" s="30">
        <v>4</v>
      </c>
      <c r="R42" s="31">
        <f t="shared" si="12"/>
        <v>1.0017690938056643</v>
      </c>
      <c r="S42" s="40">
        <f>R42*4/$R$43</f>
        <v>1.0021658136955456</v>
      </c>
      <c r="T42" s="41"/>
    </row>
    <row r="43" spans="1:20" x14ac:dyDescent="0.4">
      <c r="A43" s="1">
        <v>42</v>
      </c>
      <c r="B43" s="21">
        <v>39855</v>
      </c>
      <c r="C43" s="43">
        <v>2</v>
      </c>
      <c r="D43" s="23">
        <v>17850</v>
      </c>
      <c r="E43" s="25">
        <f t="shared" si="6"/>
        <v>15092</v>
      </c>
      <c r="F43" s="25">
        <f t="shared" si="7"/>
        <v>15205.125</v>
      </c>
      <c r="G43" s="25">
        <f t="shared" si="8"/>
        <v>1.1739462845586603</v>
      </c>
      <c r="H43" s="25">
        <f t="shared" si="0"/>
        <v>0.99758200983907996</v>
      </c>
      <c r="I43" s="4">
        <f t="shared" si="2"/>
        <v>17893.265740507275</v>
      </c>
      <c r="J43" s="25">
        <f t="shared" si="3"/>
        <v>19008.499721766486</v>
      </c>
      <c r="K43" s="15">
        <f t="shared" si="4"/>
        <v>18962.537356465404</v>
      </c>
      <c r="L43" s="36">
        <f t="shared" si="1"/>
        <v>-1112.5373564654037</v>
      </c>
      <c r="M43" s="36">
        <f t="shared" si="9"/>
        <v>1112.5373564654037</v>
      </c>
      <c r="N43" s="36">
        <f t="shared" si="10"/>
        <v>6.2327022771171074E-2</v>
      </c>
      <c r="O43" s="36">
        <f t="shared" si="11"/>
        <v>1237739.3695310287</v>
      </c>
      <c r="P43" s="35">
        <f t="shared" si="5"/>
        <v>1237739.3695310287</v>
      </c>
      <c r="Q43" s="32" t="s">
        <v>41</v>
      </c>
      <c r="R43" s="32">
        <f>SUM(R39:R42)</f>
        <v>3.9984165498983906</v>
      </c>
      <c r="S43" s="40">
        <f>SUM(S39:S42)</f>
        <v>4</v>
      </c>
      <c r="T43" s="41"/>
    </row>
    <row r="44" spans="1:20" x14ac:dyDescent="0.4">
      <c r="A44" s="1">
        <v>43</v>
      </c>
      <c r="B44" s="21">
        <v>39856</v>
      </c>
      <c r="C44" s="43">
        <v>3</v>
      </c>
      <c r="D44" s="23">
        <v>11974</v>
      </c>
      <c r="E44" s="25">
        <f t="shared" si="6"/>
        <v>15318.25</v>
      </c>
      <c r="F44" s="25">
        <f t="shared" si="7"/>
        <v>15590.5</v>
      </c>
      <c r="G44" s="25">
        <f t="shared" si="8"/>
        <v>0.76803181424585487</v>
      </c>
      <c r="H44" s="25">
        <f t="shared" si="0"/>
        <v>1.0015470660113945</v>
      </c>
      <c r="I44" s="4">
        <f t="shared" si="2"/>
        <v>11955.50404604128</v>
      </c>
      <c r="J44" s="25">
        <f t="shared" si="3"/>
        <v>19008.816406210302</v>
      </c>
      <c r="K44" s="15">
        <f t="shared" si="4"/>
        <v>19038.22429998919</v>
      </c>
      <c r="L44" s="36">
        <f t="shared" si="1"/>
        <v>-7064.2242999891896</v>
      </c>
      <c r="M44" s="36">
        <f t="shared" si="9"/>
        <v>7064.2242999891896</v>
      </c>
      <c r="N44" s="36">
        <f t="shared" si="10"/>
        <v>0.58996361282689069</v>
      </c>
      <c r="O44" s="36">
        <f t="shared" si="11"/>
        <v>49903264.960557759</v>
      </c>
      <c r="P44" s="35">
        <f t="shared" si="5"/>
        <v>49903264.960557759</v>
      </c>
      <c r="Q44" s="30" t="s">
        <v>42</v>
      </c>
      <c r="R44" s="31">
        <f>AVERAGEA(R39:R42)</f>
        <v>0.99960413747459764</v>
      </c>
      <c r="S44" s="40">
        <f>AVERAGE(S39:S42)</f>
        <v>1</v>
      </c>
      <c r="T44" s="41"/>
    </row>
    <row r="45" spans="1:20" x14ac:dyDescent="0.4">
      <c r="A45" s="1">
        <v>44</v>
      </c>
      <c r="B45" s="21">
        <v>39857</v>
      </c>
      <c r="C45" s="43">
        <v>4</v>
      </c>
      <c r="D45" s="23">
        <v>15449</v>
      </c>
      <c r="E45" s="25">
        <f t="shared" si="6"/>
        <v>15862.75</v>
      </c>
      <c r="F45" s="25">
        <f t="shared" si="7"/>
        <v>15997.125</v>
      </c>
      <c r="G45" s="25">
        <f t="shared" ref="G45:G108" si="13">D45/F45</f>
        <v>0.96573603069301517</v>
      </c>
      <c r="H45" s="25">
        <f t="shared" si="0"/>
        <v>1.0021658136955456</v>
      </c>
      <c r="I45" s="4">
        <f t="shared" ref="I45:I108" si="14">D45/H45</f>
        <v>15415.612654986604</v>
      </c>
      <c r="J45" s="25">
        <f t="shared" si="3"/>
        <v>19009.133090654119</v>
      </c>
      <c r="K45" s="15">
        <f t="shared" ref="K45:K108" si="15">H45*J45</f>
        <v>19050.303331442305</v>
      </c>
      <c r="L45" s="36">
        <f t="shared" ref="L45:L108" si="16">D45-K45</f>
        <v>-3601.3033314423046</v>
      </c>
      <c r="M45" s="36">
        <f t="shared" ref="M45:M108" si="17">ABS(L45)</f>
        <v>3601.3033314423046</v>
      </c>
      <c r="N45" s="36">
        <f t="shared" ref="N45:N108" si="18">M45/D45</f>
        <v>0.23310915473119972</v>
      </c>
      <c r="O45" s="36">
        <f t="shared" ref="O45:O108" si="19">L45^2</f>
        <v>12969385.685057443</v>
      </c>
      <c r="P45" s="35">
        <f t="shared" si="5"/>
        <v>12969385.685057443</v>
      </c>
    </row>
    <row r="46" spans="1:20" x14ac:dyDescent="0.4">
      <c r="A46" s="1">
        <v>45</v>
      </c>
      <c r="B46" s="21">
        <v>39858</v>
      </c>
      <c r="C46" s="43">
        <v>1</v>
      </c>
      <c r="D46" s="23">
        <v>18178</v>
      </c>
      <c r="E46" s="25">
        <f t="shared" si="6"/>
        <v>16131.5</v>
      </c>
      <c r="F46" s="25">
        <f t="shared" si="7"/>
        <v>17127.875</v>
      </c>
      <c r="G46" s="25">
        <f t="shared" si="13"/>
        <v>1.0613108748166367</v>
      </c>
      <c r="H46" s="25">
        <f t="shared" si="0"/>
        <v>0.99870511045398014</v>
      </c>
      <c r="I46" s="4">
        <f t="shared" si="14"/>
        <v>18201.569021447031</v>
      </c>
      <c r="J46" s="25">
        <f t="shared" si="3"/>
        <v>19009.449775097935</v>
      </c>
      <c r="K46" s="15">
        <f t="shared" si="15"/>
        <v>18984.83463730857</v>
      </c>
      <c r="L46" s="36">
        <f t="shared" si="16"/>
        <v>-806.83463730856965</v>
      </c>
      <c r="M46" s="36">
        <f t="shared" si="17"/>
        <v>806.83463730856965</v>
      </c>
      <c r="N46" s="36">
        <f t="shared" si="18"/>
        <v>4.4385225949420709E-2</v>
      </c>
      <c r="O46" s="36">
        <f t="shared" si="19"/>
        <v>650982.13196085114</v>
      </c>
      <c r="P46" s="35">
        <f t="shared" si="5"/>
        <v>650982.13196085114</v>
      </c>
    </row>
    <row r="47" spans="1:20" x14ac:dyDescent="0.4">
      <c r="A47" s="1">
        <v>46</v>
      </c>
      <c r="B47" s="21">
        <v>39859</v>
      </c>
      <c r="C47" s="43">
        <v>2</v>
      </c>
      <c r="D47" s="23">
        <v>18925</v>
      </c>
      <c r="E47" s="25">
        <f t="shared" si="6"/>
        <v>18124.25</v>
      </c>
      <c r="F47" s="25">
        <f t="shared" si="7"/>
        <v>18235.125</v>
      </c>
      <c r="G47" s="25">
        <f t="shared" si="13"/>
        <v>1.0378322057019078</v>
      </c>
      <c r="H47" s="25">
        <f t="shared" si="0"/>
        <v>0.99758200983907996</v>
      </c>
      <c r="I47" s="4">
        <f t="shared" si="14"/>
        <v>18970.871380341745</v>
      </c>
      <c r="J47" s="25">
        <f t="shared" si="3"/>
        <v>19009.766459541755</v>
      </c>
      <c r="K47" s="15">
        <f t="shared" si="15"/>
        <v>18963.801031281197</v>
      </c>
      <c r="L47" s="36">
        <f t="shared" si="16"/>
        <v>-38.801031281196629</v>
      </c>
      <c r="M47" s="36">
        <f t="shared" si="17"/>
        <v>38.801031281196629</v>
      </c>
      <c r="N47" s="36">
        <f t="shared" si="18"/>
        <v>2.0502526436563607E-3</v>
      </c>
      <c r="O47" s="36">
        <f t="shared" si="19"/>
        <v>1505.5200284843993</v>
      </c>
      <c r="P47" s="35">
        <f t="shared" si="5"/>
        <v>1505.5200284843993</v>
      </c>
    </row>
    <row r="48" spans="1:20" x14ac:dyDescent="0.4">
      <c r="A48" s="1">
        <v>47</v>
      </c>
      <c r="B48" s="21">
        <v>39860</v>
      </c>
      <c r="C48" s="43">
        <v>3</v>
      </c>
      <c r="D48" s="23">
        <v>19945</v>
      </c>
      <c r="E48" s="25">
        <f t="shared" si="6"/>
        <v>18346</v>
      </c>
      <c r="F48" s="25">
        <f t="shared" si="7"/>
        <v>17844</v>
      </c>
      <c r="G48" s="25">
        <f t="shared" si="13"/>
        <v>1.1177426585967272</v>
      </c>
      <c r="H48" s="25">
        <f t="shared" si="0"/>
        <v>1.0015470660113945</v>
      </c>
      <c r="I48" s="4">
        <f t="shared" si="14"/>
        <v>19914.191431292242</v>
      </c>
      <c r="J48" s="25">
        <f t="shared" si="3"/>
        <v>19010.083143985572</v>
      </c>
      <c r="K48" s="15">
        <f t="shared" si="15"/>
        <v>19039.492997491416</v>
      </c>
      <c r="L48" s="36">
        <f t="shared" si="16"/>
        <v>905.50700250858426</v>
      </c>
      <c r="M48" s="36">
        <f t="shared" si="17"/>
        <v>905.50700250858426</v>
      </c>
      <c r="N48" s="36">
        <f t="shared" si="18"/>
        <v>4.5400200677291766E-2</v>
      </c>
      <c r="O48" s="36">
        <f t="shared" si="19"/>
        <v>819942.93159208121</v>
      </c>
      <c r="P48" s="35">
        <f t="shared" si="5"/>
        <v>819942.93159208121</v>
      </c>
    </row>
    <row r="49" spans="1:16" x14ac:dyDescent="0.4">
      <c r="A49" s="1">
        <v>48</v>
      </c>
      <c r="B49" s="21">
        <v>39861</v>
      </c>
      <c r="C49" s="43">
        <v>4</v>
      </c>
      <c r="D49" s="23">
        <v>16336</v>
      </c>
      <c r="E49" s="25">
        <f t="shared" si="6"/>
        <v>17342</v>
      </c>
      <c r="F49" s="25">
        <f t="shared" si="7"/>
        <v>16649.875</v>
      </c>
      <c r="G49" s="25">
        <f t="shared" si="13"/>
        <v>0.98114850712092438</v>
      </c>
      <c r="H49" s="25">
        <f t="shared" si="0"/>
        <v>1.0021658136955456</v>
      </c>
      <c r="I49" s="4">
        <f t="shared" si="14"/>
        <v>16300.695729941172</v>
      </c>
      <c r="J49" s="25">
        <f t="shared" si="3"/>
        <v>19010.399828429388</v>
      </c>
      <c r="K49" s="15">
        <f t="shared" si="15"/>
        <v>19051.572812735598</v>
      </c>
      <c r="L49" s="36">
        <f t="shared" si="16"/>
        <v>-2715.5728127355978</v>
      </c>
      <c r="M49" s="36">
        <f t="shared" si="17"/>
        <v>2715.5728127355978</v>
      </c>
      <c r="N49" s="36">
        <f t="shared" si="18"/>
        <v>0.16623241997646901</v>
      </c>
      <c r="O49" s="36">
        <f t="shared" si="19"/>
        <v>7374335.701268726</v>
      </c>
      <c r="P49" s="35">
        <f t="shared" si="5"/>
        <v>7374335.701268726</v>
      </c>
    </row>
    <row r="50" spans="1:16" x14ac:dyDescent="0.4">
      <c r="A50" s="1">
        <v>49</v>
      </c>
      <c r="B50" s="21">
        <v>39862</v>
      </c>
      <c r="C50" s="43">
        <v>1</v>
      </c>
      <c r="D50" s="23">
        <v>14162</v>
      </c>
      <c r="E50" s="25">
        <f t="shared" si="6"/>
        <v>15957.75</v>
      </c>
      <c r="F50" s="25">
        <f t="shared" si="7"/>
        <v>15774</v>
      </c>
      <c r="G50" s="25">
        <f t="shared" si="13"/>
        <v>0.89780651705337899</v>
      </c>
      <c r="H50" s="25">
        <f t="shared" si="0"/>
        <v>0.99870511045398014</v>
      </c>
      <c r="I50" s="4">
        <f t="shared" si="14"/>
        <v>14180.362002515834</v>
      </c>
      <c r="J50" s="25">
        <f t="shared" si="3"/>
        <v>19010.716512873209</v>
      </c>
      <c r="K50" s="15">
        <f t="shared" si="15"/>
        <v>18986.099734798343</v>
      </c>
      <c r="L50" s="36">
        <f t="shared" si="16"/>
        <v>-4824.099734798343</v>
      </c>
      <c r="M50" s="36">
        <f t="shared" si="17"/>
        <v>4824.099734798343</v>
      </c>
      <c r="N50" s="36">
        <f t="shared" si="18"/>
        <v>0.34063689696358868</v>
      </c>
      <c r="O50" s="36">
        <f t="shared" si="19"/>
        <v>23271938.251281444</v>
      </c>
      <c r="P50" s="35">
        <f t="shared" si="5"/>
        <v>23271938.251281444</v>
      </c>
    </row>
    <row r="51" spans="1:16" x14ac:dyDescent="0.4">
      <c r="A51" s="1">
        <v>50</v>
      </c>
      <c r="B51" s="21">
        <v>39863</v>
      </c>
      <c r="C51" s="43">
        <v>2</v>
      </c>
      <c r="D51" s="23">
        <v>13388</v>
      </c>
      <c r="E51" s="25">
        <f t="shared" si="6"/>
        <v>15590.25</v>
      </c>
      <c r="F51" s="25">
        <f t="shared" si="7"/>
        <v>15615.125</v>
      </c>
      <c r="G51" s="25">
        <f t="shared" si="13"/>
        <v>0.85737386027969675</v>
      </c>
      <c r="H51" s="25">
        <f t="shared" si="0"/>
        <v>0.99758200983907996</v>
      </c>
      <c r="I51" s="4">
        <f t="shared" si="14"/>
        <v>13420.450517305961</v>
      </c>
      <c r="J51" s="25">
        <f t="shared" si="3"/>
        <v>19011.033197317025</v>
      </c>
      <c r="K51" s="15">
        <f t="shared" si="15"/>
        <v>18965.06470609699</v>
      </c>
      <c r="L51" s="36">
        <f t="shared" si="16"/>
        <v>-5577.0647060969895</v>
      </c>
      <c r="M51" s="36">
        <f t="shared" si="17"/>
        <v>5577.0647060969895</v>
      </c>
      <c r="N51" s="36">
        <f t="shared" si="18"/>
        <v>0.41657190813392514</v>
      </c>
      <c r="O51" s="36">
        <f t="shared" si="19"/>
        <v>31103650.7359927</v>
      </c>
      <c r="P51" s="35">
        <f t="shared" si="5"/>
        <v>31103650.7359927</v>
      </c>
    </row>
    <row r="52" spans="1:16" x14ac:dyDescent="0.4">
      <c r="A52" s="1">
        <v>51</v>
      </c>
      <c r="B52" s="21">
        <v>39864</v>
      </c>
      <c r="C52" s="43">
        <v>3</v>
      </c>
      <c r="D52" s="23">
        <v>18475</v>
      </c>
      <c r="E52" s="25">
        <f t="shared" si="6"/>
        <v>15640</v>
      </c>
      <c r="F52" s="25">
        <f t="shared" si="7"/>
        <v>16056.375</v>
      </c>
      <c r="G52" s="25">
        <f t="shared" si="13"/>
        <v>1.1506333154276729</v>
      </c>
      <c r="H52" s="25">
        <f t="shared" si="0"/>
        <v>1.0015470660113945</v>
      </c>
      <c r="I52" s="4">
        <f t="shared" si="14"/>
        <v>18446.462105446186</v>
      </c>
      <c r="J52" s="25">
        <f t="shared" si="3"/>
        <v>19011.349881760842</v>
      </c>
      <c r="K52" s="15">
        <f t="shared" si="15"/>
        <v>19040.761694993642</v>
      </c>
      <c r="L52" s="36">
        <f t="shared" si="16"/>
        <v>-565.76169499364187</v>
      </c>
      <c r="M52" s="36">
        <f t="shared" si="17"/>
        <v>565.76169499364187</v>
      </c>
      <c r="N52" s="36">
        <f t="shared" si="18"/>
        <v>3.0623095804797936E-2</v>
      </c>
      <c r="O52" s="36">
        <f t="shared" si="19"/>
        <v>320086.29552207864</v>
      </c>
      <c r="P52" s="35">
        <f t="shared" si="5"/>
        <v>320086.29552207864</v>
      </c>
    </row>
    <row r="53" spans="1:16" x14ac:dyDescent="0.4">
      <c r="A53" s="1">
        <v>52</v>
      </c>
      <c r="B53" s="21">
        <v>39865</v>
      </c>
      <c r="C53" s="43">
        <v>4</v>
      </c>
      <c r="D53" s="23">
        <v>16535</v>
      </c>
      <c r="E53" s="25">
        <f t="shared" si="6"/>
        <v>16472.75</v>
      </c>
      <c r="F53" s="25">
        <f t="shared" si="7"/>
        <v>16963.875</v>
      </c>
      <c r="G53" s="25">
        <f t="shared" si="13"/>
        <v>0.97471833528601215</v>
      </c>
      <c r="H53" s="25">
        <f t="shared" si="0"/>
        <v>1.0021658136955456</v>
      </c>
      <c r="I53" s="4">
        <f t="shared" si="14"/>
        <v>16499.265664457474</v>
      </c>
      <c r="J53" s="25">
        <f t="shared" si="3"/>
        <v>19011.666566204662</v>
      </c>
      <c r="K53" s="15">
        <f t="shared" si="15"/>
        <v>19052.842294028895</v>
      </c>
      <c r="L53" s="36">
        <f t="shared" si="16"/>
        <v>-2517.8422940288947</v>
      </c>
      <c r="M53" s="36">
        <f t="shared" si="17"/>
        <v>2517.8422940288947</v>
      </c>
      <c r="N53" s="36">
        <f t="shared" si="18"/>
        <v>0.15227349827813091</v>
      </c>
      <c r="O53" s="36">
        <f t="shared" si="19"/>
        <v>6339529.817600687</v>
      </c>
      <c r="P53" s="35">
        <f t="shared" si="5"/>
        <v>6339529.817600687</v>
      </c>
    </row>
    <row r="54" spans="1:16" x14ac:dyDescent="0.4">
      <c r="A54" s="1">
        <v>53</v>
      </c>
      <c r="B54" s="21">
        <v>39866</v>
      </c>
      <c r="C54" s="43">
        <v>1</v>
      </c>
      <c r="D54" s="23">
        <v>17493</v>
      </c>
      <c r="E54" s="25">
        <f t="shared" si="6"/>
        <v>17455</v>
      </c>
      <c r="F54" s="25">
        <f t="shared" si="7"/>
        <v>17311.75</v>
      </c>
      <c r="G54" s="25">
        <f t="shared" si="13"/>
        <v>1.0104697676433636</v>
      </c>
      <c r="H54" s="25">
        <f t="shared" si="0"/>
        <v>0.99870511045398014</v>
      </c>
      <c r="I54" s="4">
        <f t="shared" si="14"/>
        <v>17515.680872052642</v>
      </c>
      <c r="J54" s="25">
        <f t="shared" si="3"/>
        <v>19011.983250648478</v>
      </c>
      <c r="K54" s="15">
        <f t="shared" si="15"/>
        <v>18987.364832288109</v>
      </c>
      <c r="L54" s="36">
        <f t="shared" si="16"/>
        <v>-1494.364832288109</v>
      </c>
      <c r="M54" s="36">
        <f t="shared" si="17"/>
        <v>1494.364832288109</v>
      </c>
      <c r="N54" s="36">
        <f t="shared" si="18"/>
        <v>8.5426446709432863E-2</v>
      </c>
      <c r="O54" s="36">
        <f t="shared" si="19"/>
        <v>2233126.2519794684</v>
      </c>
      <c r="P54" s="35">
        <f t="shared" si="5"/>
        <v>2233126.2519794684</v>
      </c>
    </row>
    <row r="55" spans="1:16" x14ac:dyDescent="0.4">
      <c r="A55" s="1">
        <v>54</v>
      </c>
      <c r="B55" s="21">
        <v>39867</v>
      </c>
      <c r="C55" s="43">
        <v>2</v>
      </c>
      <c r="D55" s="23">
        <v>17317</v>
      </c>
      <c r="E55" s="25">
        <f t="shared" si="6"/>
        <v>17168.5</v>
      </c>
      <c r="F55" s="25">
        <f t="shared" si="7"/>
        <v>17097</v>
      </c>
      <c r="G55" s="25">
        <f t="shared" si="13"/>
        <v>1.0128677545768263</v>
      </c>
      <c r="H55" s="25">
        <f t="shared" si="0"/>
        <v>0.99758200983907996</v>
      </c>
      <c r="I55" s="4">
        <f t="shared" si="14"/>
        <v>17358.973827919577</v>
      </c>
      <c r="J55" s="25">
        <f t="shared" si="3"/>
        <v>19012.299935092295</v>
      </c>
      <c r="K55" s="15">
        <f t="shared" si="15"/>
        <v>18966.328380912782</v>
      </c>
      <c r="L55" s="36">
        <f t="shared" si="16"/>
        <v>-1649.3283809127824</v>
      </c>
      <c r="M55" s="36">
        <f t="shared" si="17"/>
        <v>1649.3283809127824</v>
      </c>
      <c r="N55" s="36">
        <f t="shared" si="18"/>
        <v>9.524330893993084E-2</v>
      </c>
      <c r="O55" s="36">
        <f t="shared" si="19"/>
        <v>2720284.1080843806</v>
      </c>
      <c r="P55" s="35">
        <f t="shared" si="5"/>
        <v>2720284.1080843806</v>
      </c>
    </row>
    <row r="56" spans="1:16" x14ac:dyDescent="0.4">
      <c r="A56" s="1">
        <v>55</v>
      </c>
      <c r="B56" s="21">
        <v>39868</v>
      </c>
      <c r="C56" s="43">
        <v>3</v>
      </c>
      <c r="D56" s="23">
        <v>17329</v>
      </c>
      <c r="E56" s="25">
        <f t="shared" si="6"/>
        <v>17025.5</v>
      </c>
      <c r="F56" s="25">
        <f t="shared" si="7"/>
        <v>16461.75</v>
      </c>
      <c r="G56" s="25">
        <f t="shared" si="13"/>
        <v>1.0526827342172005</v>
      </c>
      <c r="H56" s="25">
        <f t="shared" si="0"/>
        <v>1.0015470660113945</v>
      </c>
      <c r="I56" s="4">
        <f t="shared" si="14"/>
        <v>17302.232304480487</v>
      </c>
      <c r="J56" s="25">
        <f t="shared" si="3"/>
        <v>19012.616619536111</v>
      </c>
      <c r="K56" s="15">
        <f t="shared" si="15"/>
        <v>19042.030392495872</v>
      </c>
      <c r="L56" s="36">
        <f t="shared" si="16"/>
        <v>-1713.0303924958716</v>
      </c>
      <c r="M56" s="36">
        <f t="shared" si="17"/>
        <v>1713.0303924958716</v>
      </c>
      <c r="N56" s="36">
        <f t="shared" si="18"/>
        <v>9.8853389837605846E-2</v>
      </c>
      <c r="O56" s="36">
        <f t="shared" si="19"/>
        <v>2934473.1256145602</v>
      </c>
      <c r="P56" s="35">
        <f t="shared" si="5"/>
        <v>2934473.1256145602</v>
      </c>
    </row>
    <row r="57" spans="1:16" x14ac:dyDescent="0.4">
      <c r="A57" s="1">
        <v>56</v>
      </c>
      <c r="B57" s="21">
        <v>39869</v>
      </c>
      <c r="C57" s="43">
        <v>4</v>
      </c>
      <c r="D57" s="23">
        <v>15963</v>
      </c>
      <c r="E57" s="25">
        <f t="shared" si="6"/>
        <v>15898</v>
      </c>
      <c r="F57" s="25">
        <f t="shared" si="7"/>
        <v>15990.125</v>
      </c>
      <c r="G57" s="25">
        <f t="shared" si="13"/>
        <v>0.99830364052813847</v>
      </c>
      <c r="H57" s="25">
        <f t="shared" si="0"/>
        <v>1.0021658136955456</v>
      </c>
      <c r="I57" s="4">
        <f t="shared" si="14"/>
        <v>15928.501832581473</v>
      </c>
      <c r="J57" s="25">
        <f t="shared" si="3"/>
        <v>19012.933303979931</v>
      </c>
      <c r="K57" s="15">
        <f t="shared" si="15"/>
        <v>19054.111775322184</v>
      </c>
      <c r="L57" s="36">
        <f t="shared" si="16"/>
        <v>-3091.1117753221843</v>
      </c>
      <c r="M57" s="36">
        <f t="shared" si="17"/>
        <v>3091.1117753221843</v>
      </c>
      <c r="N57" s="36">
        <f t="shared" si="18"/>
        <v>0.19364228373878245</v>
      </c>
      <c r="O57" s="36">
        <f t="shared" si="19"/>
        <v>9554972.0075354651</v>
      </c>
      <c r="P57" s="35">
        <f t="shared" si="5"/>
        <v>9554972.0075354651</v>
      </c>
    </row>
    <row r="58" spans="1:16" x14ac:dyDescent="0.4">
      <c r="A58" s="1">
        <v>57</v>
      </c>
      <c r="B58" s="21">
        <v>39870</v>
      </c>
      <c r="C58" s="43">
        <v>1</v>
      </c>
      <c r="D58" s="23">
        <v>12983</v>
      </c>
      <c r="E58" s="25">
        <f t="shared" si="6"/>
        <v>16082.25</v>
      </c>
      <c r="F58" s="25">
        <f t="shared" si="7"/>
        <v>15846.75</v>
      </c>
      <c r="G58" s="25">
        <f t="shared" si="13"/>
        <v>0.81928471137614967</v>
      </c>
      <c r="H58" s="25">
        <f t="shared" si="0"/>
        <v>0.99870511045398014</v>
      </c>
      <c r="I58" s="4">
        <f t="shared" si="14"/>
        <v>12999.833348302718</v>
      </c>
      <c r="J58" s="25">
        <f t="shared" si="3"/>
        <v>19013.249988423748</v>
      </c>
      <c r="K58" s="15">
        <f t="shared" si="15"/>
        <v>18988.629929777875</v>
      </c>
      <c r="L58" s="36">
        <f t="shared" si="16"/>
        <v>-6005.6299297778751</v>
      </c>
      <c r="M58" s="36">
        <f t="shared" si="17"/>
        <v>6005.6299297778751</v>
      </c>
      <c r="N58" s="36">
        <f t="shared" si="18"/>
        <v>0.46257644071307674</v>
      </c>
      <c r="O58" s="36">
        <f t="shared" si="19"/>
        <v>36067590.853443801</v>
      </c>
      <c r="P58" s="35">
        <f t="shared" si="5"/>
        <v>36067590.853443801</v>
      </c>
    </row>
    <row r="59" spans="1:16" x14ac:dyDescent="0.4">
      <c r="A59" s="1">
        <v>58</v>
      </c>
      <c r="B59" s="21">
        <v>39871</v>
      </c>
      <c r="C59" s="43">
        <v>2</v>
      </c>
      <c r="D59" s="23">
        <v>18054</v>
      </c>
      <c r="E59" s="25">
        <f t="shared" si="6"/>
        <v>15611.25</v>
      </c>
      <c r="F59" s="25">
        <f t="shared" si="7"/>
        <v>16052.5</v>
      </c>
      <c r="G59" s="25">
        <f t="shared" si="13"/>
        <v>1.1246846285625292</v>
      </c>
      <c r="H59" s="25">
        <f t="shared" si="0"/>
        <v>0.99758200983907996</v>
      </c>
      <c r="I59" s="4">
        <f t="shared" si="14"/>
        <v>18097.760206113071</v>
      </c>
      <c r="J59" s="25">
        <f t="shared" si="3"/>
        <v>19013.566672867564</v>
      </c>
      <c r="K59" s="15">
        <f t="shared" si="15"/>
        <v>18967.592055728572</v>
      </c>
      <c r="L59" s="36">
        <f t="shared" si="16"/>
        <v>-913.59205572857172</v>
      </c>
      <c r="M59" s="36">
        <f t="shared" si="17"/>
        <v>913.59205572857172</v>
      </c>
      <c r="N59" s="36">
        <f t="shared" si="18"/>
        <v>5.060330429426009E-2</v>
      </c>
      <c r="O59" s="36">
        <f t="shared" si="19"/>
        <v>834650.44429035764</v>
      </c>
      <c r="P59" s="35">
        <f t="shared" si="5"/>
        <v>834650.44429035764</v>
      </c>
    </row>
    <row r="60" spans="1:16" x14ac:dyDescent="0.4">
      <c r="A60" s="1">
        <v>59</v>
      </c>
      <c r="B60" s="21">
        <v>39872</v>
      </c>
      <c r="C60" s="43">
        <v>3</v>
      </c>
      <c r="D60" s="23">
        <v>15445</v>
      </c>
      <c r="E60" s="25">
        <f t="shared" si="6"/>
        <v>16493.75</v>
      </c>
      <c r="F60" s="25">
        <f t="shared" si="7"/>
        <v>17177</v>
      </c>
      <c r="G60" s="25">
        <f t="shared" si="13"/>
        <v>0.89916749141293595</v>
      </c>
      <c r="H60" s="25">
        <f t="shared" si="0"/>
        <v>1.0015470660113945</v>
      </c>
      <c r="I60" s="4">
        <f t="shared" si="14"/>
        <v>15421.142474620641</v>
      </c>
      <c r="J60" s="25">
        <f t="shared" si="3"/>
        <v>19013.883357311384</v>
      </c>
      <c r="K60" s="15">
        <f t="shared" si="15"/>
        <v>19043.299089998101</v>
      </c>
      <c r="L60" s="36">
        <f t="shared" si="16"/>
        <v>-3598.2990899981014</v>
      </c>
      <c r="M60" s="36">
        <f t="shared" si="17"/>
        <v>3598.2990899981014</v>
      </c>
      <c r="N60" s="36">
        <f t="shared" si="18"/>
        <v>0.23297501392023964</v>
      </c>
      <c r="O60" s="36">
        <f t="shared" si="19"/>
        <v>12947756.341081165</v>
      </c>
      <c r="P60" s="35">
        <f t="shared" si="5"/>
        <v>12947756.341081165</v>
      </c>
    </row>
    <row r="61" spans="1:16" x14ac:dyDescent="0.4">
      <c r="A61" s="1">
        <v>60</v>
      </c>
      <c r="B61" s="21">
        <v>39873</v>
      </c>
      <c r="C61" s="43">
        <v>4</v>
      </c>
      <c r="D61" s="23">
        <v>19493</v>
      </c>
      <c r="E61" s="25">
        <f t="shared" si="6"/>
        <v>17860.25</v>
      </c>
      <c r="F61" s="25">
        <f t="shared" si="7"/>
        <v>17530.5</v>
      </c>
      <c r="G61" s="25">
        <f t="shared" si="13"/>
        <v>1.1119477482102622</v>
      </c>
      <c r="H61" s="25">
        <f t="shared" si="0"/>
        <v>1.0021658136955456</v>
      </c>
      <c r="I61" s="4">
        <f t="shared" si="14"/>
        <v>19450.873032795254</v>
      </c>
      <c r="J61" s="25">
        <f t="shared" si="3"/>
        <v>19014.200041755201</v>
      </c>
      <c r="K61" s="15">
        <f t="shared" si="15"/>
        <v>19055.381256615477</v>
      </c>
      <c r="L61" s="36">
        <f t="shared" si="16"/>
        <v>437.61874338452253</v>
      </c>
      <c r="M61" s="36">
        <f t="shared" si="17"/>
        <v>437.61874338452253</v>
      </c>
      <c r="N61" s="36">
        <f t="shared" si="18"/>
        <v>2.2450045831043069E-2</v>
      </c>
      <c r="O61" s="36">
        <f t="shared" si="19"/>
        <v>191510.16456144859</v>
      </c>
      <c r="P61" s="35">
        <f t="shared" si="5"/>
        <v>191510.16456144859</v>
      </c>
    </row>
    <row r="62" spans="1:16" x14ac:dyDescent="0.4">
      <c r="A62" s="1">
        <v>61</v>
      </c>
      <c r="B62" s="21">
        <v>39874</v>
      </c>
      <c r="C62" s="43">
        <v>1</v>
      </c>
      <c r="D62" s="23">
        <v>18449</v>
      </c>
      <c r="E62" s="25">
        <f t="shared" si="6"/>
        <v>17200.75</v>
      </c>
      <c r="F62" s="25">
        <f t="shared" si="7"/>
        <v>17154.75</v>
      </c>
      <c r="G62" s="25">
        <f t="shared" si="13"/>
        <v>1.0754455762981099</v>
      </c>
      <c r="H62" s="25">
        <f t="shared" si="0"/>
        <v>0.99870511045398014</v>
      </c>
      <c r="I62" s="4">
        <f t="shared" si="14"/>
        <v>18472.92039149941</v>
      </c>
      <c r="J62" s="25">
        <f t="shared" si="3"/>
        <v>19014.516726199017</v>
      </c>
      <c r="K62" s="15">
        <f t="shared" si="15"/>
        <v>18989.895027267641</v>
      </c>
      <c r="L62" s="36">
        <f t="shared" si="16"/>
        <v>-540.89502726764113</v>
      </c>
      <c r="M62" s="36">
        <f t="shared" si="17"/>
        <v>540.89502726764113</v>
      </c>
      <c r="N62" s="36">
        <f t="shared" si="18"/>
        <v>2.9318392718718691E-2</v>
      </c>
      <c r="O62" s="36">
        <f t="shared" si="19"/>
        <v>292567.43052286224</v>
      </c>
      <c r="P62" s="35">
        <f t="shared" si="5"/>
        <v>292567.43052286224</v>
      </c>
    </row>
    <row r="63" spans="1:16" x14ac:dyDescent="0.4">
      <c r="A63" s="1">
        <v>62</v>
      </c>
      <c r="B63" s="21">
        <v>39875</v>
      </c>
      <c r="C63" s="43">
        <v>2</v>
      </c>
      <c r="D63" s="23">
        <v>15416</v>
      </c>
      <c r="E63" s="25">
        <f t="shared" si="6"/>
        <v>17108.75</v>
      </c>
      <c r="F63" s="25">
        <f t="shared" si="7"/>
        <v>16379.875</v>
      </c>
      <c r="G63" s="25">
        <f t="shared" si="13"/>
        <v>0.94115492334343209</v>
      </c>
      <c r="H63" s="25">
        <f t="shared" si="0"/>
        <v>0.99758200983907996</v>
      </c>
      <c r="I63" s="4">
        <f t="shared" si="14"/>
        <v>15453.366087151828</v>
      </c>
      <c r="J63" s="25">
        <f t="shared" si="3"/>
        <v>19014.833410642837</v>
      </c>
      <c r="K63" s="15">
        <f t="shared" si="15"/>
        <v>18968.855730544368</v>
      </c>
      <c r="L63" s="36">
        <f t="shared" si="16"/>
        <v>-3552.8557305443683</v>
      </c>
      <c r="M63" s="36">
        <f t="shared" si="17"/>
        <v>3552.8557305443683</v>
      </c>
      <c r="N63" s="36">
        <f t="shared" si="18"/>
        <v>0.23046547292062586</v>
      </c>
      <c r="O63" s="36">
        <f t="shared" si="19"/>
        <v>12622783.842061957</v>
      </c>
      <c r="P63" s="35">
        <f t="shared" si="5"/>
        <v>12622783.842061957</v>
      </c>
    </row>
    <row r="64" spans="1:16" x14ac:dyDescent="0.4">
      <c r="A64" s="1">
        <v>63</v>
      </c>
      <c r="B64" s="21">
        <v>39876</v>
      </c>
      <c r="C64" s="43">
        <v>3</v>
      </c>
      <c r="D64" s="23">
        <v>15077</v>
      </c>
      <c r="E64" s="25">
        <f t="shared" si="6"/>
        <v>15651</v>
      </c>
      <c r="F64" s="25">
        <f t="shared" si="7"/>
        <v>15459.375</v>
      </c>
      <c r="G64" s="25">
        <f t="shared" si="13"/>
        <v>0.97526581766727305</v>
      </c>
      <c r="H64" s="25">
        <f t="shared" si="0"/>
        <v>1.0015470660113945</v>
      </c>
      <c r="I64" s="4">
        <f t="shared" si="14"/>
        <v>15053.710915497275</v>
      </c>
      <c r="J64" s="25">
        <f t="shared" si="3"/>
        <v>19015.150095086654</v>
      </c>
      <c r="K64" s="15">
        <f t="shared" si="15"/>
        <v>19044.567787500328</v>
      </c>
      <c r="L64" s="36">
        <f t="shared" si="16"/>
        <v>-3967.5677875003275</v>
      </c>
      <c r="M64" s="36">
        <f t="shared" si="17"/>
        <v>3967.5677875003275</v>
      </c>
      <c r="N64" s="36">
        <f t="shared" si="18"/>
        <v>0.26315366369306409</v>
      </c>
      <c r="O64" s="36">
        <f t="shared" si="19"/>
        <v>15741594.148410244</v>
      </c>
      <c r="P64" s="35">
        <f t="shared" si="5"/>
        <v>15741594.148410244</v>
      </c>
    </row>
    <row r="65" spans="1:16" x14ac:dyDescent="0.4">
      <c r="A65" s="1">
        <v>64</v>
      </c>
      <c r="B65" s="21">
        <v>39877</v>
      </c>
      <c r="C65" s="43">
        <v>4</v>
      </c>
      <c r="D65" s="23">
        <v>13662</v>
      </c>
      <c r="E65" s="25">
        <f t="shared" si="6"/>
        <v>15267.75</v>
      </c>
      <c r="F65" s="25">
        <f t="shared" si="7"/>
        <v>15381.625</v>
      </c>
      <c r="G65" s="25">
        <f t="shared" si="13"/>
        <v>0.88820264438900309</v>
      </c>
      <c r="H65" s="25">
        <f t="shared" si="0"/>
        <v>1.0021658136955456</v>
      </c>
      <c r="I65" s="4">
        <f t="shared" si="14"/>
        <v>13632.47459980756</v>
      </c>
      <c r="J65" s="25">
        <f t="shared" si="3"/>
        <v>19015.46677953047</v>
      </c>
      <c r="K65" s="15">
        <f t="shared" si="15"/>
        <v>19056.650737908771</v>
      </c>
      <c r="L65" s="36">
        <f t="shared" si="16"/>
        <v>-5394.6507379087707</v>
      </c>
      <c r="M65" s="36">
        <f t="shared" si="17"/>
        <v>5394.6507379087707</v>
      </c>
      <c r="N65" s="36">
        <f t="shared" si="18"/>
        <v>0.39486537387708759</v>
      </c>
      <c r="O65" s="36">
        <f t="shared" si="19"/>
        <v>29102256.584019642</v>
      </c>
      <c r="P65" s="35">
        <f t="shared" si="5"/>
        <v>29102256.584019642</v>
      </c>
    </row>
    <row r="66" spans="1:16" x14ac:dyDescent="0.4">
      <c r="A66" s="1">
        <v>65</v>
      </c>
      <c r="B66" s="21">
        <v>39878</v>
      </c>
      <c r="C66" s="43">
        <v>1</v>
      </c>
      <c r="D66" s="23">
        <v>16916</v>
      </c>
      <c r="E66" s="25">
        <f t="shared" si="6"/>
        <v>15495.5</v>
      </c>
      <c r="F66" s="25">
        <f t="shared" si="7"/>
        <v>15534.5</v>
      </c>
      <c r="G66" s="25">
        <f t="shared" si="13"/>
        <v>1.0889310888667161</v>
      </c>
      <c r="H66" s="25">
        <f t="shared" ref="H66:H129" si="20">VLOOKUP(C66,$Q$38:$S$42,3,FALSE)</f>
        <v>0.99870511045398014</v>
      </c>
      <c r="I66" s="4">
        <f t="shared" si="14"/>
        <v>16937.93275205182</v>
      </c>
      <c r="J66" s="25">
        <f t="shared" si="3"/>
        <v>19015.783463974287</v>
      </c>
      <c r="K66" s="15">
        <f t="shared" si="15"/>
        <v>18991.160124757411</v>
      </c>
      <c r="L66" s="36">
        <f t="shared" si="16"/>
        <v>-2075.1601247574108</v>
      </c>
      <c r="M66" s="36">
        <f t="shared" si="17"/>
        <v>2075.1601247574108</v>
      </c>
      <c r="N66" s="36">
        <f t="shared" si="18"/>
        <v>0.12267439848412218</v>
      </c>
      <c r="O66" s="36">
        <f t="shared" si="19"/>
        <v>4306289.5433831932</v>
      </c>
      <c r="P66" s="35">
        <f t="shared" si="5"/>
        <v>4306289.5433831932</v>
      </c>
    </row>
    <row r="67" spans="1:16" x14ac:dyDescent="0.4">
      <c r="A67" s="1">
        <v>66</v>
      </c>
      <c r="B67" s="21">
        <v>39879</v>
      </c>
      <c r="C67" s="43">
        <v>2</v>
      </c>
      <c r="D67" s="23">
        <v>16327</v>
      </c>
      <c r="E67" s="25">
        <f t="shared" si="6"/>
        <v>15573.5</v>
      </c>
      <c r="F67" s="25">
        <f t="shared" si="7"/>
        <v>15857.625</v>
      </c>
      <c r="G67" s="25">
        <f t="shared" si="13"/>
        <v>1.0295993252457414</v>
      </c>
      <c r="H67" s="25">
        <f t="shared" si="20"/>
        <v>0.99758200983907996</v>
      </c>
      <c r="I67" s="4">
        <f t="shared" si="14"/>
        <v>16366.574215420855</v>
      </c>
      <c r="J67" s="25">
        <f t="shared" ref="J67:J130" si="21">INTERCEPT($I$2:$I$3896,$A$2:$A$3896)+SLOPE($I$2:$I$3896,$A$2:$A$3896)*A67</f>
        <v>19016.100148418107</v>
      </c>
      <c r="K67" s="15">
        <f t="shared" si="15"/>
        <v>18970.119405360161</v>
      </c>
      <c r="L67" s="36">
        <f t="shared" si="16"/>
        <v>-2643.1194053601612</v>
      </c>
      <c r="M67" s="36">
        <f t="shared" si="17"/>
        <v>2643.1194053601612</v>
      </c>
      <c r="N67" s="36">
        <f t="shared" si="18"/>
        <v>0.16188640934404122</v>
      </c>
      <c r="O67" s="36">
        <f t="shared" si="19"/>
        <v>6986080.190991452</v>
      </c>
      <c r="P67" s="35">
        <f t="shared" ref="P67:P130" si="22">(D67-K67)^2</f>
        <v>6986080.190991452</v>
      </c>
    </row>
    <row r="68" spans="1:16" x14ac:dyDescent="0.4">
      <c r="A68" s="1">
        <v>67</v>
      </c>
      <c r="B68" s="21">
        <v>39880</v>
      </c>
      <c r="C68" s="43">
        <v>3</v>
      </c>
      <c r="D68" s="23">
        <v>15389</v>
      </c>
      <c r="E68" s="25">
        <f t="shared" si="6"/>
        <v>16141.75</v>
      </c>
      <c r="F68" s="25">
        <f t="shared" si="7"/>
        <v>16426.375</v>
      </c>
      <c r="G68" s="25">
        <f t="shared" si="13"/>
        <v>0.93684699149995054</v>
      </c>
      <c r="H68" s="25">
        <f t="shared" si="20"/>
        <v>1.0015470660113945</v>
      </c>
      <c r="I68" s="4">
        <f t="shared" si="14"/>
        <v>15365.228976493174</v>
      </c>
      <c r="J68" s="25">
        <f t="shared" si="21"/>
        <v>19016.416832861923</v>
      </c>
      <c r="K68" s="15">
        <f t="shared" si="15"/>
        <v>19045.836485002554</v>
      </c>
      <c r="L68" s="36">
        <f t="shared" si="16"/>
        <v>-3656.8364850025537</v>
      </c>
      <c r="M68" s="36">
        <f t="shared" si="17"/>
        <v>3656.8364850025537</v>
      </c>
      <c r="N68" s="36">
        <f t="shared" si="18"/>
        <v>0.23762664793050581</v>
      </c>
      <c r="O68" s="36">
        <f t="shared" si="19"/>
        <v>13372453.078045832</v>
      </c>
      <c r="P68" s="35">
        <f t="shared" si="22"/>
        <v>13372453.078045832</v>
      </c>
    </row>
    <row r="69" spans="1:16" x14ac:dyDescent="0.4">
      <c r="A69" s="1">
        <v>68</v>
      </c>
      <c r="B69" s="21">
        <v>39881</v>
      </c>
      <c r="C69" s="43">
        <v>4</v>
      </c>
      <c r="D69" s="23">
        <v>15935</v>
      </c>
      <c r="E69" s="25">
        <f t="shared" ref="E69:E132" si="23">AVERAGE(D67:D70)</f>
        <v>16711</v>
      </c>
      <c r="F69" s="25">
        <f t="shared" ref="F69:F132" si="24">AVERAGE(E69:E70)</f>
        <v>16616.875</v>
      </c>
      <c r="G69" s="25">
        <f t="shared" si="13"/>
        <v>0.95896490766163911</v>
      </c>
      <c r="H69" s="25">
        <f t="shared" si="20"/>
        <v>1.0021658136955456</v>
      </c>
      <c r="I69" s="4">
        <f t="shared" si="14"/>
        <v>15900.562344307822</v>
      </c>
      <c r="J69" s="25">
        <f t="shared" si="21"/>
        <v>19016.73351730574</v>
      </c>
      <c r="K69" s="15">
        <f t="shared" si="15"/>
        <v>19057.92021920206</v>
      </c>
      <c r="L69" s="36">
        <f t="shared" si="16"/>
        <v>-3122.9202192020603</v>
      </c>
      <c r="M69" s="36">
        <f t="shared" si="17"/>
        <v>3122.9202192020603</v>
      </c>
      <c r="N69" s="36">
        <f t="shared" si="18"/>
        <v>0.19597867707574901</v>
      </c>
      <c r="O69" s="36">
        <f t="shared" si="19"/>
        <v>9752630.6955010444</v>
      </c>
      <c r="P69" s="35">
        <f t="shared" si="22"/>
        <v>9752630.6955010444</v>
      </c>
    </row>
    <row r="70" spans="1:16" x14ac:dyDescent="0.4">
      <c r="A70" s="1">
        <v>69</v>
      </c>
      <c r="B70" s="21">
        <v>39882</v>
      </c>
      <c r="C70" s="43">
        <v>1</v>
      </c>
      <c r="D70" s="23">
        <v>19193</v>
      </c>
      <c r="E70" s="25">
        <f t="shared" si="23"/>
        <v>16522.75</v>
      </c>
      <c r="F70" s="25">
        <f t="shared" si="24"/>
        <v>16151</v>
      </c>
      <c r="G70" s="25">
        <f t="shared" si="13"/>
        <v>1.1883474707448456</v>
      </c>
      <c r="H70" s="25">
        <f t="shared" si="20"/>
        <v>0.99870511045398014</v>
      </c>
      <c r="I70" s="4">
        <f t="shared" si="14"/>
        <v>19217.88503843288</v>
      </c>
      <c r="J70" s="25">
        <f t="shared" si="21"/>
        <v>19017.05020174956</v>
      </c>
      <c r="K70" s="15">
        <f t="shared" si="15"/>
        <v>18992.42522224718</v>
      </c>
      <c r="L70" s="36">
        <f t="shared" si="16"/>
        <v>200.5747777528195</v>
      </c>
      <c r="M70" s="36">
        <f t="shared" si="17"/>
        <v>200.5747777528195</v>
      </c>
      <c r="N70" s="36">
        <f t="shared" si="18"/>
        <v>1.0450413054385427E-2</v>
      </c>
      <c r="O70" s="36">
        <f t="shared" si="19"/>
        <v>40230.241470592933</v>
      </c>
      <c r="P70" s="35">
        <f t="shared" si="22"/>
        <v>40230.241470592933</v>
      </c>
    </row>
    <row r="71" spans="1:16" x14ac:dyDescent="0.4">
      <c r="A71" s="1">
        <v>70</v>
      </c>
      <c r="B71" s="21">
        <v>39883</v>
      </c>
      <c r="C71" s="43">
        <v>2</v>
      </c>
      <c r="D71" s="23">
        <v>15574</v>
      </c>
      <c r="E71" s="25">
        <f t="shared" si="23"/>
        <v>15779.25</v>
      </c>
      <c r="F71" s="25">
        <f t="shared" si="24"/>
        <v>15879.125</v>
      </c>
      <c r="G71" s="25">
        <f t="shared" si="13"/>
        <v>0.98078452055765042</v>
      </c>
      <c r="H71" s="25">
        <f t="shared" si="20"/>
        <v>0.99758200983907996</v>
      </c>
      <c r="I71" s="4">
        <f t="shared" si="14"/>
        <v>15611.749055611221</v>
      </c>
      <c r="J71" s="25">
        <f t="shared" si="21"/>
        <v>19017.366886193377</v>
      </c>
      <c r="K71" s="15">
        <f t="shared" si="15"/>
        <v>18971.383080175954</v>
      </c>
      <c r="L71" s="36">
        <f t="shared" si="16"/>
        <v>-3397.3830801759541</v>
      </c>
      <c r="M71" s="36">
        <f t="shared" si="17"/>
        <v>3397.3830801759541</v>
      </c>
      <c r="N71" s="36">
        <f t="shared" si="18"/>
        <v>0.21814454091280044</v>
      </c>
      <c r="O71" s="36">
        <f t="shared" si="19"/>
        <v>11542211.793465853</v>
      </c>
      <c r="P71" s="35">
        <f t="shared" si="22"/>
        <v>11542211.793465853</v>
      </c>
    </row>
    <row r="72" spans="1:16" x14ac:dyDescent="0.4">
      <c r="A72" s="1">
        <v>71</v>
      </c>
      <c r="B72" s="21">
        <v>39884</v>
      </c>
      <c r="C72" s="43">
        <v>3</v>
      </c>
      <c r="D72" s="23">
        <v>12415</v>
      </c>
      <c r="E72" s="25">
        <f t="shared" si="23"/>
        <v>15979</v>
      </c>
      <c r="F72" s="25">
        <f t="shared" si="24"/>
        <v>15722.25</v>
      </c>
      <c r="G72" s="25">
        <f t="shared" si="13"/>
        <v>0.78964524797659363</v>
      </c>
      <c r="H72" s="25">
        <f t="shared" si="20"/>
        <v>1.0015470660113945</v>
      </c>
      <c r="I72" s="4">
        <f t="shared" si="14"/>
        <v>12395.822843795097</v>
      </c>
      <c r="J72" s="25">
        <f t="shared" si="21"/>
        <v>19017.683570637193</v>
      </c>
      <c r="K72" s="15">
        <f t="shared" si="15"/>
        <v>19047.105182504783</v>
      </c>
      <c r="L72" s="36">
        <f t="shared" si="16"/>
        <v>-6632.1051825047834</v>
      </c>
      <c r="M72" s="36">
        <f t="shared" si="17"/>
        <v>6632.1051825047834</v>
      </c>
      <c r="N72" s="36">
        <f t="shared" si="18"/>
        <v>0.53420098127303939</v>
      </c>
      <c r="O72" s="36">
        <f t="shared" si="19"/>
        <v>43984819.151806809</v>
      </c>
      <c r="P72" s="35">
        <f t="shared" si="22"/>
        <v>43984819.151806809</v>
      </c>
    </row>
    <row r="73" spans="1:16" x14ac:dyDescent="0.4">
      <c r="A73" s="1">
        <v>72</v>
      </c>
      <c r="B73" s="21">
        <v>39885</v>
      </c>
      <c r="C73" s="43">
        <v>4</v>
      </c>
      <c r="D73" s="23">
        <v>16734</v>
      </c>
      <c r="E73" s="25">
        <f t="shared" si="23"/>
        <v>15465.5</v>
      </c>
      <c r="F73" s="25">
        <f t="shared" si="24"/>
        <v>15427.5</v>
      </c>
      <c r="G73" s="25">
        <f t="shared" si="13"/>
        <v>1.0846864365580944</v>
      </c>
      <c r="H73" s="25">
        <f t="shared" si="20"/>
        <v>1.0021658136955456</v>
      </c>
      <c r="I73" s="4">
        <f t="shared" si="14"/>
        <v>16697.835598973776</v>
      </c>
      <c r="J73" s="25">
        <f t="shared" si="21"/>
        <v>19018.000255081013</v>
      </c>
      <c r="K73" s="15">
        <f t="shared" si="15"/>
        <v>19059.189700495357</v>
      </c>
      <c r="L73" s="36">
        <f t="shared" si="16"/>
        <v>-2325.1897004953571</v>
      </c>
      <c r="M73" s="36">
        <f t="shared" si="17"/>
        <v>2325.1897004953571</v>
      </c>
      <c r="N73" s="36">
        <f t="shared" si="18"/>
        <v>0.13895002393303196</v>
      </c>
      <c r="O73" s="36">
        <f t="shared" si="19"/>
        <v>5406507.143289688</v>
      </c>
      <c r="P73" s="35">
        <f t="shared" si="22"/>
        <v>5406507.143289688</v>
      </c>
    </row>
    <row r="74" spans="1:16" x14ac:dyDescent="0.4">
      <c r="A74" s="1">
        <v>73</v>
      </c>
      <c r="B74" s="21">
        <v>39886</v>
      </c>
      <c r="C74" s="43">
        <v>1</v>
      </c>
      <c r="D74" s="23">
        <v>17139</v>
      </c>
      <c r="E74" s="25">
        <f t="shared" si="23"/>
        <v>15389.5</v>
      </c>
      <c r="F74" s="25">
        <f t="shared" si="24"/>
        <v>16038.125</v>
      </c>
      <c r="G74" s="25">
        <f t="shared" si="13"/>
        <v>1.068641128560851</v>
      </c>
      <c r="H74" s="25">
        <f t="shared" si="20"/>
        <v>0.99870511045398014</v>
      </c>
      <c r="I74" s="4">
        <f t="shared" si="14"/>
        <v>17161.22188681817</v>
      </c>
      <c r="J74" s="25">
        <f t="shared" si="21"/>
        <v>19018.31693952483</v>
      </c>
      <c r="K74" s="15">
        <f t="shared" si="15"/>
        <v>18993.690319736947</v>
      </c>
      <c r="L74" s="36">
        <f t="shared" si="16"/>
        <v>-1854.6903197369465</v>
      </c>
      <c r="M74" s="36">
        <f t="shared" si="17"/>
        <v>1854.6903197369465</v>
      </c>
      <c r="N74" s="36">
        <f t="shared" si="18"/>
        <v>0.10821461694013342</v>
      </c>
      <c r="O74" s="36">
        <f t="shared" si="19"/>
        <v>3439876.1821259372</v>
      </c>
      <c r="P74" s="35">
        <f t="shared" si="22"/>
        <v>3439876.1821259372</v>
      </c>
    </row>
    <row r="75" spans="1:16" x14ac:dyDescent="0.4">
      <c r="A75" s="1">
        <v>74</v>
      </c>
      <c r="B75" s="21">
        <v>39887</v>
      </c>
      <c r="C75" s="43">
        <v>2</v>
      </c>
      <c r="D75" s="23">
        <v>15270</v>
      </c>
      <c r="E75" s="25">
        <f t="shared" si="23"/>
        <v>16686.75</v>
      </c>
      <c r="F75" s="25">
        <f t="shared" si="24"/>
        <v>16951.375</v>
      </c>
      <c r="G75" s="25">
        <f t="shared" si="13"/>
        <v>0.90081188104209831</v>
      </c>
      <c r="H75" s="25">
        <f t="shared" si="20"/>
        <v>0.99758200983907996</v>
      </c>
      <c r="I75" s="4">
        <f t="shared" si="14"/>
        <v>15307.012204904542</v>
      </c>
      <c r="J75" s="25">
        <f t="shared" si="21"/>
        <v>19018.633623968646</v>
      </c>
      <c r="K75" s="15">
        <f t="shared" si="15"/>
        <v>18972.646754991747</v>
      </c>
      <c r="L75" s="36">
        <f t="shared" si="16"/>
        <v>-3702.646754991747</v>
      </c>
      <c r="M75" s="36">
        <f t="shared" si="17"/>
        <v>3702.646754991747</v>
      </c>
      <c r="N75" s="36">
        <f t="shared" si="18"/>
        <v>0.2424785039287326</v>
      </c>
      <c r="O75" s="36">
        <f t="shared" si="19"/>
        <v>13709592.992250914</v>
      </c>
      <c r="P75" s="35">
        <f t="shared" si="22"/>
        <v>13709592.992250914</v>
      </c>
    </row>
    <row r="76" spans="1:16" x14ac:dyDescent="0.4">
      <c r="A76" s="1">
        <v>75</v>
      </c>
      <c r="B76" s="21">
        <v>39888</v>
      </c>
      <c r="C76" s="43">
        <v>3</v>
      </c>
      <c r="D76" s="23">
        <v>17604</v>
      </c>
      <c r="E76" s="25">
        <f t="shared" si="23"/>
        <v>17216</v>
      </c>
      <c r="F76" s="25">
        <f t="shared" si="24"/>
        <v>17239.875</v>
      </c>
      <c r="G76" s="25">
        <f t="shared" si="13"/>
        <v>1.0211210928153482</v>
      </c>
      <c r="H76" s="25">
        <f t="shared" si="20"/>
        <v>1.0015470660113945</v>
      </c>
      <c r="I76" s="4">
        <f t="shared" si="14"/>
        <v>17576.807518499307</v>
      </c>
      <c r="J76" s="25">
        <f t="shared" si="21"/>
        <v>19018.950308412463</v>
      </c>
      <c r="K76" s="15">
        <f t="shared" si="15"/>
        <v>19048.37388000701</v>
      </c>
      <c r="L76" s="36">
        <f t="shared" si="16"/>
        <v>-1444.3738800070096</v>
      </c>
      <c r="M76" s="36">
        <f t="shared" si="17"/>
        <v>1444.3738800070096</v>
      </c>
      <c r="N76" s="36">
        <f t="shared" si="18"/>
        <v>8.2048050443479292E-2</v>
      </c>
      <c r="O76" s="36">
        <f t="shared" si="19"/>
        <v>2086215.9052465032</v>
      </c>
      <c r="P76" s="35">
        <f t="shared" si="22"/>
        <v>2086215.9052465032</v>
      </c>
    </row>
    <row r="77" spans="1:16" x14ac:dyDescent="0.4">
      <c r="A77" s="1">
        <v>76</v>
      </c>
      <c r="B77" s="21">
        <v>39889</v>
      </c>
      <c r="C77" s="43">
        <v>4</v>
      </c>
      <c r="D77" s="23">
        <v>18851</v>
      </c>
      <c r="E77" s="25">
        <f t="shared" si="23"/>
        <v>17263.75</v>
      </c>
      <c r="F77" s="25">
        <f t="shared" si="24"/>
        <v>16793.375</v>
      </c>
      <c r="G77" s="25">
        <f t="shared" si="13"/>
        <v>1.1225259961145393</v>
      </c>
      <c r="H77" s="25">
        <f t="shared" si="20"/>
        <v>1.0021658136955456</v>
      </c>
      <c r="I77" s="4">
        <f t="shared" si="14"/>
        <v>18810.260480235127</v>
      </c>
      <c r="J77" s="25">
        <f t="shared" si="21"/>
        <v>19019.266992856283</v>
      </c>
      <c r="K77" s="15">
        <f t="shared" si="15"/>
        <v>19060.45918178865</v>
      </c>
      <c r="L77" s="36">
        <f t="shared" si="16"/>
        <v>-209.45918178865031</v>
      </c>
      <c r="M77" s="36">
        <f t="shared" si="17"/>
        <v>209.45918178865031</v>
      </c>
      <c r="N77" s="36">
        <f t="shared" si="18"/>
        <v>1.1111303474014657E-2</v>
      </c>
      <c r="O77" s="36">
        <f t="shared" si="19"/>
        <v>43873.148835570857</v>
      </c>
      <c r="P77" s="35">
        <f t="shared" si="22"/>
        <v>43873.148835570857</v>
      </c>
    </row>
    <row r="78" spans="1:16" x14ac:dyDescent="0.4">
      <c r="A78" s="1">
        <v>77</v>
      </c>
      <c r="B78" s="21">
        <v>39890</v>
      </c>
      <c r="C78" s="43">
        <v>1</v>
      </c>
      <c r="D78" s="23">
        <v>17330</v>
      </c>
      <c r="E78" s="25">
        <f t="shared" si="23"/>
        <v>16323</v>
      </c>
      <c r="F78" s="25">
        <f t="shared" si="24"/>
        <v>16276.875</v>
      </c>
      <c r="G78" s="25">
        <f t="shared" si="13"/>
        <v>1.064700687324809</v>
      </c>
      <c r="H78" s="25">
        <f t="shared" si="20"/>
        <v>0.99870511045398014</v>
      </c>
      <c r="I78" s="4">
        <f t="shared" si="14"/>
        <v>17352.469531393832</v>
      </c>
      <c r="J78" s="25">
        <f t="shared" si="21"/>
        <v>19019.583677300099</v>
      </c>
      <c r="K78" s="15">
        <f t="shared" si="15"/>
        <v>18994.955417226713</v>
      </c>
      <c r="L78" s="36">
        <f t="shared" si="16"/>
        <v>-1664.9554172267126</v>
      </c>
      <c r="M78" s="36">
        <f t="shared" si="17"/>
        <v>1664.9554172267126</v>
      </c>
      <c r="N78" s="36">
        <f t="shared" si="18"/>
        <v>9.607359591614037E-2</v>
      </c>
      <c r="O78" s="36">
        <f t="shared" si="19"/>
        <v>2772076.5413525766</v>
      </c>
      <c r="P78" s="35">
        <f t="shared" si="22"/>
        <v>2772076.5413525766</v>
      </c>
    </row>
    <row r="79" spans="1:16" x14ac:dyDescent="0.4">
      <c r="A79" s="1">
        <v>78</v>
      </c>
      <c r="B79" s="21">
        <v>39891</v>
      </c>
      <c r="C79" s="43">
        <v>2</v>
      </c>
      <c r="D79" s="23">
        <v>11507</v>
      </c>
      <c r="E79" s="25">
        <f t="shared" si="23"/>
        <v>16230.75</v>
      </c>
      <c r="F79" s="25">
        <f t="shared" si="24"/>
        <v>15922.75</v>
      </c>
      <c r="G79" s="25">
        <f t="shared" si="13"/>
        <v>0.72267667331334096</v>
      </c>
      <c r="H79" s="25">
        <f t="shared" si="20"/>
        <v>0.99758200983907996</v>
      </c>
      <c r="I79" s="4">
        <f t="shared" si="14"/>
        <v>11534.891253558386</v>
      </c>
      <c r="J79" s="25">
        <f t="shared" si="21"/>
        <v>19019.900361743916</v>
      </c>
      <c r="K79" s="15">
        <f t="shared" si="15"/>
        <v>18973.91042980754</v>
      </c>
      <c r="L79" s="36">
        <f t="shared" si="16"/>
        <v>-7466.9104298075399</v>
      </c>
      <c r="M79" s="36">
        <f t="shared" si="17"/>
        <v>7466.9104298075399</v>
      </c>
      <c r="N79" s="36">
        <f t="shared" si="18"/>
        <v>0.6489015755459755</v>
      </c>
      <c r="O79" s="36">
        <f t="shared" si="19"/>
        <v>55754751.366768621</v>
      </c>
      <c r="P79" s="35">
        <f t="shared" si="22"/>
        <v>55754751.366768621</v>
      </c>
    </row>
    <row r="80" spans="1:16" x14ac:dyDescent="0.4">
      <c r="A80" s="1">
        <v>79</v>
      </c>
      <c r="B80" s="21">
        <v>39892</v>
      </c>
      <c r="C80" s="43">
        <v>3</v>
      </c>
      <c r="D80" s="23">
        <v>17235</v>
      </c>
      <c r="E80" s="25">
        <f t="shared" si="23"/>
        <v>15614.75</v>
      </c>
      <c r="F80" s="25">
        <f t="shared" si="24"/>
        <v>15889</v>
      </c>
      <c r="G80" s="25">
        <f t="shared" si="13"/>
        <v>1.084712694316823</v>
      </c>
      <c r="H80" s="25">
        <f t="shared" si="20"/>
        <v>1.0015470660113945</v>
      </c>
      <c r="I80" s="4">
        <f t="shared" si="14"/>
        <v>17208.377504052234</v>
      </c>
      <c r="J80" s="25">
        <f t="shared" si="21"/>
        <v>19020.217046187736</v>
      </c>
      <c r="K80" s="15">
        <f t="shared" si="15"/>
        <v>19049.642577509239</v>
      </c>
      <c r="L80" s="36">
        <f t="shared" si="16"/>
        <v>-1814.6425775092393</v>
      </c>
      <c r="M80" s="36">
        <f t="shared" si="17"/>
        <v>1814.6425775092393</v>
      </c>
      <c r="N80" s="36">
        <f t="shared" si="18"/>
        <v>0.10528822613920739</v>
      </c>
      <c r="O80" s="36">
        <f t="shared" si="19"/>
        <v>3292927.6841093758</v>
      </c>
      <c r="P80" s="35">
        <f t="shared" si="22"/>
        <v>3292927.6841093758</v>
      </c>
    </row>
    <row r="81" spans="1:16" x14ac:dyDescent="0.4">
      <c r="A81" s="1">
        <v>80</v>
      </c>
      <c r="B81" s="21">
        <v>39893</v>
      </c>
      <c r="C81" s="43">
        <v>4</v>
      </c>
      <c r="D81" s="23">
        <v>16387</v>
      </c>
      <c r="E81" s="25">
        <f t="shared" si="23"/>
        <v>16163.25</v>
      </c>
      <c r="F81" s="25">
        <f t="shared" si="24"/>
        <v>17214.25</v>
      </c>
      <c r="G81" s="25">
        <f t="shared" si="13"/>
        <v>0.95194388370100358</v>
      </c>
      <c r="H81" s="25">
        <f t="shared" si="20"/>
        <v>1.0021658136955456</v>
      </c>
      <c r="I81" s="4">
        <f t="shared" si="14"/>
        <v>16351.585512153892</v>
      </c>
      <c r="J81" s="25">
        <f t="shared" si="21"/>
        <v>19020.533730631552</v>
      </c>
      <c r="K81" s="15">
        <f t="shared" si="15"/>
        <v>19061.72866308194</v>
      </c>
      <c r="L81" s="36">
        <f t="shared" si="16"/>
        <v>-2674.7286630819399</v>
      </c>
      <c r="M81" s="36">
        <f t="shared" si="17"/>
        <v>2674.7286630819399</v>
      </c>
      <c r="N81" s="36">
        <f t="shared" si="18"/>
        <v>0.16322259492780497</v>
      </c>
      <c r="O81" s="36">
        <f t="shared" si="19"/>
        <v>7154173.4211121015</v>
      </c>
      <c r="P81" s="35">
        <f t="shared" si="22"/>
        <v>7154173.4211121015</v>
      </c>
    </row>
    <row r="82" spans="1:16" x14ac:dyDescent="0.4">
      <c r="A82" s="1">
        <v>81</v>
      </c>
      <c r="B82" s="21">
        <v>39894</v>
      </c>
      <c r="C82" s="43">
        <v>1</v>
      </c>
      <c r="D82" s="23">
        <v>19524</v>
      </c>
      <c r="E82" s="25">
        <f t="shared" si="23"/>
        <v>18265.25</v>
      </c>
      <c r="F82" s="25">
        <f t="shared" si="24"/>
        <v>18435</v>
      </c>
      <c r="G82" s="25">
        <f t="shared" si="13"/>
        <v>1.0590724165988608</v>
      </c>
      <c r="H82" s="25">
        <f t="shared" si="20"/>
        <v>0.99870511045398014</v>
      </c>
      <c r="I82" s="4">
        <f t="shared" si="14"/>
        <v>19549.314202592795</v>
      </c>
      <c r="J82" s="25">
        <f t="shared" si="21"/>
        <v>19020.850415075369</v>
      </c>
      <c r="K82" s="15">
        <f t="shared" si="15"/>
        <v>18996.220514716479</v>
      </c>
      <c r="L82" s="36">
        <f t="shared" si="16"/>
        <v>527.77948528352135</v>
      </c>
      <c r="M82" s="36">
        <f t="shared" si="17"/>
        <v>527.77948528352135</v>
      </c>
      <c r="N82" s="36">
        <f t="shared" si="18"/>
        <v>2.703234405262863E-2</v>
      </c>
      <c r="O82" s="36">
        <f t="shared" si="19"/>
        <v>278551.18508613872</v>
      </c>
      <c r="P82" s="35">
        <f t="shared" si="22"/>
        <v>278551.18508613872</v>
      </c>
    </row>
    <row r="83" spans="1:16" x14ac:dyDescent="0.4">
      <c r="A83" s="1">
        <v>82</v>
      </c>
      <c r="B83" s="21">
        <v>39895</v>
      </c>
      <c r="C83" s="43">
        <v>2</v>
      </c>
      <c r="D83" s="23">
        <v>19915</v>
      </c>
      <c r="E83" s="25">
        <f t="shared" si="23"/>
        <v>18604.75</v>
      </c>
      <c r="F83" s="25">
        <f t="shared" si="24"/>
        <v>18678.25</v>
      </c>
      <c r="G83" s="25">
        <f t="shared" si="13"/>
        <v>1.0662133765208197</v>
      </c>
      <c r="H83" s="25">
        <f t="shared" si="20"/>
        <v>0.99758200983907996</v>
      </c>
      <c r="I83" s="4">
        <f t="shared" si="14"/>
        <v>19963.270992840469</v>
      </c>
      <c r="J83" s="25">
        <f t="shared" si="21"/>
        <v>19021.167099519189</v>
      </c>
      <c r="K83" s="15">
        <f t="shared" si="15"/>
        <v>18975.174104623336</v>
      </c>
      <c r="L83" s="36">
        <f t="shared" si="16"/>
        <v>939.82589537666354</v>
      </c>
      <c r="M83" s="36">
        <f t="shared" si="17"/>
        <v>939.82589537666354</v>
      </c>
      <c r="N83" s="36">
        <f t="shared" si="18"/>
        <v>4.719186017457512E-2</v>
      </c>
      <c r="O83" s="36">
        <f t="shared" si="19"/>
        <v>883272.71362054732</v>
      </c>
      <c r="P83" s="35">
        <f t="shared" si="22"/>
        <v>883272.71362054732</v>
      </c>
    </row>
    <row r="84" spans="1:16" x14ac:dyDescent="0.4">
      <c r="A84" s="1">
        <v>83</v>
      </c>
      <c r="B84" s="21">
        <v>39896</v>
      </c>
      <c r="C84" s="43">
        <v>3</v>
      </c>
      <c r="D84" s="23">
        <v>18593</v>
      </c>
      <c r="E84" s="25">
        <f t="shared" si="23"/>
        <v>18751.75</v>
      </c>
      <c r="F84" s="25">
        <f t="shared" si="24"/>
        <v>17940.625</v>
      </c>
      <c r="G84" s="25">
        <f t="shared" si="13"/>
        <v>1.0363630029611566</v>
      </c>
      <c r="H84" s="25">
        <f t="shared" si="20"/>
        <v>1.0015470660113945</v>
      </c>
      <c r="I84" s="4">
        <f t="shared" si="14"/>
        <v>18564.279833643352</v>
      </c>
      <c r="J84" s="25">
        <f t="shared" si="21"/>
        <v>19021.483783963005</v>
      </c>
      <c r="K84" s="15">
        <f t="shared" si="15"/>
        <v>19050.911275011465</v>
      </c>
      <c r="L84" s="36">
        <f t="shared" si="16"/>
        <v>-457.91127501146548</v>
      </c>
      <c r="M84" s="36">
        <f t="shared" si="17"/>
        <v>457.91127501146548</v>
      </c>
      <c r="N84" s="36">
        <f t="shared" si="18"/>
        <v>2.4628154413567766E-2</v>
      </c>
      <c r="O84" s="36">
        <f t="shared" si="19"/>
        <v>209682.73578262597</v>
      </c>
      <c r="P84" s="35">
        <f t="shared" si="22"/>
        <v>209682.73578262597</v>
      </c>
    </row>
    <row r="85" spans="1:16" x14ac:dyDescent="0.4">
      <c r="A85" s="1">
        <v>84</v>
      </c>
      <c r="B85" s="21">
        <v>39897</v>
      </c>
      <c r="C85" s="43">
        <v>4</v>
      </c>
      <c r="D85" s="23">
        <v>16975</v>
      </c>
      <c r="E85" s="25">
        <f t="shared" si="23"/>
        <v>17129.5</v>
      </c>
      <c r="F85" s="25">
        <f t="shared" si="24"/>
        <v>16723</v>
      </c>
      <c r="G85" s="25">
        <f t="shared" si="13"/>
        <v>1.0150690665550439</v>
      </c>
      <c r="H85" s="25">
        <f t="shared" si="20"/>
        <v>1.0021658136955456</v>
      </c>
      <c r="I85" s="4">
        <f t="shared" si="14"/>
        <v>16938.314765900552</v>
      </c>
      <c r="J85" s="25">
        <f t="shared" si="21"/>
        <v>19021.800468406822</v>
      </c>
      <c r="K85" s="15">
        <f t="shared" si="15"/>
        <v>19062.998144375233</v>
      </c>
      <c r="L85" s="36">
        <f t="shared" si="16"/>
        <v>-2087.9981443752331</v>
      </c>
      <c r="M85" s="36">
        <f t="shared" si="17"/>
        <v>2087.9981443752331</v>
      </c>
      <c r="N85" s="36">
        <f t="shared" si="18"/>
        <v>0.12300430894699459</v>
      </c>
      <c r="O85" s="36">
        <f t="shared" si="19"/>
        <v>4359736.2509144172</v>
      </c>
      <c r="P85" s="35">
        <f t="shared" si="22"/>
        <v>4359736.2509144172</v>
      </c>
    </row>
    <row r="86" spans="1:16" x14ac:dyDescent="0.4">
      <c r="A86" s="1">
        <v>85</v>
      </c>
      <c r="B86" s="21">
        <v>39898</v>
      </c>
      <c r="C86" s="43">
        <v>1</v>
      </c>
      <c r="D86" s="23">
        <v>13035</v>
      </c>
      <c r="E86" s="25">
        <f t="shared" si="23"/>
        <v>16316.5</v>
      </c>
      <c r="F86" s="25">
        <f t="shared" si="24"/>
        <v>16100.25</v>
      </c>
      <c r="G86" s="25">
        <f t="shared" si="13"/>
        <v>0.80961475753482093</v>
      </c>
      <c r="H86" s="25">
        <f t="shared" si="20"/>
        <v>0.99870511045398014</v>
      </c>
      <c r="I86" s="4">
        <f t="shared" si="14"/>
        <v>13051.900769862583</v>
      </c>
      <c r="J86" s="25">
        <f t="shared" si="21"/>
        <v>19022.117152850638</v>
      </c>
      <c r="K86" s="15">
        <f t="shared" si="15"/>
        <v>18997.485612206248</v>
      </c>
      <c r="L86" s="36">
        <f t="shared" si="16"/>
        <v>-5962.4856122062483</v>
      </c>
      <c r="M86" s="36">
        <f t="shared" si="17"/>
        <v>5962.4856122062483</v>
      </c>
      <c r="N86" s="36">
        <f t="shared" si="18"/>
        <v>0.45742122072928643</v>
      </c>
      <c r="O86" s="36">
        <f t="shared" si="19"/>
        <v>35551234.67576652</v>
      </c>
      <c r="P86" s="35">
        <f t="shared" si="22"/>
        <v>35551234.67576652</v>
      </c>
    </row>
    <row r="87" spans="1:16" x14ac:dyDescent="0.4">
      <c r="A87" s="1">
        <v>86</v>
      </c>
      <c r="B87" s="21">
        <v>39899</v>
      </c>
      <c r="C87" s="43">
        <v>2</v>
      </c>
      <c r="D87" s="23">
        <v>16663</v>
      </c>
      <c r="E87" s="25">
        <f t="shared" si="23"/>
        <v>15884</v>
      </c>
      <c r="F87" s="25">
        <f t="shared" si="24"/>
        <v>16116</v>
      </c>
      <c r="G87" s="25">
        <f t="shared" si="13"/>
        <v>1.0339414246711343</v>
      </c>
      <c r="H87" s="25">
        <f t="shared" si="20"/>
        <v>0.99758200983907996</v>
      </c>
      <c r="I87" s="4">
        <f t="shared" si="14"/>
        <v>16703.388629359815</v>
      </c>
      <c r="J87" s="25">
        <f t="shared" si="21"/>
        <v>19022.433837294458</v>
      </c>
      <c r="K87" s="15">
        <f t="shared" si="15"/>
        <v>18976.437779439129</v>
      </c>
      <c r="L87" s="36">
        <f t="shared" si="16"/>
        <v>-2313.4377794391294</v>
      </c>
      <c r="M87" s="36">
        <f t="shared" si="17"/>
        <v>2313.4377794391294</v>
      </c>
      <c r="N87" s="36">
        <f t="shared" si="18"/>
        <v>0.13883681086473801</v>
      </c>
      <c r="O87" s="36">
        <f t="shared" si="19"/>
        <v>5351994.3593362495</v>
      </c>
      <c r="P87" s="35">
        <f t="shared" si="22"/>
        <v>5351994.3593362495</v>
      </c>
    </row>
    <row r="88" spans="1:16" x14ac:dyDescent="0.4">
      <c r="A88" s="1">
        <v>87</v>
      </c>
      <c r="B88" s="21">
        <v>39900</v>
      </c>
      <c r="C88" s="43">
        <v>3</v>
      </c>
      <c r="D88" s="23">
        <v>16863</v>
      </c>
      <c r="E88" s="25">
        <f t="shared" si="23"/>
        <v>16348</v>
      </c>
      <c r="F88" s="25">
        <f t="shared" si="24"/>
        <v>16833.5</v>
      </c>
      <c r="G88" s="25">
        <f t="shared" si="13"/>
        <v>1.0017524578964565</v>
      </c>
      <c r="H88" s="25">
        <f t="shared" si="20"/>
        <v>1.0015470660113945</v>
      </c>
      <c r="I88" s="4">
        <f t="shared" si="14"/>
        <v>16836.952123634048</v>
      </c>
      <c r="J88" s="25">
        <f t="shared" si="21"/>
        <v>19022.750521738275</v>
      </c>
      <c r="K88" s="15">
        <f t="shared" si="15"/>
        <v>19052.179972513695</v>
      </c>
      <c r="L88" s="36">
        <f t="shared" si="16"/>
        <v>-2189.1799725136952</v>
      </c>
      <c r="M88" s="36">
        <f t="shared" si="17"/>
        <v>2189.1799725136952</v>
      </c>
      <c r="N88" s="36">
        <f t="shared" si="18"/>
        <v>0.12982150106823787</v>
      </c>
      <c r="O88" s="36">
        <f t="shared" si="19"/>
        <v>4792508.9520550631</v>
      </c>
      <c r="P88" s="35">
        <f t="shared" si="22"/>
        <v>4792508.9520550631</v>
      </c>
    </row>
    <row r="89" spans="1:16" x14ac:dyDescent="0.4">
      <c r="A89" s="1">
        <v>88</v>
      </c>
      <c r="B89" s="21">
        <v>39901</v>
      </c>
      <c r="C89" s="43">
        <v>4</v>
      </c>
      <c r="D89" s="23">
        <v>18831</v>
      </c>
      <c r="E89" s="25">
        <f t="shared" si="23"/>
        <v>17319</v>
      </c>
      <c r="F89" s="25">
        <f t="shared" si="24"/>
        <v>17468.125</v>
      </c>
      <c r="G89" s="25">
        <f t="shared" si="13"/>
        <v>1.0780206805252424</v>
      </c>
      <c r="H89" s="25">
        <f t="shared" si="20"/>
        <v>1.0021658136955456</v>
      </c>
      <c r="I89" s="4">
        <f t="shared" si="14"/>
        <v>18790.303702896806</v>
      </c>
      <c r="J89" s="25">
        <f t="shared" si="21"/>
        <v>19023.067206182091</v>
      </c>
      <c r="K89" s="15">
        <f t="shared" si="15"/>
        <v>19064.267625668526</v>
      </c>
      <c r="L89" s="36">
        <f t="shared" si="16"/>
        <v>-233.26762566852631</v>
      </c>
      <c r="M89" s="36">
        <f t="shared" si="17"/>
        <v>233.26762566852631</v>
      </c>
      <c r="N89" s="36">
        <f t="shared" si="18"/>
        <v>1.2387426353806293E-2</v>
      </c>
      <c r="O89" s="36">
        <f t="shared" si="19"/>
        <v>54413.785185031717</v>
      </c>
      <c r="P89" s="35">
        <f t="shared" si="22"/>
        <v>54413.785185031717</v>
      </c>
    </row>
    <row r="90" spans="1:16" x14ac:dyDescent="0.4">
      <c r="A90" s="1">
        <v>89</v>
      </c>
      <c r="B90" s="21">
        <v>39902</v>
      </c>
      <c r="C90" s="43">
        <v>1</v>
      </c>
      <c r="D90" s="23">
        <v>16919</v>
      </c>
      <c r="E90" s="25">
        <f t="shared" si="23"/>
        <v>17617.25</v>
      </c>
      <c r="F90" s="25">
        <f t="shared" si="24"/>
        <v>17656.25</v>
      </c>
      <c r="G90" s="25">
        <f t="shared" si="13"/>
        <v>0.95824424778761064</v>
      </c>
      <c r="H90" s="25">
        <f t="shared" si="20"/>
        <v>0.99870511045398014</v>
      </c>
      <c r="I90" s="4">
        <f t="shared" si="14"/>
        <v>16940.936641757195</v>
      </c>
      <c r="J90" s="25">
        <f t="shared" si="21"/>
        <v>19023.383890625912</v>
      </c>
      <c r="K90" s="15">
        <f t="shared" si="15"/>
        <v>18998.750709696018</v>
      </c>
      <c r="L90" s="36">
        <f t="shared" si="16"/>
        <v>-2079.750709696018</v>
      </c>
      <c r="M90" s="36">
        <f t="shared" si="17"/>
        <v>2079.750709696018</v>
      </c>
      <c r="N90" s="36">
        <f t="shared" si="18"/>
        <v>0.12292397362113706</v>
      </c>
      <c r="O90" s="36">
        <f t="shared" si="19"/>
        <v>4325363.0144810909</v>
      </c>
      <c r="P90" s="35">
        <f t="shared" si="22"/>
        <v>4325363.0144810909</v>
      </c>
    </row>
    <row r="91" spans="1:16" x14ac:dyDescent="0.4">
      <c r="A91" s="1">
        <v>90</v>
      </c>
      <c r="B91" s="21">
        <v>39903</v>
      </c>
      <c r="C91" s="43">
        <v>2</v>
      </c>
      <c r="D91" s="23">
        <v>17856</v>
      </c>
      <c r="E91" s="25">
        <f t="shared" si="23"/>
        <v>17695.25</v>
      </c>
      <c r="F91" s="25">
        <f t="shared" si="24"/>
        <v>17052.625</v>
      </c>
      <c r="G91" s="25">
        <f t="shared" si="13"/>
        <v>1.0471115150893191</v>
      </c>
      <c r="H91" s="25">
        <f t="shared" si="20"/>
        <v>0.99758200983907996</v>
      </c>
      <c r="I91" s="4">
        <f t="shared" si="14"/>
        <v>17899.280283613327</v>
      </c>
      <c r="J91" s="25">
        <f t="shared" si="21"/>
        <v>19023.700575069728</v>
      </c>
      <c r="K91" s="15">
        <f t="shared" si="15"/>
        <v>18977.701454254922</v>
      </c>
      <c r="L91" s="36">
        <f t="shared" si="16"/>
        <v>-1121.7014542549223</v>
      </c>
      <c r="M91" s="36">
        <f t="shared" si="17"/>
        <v>1121.7014542549223</v>
      </c>
      <c r="N91" s="36">
        <f t="shared" si="18"/>
        <v>6.2819301873595551E-2</v>
      </c>
      <c r="O91" s="36">
        <f t="shared" si="19"/>
        <v>1258214.1524776076</v>
      </c>
      <c r="P91" s="35">
        <f t="shared" si="22"/>
        <v>1258214.1524776076</v>
      </c>
    </row>
    <row r="92" spans="1:16" x14ac:dyDescent="0.4">
      <c r="A92" s="1">
        <v>91</v>
      </c>
      <c r="B92" s="21">
        <v>39904</v>
      </c>
      <c r="C92" s="43">
        <v>3</v>
      </c>
      <c r="D92" s="23">
        <v>17175</v>
      </c>
      <c r="E92" s="25">
        <f t="shared" si="23"/>
        <v>16410</v>
      </c>
      <c r="F92" s="25">
        <f t="shared" si="24"/>
        <v>16409.375</v>
      </c>
      <c r="G92" s="25">
        <f t="shared" si="13"/>
        <v>1.0466577794705771</v>
      </c>
      <c r="H92" s="25">
        <f t="shared" si="20"/>
        <v>1.0015470660113945</v>
      </c>
      <c r="I92" s="4">
        <f t="shared" si="14"/>
        <v>17148.470184629947</v>
      </c>
      <c r="J92" s="25">
        <f t="shared" si="21"/>
        <v>19024.017259513545</v>
      </c>
      <c r="K92" s="15">
        <f t="shared" si="15"/>
        <v>19053.448670015921</v>
      </c>
      <c r="L92" s="36">
        <f t="shared" si="16"/>
        <v>-1878.4486700159214</v>
      </c>
      <c r="M92" s="36">
        <f t="shared" si="17"/>
        <v>1878.4486700159214</v>
      </c>
      <c r="N92" s="36">
        <f t="shared" si="18"/>
        <v>0.10937110160209149</v>
      </c>
      <c r="O92" s="36">
        <f t="shared" si="19"/>
        <v>3528569.4058845839</v>
      </c>
      <c r="P92" s="35">
        <f t="shared" si="22"/>
        <v>3528569.4058845839</v>
      </c>
    </row>
    <row r="93" spans="1:16" x14ac:dyDescent="0.4">
      <c r="A93" s="1">
        <v>92</v>
      </c>
      <c r="B93" s="21">
        <v>39905</v>
      </c>
      <c r="C93" s="43">
        <v>4</v>
      </c>
      <c r="D93" s="23">
        <v>13690</v>
      </c>
      <c r="E93" s="25">
        <f t="shared" si="23"/>
        <v>16408.75</v>
      </c>
      <c r="F93" s="25">
        <f t="shared" si="24"/>
        <v>16220.375</v>
      </c>
      <c r="G93" s="25">
        <f t="shared" si="13"/>
        <v>0.84400021577799522</v>
      </c>
      <c r="H93" s="25">
        <f t="shared" si="20"/>
        <v>1.0021658136955456</v>
      </c>
      <c r="I93" s="4">
        <f t="shared" si="14"/>
        <v>13660.41408808121</v>
      </c>
      <c r="J93" s="25">
        <f t="shared" si="21"/>
        <v>19024.333943957365</v>
      </c>
      <c r="K93" s="15">
        <f t="shared" si="15"/>
        <v>19065.53710696182</v>
      </c>
      <c r="L93" s="36">
        <f t="shared" si="16"/>
        <v>-5375.5371069618195</v>
      </c>
      <c r="M93" s="36">
        <f t="shared" si="17"/>
        <v>5375.5371069618195</v>
      </c>
      <c r="N93" s="36">
        <f t="shared" si="18"/>
        <v>0.39266158560714531</v>
      </c>
      <c r="O93" s="36">
        <f t="shared" si="19"/>
        <v>28896399.188323449</v>
      </c>
      <c r="P93" s="35">
        <f t="shared" si="22"/>
        <v>28896399.188323449</v>
      </c>
    </row>
    <row r="94" spans="1:16" x14ac:dyDescent="0.4">
      <c r="A94" s="1">
        <v>93</v>
      </c>
      <c r="B94" s="21">
        <v>39906</v>
      </c>
      <c r="C94" s="43">
        <v>1</v>
      </c>
      <c r="D94" s="23">
        <v>16914</v>
      </c>
      <c r="E94" s="25">
        <f t="shared" si="23"/>
        <v>16032</v>
      </c>
      <c r="F94" s="25">
        <f t="shared" si="24"/>
        <v>15963.125</v>
      </c>
      <c r="G94" s="25">
        <f t="shared" si="13"/>
        <v>1.0595669707529072</v>
      </c>
      <c r="H94" s="25">
        <f t="shared" si="20"/>
        <v>0.99870511045398014</v>
      </c>
      <c r="I94" s="4">
        <f t="shared" si="14"/>
        <v>16935.9301589149</v>
      </c>
      <c r="J94" s="25">
        <f t="shared" si="21"/>
        <v>19024.650628401181</v>
      </c>
      <c r="K94" s="15">
        <f t="shared" si="15"/>
        <v>19000.015807185784</v>
      </c>
      <c r="L94" s="36">
        <f t="shared" si="16"/>
        <v>-2086.0158071857841</v>
      </c>
      <c r="M94" s="36">
        <f t="shared" si="17"/>
        <v>2086.0158071857841</v>
      </c>
      <c r="N94" s="36">
        <f t="shared" si="18"/>
        <v>0.12333072053835781</v>
      </c>
      <c r="O94" s="36">
        <f t="shared" si="19"/>
        <v>4351461.9478289578</v>
      </c>
      <c r="P94" s="35">
        <f t="shared" si="22"/>
        <v>4351461.9478289578</v>
      </c>
    </row>
    <row r="95" spans="1:16" x14ac:dyDescent="0.4">
      <c r="A95" s="1">
        <v>94</v>
      </c>
      <c r="B95" s="21">
        <v>39907</v>
      </c>
      <c r="C95" s="43">
        <v>2</v>
      </c>
      <c r="D95" s="23">
        <v>16349</v>
      </c>
      <c r="E95" s="25">
        <f t="shared" si="23"/>
        <v>15894.25</v>
      </c>
      <c r="F95" s="25">
        <f t="shared" si="24"/>
        <v>16298.25</v>
      </c>
      <c r="G95" s="25">
        <f t="shared" si="13"/>
        <v>1.0031138312395502</v>
      </c>
      <c r="H95" s="25">
        <f t="shared" si="20"/>
        <v>0.99758200983907996</v>
      </c>
      <c r="I95" s="4">
        <f t="shared" si="14"/>
        <v>16388.62754014305</v>
      </c>
      <c r="J95" s="25">
        <f t="shared" si="21"/>
        <v>19024.967312844998</v>
      </c>
      <c r="K95" s="15">
        <f t="shared" si="15"/>
        <v>18978.965129070712</v>
      </c>
      <c r="L95" s="36">
        <f t="shared" si="16"/>
        <v>-2629.9651290707116</v>
      </c>
      <c r="M95" s="36">
        <f t="shared" si="17"/>
        <v>2629.9651290707116</v>
      </c>
      <c r="N95" s="36">
        <f t="shared" si="18"/>
        <v>0.16086397510983616</v>
      </c>
      <c r="O95" s="36">
        <f t="shared" si="19"/>
        <v>6916716.5801279247</v>
      </c>
      <c r="P95" s="35">
        <f t="shared" si="22"/>
        <v>6916716.5801279247</v>
      </c>
    </row>
    <row r="96" spans="1:16" x14ac:dyDescent="0.4">
      <c r="A96" s="1">
        <v>95</v>
      </c>
      <c r="B96" s="21">
        <v>39908</v>
      </c>
      <c r="C96" s="43">
        <v>3</v>
      </c>
      <c r="D96" s="23">
        <v>16624</v>
      </c>
      <c r="E96" s="25">
        <f t="shared" si="23"/>
        <v>16702.25</v>
      </c>
      <c r="F96" s="25">
        <f t="shared" si="24"/>
        <v>16743.625</v>
      </c>
      <c r="G96" s="25">
        <f t="shared" si="13"/>
        <v>0.9928554897759595</v>
      </c>
      <c r="H96" s="25">
        <f t="shared" si="20"/>
        <v>1.0015470660113945</v>
      </c>
      <c r="I96" s="4">
        <f t="shared" si="14"/>
        <v>16598.321301268603</v>
      </c>
      <c r="J96" s="25">
        <f t="shared" si="21"/>
        <v>19025.283997288814</v>
      </c>
      <c r="K96" s="15">
        <f t="shared" si="15"/>
        <v>19054.717367518148</v>
      </c>
      <c r="L96" s="36">
        <f t="shared" si="16"/>
        <v>-2430.7173675181475</v>
      </c>
      <c r="M96" s="36">
        <f t="shared" si="17"/>
        <v>2430.7173675181475</v>
      </c>
      <c r="N96" s="36">
        <f t="shared" si="18"/>
        <v>0.14621735848882023</v>
      </c>
      <c r="O96" s="36">
        <f t="shared" si="19"/>
        <v>5908386.9207543526</v>
      </c>
      <c r="P96" s="35">
        <f t="shared" si="22"/>
        <v>5908386.9207543526</v>
      </c>
    </row>
    <row r="97" spans="1:16" x14ac:dyDescent="0.4">
      <c r="A97" s="1">
        <v>96</v>
      </c>
      <c r="B97" s="21">
        <v>39909</v>
      </c>
      <c r="C97" s="43">
        <v>4</v>
      </c>
      <c r="D97" s="23">
        <v>16922</v>
      </c>
      <c r="E97" s="25">
        <f t="shared" si="23"/>
        <v>16785</v>
      </c>
      <c r="F97" s="25">
        <f t="shared" si="24"/>
        <v>17018.375</v>
      </c>
      <c r="G97" s="25">
        <f t="shared" si="13"/>
        <v>0.99433700338604591</v>
      </c>
      <c r="H97" s="25">
        <f t="shared" si="20"/>
        <v>1.0021658136955456</v>
      </c>
      <c r="I97" s="4">
        <f t="shared" si="14"/>
        <v>16885.429305954</v>
      </c>
      <c r="J97" s="25">
        <f t="shared" si="21"/>
        <v>19025.600681732634</v>
      </c>
      <c r="K97" s="15">
        <f t="shared" si="15"/>
        <v>19066.806588255113</v>
      </c>
      <c r="L97" s="36">
        <f t="shared" si="16"/>
        <v>-2144.8065882551127</v>
      </c>
      <c r="M97" s="36">
        <f t="shared" si="17"/>
        <v>2144.8065882551127</v>
      </c>
      <c r="N97" s="36">
        <f t="shared" si="18"/>
        <v>0.12674663681923606</v>
      </c>
      <c r="O97" s="36">
        <f t="shared" si="19"/>
        <v>4600195.3010225371</v>
      </c>
      <c r="P97" s="35">
        <f t="shared" si="22"/>
        <v>4600195.3010225371</v>
      </c>
    </row>
    <row r="98" spans="1:16" x14ac:dyDescent="0.4">
      <c r="A98" s="1">
        <v>97</v>
      </c>
      <c r="B98" s="21">
        <v>39910</v>
      </c>
      <c r="C98" s="43">
        <v>1</v>
      </c>
      <c r="D98" s="23">
        <v>17245</v>
      </c>
      <c r="E98" s="25">
        <f t="shared" si="23"/>
        <v>17251.75</v>
      </c>
      <c r="F98" s="25">
        <f t="shared" si="24"/>
        <v>17031.125</v>
      </c>
      <c r="G98" s="25">
        <f t="shared" si="13"/>
        <v>1.01255789033314</v>
      </c>
      <c r="H98" s="25">
        <f t="shared" si="20"/>
        <v>0.99870511045398014</v>
      </c>
      <c r="I98" s="4">
        <f t="shared" si="14"/>
        <v>17267.359323074819</v>
      </c>
      <c r="J98" s="25">
        <f t="shared" si="21"/>
        <v>19025.917366176451</v>
      </c>
      <c r="K98" s="15">
        <f t="shared" si="15"/>
        <v>19001.28090467555</v>
      </c>
      <c r="L98" s="36">
        <f t="shared" si="16"/>
        <v>-1756.2809046755501</v>
      </c>
      <c r="M98" s="36">
        <f t="shared" si="17"/>
        <v>1756.2809046755501</v>
      </c>
      <c r="N98" s="36">
        <f t="shared" si="18"/>
        <v>0.10184290546103508</v>
      </c>
      <c r="O98" s="36">
        <f t="shared" si="19"/>
        <v>3084522.6161279688</v>
      </c>
      <c r="P98" s="35">
        <f t="shared" si="22"/>
        <v>3084522.6161279688</v>
      </c>
    </row>
    <row r="99" spans="1:16" x14ac:dyDescent="0.4">
      <c r="A99" s="1">
        <v>98</v>
      </c>
      <c r="B99" s="21">
        <v>39911</v>
      </c>
      <c r="C99" s="43">
        <v>2</v>
      </c>
      <c r="D99" s="23">
        <v>18216</v>
      </c>
      <c r="E99" s="25">
        <f t="shared" si="23"/>
        <v>16810.5</v>
      </c>
      <c r="F99" s="25">
        <f t="shared" si="24"/>
        <v>17103.5</v>
      </c>
      <c r="G99" s="25">
        <f t="shared" si="13"/>
        <v>1.0650451661940539</v>
      </c>
      <c r="H99" s="25">
        <f t="shared" si="20"/>
        <v>0.99758200983907996</v>
      </c>
      <c r="I99" s="4">
        <f t="shared" si="14"/>
        <v>18260.1528699765</v>
      </c>
      <c r="J99" s="25">
        <f t="shared" si="21"/>
        <v>19026.234050620267</v>
      </c>
      <c r="K99" s="15">
        <f t="shared" si="15"/>
        <v>18980.228803886504</v>
      </c>
      <c r="L99" s="36">
        <f t="shared" si="16"/>
        <v>-764.22880388650447</v>
      </c>
      <c r="M99" s="36">
        <f t="shared" si="17"/>
        <v>764.22880388650447</v>
      </c>
      <c r="N99" s="36">
        <f t="shared" si="18"/>
        <v>4.1953711236632878E-2</v>
      </c>
      <c r="O99" s="36">
        <f t="shared" si="19"/>
        <v>584045.66468979733</v>
      </c>
      <c r="P99" s="35">
        <f t="shared" si="22"/>
        <v>584045.66468979733</v>
      </c>
    </row>
    <row r="100" spans="1:16" x14ac:dyDescent="0.4">
      <c r="A100" s="1">
        <v>99</v>
      </c>
      <c r="B100" s="21">
        <v>39912</v>
      </c>
      <c r="C100" s="43">
        <v>3</v>
      </c>
      <c r="D100" s="23">
        <v>14859</v>
      </c>
      <c r="E100" s="25">
        <f t="shared" si="23"/>
        <v>17396.5</v>
      </c>
      <c r="F100" s="25">
        <f t="shared" si="24"/>
        <v>17760.25</v>
      </c>
      <c r="G100" s="25">
        <f t="shared" si="13"/>
        <v>0.83664362832730399</v>
      </c>
      <c r="H100" s="25">
        <f t="shared" si="20"/>
        <v>1.0015470660113945</v>
      </c>
      <c r="I100" s="4">
        <f t="shared" si="14"/>
        <v>14836.047654929629</v>
      </c>
      <c r="J100" s="25">
        <f t="shared" si="21"/>
        <v>19026.550735064087</v>
      </c>
      <c r="K100" s="15">
        <f t="shared" si="15"/>
        <v>19055.986065020377</v>
      </c>
      <c r="L100" s="36">
        <f t="shared" si="16"/>
        <v>-4196.9860650203773</v>
      </c>
      <c r="M100" s="36">
        <f t="shared" si="17"/>
        <v>4196.9860650203773</v>
      </c>
      <c r="N100" s="36">
        <f t="shared" si="18"/>
        <v>0.28245413991657431</v>
      </c>
      <c r="O100" s="36">
        <f t="shared" si="19"/>
        <v>17614692.029975232</v>
      </c>
      <c r="P100" s="35">
        <f t="shared" si="22"/>
        <v>17614692.029975232</v>
      </c>
    </row>
    <row r="101" spans="1:16" x14ac:dyDescent="0.4">
      <c r="A101" s="1">
        <v>100</v>
      </c>
      <c r="B101" s="21">
        <v>39913</v>
      </c>
      <c r="C101" s="43">
        <v>4</v>
      </c>
      <c r="D101" s="23">
        <v>19266</v>
      </c>
      <c r="E101" s="25">
        <f t="shared" si="23"/>
        <v>18124</v>
      </c>
      <c r="F101" s="25">
        <f t="shared" si="24"/>
        <v>17894.5</v>
      </c>
      <c r="G101" s="25">
        <f t="shared" si="13"/>
        <v>1.0766436614602253</v>
      </c>
      <c r="H101" s="25">
        <f t="shared" si="20"/>
        <v>1.0021658136955456</v>
      </c>
      <c r="I101" s="4">
        <f t="shared" si="14"/>
        <v>19224.363610005301</v>
      </c>
      <c r="J101" s="25">
        <f t="shared" si="21"/>
        <v>19026.867419507904</v>
      </c>
      <c r="K101" s="15">
        <f t="shared" si="15"/>
        <v>19068.076069548402</v>
      </c>
      <c r="L101" s="36">
        <f t="shared" si="16"/>
        <v>197.9239304515977</v>
      </c>
      <c r="M101" s="36">
        <f t="shared" si="17"/>
        <v>197.9239304515977</v>
      </c>
      <c r="N101" s="36">
        <f t="shared" si="18"/>
        <v>1.0273223837412939E-2</v>
      </c>
      <c r="O101" s="36">
        <f t="shared" si="19"/>
        <v>39173.88224540888</v>
      </c>
      <c r="P101" s="35">
        <f t="shared" si="22"/>
        <v>39173.88224540888</v>
      </c>
    </row>
    <row r="102" spans="1:16" x14ac:dyDescent="0.4">
      <c r="A102" s="1">
        <v>101</v>
      </c>
      <c r="B102" s="21">
        <v>39914</v>
      </c>
      <c r="C102" s="43">
        <v>1</v>
      </c>
      <c r="D102" s="23">
        <v>20155</v>
      </c>
      <c r="E102" s="25">
        <f t="shared" si="23"/>
        <v>17665</v>
      </c>
      <c r="F102" s="25">
        <f t="shared" si="24"/>
        <v>18408.375</v>
      </c>
      <c r="G102" s="25">
        <f t="shared" si="13"/>
        <v>1.0948820849205865</v>
      </c>
      <c r="H102" s="25">
        <f t="shared" si="20"/>
        <v>0.99870511045398014</v>
      </c>
      <c r="I102" s="4">
        <f t="shared" si="14"/>
        <v>20181.132337290401</v>
      </c>
      <c r="J102" s="25">
        <f t="shared" si="21"/>
        <v>19027.18410395172</v>
      </c>
      <c r="K102" s="15">
        <f t="shared" si="15"/>
        <v>19002.546002165316</v>
      </c>
      <c r="L102" s="36">
        <f t="shared" si="16"/>
        <v>1152.4539978346838</v>
      </c>
      <c r="M102" s="36">
        <f t="shared" si="17"/>
        <v>1152.4539978346838</v>
      </c>
      <c r="N102" s="36">
        <f t="shared" si="18"/>
        <v>5.7179558314794536E-2</v>
      </c>
      <c r="O102" s="36">
        <f t="shared" si="19"/>
        <v>1328150.2171251455</v>
      </c>
      <c r="P102" s="35">
        <f t="shared" si="22"/>
        <v>1328150.2171251455</v>
      </c>
    </row>
    <row r="103" spans="1:16" x14ac:dyDescent="0.4">
      <c r="A103" s="1">
        <v>102</v>
      </c>
      <c r="B103" s="21">
        <v>39915</v>
      </c>
      <c r="C103" s="43">
        <v>2</v>
      </c>
      <c r="D103" s="23">
        <v>16380</v>
      </c>
      <c r="E103" s="25">
        <f t="shared" si="23"/>
        <v>19151.75</v>
      </c>
      <c r="F103" s="25">
        <f t="shared" si="24"/>
        <v>19256.5</v>
      </c>
      <c r="G103" s="25">
        <f t="shared" si="13"/>
        <v>0.85062186794069539</v>
      </c>
      <c r="H103" s="25">
        <f t="shared" si="20"/>
        <v>0.99758200983907996</v>
      </c>
      <c r="I103" s="4">
        <f t="shared" si="14"/>
        <v>16419.702679524322</v>
      </c>
      <c r="J103" s="25">
        <f t="shared" si="21"/>
        <v>19027.50078839554</v>
      </c>
      <c r="K103" s="15">
        <f t="shared" si="15"/>
        <v>18981.492478702301</v>
      </c>
      <c r="L103" s="36">
        <f t="shared" si="16"/>
        <v>-2601.492478702301</v>
      </c>
      <c r="M103" s="36">
        <f t="shared" si="17"/>
        <v>2601.492478702301</v>
      </c>
      <c r="N103" s="36">
        <f t="shared" si="18"/>
        <v>0.15882127464605011</v>
      </c>
      <c r="O103" s="36">
        <f t="shared" si="19"/>
        <v>6767763.1167446421</v>
      </c>
      <c r="P103" s="35">
        <f t="shared" si="22"/>
        <v>6767763.1167446421</v>
      </c>
    </row>
    <row r="104" spans="1:16" x14ac:dyDescent="0.4">
      <c r="A104" s="1">
        <v>103</v>
      </c>
      <c r="B104" s="21">
        <v>39916</v>
      </c>
      <c r="C104" s="43">
        <v>3</v>
      </c>
      <c r="D104" s="23">
        <v>20806</v>
      </c>
      <c r="E104" s="25">
        <f t="shared" si="23"/>
        <v>19361.25</v>
      </c>
      <c r="F104" s="25">
        <f t="shared" si="24"/>
        <v>19217.75</v>
      </c>
      <c r="G104" s="25">
        <f t="shared" si="13"/>
        <v>1.0826449506315776</v>
      </c>
      <c r="H104" s="25">
        <f t="shared" si="20"/>
        <v>1.0015470660113945</v>
      </c>
      <c r="I104" s="4">
        <f t="shared" si="14"/>
        <v>20773.861465002075</v>
      </c>
      <c r="J104" s="25">
        <f t="shared" si="21"/>
        <v>19027.817472839357</v>
      </c>
      <c r="K104" s="15">
        <f t="shared" si="15"/>
        <v>19057.254762522607</v>
      </c>
      <c r="L104" s="36">
        <f t="shared" si="16"/>
        <v>1748.7452374773929</v>
      </c>
      <c r="M104" s="36">
        <f t="shared" si="17"/>
        <v>1748.7452374773929</v>
      </c>
      <c r="N104" s="36">
        <f t="shared" si="18"/>
        <v>8.4050045058031E-2</v>
      </c>
      <c r="O104" s="36">
        <f t="shared" si="19"/>
        <v>3058109.9055998633</v>
      </c>
      <c r="P104" s="35">
        <f t="shared" si="22"/>
        <v>3058109.9055998633</v>
      </c>
    </row>
    <row r="105" spans="1:16" x14ac:dyDescent="0.4">
      <c r="A105" s="1">
        <v>104</v>
      </c>
      <c r="B105" s="21">
        <v>39917</v>
      </c>
      <c r="C105" s="43">
        <v>4</v>
      </c>
      <c r="D105" s="23">
        <v>20104</v>
      </c>
      <c r="E105" s="25">
        <f t="shared" si="23"/>
        <v>19074.25</v>
      </c>
      <c r="F105" s="25">
        <f t="shared" si="24"/>
        <v>18964.875</v>
      </c>
      <c r="G105" s="25">
        <f t="shared" si="13"/>
        <v>1.0600649885643856</v>
      </c>
      <c r="H105" s="25">
        <f t="shared" si="20"/>
        <v>1.0021658136955456</v>
      </c>
      <c r="I105" s="4">
        <f t="shared" si="14"/>
        <v>20060.55258048098</v>
      </c>
      <c r="J105" s="25">
        <f t="shared" si="21"/>
        <v>19028.134157283173</v>
      </c>
      <c r="K105" s="15">
        <f t="shared" si="15"/>
        <v>19069.345550841696</v>
      </c>
      <c r="L105" s="36">
        <f t="shared" si="16"/>
        <v>1034.6544491583045</v>
      </c>
      <c r="M105" s="36">
        <f t="shared" si="17"/>
        <v>1034.6544491583045</v>
      </c>
      <c r="N105" s="36">
        <f t="shared" si="18"/>
        <v>5.1465103917543997E-2</v>
      </c>
      <c r="O105" s="36">
        <f t="shared" si="19"/>
        <v>1070509.8291630745</v>
      </c>
      <c r="P105" s="35">
        <f t="shared" si="22"/>
        <v>1070509.8291630745</v>
      </c>
    </row>
    <row r="106" spans="1:16" x14ac:dyDescent="0.4">
      <c r="A106" s="1">
        <v>105</v>
      </c>
      <c r="B106" s="21">
        <v>39918</v>
      </c>
      <c r="C106" s="43">
        <v>1</v>
      </c>
      <c r="D106" s="23">
        <v>19007</v>
      </c>
      <c r="E106" s="25">
        <f t="shared" si="23"/>
        <v>18855.5</v>
      </c>
      <c r="F106" s="25">
        <f t="shared" si="24"/>
        <v>18837.875</v>
      </c>
      <c r="G106" s="25">
        <f t="shared" si="13"/>
        <v>1.0089779234653591</v>
      </c>
      <c r="H106" s="25">
        <f t="shared" si="20"/>
        <v>0.99870511045398014</v>
      </c>
      <c r="I106" s="4">
        <f t="shared" si="14"/>
        <v>19031.643876699512</v>
      </c>
      <c r="J106" s="25">
        <f t="shared" si="21"/>
        <v>19028.45084172699</v>
      </c>
      <c r="K106" s="15">
        <f t="shared" si="15"/>
        <v>19003.811099655086</v>
      </c>
      <c r="L106" s="36">
        <f t="shared" si="16"/>
        <v>3.1889003449141455</v>
      </c>
      <c r="M106" s="36">
        <f t="shared" si="17"/>
        <v>3.1889003449141455</v>
      </c>
      <c r="N106" s="36">
        <f t="shared" si="18"/>
        <v>1.6777504839870288E-4</v>
      </c>
      <c r="O106" s="36">
        <f t="shared" si="19"/>
        <v>10.169085409793556</v>
      </c>
      <c r="P106" s="35">
        <f t="shared" si="22"/>
        <v>10.169085409793556</v>
      </c>
    </row>
    <row r="107" spans="1:16" x14ac:dyDescent="0.4">
      <c r="A107" s="1">
        <v>106</v>
      </c>
      <c r="B107" s="21">
        <v>39919</v>
      </c>
      <c r="C107" s="43">
        <v>2</v>
      </c>
      <c r="D107" s="23">
        <v>15505</v>
      </c>
      <c r="E107" s="25">
        <f t="shared" si="23"/>
        <v>18820.25</v>
      </c>
      <c r="F107" s="25">
        <f t="shared" si="24"/>
        <v>18776</v>
      </c>
      <c r="G107" s="25">
        <f t="shared" si="13"/>
        <v>0.82578824030677456</v>
      </c>
      <c r="H107" s="25">
        <f t="shared" si="20"/>
        <v>0.99758200983907996</v>
      </c>
      <c r="I107" s="4">
        <f t="shared" si="14"/>
        <v>15542.581809891613</v>
      </c>
      <c r="J107" s="25">
        <f t="shared" si="21"/>
        <v>19028.76752617081</v>
      </c>
      <c r="K107" s="15">
        <f t="shared" si="15"/>
        <v>18982.756153518094</v>
      </c>
      <c r="L107" s="36">
        <f t="shared" si="16"/>
        <v>-3477.7561535180939</v>
      </c>
      <c r="M107" s="36">
        <f t="shared" si="17"/>
        <v>3477.7561535180939</v>
      </c>
      <c r="N107" s="36">
        <f t="shared" si="18"/>
        <v>0.22429901022367585</v>
      </c>
      <c r="O107" s="36">
        <f t="shared" si="19"/>
        <v>12094787.863332968</v>
      </c>
      <c r="P107" s="35">
        <f t="shared" si="22"/>
        <v>12094787.863332968</v>
      </c>
    </row>
    <row r="108" spans="1:16" x14ac:dyDescent="0.4">
      <c r="A108" s="1">
        <v>107</v>
      </c>
      <c r="B108" s="21">
        <v>39920</v>
      </c>
      <c r="C108" s="43">
        <v>3</v>
      </c>
      <c r="D108" s="23">
        <v>20665</v>
      </c>
      <c r="E108" s="25">
        <f t="shared" si="23"/>
        <v>18731.75</v>
      </c>
      <c r="F108" s="25">
        <f t="shared" si="24"/>
        <v>18939.125</v>
      </c>
      <c r="G108" s="25">
        <f t="shared" si="13"/>
        <v>1.091127494010415</v>
      </c>
      <c r="H108" s="25">
        <f t="shared" si="20"/>
        <v>1.0015470660113945</v>
      </c>
      <c r="I108" s="4">
        <f t="shared" si="14"/>
        <v>20633.079264359701</v>
      </c>
      <c r="J108" s="25">
        <f t="shared" si="21"/>
        <v>19029.084210614626</v>
      </c>
      <c r="K108" s="15">
        <f t="shared" si="15"/>
        <v>19058.523460024833</v>
      </c>
      <c r="L108" s="36">
        <f t="shared" si="16"/>
        <v>1606.4765399751668</v>
      </c>
      <c r="M108" s="36">
        <f t="shared" si="17"/>
        <v>1606.4765399751668</v>
      </c>
      <c r="N108" s="36">
        <f t="shared" si="18"/>
        <v>7.7739005079853221E-2</v>
      </c>
      <c r="O108" s="36">
        <f t="shared" si="19"/>
        <v>2580766.8734905836</v>
      </c>
      <c r="P108" s="35">
        <f t="shared" si="22"/>
        <v>2580766.8734905836</v>
      </c>
    </row>
    <row r="109" spans="1:16" x14ac:dyDescent="0.4">
      <c r="A109" s="1">
        <v>108</v>
      </c>
      <c r="B109" s="21">
        <v>39921</v>
      </c>
      <c r="C109" s="43">
        <v>4</v>
      </c>
      <c r="D109" s="23">
        <v>19750</v>
      </c>
      <c r="E109" s="25">
        <f t="shared" si="23"/>
        <v>19146.5</v>
      </c>
      <c r="F109" s="25">
        <f t="shared" si="24"/>
        <v>19728</v>
      </c>
      <c r="G109" s="25">
        <f t="shared" ref="G109:G172" si="25">D109/F109</f>
        <v>1.0011151662611517</v>
      </c>
      <c r="H109" s="25">
        <f t="shared" si="20"/>
        <v>1.0021658136955456</v>
      </c>
      <c r="I109" s="4">
        <f t="shared" ref="I109:I172" si="26">D109/H109</f>
        <v>19707.317621592687</v>
      </c>
      <c r="J109" s="25">
        <f t="shared" si="21"/>
        <v>19029.400895058443</v>
      </c>
      <c r="K109" s="15">
        <f t="shared" ref="K109:K172" si="27">H109*J109</f>
        <v>19070.615032134989</v>
      </c>
      <c r="L109" s="36">
        <f t="shared" ref="L109:L172" si="28">D109-K109</f>
        <v>679.38496786501128</v>
      </c>
      <c r="M109" s="36">
        <f t="shared" ref="M109:M172" si="29">ABS(L109)</f>
        <v>679.38496786501128</v>
      </c>
      <c r="N109" s="36">
        <f t="shared" ref="N109:N172" si="30">M109/D109</f>
        <v>3.4399238879241074E-2</v>
      </c>
      <c r="O109" s="36">
        <f t="shared" ref="O109:O172" si="31">L109^2</f>
        <v>461563.93456094241</v>
      </c>
      <c r="P109" s="35">
        <f t="shared" si="22"/>
        <v>461563.93456094241</v>
      </c>
    </row>
    <row r="110" spans="1:16" x14ac:dyDescent="0.4">
      <c r="A110" s="1">
        <v>109</v>
      </c>
      <c r="B110" s="21">
        <v>39922</v>
      </c>
      <c r="C110" s="43">
        <v>1</v>
      </c>
      <c r="D110" s="23">
        <v>20666</v>
      </c>
      <c r="E110" s="25">
        <f t="shared" si="23"/>
        <v>20309.5</v>
      </c>
      <c r="F110" s="25">
        <f t="shared" si="24"/>
        <v>20251</v>
      </c>
      <c r="G110" s="25">
        <f t="shared" si="25"/>
        <v>1.0204928151696213</v>
      </c>
      <c r="H110" s="25">
        <f t="shared" si="20"/>
        <v>0.99870511045398014</v>
      </c>
      <c r="I110" s="4">
        <f t="shared" si="26"/>
        <v>20692.794883772931</v>
      </c>
      <c r="J110" s="25">
        <f t="shared" si="21"/>
        <v>19029.717579502263</v>
      </c>
      <c r="K110" s="15">
        <f t="shared" si="27"/>
        <v>19005.076197144856</v>
      </c>
      <c r="L110" s="36">
        <f t="shared" si="28"/>
        <v>1660.9238028551445</v>
      </c>
      <c r="M110" s="36">
        <f t="shared" si="29"/>
        <v>1660.9238028551445</v>
      </c>
      <c r="N110" s="36">
        <f t="shared" si="30"/>
        <v>8.0369873359873431E-2</v>
      </c>
      <c r="O110" s="36">
        <f t="shared" si="31"/>
        <v>2758667.8788907947</v>
      </c>
      <c r="P110" s="35">
        <f t="shared" si="22"/>
        <v>2758667.8788907947</v>
      </c>
    </row>
    <row r="111" spans="1:16" x14ac:dyDescent="0.4">
      <c r="A111" s="1">
        <v>110</v>
      </c>
      <c r="B111" s="21">
        <v>39923</v>
      </c>
      <c r="C111" s="43">
        <v>2</v>
      </c>
      <c r="D111" s="23">
        <v>20157</v>
      </c>
      <c r="E111" s="25">
        <f t="shared" si="23"/>
        <v>20192.5</v>
      </c>
      <c r="F111" s="25">
        <f t="shared" si="24"/>
        <v>20149.125</v>
      </c>
      <c r="G111" s="25">
        <f t="shared" si="25"/>
        <v>1.0003908358303399</v>
      </c>
      <c r="H111" s="25">
        <f t="shared" si="20"/>
        <v>0.99758200983907996</v>
      </c>
      <c r="I111" s="4">
        <f t="shared" si="26"/>
        <v>20205.857564784601</v>
      </c>
      <c r="J111" s="25">
        <f t="shared" si="21"/>
        <v>19030.03426394608</v>
      </c>
      <c r="K111" s="15">
        <f t="shared" si="27"/>
        <v>18984.019828333887</v>
      </c>
      <c r="L111" s="36">
        <f t="shared" si="28"/>
        <v>1172.9801716661132</v>
      </c>
      <c r="M111" s="36">
        <f t="shared" si="29"/>
        <v>1172.9801716661132</v>
      </c>
      <c r="N111" s="36">
        <f t="shared" si="30"/>
        <v>5.8192199814759794E-2</v>
      </c>
      <c r="O111" s="36">
        <f t="shared" si="31"/>
        <v>1375882.4831218643</v>
      </c>
      <c r="P111" s="35">
        <f t="shared" si="22"/>
        <v>1375882.4831218643</v>
      </c>
    </row>
    <row r="112" spans="1:16" x14ac:dyDescent="0.4">
      <c r="A112" s="1">
        <v>111</v>
      </c>
      <c r="B112" s="21">
        <v>39924</v>
      </c>
      <c r="C112" s="43">
        <v>3</v>
      </c>
      <c r="D112" s="23">
        <v>20197</v>
      </c>
      <c r="E112" s="25">
        <f t="shared" si="23"/>
        <v>20105.75</v>
      </c>
      <c r="F112" s="25">
        <f t="shared" si="24"/>
        <v>19599.75</v>
      </c>
      <c r="G112" s="25">
        <f t="shared" si="25"/>
        <v>1.0304723274531562</v>
      </c>
      <c r="H112" s="25">
        <f t="shared" si="20"/>
        <v>1.0015470660113945</v>
      </c>
      <c r="I112" s="4">
        <f t="shared" si="26"/>
        <v>20165.802172865853</v>
      </c>
      <c r="J112" s="25">
        <f t="shared" si="21"/>
        <v>19030.350948389896</v>
      </c>
      <c r="K112" s="15">
        <f t="shared" si="27"/>
        <v>19059.792157527059</v>
      </c>
      <c r="L112" s="36">
        <f t="shared" si="28"/>
        <v>1137.2078424729407</v>
      </c>
      <c r="M112" s="36">
        <f t="shared" si="29"/>
        <v>1137.2078424729407</v>
      </c>
      <c r="N112" s="36">
        <f t="shared" si="30"/>
        <v>5.6305780188787478E-2</v>
      </c>
      <c r="O112" s="36">
        <f t="shared" si="31"/>
        <v>1293241.6769819607</v>
      </c>
      <c r="P112" s="35">
        <f t="shared" si="22"/>
        <v>1293241.6769819607</v>
      </c>
    </row>
    <row r="113" spans="1:16" x14ac:dyDescent="0.4">
      <c r="A113" s="1">
        <v>112</v>
      </c>
      <c r="B113" s="21">
        <v>39925</v>
      </c>
      <c r="C113" s="43">
        <v>4</v>
      </c>
      <c r="D113" s="23">
        <v>19403</v>
      </c>
      <c r="E113" s="25">
        <f t="shared" si="23"/>
        <v>19093.75</v>
      </c>
      <c r="F113" s="25">
        <f t="shared" si="24"/>
        <v>19133.625</v>
      </c>
      <c r="G113" s="25">
        <f t="shared" si="25"/>
        <v>1.0140786181395318</v>
      </c>
      <c r="H113" s="25">
        <f t="shared" si="20"/>
        <v>1.0021658136955456</v>
      </c>
      <c r="I113" s="4">
        <f t="shared" si="26"/>
        <v>19361.067534772807</v>
      </c>
      <c r="J113" s="25">
        <f t="shared" si="21"/>
        <v>19030.667632833716</v>
      </c>
      <c r="K113" s="15">
        <f t="shared" si="27"/>
        <v>19071.884513428282</v>
      </c>
      <c r="L113" s="36">
        <f t="shared" si="28"/>
        <v>331.11548657171807</v>
      </c>
      <c r="M113" s="36">
        <f t="shared" si="29"/>
        <v>331.11548657171807</v>
      </c>
      <c r="N113" s="36">
        <f t="shared" si="30"/>
        <v>1.70651696424119E-2</v>
      </c>
      <c r="O113" s="36">
        <f t="shared" si="31"/>
        <v>109637.46544762561</v>
      </c>
      <c r="P113" s="35">
        <f t="shared" si="22"/>
        <v>109637.46544762561</v>
      </c>
    </row>
    <row r="114" spans="1:16" x14ac:dyDescent="0.4">
      <c r="A114" s="1">
        <v>113</v>
      </c>
      <c r="B114" s="21">
        <v>39926</v>
      </c>
      <c r="C114" s="43">
        <v>1</v>
      </c>
      <c r="D114" s="23">
        <v>16618</v>
      </c>
      <c r="E114" s="25">
        <f t="shared" si="23"/>
        <v>19173.5</v>
      </c>
      <c r="F114" s="25">
        <f t="shared" si="24"/>
        <v>19027.625</v>
      </c>
      <c r="G114" s="25">
        <f t="shared" si="25"/>
        <v>0.87336175691921614</v>
      </c>
      <c r="H114" s="25">
        <f t="shared" si="20"/>
        <v>0.99870511045398014</v>
      </c>
      <c r="I114" s="4">
        <f t="shared" si="26"/>
        <v>16639.546374651047</v>
      </c>
      <c r="J114" s="25">
        <f t="shared" si="21"/>
        <v>19030.984317277533</v>
      </c>
      <c r="K114" s="15">
        <f t="shared" si="27"/>
        <v>19006.341294634622</v>
      </c>
      <c r="L114" s="36">
        <f t="shared" si="28"/>
        <v>-2388.3412946346216</v>
      </c>
      <c r="M114" s="36">
        <f t="shared" si="29"/>
        <v>2388.3412946346216</v>
      </c>
      <c r="N114" s="36">
        <f t="shared" si="30"/>
        <v>0.14372014048830314</v>
      </c>
      <c r="O114" s="36">
        <f t="shared" si="31"/>
        <v>5704174.1396569805</v>
      </c>
      <c r="P114" s="35">
        <f t="shared" si="22"/>
        <v>5704174.1396569805</v>
      </c>
    </row>
    <row r="115" spans="1:16" x14ac:dyDescent="0.4">
      <c r="A115" s="1">
        <v>114</v>
      </c>
      <c r="B115" s="21">
        <v>39927</v>
      </c>
      <c r="C115" s="43">
        <v>2</v>
      </c>
      <c r="D115" s="23">
        <v>20476</v>
      </c>
      <c r="E115" s="25">
        <f t="shared" si="23"/>
        <v>18881.75</v>
      </c>
      <c r="F115" s="25">
        <f t="shared" si="24"/>
        <v>18735.375</v>
      </c>
      <c r="G115" s="25">
        <f t="shared" si="25"/>
        <v>1.092905799857222</v>
      </c>
      <c r="H115" s="25">
        <f t="shared" si="20"/>
        <v>0.99758200983907996</v>
      </c>
      <c r="I115" s="4">
        <f t="shared" si="26"/>
        <v>20525.630773256413</v>
      </c>
      <c r="J115" s="25">
        <f t="shared" si="21"/>
        <v>19031.301001721349</v>
      </c>
      <c r="K115" s="15">
        <f t="shared" si="27"/>
        <v>18985.28350314968</v>
      </c>
      <c r="L115" s="36">
        <f t="shared" si="28"/>
        <v>1490.7164968503203</v>
      </c>
      <c r="M115" s="36">
        <f t="shared" si="29"/>
        <v>1490.7164968503203</v>
      </c>
      <c r="N115" s="36">
        <f t="shared" si="30"/>
        <v>7.2803110805348709E-2</v>
      </c>
      <c r="O115" s="36">
        <f t="shared" si="31"/>
        <v>2222235.6739816908</v>
      </c>
      <c r="P115" s="35">
        <f t="shared" si="22"/>
        <v>2222235.6739816908</v>
      </c>
    </row>
    <row r="116" spans="1:16" x14ac:dyDescent="0.4">
      <c r="A116" s="1">
        <v>115</v>
      </c>
      <c r="B116" s="21">
        <v>39928</v>
      </c>
      <c r="C116" s="43">
        <v>3</v>
      </c>
      <c r="D116" s="23">
        <v>19030</v>
      </c>
      <c r="E116" s="25">
        <f t="shared" si="23"/>
        <v>18589</v>
      </c>
      <c r="F116" s="25">
        <f t="shared" si="24"/>
        <v>18817.375</v>
      </c>
      <c r="G116" s="25">
        <f t="shared" si="25"/>
        <v>1.0112993974983226</v>
      </c>
      <c r="H116" s="25">
        <f t="shared" si="20"/>
        <v>1.0015470660113945</v>
      </c>
      <c r="I116" s="4">
        <f t="shared" si="26"/>
        <v>19000.604810102352</v>
      </c>
      <c r="J116" s="25">
        <f t="shared" si="21"/>
        <v>19031.617686165166</v>
      </c>
      <c r="K116" s="15">
        <f t="shared" si="27"/>
        <v>19061.060855029285</v>
      </c>
      <c r="L116" s="36">
        <f t="shared" si="28"/>
        <v>-31.060855029285449</v>
      </c>
      <c r="M116" s="36">
        <f t="shared" si="29"/>
        <v>31.060855029285449</v>
      </c>
      <c r="N116" s="36">
        <f t="shared" si="30"/>
        <v>1.6322046783649737E-3</v>
      </c>
      <c r="O116" s="36">
        <f t="shared" si="31"/>
        <v>964.77671515028715</v>
      </c>
      <c r="P116" s="35">
        <f t="shared" si="22"/>
        <v>964.77671515028715</v>
      </c>
    </row>
    <row r="117" spans="1:16" x14ac:dyDescent="0.4">
      <c r="A117" s="1">
        <v>116</v>
      </c>
      <c r="B117" s="21">
        <v>39929</v>
      </c>
      <c r="C117" s="43">
        <v>4</v>
      </c>
      <c r="D117" s="23">
        <v>18232</v>
      </c>
      <c r="E117" s="25">
        <f t="shared" si="23"/>
        <v>19045.75</v>
      </c>
      <c r="F117" s="25">
        <f t="shared" si="24"/>
        <v>18719.125</v>
      </c>
      <c r="G117" s="25">
        <f t="shared" si="25"/>
        <v>0.97397714903875043</v>
      </c>
      <c r="H117" s="25">
        <f t="shared" si="20"/>
        <v>1.0021658136955456</v>
      </c>
      <c r="I117" s="4">
        <f t="shared" si="26"/>
        <v>18192.598221614069</v>
      </c>
      <c r="J117" s="25">
        <f t="shared" si="21"/>
        <v>19031.934370608986</v>
      </c>
      <c r="K117" s="15">
        <f t="shared" si="27"/>
        <v>19073.153994721575</v>
      </c>
      <c r="L117" s="36">
        <f t="shared" si="28"/>
        <v>-841.15399472157515</v>
      </c>
      <c r="M117" s="36">
        <f t="shared" si="29"/>
        <v>841.15399472157515</v>
      </c>
      <c r="N117" s="36">
        <f t="shared" si="30"/>
        <v>4.61361339799021E-2</v>
      </c>
      <c r="O117" s="36">
        <f t="shared" si="31"/>
        <v>707540.04283606366</v>
      </c>
      <c r="P117" s="35">
        <f t="shared" si="22"/>
        <v>707540.04283606366</v>
      </c>
    </row>
    <row r="118" spans="1:16" x14ac:dyDescent="0.4">
      <c r="A118" s="1">
        <v>117</v>
      </c>
      <c r="B118" s="21">
        <v>39930</v>
      </c>
      <c r="C118" s="43">
        <v>1</v>
      </c>
      <c r="D118" s="23">
        <v>18445</v>
      </c>
      <c r="E118" s="25">
        <f t="shared" si="23"/>
        <v>18392.5</v>
      </c>
      <c r="F118" s="25">
        <f t="shared" si="24"/>
        <v>18209.25</v>
      </c>
      <c r="G118" s="25">
        <f t="shared" si="25"/>
        <v>1.0129467166412676</v>
      </c>
      <c r="H118" s="25">
        <f t="shared" si="20"/>
        <v>0.99870511045398014</v>
      </c>
      <c r="I118" s="4">
        <f t="shared" si="26"/>
        <v>18468.915205225574</v>
      </c>
      <c r="J118" s="25">
        <f t="shared" si="21"/>
        <v>19032.251055052802</v>
      </c>
      <c r="K118" s="15">
        <f t="shared" si="27"/>
        <v>19007.606392124388</v>
      </c>
      <c r="L118" s="36">
        <f t="shared" si="28"/>
        <v>-562.60639212438764</v>
      </c>
      <c r="M118" s="36">
        <f t="shared" si="29"/>
        <v>562.60639212438764</v>
      </c>
      <c r="N118" s="36">
        <f t="shared" si="30"/>
        <v>3.050183746947073E-2</v>
      </c>
      <c r="O118" s="36">
        <f t="shared" si="31"/>
        <v>316525.95245922025</v>
      </c>
      <c r="P118" s="35">
        <f t="shared" si="22"/>
        <v>316525.95245922025</v>
      </c>
    </row>
    <row r="119" spans="1:16" x14ac:dyDescent="0.4">
      <c r="A119" s="1">
        <v>118</v>
      </c>
      <c r="B119" s="21">
        <v>39931</v>
      </c>
      <c r="C119" s="43">
        <v>2</v>
      </c>
      <c r="D119" s="23">
        <v>17863</v>
      </c>
      <c r="E119" s="25">
        <f t="shared" si="23"/>
        <v>18026</v>
      </c>
      <c r="F119" s="25">
        <f t="shared" si="24"/>
        <v>17175.25</v>
      </c>
      <c r="G119" s="25">
        <f t="shared" si="25"/>
        <v>1.0400430852534897</v>
      </c>
      <c r="H119" s="25">
        <f t="shared" si="20"/>
        <v>0.99758200983907996</v>
      </c>
      <c r="I119" s="4">
        <f t="shared" si="26"/>
        <v>17906.297250570387</v>
      </c>
      <c r="J119" s="25">
        <f t="shared" si="21"/>
        <v>19032.567739496619</v>
      </c>
      <c r="K119" s="15">
        <f t="shared" si="27"/>
        <v>18986.547177965473</v>
      </c>
      <c r="L119" s="36">
        <f t="shared" si="28"/>
        <v>-1123.5471779654727</v>
      </c>
      <c r="M119" s="36">
        <f t="shared" si="29"/>
        <v>1123.5471779654727</v>
      </c>
      <c r="N119" s="36">
        <f t="shared" si="30"/>
        <v>6.2898011418321256E-2</v>
      </c>
      <c r="O119" s="36">
        <f t="shared" si="31"/>
        <v>1262358.2611141775</v>
      </c>
      <c r="P119" s="35">
        <f t="shared" si="22"/>
        <v>1262358.2611141775</v>
      </c>
    </row>
    <row r="120" spans="1:16" x14ac:dyDescent="0.4">
      <c r="A120" s="1">
        <v>119</v>
      </c>
      <c r="B120" s="21">
        <v>39932</v>
      </c>
      <c r="C120" s="43">
        <v>3</v>
      </c>
      <c r="D120" s="23">
        <v>17564</v>
      </c>
      <c r="E120" s="25">
        <f t="shared" si="23"/>
        <v>16324.5</v>
      </c>
      <c r="F120" s="25">
        <f t="shared" si="24"/>
        <v>16174.5</v>
      </c>
      <c r="G120" s="25">
        <f t="shared" si="25"/>
        <v>1.0859068286500355</v>
      </c>
      <c r="H120" s="25">
        <f t="shared" si="20"/>
        <v>1.0015470660113945</v>
      </c>
      <c r="I120" s="4">
        <f t="shared" si="26"/>
        <v>17536.869305551114</v>
      </c>
      <c r="J120" s="25">
        <f t="shared" si="21"/>
        <v>19032.884423940439</v>
      </c>
      <c r="K120" s="15">
        <f t="shared" si="27"/>
        <v>19062.329552531519</v>
      </c>
      <c r="L120" s="36">
        <f t="shared" si="28"/>
        <v>-1498.3295525315189</v>
      </c>
      <c r="M120" s="36">
        <f t="shared" si="29"/>
        <v>1498.3295525315189</v>
      </c>
      <c r="N120" s="36">
        <f t="shared" si="30"/>
        <v>8.5306852227938906E-2</v>
      </c>
      <c r="O120" s="36">
        <f t="shared" si="31"/>
        <v>2244991.4479893018</v>
      </c>
      <c r="P120" s="35">
        <f t="shared" si="22"/>
        <v>2244991.4479893018</v>
      </c>
    </row>
    <row r="121" spans="1:16" x14ac:dyDescent="0.4">
      <c r="A121" s="1">
        <v>120</v>
      </c>
      <c r="B121" s="21">
        <v>39933</v>
      </c>
      <c r="C121" s="43">
        <v>4</v>
      </c>
      <c r="D121" s="23">
        <v>11426</v>
      </c>
      <c r="E121" s="25">
        <f t="shared" si="23"/>
        <v>16024.5</v>
      </c>
      <c r="F121" s="25">
        <f t="shared" si="24"/>
        <v>15946.5</v>
      </c>
      <c r="G121" s="25">
        <f t="shared" si="25"/>
        <v>0.71652086664785375</v>
      </c>
      <c r="H121" s="25">
        <f t="shared" si="20"/>
        <v>1.0021658136955456</v>
      </c>
      <c r="I121" s="4">
        <f t="shared" si="26"/>
        <v>11401.306893383193</v>
      </c>
      <c r="J121" s="25">
        <f t="shared" si="21"/>
        <v>19033.201108384255</v>
      </c>
      <c r="K121" s="15">
        <f t="shared" si="27"/>
        <v>19074.423476014868</v>
      </c>
      <c r="L121" s="36">
        <f t="shared" si="28"/>
        <v>-7648.4234760148684</v>
      </c>
      <c r="M121" s="36">
        <f t="shared" si="29"/>
        <v>7648.4234760148684</v>
      </c>
      <c r="N121" s="36">
        <f t="shared" si="30"/>
        <v>0.66938766637623559</v>
      </c>
      <c r="O121" s="36">
        <f t="shared" si="31"/>
        <v>58498381.668455362</v>
      </c>
      <c r="P121" s="35">
        <f t="shared" si="22"/>
        <v>58498381.668455362</v>
      </c>
    </row>
    <row r="122" spans="1:16" x14ac:dyDescent="0.4">
      <c r="A122" s="1">
        <v>121</v>
      </c>
      <c r="B122" s="21">
        <v>39934</v>
      </c>
      <c r="C122" s="43">
        <v>1</v>
      </c>
      <c r="D122" s="23">
        <v>17245</v>
      </c>
      <c r="E122" s="25">
        <f t="shared" si="23"/>
        <v>15868.5</v>
      </c>
      <c r="F122" s="25">
        <f t="shared" si="24"/>
        <v>15839.625</v>
      </c>
      <c r="G122" s="25">
        <f t="shared" si="25"/>
        <v>1.088725269695463</v>
      </c>
      <c r="H122" s="25">
        <f t="shared" si="20"/>
        <v>0.99870511045398014</v>
      </c>
      <c r="I122" s="4">
        <f t="shared" si="26"/>
        <v>17267.359323074819</v>
      </c>
      <c r="J122" s="25">
        <f t="shared" si="21"/>
        <v>19033.517792828072</v>
      </c>
      <c r="K122" s="15">
        <f t="shared" si="27"/>
        <v>19008.871489614157</v>
      </c>
      <c r="L122" s="36">
        <f t="shared" si="28"/>
        <v>-1763.8714896141573</v>
      </c>
      <c r="M122" s="36">
        <f t="shared" si="29"/>
        <v>1763.8714896141573</v>
      </c>
      <c r="N122" s="36">
        <f t="shared" si="30"/>
        <v>0.10228306695356087</v>
      </c>
      <c r="O122" s="36">
        <f t="shared" si="31"/>
        <v>3111242.6318736663</v>
      </c>
      <c r="P122" s="35">
        <f t="shared" si="22"/>
        <v>3111242.6318736663</v>
      </c>
    </row>
    <row r="123" spans="1:16" x14ac:dyDescent="0.4">
      <c r="A123" s="1">
        <v>122</v>
      </c>
      <c r="B123" s="21">
        <v>39935</v>
      </c>
      <c r="C123" s="43">
        <v>2</v>
      </c>
      <c r="D123" s="23">
        <v>17239</v>
      </c>
      <c r="E123" s="25">
        <f t="shared" si="23"/>
        <v>15810.75</v>
      </c>
      <c r="F123" s="25">
        <f t="shared" si="24"/>
        <v>16552.375</v>
      </c>
      <c r="G123" s="25">
        <f t="shared" si="25"/>
        <v>1.0414819625582432</v>
      </c>
      <c r="H123" s="25">
        <f t="shared" si="20"/>
        <v>0.99758200983907996</v>
      </c>
      <c r="I123" s="4">
        <f t="shared" si="26"/>
        <v>17280.784767540892</v>
      </c>
      <c r="J123" s="25">
        <f t="shared" si="21"/>
        <v>19033.834477271892</v>
      </c>
      <c r="K123" s="15">
        <f t="shared" si="27"/>
        <v>18987.810852781269</v>
      </c>
      <c r="L123" s="36">
        <f t="shared" si="28"/>
        <v>-1748.8108527812692</v>
      </c>
      <c r="M123" s="36">
        <f t="shared" si="29"/>
        <v>1748.8108527812692</v>
      </c>
      <c r="N123" s="36">
        <f t="shared" si="30"/>
        <v>0.10144502887529841</v>
      </c>
      <c r="O123" s="36">
        <f t="shared" si="31"/>
        <v>3058339.3988055498</v>
      </c>
      <c r="P123" s="35">
        <f t="shared" si="22"/>
        <v>3058339.3988055498</v>
      </c>
    </row>
    <row r="124" spans="1:16" x14ac:dyDescent="0.4">
      <c r="A124" s="1">
        <v>123</v>
      </c>
      <c r="B124" s="21">
        <v>39936</v>
      </c>
      <c r="C124" s="43">
        <v>3</v>
      </c>
      <c r="D124" s="23">
        <v>17333</v>
      </c>
      <c r="E124" s="25">
        <f t="shared" si="23"/>
        <v>17294</v>
      </c>
      <c r="F124" s="25">
        <f t="shared" si="24"/>
        <v>17407.5</v>
      </c>
      <c r="G124" s="25">
        <f t="shared" si="25"/>
        <v>0.99572023553066202</v>
      </c>
      <c r="H124" s="25">
        <f t="shared" si="20"/>
        <v>1.0015470660113945</v>
      </c>
      <c r="I124" s="4">
        <f t="shared" si="26"/>
        <v>17306.226125775305</v>
      </c>
      <c r="J124" s="25">
        <f t="shared" si="21"/>
        <v>19034.151161715708</v>
      </c>
      <c r="K124" s="15">
        <f t="shared" si="27"/>
        <v>19063.598250033745</v>
      </c>
      <c r="L124" s="36">
        <f t="shared" si="28"/>
        <v>-1730.598250033745</v>
      </c>
      <c r="M124" s="36">
        <f t="shared" si="29"/>
        <v>1730.598250033745</v>
      </c>
      <c r="N124" s="36">
        <f t="shared" si="30"/>
        <v>9.9844126812077827E-2</v>
      </c>
      <c r="O124" s="36">
        <f t="shared" si="31"/>
        <v>2994970.3030198608</v>
      </c>
      <c r="P124" s="35">
        <f t="shared" si="22"/>
        <v>2994970.3030198608</v>
      </c>
    </row>
    <row r="125" spans="1:16" x14ac:dyDescent="0.4">
      <c r="A125" s="1">
        <v>124</v>
      </c>
      <c r="B125" s="21">
        <v>39937</v>
      </c>
      <c r="C125" s="43">
        <v>4</v>
      </c>
      <c r="D125" s="23">
        <v>17359</v>
      </c>
      <c r="E125" s="25">
        <f t="shared" si="23"/>
        <v>17521</v>
      </c>
      <c r="F125" s="25">
        <f t="shared" si="24"/>
        <v>17563</v>
      </c>
      <c r="G125" s="25">
        <f t="shared" si="25"/>
        <v>0.98838467232249616</v>
      </c>
      <c r="H125" s="25">
        <f t="shared" si="20"/>
        <v>1.0021658136955456</v>
      </c>
      <c r="I125" s="4">
        <f t="shared" si="26"/>
        <v>17321.484890796328</v>
      </c>
      <c r="J125" s="25">
        <f t="shared" si="21"/>
        <v>19034.467846159525</v>
      </c>
      <c r="K125" s="15">
        <f t="shared" si="27"/>
        <v>19075.692957308158</v>
      </c>
      <c r="L125" s="36">
        <f t="shared" si="28"/>
        <v>-1716.6929573081579</v>
      </c>
      <c r="M125" s="36">
        <f t="shared" si="29"/>
        <v>1716.6929573081579</v>
      </c>
      <c r="N125" s="36">
        <f t="shared" si="30"/>
        <v>9.8893539795389021E-2</v>
      </c>
      <c r="O125" s="36">
        <f t="shared" si="31"/>
        <v>2947034.7096714289</v>
      </c>
      <c r="P125" s="35">
        <f t="shared" si="22"/>
        <v>2947034.7096714289</v>
      </c>
    </row>
    <row r="126" spans="1:16" x14ac:dyDescent="0.4">
      <c r="A126" s="1">
        <v>125</v>
      </c>
      <c r="B126" s="21">
        <v>39938</v>
      </c>
      <c r="C126" s="43">
        <v>1</v>
      </c>
      <c r="D126" s="23">
        <v>18153</v>
      </c>
      <c r="E126" s="25">
        <f t="shared" si="23"/>
        <v>17605</v>
      </c>
      <c r="F126" s="25">
        <f t="shared" si="24"/>
        <v>17294.5</v>
      </c>
      <c r="G126" s="25">
        <f t="shared" si="25"/>
        <v>1.0496400589782879</v>
      </c>
      <c r="H126" s="25">
        <f t="shared" si="20"/>
        <v>0.99870511045398014</v>
      </c>
      <c r="I126" s="4">
        <f t="shared" si="26"/>
        <v>18176.536607235557</v>
      </c>
      <c r="J126" s="25">
        <f t="shared" si="21"/>
        <v>19034.784530603341</v>
      </c>
      <c r="K126" s="15">
        <f t="shared" si="27"/>
        <v>19010.136587103923</v>
      </c>
      <c r="L126" s="36">
        <f t="shared" si="28"/>
        <v>-857.13658710392338</v>
      </c>
      <c r="M126" s="36">
        <f t="shared" si="29"/>
        <v>857.13658710392338</v>
      </c>
      <c r="N126" s="36">
        <f t="shared" si="30"/>
        <v>4.7217351793308181E-2</v>
      </c>
      <c r="O126" s="36">
        <f t="shared" si="31"/>
        <v>734683.12895216164</v>
      </c>
      <c r="P126" s="35">
        <f t="shared" si="22"/>
        <v>734683.12895216164</v>
      </c>
    </row>
    <row r="127" spans="1:16" x14ac:dyDescent="0.4">
      <c r="A127" s="1">
        <v>126</v>
      </c>
      <c r="B127" s="21">
        <v>39939</v>
      </c>
      <c r="C127" s="43">
        <v>2</v>
      </c>
      <c r="D127" s="23">
        <v>17575</v>
      </c>
      <c r="E127" s="25">
        <f t="shared" si="23"/>
        <v>16984</v>
      </c>
      <c r="F127" s="25">
        <f t="shared" si="24"/>
        <v>17205</v>
      </c>
      <c r="G127" s="25">
        <f t="shared" si="25"/>
        <v>1.021505376344086</v>
      </c>
      <c r="H127" s="25">
        <f t="shared" si="20"/>
        <v>0.99758200983907996</v>
      </c>
      <c r="I127" s="4">
        <f t="shared" si="26"/>
        <v>17617.599181479851</v>
      </c>
      <c r="J127" s="25">
        <f t="shared" si="21"/>
        <v>19035.101215047162</v>
      </c>
      <c r="K127" s="15">
        <f t="shared" si="27"/>
        <v>18989.074527597062</v>
      </c>
      <c r="L127" s="36">
        <f t="shared" si="28"/>
        <v>-1414.0745275970621</v>
      </c>
      <c r="M127" s="36">
        <f t="shared" si="29"/>
        <v>1414.0745275970621</v>
      </c>
      <c r="N127" s="36">
        <f t="shared" si="30"/>
        <v>8.0459432580202675E-2</v>
      </c>
      <c r="O127" s="36">
        <f t="shared" si="31"/>
        <v>1999606.7695988545</v>
      </c>
      <c r="P127" s="35">
        <f t="shared" si="22"/>
        <v>1999606.7695988545</v>
      </c>
    </row>
    <row r="128" spans="1:16" x14ac:dyDescent="0.4">
      <c r="A128" s="1">
        <v>127</v>
      </c>
      <c r="B128" s="21">
        <v>39940</v>
      </c>
      <c r="C128" s="43">
        <v>3</v>
      </c>
      <c r="D128" s="23">
        <v>14849</v>
      </c>
      <c r="E128" s="25">
        <f t="shared" si="23"/>
        <v>17426</v>
      </c>
      <c r="F128" s="25">
        <f t="shared" si="24"/>
        <v>17454.125</v>
      </c>
      <c r="G128" s="25">
        <f t="shared" si="25"/>
        <v>0.85074445152650158</v>
      </c>
      <c r="H128" s="25">
        <f t="shared" si="20"/>
        <v>1.0015470660113945</v>
      </c>
      <c r="I128" s="4">
        <f t="shared" si="26"/>
        <v>14826.06310169258</v>
      </c>
      <c r="J128" s="25">
        <f t="shared" si="21"/>
        <v>19035.417899490978</v>
      </c>
      <c r="K128" s="15">
        <f t="shared" si="27"/>
        <v>19064.866947535971</v>
      </c>
      <c r="L128" s="36">
        <f t="shared" si="28"/>
        <v>-4215.8669475359711</v>
      </c>
      <c r="M128" s="36">
        <f t="shared" si="29"/>
        <v>4215.8669475359711</v>
      </c>
      <c r="N128" s="36">
        <f t="shared" si="30"/>
        <v>0.2839158830585205</v>
      </c>
      <c r="O128" s="36">
        <f t="shared" si="31"/>
        <v>17773534.119326267</v>
      </c>
      <c r="P128" s="35">
        <f t="shared" si="22"/>
        <v>17773534.119326267</v>
      </c>
    </row>
    <row r="129" spans="1:16" x14ac:dyDescent="0.4">
      <c r="A129" s="1">
        <v>128</v>
      </c>
      <c r="B129" s="21">
        <v>39941</v>
      </c>
      <c r="C129" s="43">
        <v>4</v>
      </c>
      <c r="D129" s="23">
        <v>19127</v>
      </c>
      <c r="E129" s="25">
        <f t="shared" si="23"/>
        <v>17482.25</v>
      </c>
      <c r="F129" s="25">
        <f t="shared" si="24"/>
        <v>17751.5</v>
      </c>
      <c r="G129" s="25">
        <f t="shared" si="25"/>
        <v>1.0774864095991887</v>
      </c>
      <c r="H129" s="25">
        <f t="shared" si="20"/>
        <v>1.0021658136955456</v>
      </c>
      <c r="I129" s="4">
        <f t="shared" si="26"/>
        <v>19085.664007503965</v>
      </c>
      <c r="J129" s="25">
        <f t="shared" si="21"/>
        <v>19035.734583934795</v>
      </c>
      <c r="K129" s="15">
        <f t="shared" si="27"/>
        <v>19076.962438601451</v>
      </c>
      <c r="L129" s="36">
        <f t="shared" si="28"/>
        <v>50.03756139854886</v>
      </c>
      <c r="M129" s="36">
        <f t="shared" si="29"/>
        <v>50.03756139854886</v>
      </c>
      <c r="N129" s="36">
        <f t="shared" si="30"/>
        <v>2.6160695037668667E-3</v>
      </c>
      <c r="O129" s="36">
        <f t="shared" si="31"/>
        <v>2503.7575507135471</v>
      </c>
      <c r="P129" s="35">
        <f t="shared" si="22"/>
        <v>2503.7575507135471</v>
      </c>
    </row>
    <row r="130" spans="1:16" x14ac:dyDescent="0.4">
      <c r="A130" s="1">
        <v>129</v>
      </c>
      <c r="B130" s="21">
        <v>39942</v>
      </c>
      <c r="C130" s="43">
        <v>1</v>
      </c>
      <c r="D130" s="23">
        <v>18378</v>
      </c>
      <c r="E130" s="25">
        <f t="shared" si="23"/>
        <v>18020.75</v>
      </c>
      <c r="F130" s="25">
        <f t="shared" si="24"/>
        <v>18582.5</v>
      </c>
      <c r="G130" s="25">
        <f t="shared" si="25"/>
        <v>0.98899502219830482</v>
      </c>
      <c r="H130" s="25">
        <f t="shared" ref="H130:H193" si="32">VLOOKUP(C130,$Q$38:$S$42,3,FALSE)</f>
        <v>0.99870511045398014</v>
      </c>
      <c r="I130" s="4">
        <f t="shared" si="26"/>
        <v>18401.828335138824</v>
      </c>
      <c r="J130" s="25">
        <f t="shared" si="21"/>
        <v>19036.051268378615</v>
      </c>
      <c r="K130" s="15">
        <f t="shared" si="27"/>
        <v>19011.401684593693</v>
      </c>
      <c r="L130" s="36">
        <f t="shared" si="28"/>
        <v>-633.40168459369306</v>
      </c>
      <c r="M130" s="36">
        <f t="shared" si="29"/>
        <v>633.40168459369306</v>
      </c>
      <c r="N130" s="36">
        <f t="shared" si="30"/>
        <v>3.4465213004336331E-2</v>
      </c>
      <c r="O130" s="36">
        <f t="shared" si="31"/>
        <v>401197.69404612825</v>
      </c>
      <c r="P130" s="35">
        <f t="shared" si="22"/>
        <v>401197.69404612825</v>
      </c>
    </row>
    <row r="131" spans="1:16" x14ac:dyDescent="0.4">
      <c r="A131" s="1">
        <v>130</v>
      </c>
      <c r="B131" s="21">
        <v>39943</v>
      </c>
      <c r="C131" s="43">
        <v>2</v>
      </c>
      <c r="D131" s="23">
        <v>19729</v>
      </c>
      <c r="E131" s="25">
        <f t="shared" si="23"/>
        <v>19144.25</v>
      </c>
      <c r="F131" s="25">
        <f t="shared" si="24"/>
        <v>19178.125</v>
      </c>
      <c r="G131" s="25">
        <f t="shared" si="25"/>
        <v>1.0287241323122047</v>
      </c>
      <c r="H131" s="25">
        <f t="shared" si="32"/>
        <v>0.99758200983907996</v>
      </c>
      <c r="I131" s="4">
        <f t="shared" si="26"/>
        <v>19776.820156552829</v>
      </c>
      <c r="J131" s="25">
        <f t="shared" ref="J131:J194" si="33">INTERCEPT($I$2:$I$3896,$A$2:$A$3896)+SLOPE($I$2:$I$3896,$A$2:$A$3896)*A131</f>
        <v>19036.367952822431</v>
      </c>
      <c r="K131" s="15">
        <f t="shared" si="27"/>
        <v>18990.338202412851</v>
      </c>
      <c r="L131" s="36">
        <f t="shared" si="28"/>
        <v>738.66179758714861</v>
      </c>
      <c r="M131" s="36">
        <f t="shared" si="29"/>
        <v>738.66179758714861</v>
      </c>
      <c r="N131" s="36">
        <f t="shared" si="30"/>
        <v>3.7440407399622316E-2</v>
      </c>
      <c r="O131" s="36">
        <f t="shared" si="31"/>
        <v>545621.2512146777</v>
      </c>
      <c r="P131" s="35">
        <f t="shared" ref="P131:P194" si="34">(D131-K131)^2</f>
        <v>545621.2512146777</v>
      </c>
    </row>
    <row r="132" spans="1:16" x14ac:dyDescent="0.4">
      <c r="A132" s="1">
        <v>131</v>
      </c>
      <c r="B132" s="21">
        <v>39944</v>
      </c>
      <c r="C132" s="43">
        <v>3</v>
      </c>
      <c r="D132" s="23">
        <v>19343</v>
      </c>
      <c r="E132" s="25">
        <f t="shared" si="23"/>
        <v>19212</v>
      </c>
      <c r="F132" s="25">
        <f t="shared" si="24"/>
        <v>19339.75</v>
      </c>
      <c r="G132" s="25">
        <f t="shared" si="25"/>
        <v>1.0001680476738324</v>
      </c>
      <c r="H132" s="25">
        <f t="shared" si="32"/>
        <v>1.0015470660113945</v>
      </c>
      <c r="I132" s="4">
        <f t="shared" si="26"/>
        <v>19313.121326421955</v>
      </c>
      <c r="J132" s="25">
        <f t="shared" si="33"/>
        <v>19036.684637266248</v>
      </c>
      <c r="K132" s="15">
        <f t="shared" si="27"/>
        <v>19066.135645038197</v>
      </c>
      <c r="L132" s="36">
        <f t="shared" si="28"/>
        <v>276.86435496180275</v>
      </c>
      <c r="M132" s="36">
        <f t="shared" si="29"/>
        <v>276.86435496180275</v>
      </c>
      <c r="N132" s="36">
        <f t="shared" si="30"/>
        <v>1.4313413377542406E-2</v>
      </c>
      <c r="O132" s="36">
        <f t="shared" si="31"/>
        <v>76653.871048415109</v>
      </c>
      <c r="P132" s="35">
        <f t="shared" si="34"/>
        <v>76653.871048415109</v>
      </c>
    </row>
    <row r="133" spans="1:16" x14ac:dyDescent="0.4">
      <c r="A133" s="1">
        <v>132</v>
      </c>
      <c r="B133" s="21">
        <v>39945</v>
      </c>
      <c r="C133" s="43">
        <v>4</v>
      </c>
      <c r="D133" s="23">
        <v>19398</v>
      </c>
      <c r="E133" s="25">
        <f t="shared" ref="E133:E196" si="35">AVERAGE(D131:D134)</f>
        <v>19467.5</v>
      </c>
      <c r="F133" s="25">
        <f t="shared" ref="F133:F196" si="36">AVERAGE(E133:E134)</f>
        <v>19186.75</v>
      </c>
      <c r="G133" s="25">
        <f t="shared" si="25"/>
        <v>1.0110102023531864</v>
      </c>
      <c r="H133" s="25">
        <f t="shared" si="32"/>
        <v>1.0021658136955456</v>
      </c>
      <c r="I133" s="4">
        <f t="shared" si="26"/>
        <v>19356.078340438227</v>
      </c>
      <c r="J133" s="25">
        <f t="shared" si="33"/>
        <v>19037.001321710068</v>
      </c>
      <c r="K133" s="15">
        <f t="shared" si="27"/>
        <v>19078.231919894748</v>
      </c>
      <c r="L133" s="36">
        <f t="shared" si="28"/>
        <v>319.76808010525201</v>
      </c>
      <c r="M133" s="36">
        <f t="shared" si="29"/>
        <v>319.76808010525201</v>
      </c>
      <c r="N133" s="36">
        <f t="shared" si="30"/>
        <v>1.6484590169360346E-2</v>
      </c>
      <c r="O133" s="36">
        <f t="shared" si="31"/>
        <v>102251.62505419887</v>
      </c>
      <c r="P133" s="35">
        <f t="shared" si="34"/>
        <v>102251.62505419887</v>
      </c>
    </row>
    <row r="134" spans="1:16" x14ac:dyDescent="0.4">
      <c r="A134" s="1">
        <v>133</v>
      </c>
      <c r="B134" s="21">
        <v>39946</v>
      </c>
      <c r="C134" s="43">
        <v>1</v>
      </c>
      <c r="D134" s="23">
        <v>19400</v>
      </c>
      <c r="E134" s="25">
        <f t="shared" si="35"/>
        <v>18906</v>
      </c>
      <c r="F134" s="25">
        <f t="shared" si="36"/>
        <v>19013.125</v>
      </c>
      <c r="G134" s="25">
        <f t="shared" si="25"/>
        <v>1.0203477860688341</v>
      </c>
      <c r="H134" s="25">
        <f t="shared" si="32"/>
        <v>0.99870511045398014</v>
      </c>
      <c r="I134" s="4">
        <f t="shared" si="26"/>
        <v>19425.153428103884</v>
      </c>
      <c r="J134" s="25">
        <f t="shared" si="33"/>
        <v>19037.318006153884</v>
      </c>
      <c r="K134" s="15">
        <f t="shared" si="27"/>
        <v>19012.666782083459</v>
      </c>
      <c r="L134" s="36">
        <f t="shared" si="28"/>
        <v>387.33321791654089</v>
      </c>
      <c r="M134" s="36">
        <f t="shared" si="29"/>
        <v>387.33321791654089</v>
      </c>
      <c r="N134" s="36">
        <f t="shared" si="30"/>
        <v>1.9965629789512416E-2</v>
      </c>
      <c r="O134" s="36">
        <f t="shared" si="31"/>
        <v>150027.02170158256</v>
      </c>
      <c r="P134" s="35">
        <f t="shared" si="34"/>
        <v>150027.02170158256</v>
      </c>
    </row>
    <row r="135" spans="1:16" x14ac:dyDescent="0.4">
      <c r="A135" s="1">
        <v>134</v>
      </c>
      <c r="B135" s="21">
        <v>39947</v>
      </c>
      <c r="C135" s="43">
        <v>2</v>
      </c>
      <c r="D135" s="23">
        <v>17483</v>
      </c>
      <c r="E135" s="25">
        <f t="shared" si="35"/>
        <v>19120.25</v>
      </c>
      <c r="F135" s="25">
        <f t="shared" si="36"/>
        <v>18956.75</v>
      </c>
      <c r="G135" s="25">
        <f t="shared" si="25"/>
        <v>0.92225724346209137</v>
      </c>
      <c r="H135" s="25">
        <f t="shared" si="32"/>
        <v>0.99758200983907996</v>
      </c>
      <c r="I135" s="4">
        <f t="shared" si="26"/>
        <v>17525.376187187041</v>
      </c>
      <c r="J135" s="25">
        <f t="shared" si="33"/>
        <v>19037.634690597701</v>
      </c>
      <c r="K135" s="15">
        <f t="shared" si="27"/>
        <v>18991.601877228644</v>
      </c>
      <c r="L135" s="36">
        <f t="shared" si="28"/>
        <v>-1508.6018772286443</v>
      </c>
      <c r="M135" s="36">
        <f t="shared" si="29"/>
        <v>1508.6018772286443</v>
      </c>
      <c r="N135" s="36">
        <f t="shared" si="30"/>
        <v>8.6289645783254834E-2</v>
      </c>
      <c r="O135" s="36">
        <f t="shared" si="31"/>
        <v>2275879.6239777897</v>
      </c>
      <c r="P135" s="35">
        <f t="shared" si="34"/>
        <v>2275879.6239777897</v>
      </c>
    </row>
    <row r="136" spans="1:16" x14ac:dyDescent="0.4">
      <c r="A136" s="1">
        <v>135</v>
      </c>
      <c r="B136" s="21">
        <v>39948</v>
      </c>
      <c r="C136" s="43">
        <v>3</v>
      </c>
      <c r="D136" s="23">
        <v>20200</v>
      </c>
      <c r="E136" s="25">
        <f t="shared" si="35"/>
        <v>18793.25</v>
      </c>
      <c r="F136" s="25">
        <f t="shared" si="36"/>
        <v>18741.75</v>
      </c>
      <c r="G136" s="25">
        <f t="shared" si="25"/>
        <v>1.0778075686635453</v>
      </c>
      <c r="H136" s="25">
        <f t="shared" si="32"/>
        <v>1.0015470660113945</v>
      </c>
      <c r="I136" s="4">
        <f t="shared" si="26"/>
        <v>20168.797538836967</v>
      </c>
      <c r="J136" s="25">
        <f t="shared" si="33"/>
        <v>19037.951375041517</v>
      </c>
      <c r="K136" s="15">
        <f t="shared" si="27"/>
        <v>19067.404342540427</v>
      </c>
      <c r="L136" s="36">
        <f t="shared" si="28"/>
        <v>1132.595657459573</v>
      </c>
      <c r="M136" s="36">
        <f t="shared" si="29"/>
        <v>1132.595657459573</v>
      </c>
      <c r="N136" s="36">
        <f t="shared" si="30"/>
        <v>5.6069091953444207E-2</v>
      </c>
      <c r="O136" s="36">
        <f t="shared" si="31"/>
        <v>1282772.9232962823</v>
      </c>
      <c r="P136" s="35">
        <f t="shared" si="34"/>
        <v>1282772.9232962823</v>
      </c>
    </row>
    <row r="137" spans="1:16" x14ac:dyDescent="0.4">
      <c r="A137" s="1">
        <v>136</v>
      </c>
      <c r="B137" s="21">
        <v>39949</v>
      </c>
      <c r="C137" s="43">
        <v>4</v>
      </c>
      <c r="D137" s="23">
        <v>18090</v>
      </c>
      <c r="E137" s="25">
        <f t="shared" si="35"/>
        <v>18690.25</v>
      </c>
      <c r="F137" s="25">
        <f t="shared" si="36"/>
        <v>18457.125</v>
      </c>
      <c r="G137" s="25">
        <f t="shared" si="25"/>
        <v>0.98010930738129587</v>
      </c>
      <c r="H137" s="25">
        <f t="shared" si="32"/>
        <v>1.0021658136955456</v>
      </c>
      <c r="I137" s="4">
        <f t="shared" si="26"/>
        <v>18050.905102511984</v>
      </c>
      <c r="J137" s="25">
        <f t="shared" si="33"/>
        <v>19038.268059485337</v>
      </c>
      <c r="K137" s="15">
        <f t="shared" si="27"/>
        <v>19079.501401188038</v>
      </c>
      <c r="L137" s="36">
        <f t="shared" si="28"/>
        <v>-989.50140118803756</v>
      </c>
      <c r="M137" s="36">
        <f t="shared" si="29"/>
        <v>989.50140118803756</v>
      </c>
      <c r="N137" s="36">
        <f t="shared" si="30"/>
        <v>5.4698806035822972E-2</v>
      </c>
      <c r="O137" s="36">
        <f t="shared" si="31"/>
        <v>979113.02295308968</v>
      </c>
      <c r="P137" s="35">
        <f t="shared" si="34"/>
        <v>979113.02295308968</v>
      </c>
    </row>
    <row r="138" spans="1:16" x14ac:dyDescent="0.4">
      <c r="A138" s="1">
        <v>137</v>
      </c>
      <c r="B138" s="21">
        <v>39950</v>
      </c>
      <c r="C138" s="43">
        <v>1</v>
      </c>
      <c r="D138" s="23">
        <v>18988</v>
      </c>
      <c r="E138" s="25">
        <f t="shared" si="35"/>
        <v>18224</v>
      </c>
      <c r="F138" s="25">
        <f t="shared" si="36"/>
        <v>18168.375</v>
      </c>
      <c r="G138" s="25">
        <f t="shared" si="25"/>
        <v>1.0451127302249101</v>
      </c>
      <c r="H138" s="25">
        <f t="shared" si="32"/>
        <v>0.99870511045398014</v>
      </c>
      <c r="I138" s="4">
        <f t="shared" si="26"/>
        <v>19012.619241898792</v>
      </c>
      <c r="J138" s="25">
        <f t="shared" si="33"/>
        <v>19038.584743929154</v>
      </c>
      <c r="K138" s="15">
        <f t="shared" si="27"/>
        <v>19013.931879573225</v>
      </c>
      <c r="L138" s="36">
        <f t="shared" si="28"/>
        <v>-25.93187957322516</v>
      </c>
      <c r="M138" s="36">
        <f t="shared" si="29"/>
        <v>25.93187957322516</v>
      </c>
      <c r="N138" s="36">
        <f t="shared" si="30"/>
        <v>1.3656983133149968E-3</v>
      </c>
      <c r="O138" s="36">
        <f t="shared" si="31"/>
        <v>672.46237820025226</v>
      </c>
      <c r="P138" s="35">
        <f t="shared" si="34"/>
        <v>672.46237820025226</v>
      </c>
    </row>
    <row r="139" spans="1:16" x14ac:dyDescent="0.4">
      <c r="A139" s="1">
        <v>138</v>
      </c>
      <c r="B139" s="21">
        <v>39951</v>
      </c>
      <c r="C139" s="43">
        <v>2</v>
      </c>
      <c r="D139" s="23">
        <v>15618</v>
      </c>
      <c r="E139" s="25">
        <f t="shared" si="35"/>
        <v>18112.75</v>
      </c>
      <c r="F139" s="25">
        <f t="shared" si="36"/>
        <v>18239.125</v>
      </c>
      <c r="G139" s="25">
        <f t="shared" si="25"/>
        <v>0.85629107755991585</v>
      </c>
      <c r="H139" s="25">
        <f t="shared" si="32"/>
        <v>0.99758200983907996</v>
      </c>
      <c r="I139" s="4">
        <f t="shared" si="26"/>
        <v>15655.855705055608</v>
      </c>
      <c r="J139" s="25">
        <f t="shared" si="33"/>
        <v>19038.90142837297</v>
      </c>
      <c r="K139" s="15">
        <f t="shared" si="27"/>
        <v>18992.865552044437</v>
      </c>
      <c r="L139" s="36">
        <f t="shared" si="28"/>
        <v>-3374.8655520444372</v>
      </c>
      <c r="M139" s="36">
        <f t="shared" si="29"/>
        <v>3374.8655520444372</v>
      </c>
      <c r="N139" s="36">
        <f t="shared" si="30"/>
        <v>0.21608820284571886</v>
      </c>
      <c r="O139" s="36">
        <f t="shared" si="31"/>
        <v>11389717.494376203</v>
      </c>
      <c r="P139" s="35">
        <f t="shared" si="34"/>
        <v>11389717.494376203</v>
      </c>
    </row>
    <row r="140" spans="1:16" x14ac:dyDescent="0.4">
      <c r="A140" s="1">
        <v>139</v>
      </c>
      <c r="B140" s="21">
        <v>39952</v>
      </c>
      <c r="C140" s="43">
        <v>3</v>
      </c>
      <c r="D140" s="23">
        <v>19755</v>
      </c>
      <c r="E140" s="25">
        <f t="shared" si="35"/>
        <v>18365.5</v>
      </c>
      <c r="F140" s="25">
        <f t="shared" si="36"/>
        <v>17776.75</v>
      </c>
      <c r="G140" s="25">
        <f t="shared" si="25"/>
        <v>1.1112829960482091</v>
      </c>
      <c r="H140" s="25">
        <f t="shared" si="32"/>
        <v>1.0015470660113945</v>
      </c>
      <c r="I140" s="4">
        <f t="shared" si="26"/>
        <v>19724.48491978833</v>
      </c>
      <c r="J140" s="25">
        <f t="shared" si="33"/>
        <v>19039.21811281679</v>
      </c>
      <c r="K140" s="15">
        <f t="shared" si="27"/>
        <v>19068.673040042657</v>
      </c>
      <c r="L140" s="36">
        <f t="shared" si="28"/>
        <v>686.32695995734321</v>
      </c>
      <c r="M140" s="36">
        <f t="shared" si="29"/>
        <v>686.32695995734321</v>
      </c>
      <c r="N140" s="36">
        <f t="shared" si="30"/>
        <v>3.4741936722720489E-2</v>
      </c>
      <c r="O140" s="36">
        <f t="shared" si="31"/>
        <v>471044.69596428861</v>
      </c>
      <c r="P140" s="35">
        <f t="shared" si="34"/>
        <v>471044.69596428861</v>
      </c>
    </row>
    <row r="141" spans="1:16" x14ac:dyDescent="0.4">
      <c r="A141" s="1">
        <v>140</v>
      </c>
      <c r="B141" s="21">
        <v>39953</v>
      </c>
      <c r="C141" s="43">
        <v>4</v>
      </c>
      <c r="D141" s="23">
        <v>19101</v>
      </c>
      <c r="E141" s="25">
        <f t="shared" si="35"/>
        <v>17188</v>
      </c>
      <c r="F141" s="25">
        <f t="shared" si="36"/>
        <v>17319.375</v>
      </c>
      <c r="G141" s="25">
        <f t="shared" si="25"/>
        <v>1.1028688968279745</v>
      </c>
      <c r="H141" s="25">
        <f t="shared" si="32"/>
        <v>1.0021658136955456</v>
      </c>
      <c r="I141" s="4">
        <f t="shared" si="26"/>
        <v>19059.72019696415</v>
      </c>
      <c r="J141" s="25">
        <f t="shared" si="33"/>
        <v>19039.534797260607</v>
      </c>
      <c r="K141" s="15">
        <f t="shared" si="27"/>
        <v>19080.770882481331</v>
      </c>
      <c r="L141" s="36">
        <f t="shared" si="28"/>
        <v>20.229117518669227</v>
      </c>
      <c r="M141" s="36">
        <f t="shared" si="29"/>
        <v>20.229117518669227</v>
      </c>
      <c r="N141" s="36">
        <f t="shared" si="30"/>
        <v>1.0590606522521977E-3</v>
      </c>
      <c r="O141" s="36">
        <f t="shared" si="31"/>
        <v>409.21719558413025</v>
      </c>
      <c r="P141" s="35">
        <f t="shared" si="34"/>
        <v>409.21719558413025</v>
      </c>
    </row>
    <row r="142" spans="1:16" x14ac:dyDescent="0.4">
      <c r="A142" s="1">
        <v>141</v>
      </c>
      <c r="B142" s="21">
        <v>39954</v>
      </c>
      <c r="C142" s="43">
        <v>1</v>
      </c>
      <c r="D142" s="23">
        <v>14278</v>
      </c>
      <c r="E142" s="25">
        <f t="shared" si="35"/>
        <v>17450.75</v>
      </c>
      <c r="F142" s="25">
        <f t="shared" si="36"/>
        <v>17412.75</v>
      </c>
      <c r="G142" s="25">
        <f t="shared" si="25"/>
        <v>0.81997386972189923</v>
      </c>
      <c r="H142" s="25">
        <f t="shared" si="32"/>
        <v>0.99870511045398014</v>
      </c>
      <c r="I142" s="4">
        <f t="shared" si="26"/>
        <v>14296.512404457075</v>
      </c>
      <c r="J142" s="25">
        <f t="shared" si="33"/>
        <v>19039.851481704423</v>
      </c>
      <c r="K142" s="15">
        <f t="shared" si="27"/>
        <v>19015.196977062995</v>
      </c>
      <c r="L142" s="36">
        <f t="shared" si="28"/>
        <v>-4737.1969770629948</v>
      </c>
      <c r="M142" s="36">
        <f t="shared" si="29"/>
        <v>4737.1969770629948</v>
      </c>
      <c r="N142" s="36">
        <f t="shared" si="30"/>
        <v>0.33178295118805118</v>
      </c>
      <c r="O142" s="36">
        <f t="shared" si="31"/>
        <v>22441035.199494775</v>
      </c>
      <c r="P142" s="35">
        <f t="shared" si="34"/>
        <v>22441035.199494775</v>
      </c>
    </row>
    <row r="143" spans="1:16" x14ac:dyDescent="0.4">
      <c r="A143" s="1">
        <v>142</v>
      </c>
      <c r="B143" s="21">
        <v>39955</v>
      </c>
      <c r="C143" s="43">
        <v>2</v>
      </c>
      <c r="D143" s="23">
        <v>16669</v>
      </c>
      <c r="E143" s="25">
        <f t="shared" si="35"/>
        <v>17374.75</v>
      </c>
      <c r="F143" s="25">
        <f t="shared" si="36"/>
        <v>17109.25</v>
      </c>
      <c r="G143" s="25">
        <f t="shared" si="25"/>
        <v>0.97426830515656737</v>
      </c>
      <c r="H143" s="25">
        <f t="shared" si="32"/>
        <v>0.99758200983907996</v>
      </c>
      <c r="I143" s="4">
        <f t="shared" si="26"/>
        <v>16709.403172465867</v>
      </c>
      <c r="J143" s="25">
        <f t="shared" si="33"/>
        <v>19040.16816614824</v>
      </c>
      <c r="K143" s="15">
        <f t="shared" si="27"/>
        <v>18994.12922686023</v>
      </c>
      <c r="L143" s="36">
        <f t="shared" si="28"/>
        <v>-2325.1292268602301</v>
      </c>
      <c r="M143" s="36">
        <f t="shared" si="29"/>
        <v>2325.1292268602301</v>
      </c>
      <c r="N143" s="36">
        <f t="shared" si="30"/>
        <v>0.1394882252600774</v>
      </c>
      <c r="O143" s="36">
        <f t="shared" si="31"/>
        <v>5406225.9215996517</v>
      </c>
      <c r="P143" s="35">
        <f t="shared" si="34"/>
        <v>5406225.9215996517</v>
      </c>
    </row>
    <row r="144" spans="1:16" x14ac:dyDescent="0.4">
      <c r="A144" s="1">
        <v>143</v>
      </c>
      <c r="B144" s="21">
        <v>39956</v>
      </c>
      <c r="C144" s="43">
        <v>3</v>
      </c>
      <c r="D144" s="23">
        <v>19451</v>
      </c>
      <c r="E144" s="25">
        <f t="shared" si="35"/>
        <v>16843.75</v>
      </c>
      <c r="F144" s="25">
        <f t="shared" si="36"/>
        <v>17400.625</v>
      </c>
      <c r="G144" s="25">
        <f t="shared" si="25"/>
        <v>1.1178334111562085</v>
      </c>
      <c r="H144" s="25">
        <f t="shared" si="32"/>
        <v>1.0015470660113945</v>
      </c>
      <c r="I144" s="4">
        <f t="shared" si="26"/>
        <v>19420.954501382072</v>
      </c>
      <c r="J144" s="25">
        <f t="shared" si="33"/>
        <v>19040.48485059206</v>
      </c>
      <c r="K144" s="15">
        <f t="shared" si="27"/>
        <v>19069.941737544883</v>
      </c>
      <c r="L144" s="36">
        <f t="shared" si="28"/>
        <v>381.05826245511707</v>
      </c>
      <c r="M144" s="36">
        <f t="shared" si="29"/>
        <v>381.05826245511707</v>
      </c>
      <c r="N144" s="36">
        <f t="shared" si="30"/>
        <v>1.9590677212231612E-2</v>
      </c>
      <c r="O144" s="36">
        <f t="shared" si="31"/>
        <v>145205.39938531289</v>
      </c>
      <c r="P144" s="35">
        <f t="shared" si="34"/>
        <v>145205.39938531289</v>
      </c>
    </row>
    <row r="145" spans="1:16" x14ac:dyDescent="0.4">
      <c r="A145" s="1">
        <v>144</v>
      </c>
      <c r="B145" s="21">
        <v>39957</v>
      </c>
      <c r="C145" s="43">
        <v>4</v>
      </c>
      <c r="D145" s="23">
        <v>16977</v>
      </c>
      <c r="E145" s="25">
        <f t="shared" si="35"/>
        <v>17957.5</v>
      </c>
      <c r="F145" s="25">
        <f t="shared" si="36"/>
        <v>18006.875</v>
      </c>
      <c r="G145" s="25">
        <f t="shared" si="25"/>
        <v>0.94280656693623965</v>
      </c>
      <c r="H145" s="25">
        <f t="shared" si="32"/>
        <v>1.0021658136955456</v>
      </c>
      <c r="I145" s="4">
        <f t="shared" si="26"/>
        <v>16940.310443634382</v>
      </c>
      <c r="J145" s="25">
        <f t="shared" si="33"/>
        <v>19040.801535035876</v>
      </c>
      <c r="K145" s="15">
        <f t="shared" si="27"/>
        <v>19082.040363774624</v>
      </c>
      <c r="L145" s="36">
        <f t="shared" si="28"/>
        <v>-2105.040363774624</v>
      </c>
      <c r="M145" s="36">
        <f t="shared" si="29"/>
        <v>2105.040363774624</v>
      </c>
      <c r="N145" s="36">
        <f t="shared" si="30"/>
        <v>0.12399365987952077</v>
      </c>
      <c r="O145" s="36">
        <f t="shared" si="31"/>
        <v>4431194.9331204016</v>
      </c>
      <c r="P145" s="35">
        <f t="shared" si="34"/>
        <v>4431194.9331204016</v>
      </c>
    </row>
    <row r="146" spans="1:16" x14ac:dyDescent="0.4">
      <c r="A146" s="1">
        <v>145</v>
      </c>
      <c r="B146" s="21">
        <v>39958</v>
      </c>
      <c r="C146" s="43">
        <v>1</v>
      </c>
      <c r="D146" s="23">
        <v>18733</v>
      </c>
      <c r="E146" s="25">
        <f t="shared" si="35"/>
        <v>18056.25</v>
      </c>
      <c r="F146" s="25">
        <f t="shared" si="36"/>
        <v>18113.125</v>
      </c>
      <c r="G146" s="25">
        <f t="shared" si="25"/>
        <v>1.0342224215865568</v>
      </c>
      <c r="H146" s="25">
        <f t="shared" si="32"/>
        <v>0.99870511045398014</v>
      </c>
      <c r="I146" s="4">
        <f t="shared" si="26"/>
        <v>18757.288616941754</v>
      </c>
      <c r="J146" s="25">
        <f t="shared" si="33"/>
        <v>19041.118219479693</v>
      </c>
      <c r="K146" s="15">
        <f t="shared" si="27"/>
        <v>19016.462074552761</v>
      </c>
      <c r="L146" s="36">
        <f t="shared" si="28"/>
        <v>-283.4620745527609</v>
      </c>
      <c r="M146" s="36">
        <f t="shared" si="29"/>
        <v>283.4620745527609</v>
      </c>
      <c r="N146" s="36">
        <f t="shared" si="30"/>
        <v>1.5131696714501729E-2</v>
      </c>
      <c r="O146" s="36">
        <f t="shared" si="31"/>
        <v>80350.747709754971</v>
      </c>
      <c r="P146" s="35">
        <f t="shared" si="34"/>
        <v>80350.747709754971</v>
      </c>
    </row>
    <row r="147" spans="1:16" x14ac:dyDescent="0.4">
      <c r="A147" s="1">
        <v>146</v>
      </c>
      <c r="B147" s="21">
        <v>39959</v>
      </c>
      <c r="C147" s="43">
        <v>2</v>
      </c>
      <c r="D147" s="23">
        <v>17064</v>
      </c>
      <c r="E147" s="25">
        <f t="shared" si="35"/>
        <v>18170</v>
      </c>
      <c r="F147" s="25">
        <f t="shared" si="36"/>
        <v>18181.375</v>
      </c>
      <c r="G147" s="25">
        <f t="shared" si="25"/>
        <v>0.93854287698262651</v>
      </c>
      <c r="H147" s="25">
        <f t="shared" si="32"/>
        <v>0.99758200983907996</v>
      </c>
      <c r="I147" s="4">
        <f t="shared" si="26"/>
        <v>17105.36059361435</v>
      </c>
      <c r="J147" s="25">
        <f t="shared" si="33"/>
        <v>19041.434903923513</v>
      </c>
      <c r="K147" s="15">
        <f t="shared" si="27"/>
        <v>18995.392901676027</v>
      </c>
      <c r="L147" s="36">
        <f t="shared" si="28"/>
        <v>-1931.3929016760267</v>
      </c>
      <c r="M147" s="36">
        <f t="shared" si="29"/>
        <v>1931.3929016760267</v>
      </c>
      <c r="N147" s="36">
        <f t="shared" si="30"/>
        <v>0.11318523802602125</v>
      </c>
      <c r="O147" s="36">
        <f t="shared" si="31"/>
        <v>3730278.5406445418</v>
      </c>
      <c r="P147" s="35">
        <f t="shared" si="34"/>
        <v>3730278.5406445418</v>
      </c>
    </row>
    <row r="148" spans="1:16" x14ac:dyDescent="0.4">
      <c r="A148" s="1">
        <v>147</v>
      </c>
      <c r="B148" s="21">
        <v>39960</v>
      </c>
      <c r="C148" s="43">
        <v>3</v>
      </c>
      <c r="D148" s="23">
        <v>19906</v>
      </c>
      <c r="E148" s="25">
        <f t="shared" si="35"/>
        <v>18192.75</v>
      </c>
      <c r="F148" s="25">
        <f t="shared" si="36"/>
        <v>18288.75</v>
      </c>
      <c r="G148" s="25">
        <f t="shared" si="25"/>
        <v>1.0884286788326156</v>
      </c>
      <c r="H148" s="25">
        <f t="shared" si="32"/>
        <v>1.0015470660113945</v>
      </c>
      <c r="I148" s="4">
        <f t="shared" si="26"/>
        <v>19875.251673667757</v>
      </c>
      <c r="J148" s="25">
        <f t="shared" si="33"/>
        <v>19041.75158836733</v>
      </c>
      <c r="K148" s="15">
        <f t="shared" si="27"/>
        <v>19071.210435047109</v>
      </c>
      <c r="L148" s="36">
        <f t="shared" si="28"/>
        <v>834.78956495289094</v>
      </c>
      <c r="M148" s="36">
        <f t="shared" si="29"/>
        <v>834.78956495289094</v>
      </c>
      <c r="N148" s="36">
        <f t="shared" si="30"/>
        <v>4.1936580174464527E-2</v>
      </c>
      <c r="O148" s="36">
        <f t="shared" si="31"/>
        <v>696873.61775423691</v>
      </c>
      <c r="P148" s="35">
        <f t="shared" si="34"/>
        <v>696873.61775423691</v>
      </c>
    </row>
    <row r="149" spans="1:16" x14ac:dyDescent="0.4">
      <c r="A149" s="1">
        <v>148</v>
      </c>
      <c r="B149" s="21">
        <v>39961</v>
      </c>
      <c r="C149" s="43">
        <v>4</v>
      </c>
      <c r="D149" s="23">
        <v>17068</v>
      </c>
      <c r="E149" s="25">
        <f t="shared" si="35"/>
        <v>18384.75</v>
      </c>
      <c r="F149" s="25">
        <f t="shared" si="36"/>
        <v>18715.25</v>
      </c>
      <c r="G149" s="25">
        <f t="shared" si="25"/>
        <v>0.91198354283271665</v>
      </c>
      <c r="H149" s="25">
        <f t="shared" si="32"/>
        <v>1.0021658136955456</v>
      </c>
      <c r="I149" s="4">
        <f t="shared" si="26"/>
        <v>17031.113780523745</v>
      </c>
      <c r="J149" s="25">
        <f t="shared" si="33"/>
        <v>19042.068272811146</v>
      </c>
      <c r="K149" s="15">
        <f t="shared" si="27"/>
        <v>19083.309845067914</v>
      </c>
      <c r="L149" s="36">
        <f t="shared" si="28"/>
        <v>-2015.3098450679136</v>
      </c>
      <c r="M149" s="36">
        <f t="shared" si="29"/>
        <v>2015.3098450679136</v>
      </c>
      <c r="N149" s="36">
        <f t="shared" si="30"/>
        <v>0.11807533659877628</v>
      </c>
      <c r="O149" s="36">
        <f t="shared" si="31"/>
        <v>4061473.7716276576</v>
      </c>
      <c r="P149" s="35">
        <f t="shared" si="34"/>
        <v>4061473.7716276576</v>
      </c>
    </row>
    <row r="150" spans="1:16" x14ac:dyDescent="0.4">
      <c r="A150" s="1">
        <v>149</v>
      </c>
      <c r="B150" s="21">
        <v>39962</v>
      </c>
      <c r="C150" s="43">
        <v>1</v>
      </c>
      <c r="D150" s="23">
        <v>19501</v>
      </c>
      <c r="E150" s="25">
        <f t="shared" si="35"/>
        <v>19045.75</v>
      </c>
      <c r="F150" s="25">
        <f t="shared" si="36"/>
        <v>19170.75</v>
      </c>
      <c r="G150" s="25">
        <f t="shared" si="25"/>
        <v>1.0172267647327309</v>
      </c>
      <c r="H150" s="25">
        <f t="shared" si="32"/>
        <v>0.99870511045398014</v>
      </c>
      <c r="I150" s="4">
        <f t="shared" si="26"/>
        <v>19526.284381518239</v>
      </c>
      <c r="J150" s="25">
        <f t="shared" si="33"/>
        <v>19042.384957254966</v>
      </c>
      <c r="K150" s="15">
        <f t="shared" si="27"/>
        <v>19017.727172042531</v>
      </c>
      <c r="L150" s="36">
        <f t="shared" si="28"/>
        <v>483.27282795746942</v>
      </c>
      <c r="M150" s="36">
        <f t="shared" si="29"/>
        <v>483.27282795746942</v>
      </c>
      <c r="N150" s="36">
        <f t="shared" si="30"/>
        <v>2.4781951077250879E-2</v>
      </c>
      <c r="O150" s="36">
        <f t="shared" si="31"/>
        <v>233552.62624200984</v>
      </c>
      <c r="P150" s="35">
        <f t="shared" si="34"/>
        <v>233552.62624200984</v>
      </c>
    </row>
    <row r="151" spans="1:16" x14ac:dyDescent="0.4">
      <c r="A151" s="1">
        <v>150</v>
      </c>
      <c r="B151" s="21">
        <v>39963</v>
      </c>
      <c r="C151" s="43">
        <v>2</v>
      </c>
      <c r="D151" s="23">
        <v>19708</v>
      </c>
      <c r="E151" s="25">
        <f t="shared" si="35"/>
        <v>19295.75</v>
      </c>
      <c r="F151" s="25">
        <f t="shared" si="36"/>
        <v>19767</v>
      </c>
      <c r="G151" s="25">
        <f t="shared" si="25"/>
        <v>0.99701522739920068</v>
      </c>
      <c r="H151" s="25">
        <f t="shared" si="32"/>
        <v>0.99758200983907996</v>
      </c>
      <c r="I151" s="4">
        <f t="shared" si="26"/>
        <v>19755.769255681644</v>
      </c>
      <c r="J151" s="25">
        <f t="shared" si="33"/>
        <v>19042.701641698783</v>
      </c>
      <c r="K151" s="15">
        <f t="shared" si="27"/>
        <v>18996.65657649182</v>
      </c>
      <c r="L151" s="36">
        <f t="shared" si="28"/>
        <v>711.34342350818042</v>
      </c>
      <c r="M151" s="36">
        <f t="shared" si="29"/>
        <v>711.34342350818042</v>
      </c>
      <c r="N151" s="36">
        <f t="shared" si="30"/>
        <v>3.6094145702667974E-2</v>
      </c>
      <c r="O151" s="36">
        <f t="shared" si="31"/>
        <v>506009.46616833855</v>
      </c>
      <c r="P151" s="35">
        <f t="shared" si="34"/>
        <v>506009.46616833855</v>
      </c>
    </row>
    <row r="152" spans="1:16" x14ac:dyDescent="0.4">
      <c r="A152" s="1">
        <v>151</v>
      </c>
      <c r="B152" s="21">
        <v>39964</v>
      </c>
      <c r="C152" s="43">
        <v>3</v>
      </c>
      <c r="D152" s="23">
        <v>20906</v>
      </c>
      <c r="E152" s="25">
        <f t="shared" si="35"/>
        <v>20238.25</v>
      </c>
      <c r="F152" s="25">
        <f t="shared" si="36"/>
        <v>20515.625</v>
      </c>
      <c r="G152" s="25">
        <f t="shared" si="25"/>
        <v>1.019028179741051</v>
      </c>
      <c r="H152" s="25">
        <f t="shared" si="32"/>
        <v>1.0015470660113945</v>
      </c>
      <c r="I152" s="4">
        <f t="shared" si="26"/>
        <v>20873.706997372556</v>
      </c>
      <c r="J152" s="25">
        <f t="shared" si="33"/>
        <v>19043.018326142599</v>
      </c>
      <c r="K152" s="15">
        <f t="shared" si="27"/>
        <v>19072.479132549339</v>
      </c>
      <c r="L152" s="36">
        <f t="shared" si="28"/>
        <v>1833.5208674506612</v>
      </c>
      <c r="M152" s="36">
        <f t="shared" si="29"/>
        <v>1833.5208674506612</v>
      </c>
      <c r="N152" s="36">
        <f t="shared" si="30"/>
        <v>8.7703093248381381E-2</v>
      </c>
      <c r="O152" s="36">
        <f t="shared" si="31"/>
        <v>3361798.7713770252</v>
      </c>
      <c r="P152" s="35">
        <f t="shared" si="34"/>
        <v>3361798.7713770252</v>
      </c>
    </row>
    <row r="153" spans="1:16" x14ac:dyDescent="0.4">
      <c r="A153" s="1">
        <v>152</v>
      </c>
      <c r="B153" s="21">
        <v>39965</v>
      </c>
      <c r="C153" s="43">
        <v>4</v>
      </c>
      <c r="D153" s="23">
        <v>20838</v>
      </c>
      <c r="E153" s="25">
        <f t="shared" si="35"/>
        <v>20793</v>
      </c>
      <c r="F153" s="25">
        <f t="shared" si="36"/>
        <v>20812.625</v>
      </c>
      <c r="G153" s="25">
        <f t="shared" si="25"/>
        <v>1.0012192118966252</v>
      </c>
      <c r="H153" s="25">
        <f t="shared" si="32"/>
        <v>1.0021658136955456</v>
      </c>
      <c r="I153" s="4">
        <f t="shared" si="26"/>
        <v>20792.96630879739</v>
      </c>
      <c r="J153" s="25">
        <f t="shared" si="33"/>
        <v>19043.335010586416</v>
      </c>
      <c r="K153" s="15">
        <f t="shared" si="27"/>
        <v>19084.579326361207</v>
      </c>
      <c r="L153" s="36">
        <f t="shared" si="28"/>
        <v>1753.4206736387932</v>
      </c>
      <c r="M153" s="36">
        <f t="shared" si="29"/>
        <v>1753.4206736387932</v>
      </c>
      <c r="N153" s="36">
        <f t="shared" si="30"/>
        <v>8.4145343777655882E-2</v>
      </c>
      <c r="O153" s="36">
        <f t="shared" si="31"/>
        <v>3074484.0587439192</v>
      </c>
      <c r="P153" s="35">
        <f t="shared" si="34"/>
        <v>3074484.0587439192</v>
      </c>
    </row>
    <row r="154" spans="1:16" x14ac:dyDescent="0.4">
      <c r="A154" s="1">
        <v>153</v>
      </c>
      <c r="B154" s="21">
        <v>39966</v>
      </c>
      <c r="C154" s="43">
        <v>1</v>
      </c>
      <c r="D154" s="23">
        <v>21720</v>
      </c>
      <c r="E154" s="25">
        <f t="shared" si="35"/>
        <v>20832.25</v>
      </c>
      <c r="F154" s="25">
        <f t="shared" si="36"/>
        <v>20572.25</v>
      </c>
      <c r="G154" s="25">
        <f t="shared" si="25"/>
        <v>1.0557911750051647</v>
      </c>
      <c r="H154" s="25">
        <f t="shared" si="32"/>
        <v>0.99870511045398014</v>
      </c>
      <c r="I154" s="4">
        <f t="shared" si="26"/>
        <v>21748.161466928679</v>
      </c>
      <c r="J154" s="25">
        <f t="shared" si="33"/>
        <v>19043.651695030236</v>
      </c>
      <c r="K154" s="15">
        <f t="shared" si="27"/>
        <v>19018.992269532297</v>
      </c>
      <c r="L154" s="36">
        <f t="shared" si="28"/>
        <v>2701.0077304677034</v>
      </c>
      <c r="M154" s="36">
        <f t="shared" si="29"/>
        <v>2701.0077304677034</v>
      </c>
      <c r="N154" s="36">
        <f t="shared" si="30"/>
        <v>0.12435578869556645</v>
      </c>
      <c r="O154" s="36">
        <f t="shared" si="31"/>
        <v>7295442.760046294</v>
      </c>
      <c r="P154" s="35">
        <f t="shared" si="34"/>
        <v>7295442.760046294</v>
      </c>
    </row>
    <row r="155" spans="1:16" x14ac:dyDescent="0.4">
      <c r="A155" s="1">
        <v>154</v>
      </c>
      <c r="B155" s="21">
        <v>39967</v>
      </c>
      <c r="C155" s="43">
        <v>2</v>
      </c>
      <c r="D155" s="23">
        <v>19865</v>
      </c>
      <c r="E155" s="25">
        <f t="shared" si="35"/>
        <v>20312.25</v>
      </c>
      <c r="F155" s="25">
        <f t="shared" si="36"/>
        <v>20747</v>
      </c>
      <c r="G155" s="25">
        <f t="shared" si="25"/>
        <v>0.95748782956572032</v>
      </c>
      <c r="H155" s="25">
        <f t="shared" si="32"/>
        <v>0.99758200983907996</v>
      </c>
      <c r="I155" s="4">
        <f t="shared" si="26"/>
        <v>19913.14980029003</v>
      </c>
      <c r="J155" s="25">
        <f t="shared" si="33"/>
        <v>19043.968379474052</v>
      </c>
      <c r="K155" s="15">
        <f t="shared" si="27"/>
        <v>18997.920251307612</v>
      </c>
      <c r="L155" s="36">
        <f t="shared" si="28"/>
        <v>867.07974869238751</v>
      </c>
      <c r="M155" s="36">
        <f t="shared" si="29"/>
        <v>867.07974869238751</v>
      </c>
      <c r="N155" s="36">
        <f t="shared" si="30"/>
        <v>4.3648615589850871E-2</v>
      </c>
      <c r="O155" s="36">
        <f t="shared" si="31"/>
        <v>751827.29059245391</v>
      </c>
      <c r="P155" s="35">
        <f t="shared" si="34"/>
        <v>751827.29059245391</v>
      </c>
    </row>
    <row r="156" spans="1:16" x14ac:dyDescent="0.4">
      <c r="A156" s="1">
        <v>155</v>
      </c>
      <c r="B156" s="21">
        <v>39968</v>
      </c>
      <c r="C156" s="43">
        <v>3</v>
      </c>
      <c r="D156" s="23">
        <v>18826</v>
      </c>
      <c r="E156" s="25">
        <f t="shared" si="35"/>
        <v>21181.75</v>
      </c>
      <c r="F156" s="25">
        <f t="shared" si="36"/>
        <v>21176.75</v>
      </c>
      <c r="G156" s="25">
        <f t="shared" si="25"/>
        <v>0.88899382577590991</v>
      </c>
      <c r="H156" s="25">
        <f t="shared" si="32"/>
        <v>1.0015470660113945</v>
      </c>
      <c r="I156" s="4">
        <f t="shared" si="26"/>
        <v>18796.919924066573</v>
      </c>
      <c r="J156" s="25">
        <f t="shared" si="33"/>
        <v>19044.285063917869</v>
      </c>
      <c r="K156" s="15">
        <f t="shared" si="27"/>
        <v>19073.747830051565</v>
      </c>
      <c r="L156" s="36">
        <f t="shared" si="28"/>
        <v>-247.74783005156496</v>
      </c>
      <c r="M156" s="36">
        <f t="shared" si="29"/>
        <v>247.74783005156496</v>
      </c>
      <c r="N156" s="36">
        <f t="shared" si="30"/>
        <v>1.3159876237733186E-2</v>
      </c>
      <c r="O156" s="36">
        <f t="shared" si="31"/>
        <v>61378.987295259118</v>
      </c>
      <c r="P156" s="35">
        <f t="shared" si="34"/>
        <v>61378.987295259118</v>
      </c>
    </row>
    <row r="157" spans="1:16" x14ac:dyDescent="0.4">
      <c r="A157" s="1">
        <v>156</v>
      </c>
      <c r="B157" s="21">
        <v>39969</v>
      </c>
      <c r="C157" s="43">
        <v>4</v>
      </c>
      <c r="D157" s="23">
        <v>24316</v>
      </c>
      <c r="E157" s="25">
        <f t="shared" si="35"/>
        <v>21171.75</v>
      </c>
      <c r="F157" s="25">
        <f t="shared" si="36"/>
        <v>21535.75</v>
      </c>
      <c r="G157" s="25">
        <f t="shared" si="25"/>
        <v>1.1290992883925566</v>
      </c>
      <c r="H157" s="25">
        <f t="shared" si="32"/>
        <v>1.0021658136955456</v>
      </c>
      <c r="I157" s="4">
        <f t="shared" si="26"/>
        <v>24263.449887931532</v>
      </c>
      <c r="J157" s="25">
        <f t="shared" si="33"/>
        <v>19044.601748361689</v>
      </c>
      <c r="K157" s="15">
        <f t="shared" si="27"/>
        <v>19085.848807654504</v>
      </c>
      <c r="L157" s="36">
        <f t="shared" si="28"/>
        <v>5230.1511923454964</v>
      </c>
      <c r="M157" s="36">
        <f t="shared" si="29"/>
        <v>5230.1511923454964</v>
      </c>
      <c r="N157" s="36">
        <f t="shared" si="30"/>
        <v>0.21509093569441917</v>
      </c>
      <c r="O157" s="36">
        <f t="shared" si="31"/>
        <v>27354481.494793016</v>
      </c>
      <c r="P157" s="35">
        <f t="shared" si="34"/>
        <v>27354481.494793016</v>
      </c>
    </row>
    <row r="158" spans="1:16" x14ac:dyDescent="0.4">
      <c r="A158" s="1">
        <v>157</v>
      </c>
      <c r="B158" s="21">
        <v>39970</v>
      </c>
      <c r="C158" s="43">
        <v>1</v>
      </c>
      <c r="D158" s="23">
        <v>21680</v>
      </c>
      <c r="E158" s="25">
        <f t="shared" si="35"/>
        <v>21899.75</v>
      </c>
      <c r="F158" s="25">
        <f t="shared" si="36"/>
        <v>22486.625</v>
      </c>
      <c r="G158" s="25">
        <f t="shared" si="25"/>
        <v>0.96412867649102518</v>
      </c>
      <c r="H158" s="25">
        <f t="shared" si="32"/>
        <v>0.99870511045398014</v>
      </c>
      <c r="I158" s="4">
        <f t="shared" si="26"/>
        <v>21708.109604190318</v>
      </c>
      <c r="J158" s="25">
        <f t="shared" si="33"/>
        <v>19044.918432805505</v>
      </c>
      <c r="K158" s="15">
        <f t="shared" si="27"/>
        <v>19020.257367022063</v>
      </c>
      <c r="L158" s="36">
        <f t="shared" si="28"/>
        <v>2659.7426329779373</v>
      </c>
      <c r="M158" s="36">
        <f t="shared" si="29"/>
        <v>2659.7426329779373</v>
      </c>
      <c r="N158" s="36">
        <f t="shared" si="30"/>
        <v>0.122681855764665</v>
      </c>
      <c r="O158" s="36">
        <f t="shared" si="31"/>
        <v>7074230.8736804109</v>
      </c>
      <c r="P158" s="35">
        <f t="shared" si="34"/>
        <v>7074230.8736804109</v>
      </c>
    </row>
    <row r="159" spans="1:16" x14ac:dyDescent="0.4">
      <c r="A159" s="1">
        <v>158</v>
      </c>
      <c r="B159" s="21">
        <v>39971</v>
      </c>
      <c r="C159" s="43">
        <v>2</v>
      </c>
      <c r="D159" s="23">
        <v>22777</v>
      </c>
      <c r="E159" s="25">
        <f t="shared" si="35"/>
        <v>23073.5</v>
      </c>
      <c r="F159" s="25">
        <f t="shared" si="36"/>
        <v>22968.125</v>
      </c>
      <c r="G159" s="25">
        <f t="shared" si="25"/>
        <v>0.99167868513428936</v>
      </c>
      <c r="H159" s="25">
        <f t="shared" si="32"/>
        <v>0.99758200983907996</v>
      </c>
      <c r="I159" s="4">
        <f t="shared" si="26"/>
        <v>22832.208054427687</v>
      </c>
      <c r="J159" s="25">
        <f t="shared" si="33"/>
        <v>19045.235117249322</v>
      </c>
      <c r="K159" s="15">
        <f t="shared" si="27"/>
        <v>18999.183926123405</v>
      </c>
      <c r="L159" s="36">
        <f t="shared" si="28"/>
        <v>3777.8160738765946</v>
      </c>
      <c r="M159" s="36">
        <f t="shared" si="29"/>
        <v>3777.8160738765946</v>
      </c>
      <c r="N159" s="36">
        <f t="shared" si="30"/>
        <v>0.16586100337518525</v>
      </c>
      <c r="O159" s="36">
        <f t="shared" si="31"/>
        <v>14271894.288040368</v>
      </c>
      <c r="P159" s="35">
        <f t="shared" si="34"/>
        <v>14271894.288040368</v>
      </c>
    </row>
    <row r="160" spans="1:16" x14ac:dyDescent="0.4">
      <c r="A160" s="1">
        <v>159</v>
      </c>
      <c r="B160" s="21">
        <v>39972</v>
      </c>
      <c r="C160" s="43">
        <v>3</v>
      </c>
      <c r="D160" s="23">
        <v>23521</v>
      </c>
      <c r="E160" s="25">
        <f t="shared" si="35"/>
        <v>22862.75</v>
      </c>
      <c r="F160" s="25">
        <f t="shared" si="36"/>
        <v>23298.625</v>
      </c>
      <c r="G160" s="25">
        <f t="shared" si="25"/>
        <v>1.0095445546679256</v>
      </c>
      <c r="H160" s="25">
        <f t="shared" si="32"/>
        <v>1.0015470660113945</v>
      </c>
      <c r="I160" s="4">
        <f t="shared" si="26"/>
        <v>23484.667668860609</v>
      </c>
      <c r="J160" s="25">
        <f t="shared" si="33"/>
        <v>19045.551801693142</v>
      </c>
      <c r="K160" s="15">
        <f t="shared" si="27"/>
        <v>19075.016527553795</v>
      </c>
      <c r="L160" s="36">
        <f t="shared" si="28"/>
        <v>4445.9834724462053</v>
      </c>
      <c r="M160" s="36">
        <f t="shared" si="29"/>
        <v>4445.9834724462053</v>
      </c>
      <c r="N160" s="36">
        <f t="shared" si="30"/>
        <v>0.18902187289852496</v>
      </c>
      <c r="O160" s="36">
        <f t="shared" si="31"/>
        <v>19766769.037264816</v>
      </c>
      <c r="P160" s="35">
        <f t="shared" si="34"/>
        <v>19766769.037264816</v>
      </c>
    </row>
    <row r="161" spans="1:16" x14ac:dyDescent="0.4">
      <c r="A161" s="1">
        <v>160</v>
      </c>
      <c r="B161" s="21">
        <v>39973</v>
      </c>
      <c r="C161" s="43">
        <v>4</v>
      </c>
      <c r="D161" s="23">
        <v>23473</v>
      </c>
      <c r="E161" s="25">
        <f t="shared" si="35"/>
        <v>23734.5</v>
      </c>
      <c r="F161" s="25">
        <f t="shared" si="36"/>
        <v>23296.25</v>
      </c>
      <c r="G161" s="25">
        <f t="shared" si="25"/>
        <v>1.0075870580028974</v>
      </c>
      <c r="H161" s="25">
        <f t="shared" si="32"/>
        <v>1.0021658136955456</v>
      </c>
      <c r="I161" s="4">
        <f t="shared" si="26"/>
        <v>23422.271723121274</v>
      </c>
      <c r="J161" s="25">
        <f t="shared" si="33"/>
        <v>19045.868486136958</v>
      </c>
      <c r="K161" s="15">
        <f t="shared" si="27"/>
        <v>19087.118288947793</v>
      </c>
      <c r="L161" s="36">
        <f t="shared" si="28"/>
        <v>4385.8817110522068</v>
      </c>
      <c r="M161" s="36">
        <f t="shared" si="29"/>
        <v>4385.8817110522068</v>
      </c>
      <c r="N161" s="36">
        <f t="shared" si="30"/>
        <v>0.18684794065744501</v>
      </c>
      <c r="O161" s="36">
        <f t="shared" si="31"/>
        <v>19235958.383342233</v>
      </c>
      <c r="P161" s="35">
        <f t="shared" si="34"/>
        <v>19235958.383342233</v>
      </c>
    </row>
    <row r="162" spans="1:16" x14ac:dyDescent="0.4">
      <c r="A162" s="1">
        <v>161</v>
      </c>
      <c r="B162" s="21">
        <v>39974</v>
      </c>
      <c r="C162" s="43">
        <v>1</v>
      </c>
      <c r="D162" s="23">
        <v>25167</v>
      </c>
      <c r="E162" s="25">
        <f t="shared" si="35"/>
        <v>22858</v>
      </c>
      <c r="F162" s="25">
        <f t="shared" si="36"/>
        <v>22851.5</v>
      </c>
      <c r="G162" s="25">
        <f t="shared" si="25"/>
        <v>1.1013281403846575</v>
      </c>
      <c r="H162" s="25">
        <f t="shared" si="32"/>
        <v>0.99870511045398014</v>
      </c>
      <c r="I162" s="4">
        <f t="shared" si="26"/>
        <v>25199.630738406722</v>
      </c>
      <c r="J162" s="25">
        <f t="shared" si="33"/>
        <v>19046.185170580775</v>
      </c>
      <c r="K162" s="15">
        <f t="shared" si="27"/>
        <v>19021.522464511832</v>
      </c>
      <c r="L162" s="36">
        <f t="shared" si="28"/>
        <v>6145.4775354881676</v>
      </c>
      <c r="M162" s="36">
        <f t="shared" si="29"/>
        <v>6145.4775354881676</v>
      </c>
      <c r="N162" s="36">
        <f t="shared" si="30"/>
        <v>0.24418792607335668</v>
      </c>
      <c r="O162" s="36">
        <f t="shared" si="31"/>
        <v>37766894.13918972</v>
      </c>
      <c r="P162" s="35">
        <f t="shared" si="34"/>
        <v>37766894.13918972</v>
      </c>
    </row>
    <row r="163" spans="1:16" x14ac:dyDescent="0.4">
      <c r="A163" s="1">
        <v>162</v>
      </c>
      <c r="B163" s="21">
        <v>39975</v>
      </c>
      <c r="C163" s="43">
        <v>2</v>
      </c>
      <c r="D163" s="23">
        <v>19271</v>
      </c>
      <c r="E163" s="25">
        <f t="shared" si="35"/>
        <v>22845</v>
      </c>
      <c r="F163" s="25">
        <f t="shared" si="36"/>
        <v>22659</v>
      </c>
      <c r="G163" s="25">
        <f t="shared" si="25"/>
        <v>0.85047883843064565</v>
      </c>
      <c r="H163" s="25">
        <f t="shared" si="32"/>
        <v>0.99758200983907996</v>
      </c>
      <c r="I163" s="4">
        <f t="shared" si="26"/>
        <v>19317.710032790794</v>
      </c>
      <c r="J163" s="25">
        <f t="shared" si="33"/>
        <v>19046.501855024591</v>
      </c>
      <c r="K163" s="15">
        <f t="shared" si="27"/>
        <v>19000.447600939198</v>
      </c>
      <c r="L163" s="36">
        <f t="shared" si="28"/>
        <v>270.55239906080169</v>
      </c>
      <c r="M163" s="36">
        <f t="shared" si="29"/>
        <v>270.55239906080169</v>
      </c>
      <c r="N163" s="36">
        <f t="shared" si="30"/>
        <v>1.4039354421711468E-2</v>
      </c>
      <c r="O163" s="36">
        <f t="shared" si="31"/>
        <v>73198.600637555282</v>
      </c>
      <c r="P163" s="35">
        <f t="shared" si="34"/>
        <v>73198.600637555282</v>
      </c>
    </row>
    <row r="164" spans="1:16" x14ac:dyDescent="0.4">
      <c r="A164" s="1">
        <v>163</v>
      </c>
      <c r="B164" s="21">
        <v>39976</v>
      </c>
      <c r="C164" s="43">
        <v>3</v>
      </c>
      <c r="D164" s="23">
        <v>23469</v>
      </c>
      <c r="E164" s="25">
        <f t="shared" si="35"/>
        <v>22473</v>
      </c>
      <c r="F164" s="25">
        <f t="shared" si="36"/>
        <v>22144.125</v>
      </c>
      <c r="G164" s="25">
        <f t="shared" si="25"/>
        <v>1.0598296387868114</v>
      </c>
      <c r="H164" s="25">
        <f t="shared" si="32"/>
        <v>1.0015470660113945</v>
      </c>
      <c r="I164" s="4">
        <f t="shared" si="26"/>
        <v>23432.747992027958</v>
      </c>
      <c r="J164" s="25">
        <f t="shared" si="33"/>
        <v>19046.818539468411</v>
      </c>
      <c r="K164" s="15">
        <f t="shared" si="27"/>
        <v>19076.285225056021</v>
      </c>
      <c r="L164" s="36">
        <f t="shared" si="28"/>
        <v>4392.7147749439791</v>
      </c>
      <c r="M164" s="36">
        <f t="shared" si="29"/>
        <v>4392.7147749439791</v>
      </c>
      <c r="N164" s="36">
        <f t="shared" si="30"/>
        <v>0.18717093932182791</v>
      </c>
      <c r="O164" s="36">
        <f t="shared" si="31"/>
        <v>19295943.094011132</v>
      </c>
      <c r="P164" s="35">
        <f t="shared" si="34"/>
        <v>19295943.094011132</v>
      </c>
    </row>
    <row r="165" spans="1:16" x14ac:dyDescent="0.4">
      <c r="A165" s="1">
        <v>164</v>
      </c>
      <c r="B165" s="21">
        <v>39977</v>
      </c>
      <c r="C165" s="43">
        <v>4</v>
      </c>
      <c r="D165" s="23">
        <v>21985</v>
      </c>
      <c r="E165" s="25">
        <f t="shared" si="35"/>
        <v>21815.25</v>
      </c>
      <c r="F165" s="25">
        <f t="shared" si="36"/>
        <v>22051</v>
      </c>
      <c r="G165" s="25">
        <f t="shared" si="25"/>
        <v>0.99700693846084076</v>
      </c>
      <c r="H165" s="25">
        <f t="shared" si="32"/>
        <v>1.0021658136955456</v>
      </c>
      <c r="I165" s="4">
        <f t="shared" si="26"/>
        <v>21937.487489150139</v>
      </c>
      <c r="J165" s="25">
        <f t="shared" si="33"/>
        <v>19047.135223912228</v>
      </c>
      <c r="K165" s="15">
        <f t="shared" si="27"/>
        <v>19088.387770241086</v>
      </c>
      <c r="L165" s="36">
        <f t="shared" si="28"/>
        <v>2896.6122297589136</v>
      </c>
      <c r="M165" s="36">
        <f t="shared" si="29"/>
        <v>2896.6122297589136</v>
      </c>
      <c r="N165" s="36">
        <f t="shared" si="30"/>
        <v>0.13175402455123555</v>
      </c>
      <c r="O165" s="36">
        <f t="shared" si="31"/>
        <v>8390362.4095889051</v>
      </c>
      <c r="P165" s="35">
        <f t="shared" si="34"/>
        <v>8390362.4095889051</v>
      </c>
    </row>
    <row r="166" spans="1:16" x14ac:dyDescent="0.4">
      <c r="A166" s="1">
        <v>165</v>
      </c>
      <c r="B166" s="21">
        <v>39978</v>
      </c>
      <c r="C166" s="43">
        <v>1</v>
      </c>
      <c r="D166" s="23">
        <v>22536</v>
      </c>
      <c r="E166" s="25">
        <f t="shared" si="35"/>
        <v>22286.75</v>
      </c>
      <c r="F166" s="25">
        <f t="shared" si="36"/>
        <v>22023.5</v>
      </c>
      <c r="G166" s="25">
        <f t="shared" si="25"/>
        <v>1.0232705973165028</v>
      </c>
      <c r="H166" s="25">
        <f t="shared" si="32"/>
        <v>0.99870511045398014</v>
      </c>
      <c r="I166" s="4">
        <f t="shared" si="26"/>
        <v>22565.219466791194</v>
      </c>
      <c r="J166" s="25">
        <f t="shared" si="33"/>
        <v>19047.451908356044</v>
      </c>
      <c r="K166" s="15">
        <f t="shared" si="27"/>
        <v>19022.787562001598</v>
      </c>
      <c r="L166" s="36">
        <f t="shared" si="28"/>
        <v>3513.2124379984016</v>
      </c>
      <c r="M166" s="36">
        <f t="shared" si="29"/>
        <v>3513.2124379984016</v>
      </c>
      <c r="N166" s="36">
        <f t="shared" si="30"/>
        <v>0.15589334566908064</v>
      </c>
      <c r="O166" s="36">
        <f t="shared" si="31"/>
        <v>12342661.634506673</v>
      </c>
      <c r="P166" s="35">
        <f t="shared" si="34"/>
        <v>12342661.634506673</v>
      </c>
    </row>
    <row r="167" spans="1:16" x14ac:dyDescent="0.4">
      <c r="A167" s="1">
        <v>166</v>
      </c>
      <c r="B167" s="21">
        <v>39979</v>
      </c>
      <c r="C167" s="43">
        <v>2</v>
      </c>
      <c r="D167" s="23">
        <v>21157</v>
      </c>
      <c r="E167" s="25">
        <f t="shared" si="35"/>
        <v>21760.25</v>
      </c>
      <c r="F167" s="25">
        <f t="shared" si="36"/>
        <v>21665.125</v>
      </c>
      <c r="G167" s="25">
        <f t="shared" si="25"/>
        <v>0.97654640810980786</v>
      </c>
      <c r="H167" s="25">
        <f t="shared" si="32"/>
        <v>0.99758200983907996</v>
      </c>
      <c r="I167" s="4">
        <f t="shared" si="26"/>
        <v>21208.281415793412</v>
      </c>
      <c r="J167" s="25">
        <f t="shared" si="33"/>
        <v>19047.768592799865</v>
      </c>
      <c r="K167" s="15">
        <f t="shared" si="27"/>
        <v>19001.711275754991</v>
      </c>
      <c r="L167" s="36">
        <f t="shared" si="28"/>
        <v>2155.2887242450088</v>
      </c>
      <c r="M167" s="36">
        <f t="shared" si="29"/>
        <v>2155.2887242450088</v>
      </c>
      <c r="N167" s="36">
        <f t="shared" si="30"/>
        <v>0.10187118798719141</v>
      </c>
      <c r="O167" s="36">
        <f t="shared" si="31"/>
        <v>4645269.4848576775</v>
      </c>
      <c r="P167" s="35">
        <f t="shared" si="34"/>
        <v>4645269.4848576775</v>
      </c>
    </row>
    <row r="168" spans="1:16" x14ac:dyDescent="0.4">
      <c r="A168" s="1">
        <v>167</v>
      </c>
      <c r="B168" s="21">
        <v>39980</v>
      </c>
      <c r="C168" s="43">
        <v>3</v>
      </c>
      <c r="D168" s="23">
        <v>21363</v>
      </c>
      <c r="E168" s="25">
        <f t="shared" si="35"/>
        <v>21570</v>
      </c>
      <c r="F168" s="25">
        <f t="shared" si="36"/>
        <v>21050.875</v>
      </c>
      <c r="G168" s="25">
        <f t="shared" si="25"/>
        <v>1.0148271746423843</v>
      </c>
      <c r="H168" s="25">
        <f t="shared" si="32"/>
        <v>1.0015470660113945</v>
      </c>
      <c r="I168" s="4">
        <f t="shared" si="26"/>
        <v>21330.00108030565</v>
      </c>
      <c r="J168" s="25">
        <f t="shared" si="33"/>
        <v>19048.085277243681</v>
      </c>
      <c r="K168" s="15">
        <f t="shared" si="27"/>
        <v>19077.553922558251</v>
      </c>
      <c r="L168" s="36">
        <f t="shared" si="28"/>
        <v>2285.4460774417494</v>
      </c>
      <c r="M168" s="36">
        <f t="shared" si="29"/>
        <v>2285.4460774417494</v>
      </c>
      <c r="N168" s="36">
        <f t="shared" si="30"/>
        <v>0.10698151371257546</v>
      </c>
      <c r="O168" s="36">
        <f t="shared" si="31"/>
        <v>5223263.7728938786</v>
      </c>
      <c r="P168" s="35">
        <f t="shared" si="34"/>
        <v>5223263.7728938786</v>
      </c>
    </row>
    <row r="169" spans="1:16" x14ac:dyDescent="0.4">
      <c r="A169" s="1">
        <v>168</v>
      </c>
      <c r="B169" s="21">
        <v>39981</v>
      </c>
      <c r="C169" s="43">
        <v>4</v>
      </c>
      <c r="D169" s="23">
        <v>21224</v>
      </c>
      <c r="E169" s="25">
        <f t="shared" si="35"/>
        <v>20531.75</v>
      </c>
      <c r="F169" s="25">
        <f t="shared" si="36"/>
        <v>20705.875</v>
      </c>
      <c r="G169" s="25">
        <f t="shared" si="25"/>
        <v>1.0250230912724045</v>
      </c>
      <c r="H169" s="25">
        <f t="shared" si="32"/>
        <v>1.0021658136955456</v>
      </c>
      <c r="I169" s="4">
        <f t="shared" si="26"/>
        <v>21178.132111426999</v>
      </c>
      <c r="J169" s="25">
        <f t="shared" si="33"/>
        <v>19048.401961687498</v>
      </c>
      <c r="K169" s="15">
        <f t="shared" si="27"/>
        <v>19089.657251534376</v>
      </c>
      <c r="L169" s="36">
        <f t="shared" si="28"/>
        <v>2134.342748465624</v>
      </c>
      <c r="M169" s="36">
        <f t="shared" si="29"/>
        <v>2134.342748465624</v>
      </c>
      <c r="N169" s="36">
        <f t="shared" si="30"/>
        <v>0.10056270017271127</v>
      </c>
      <c r="O169" s="36">
        <f t="shared" si="31"/>
        <v>4555418.967927794</v>
      </c>
      <c r="P169" s="35">
        <f t="shared" si="34"/>
        <v>4555418.967927794</v>
      </c>
    </row>
    <row r="170" spans="1:16" x14ac:dyDescent="0.4">
      <c r="A170" s="1">
        <v>169</v>
      </c>
      <c r="B170" s="21">
        <v>39982</v>
      </c>
      <c r="C170" s="43">
        <v>1</v>
      </c>
      <c r="D170" s="23">
        <v>18383</v>
      </c>
      <c r="E170" s="25">
        <f t="shared" si="35"/>
        <v>20880</v>
      </c>
      <c r="F170" s="25">
        <f t="shared" si="36"/>
        <v>20329.75</v>
      </c>
      <c r="G170" s="25">
        <f t="shared" si="25"/>
        <v>0.90424132121644385</v>
      </c>
      <c r="H170" s="25">
        <f t="shared" si="32"/>
        <v>0.99870511045398014</v>
      </c>
      <c r="I170" s="4">
        <f t="shared" si="26"/>
        <v>18406.834817981118</v>
      </c>
      <c r="J170" s="25">
        <f t="shared" si="33"/>
        <v>19048.718646131318</v>
      </c>
      <c r="K170" s="15">
        <f t="shared" si="27"/>
        <v>19024.052659491368</v>
      </c>
      <c r="L170" s="36">
        <f t="shared" si="28"/>
        <v>-641.0526594913681</v>
      </c>
      <c r="M170" s="36">
        <f t="shared" si="29"/>
        <v>641.0526594913681</v>
      </c>
      <c r="N170" s="36">
        <f t="shared" si="30"/>
        <v>3.4872037180621665E-2</v>
      </c>
      <c r="O170" s="36">
        <f t="shared" si="31"/>
        <v>410948.51224095596</v>
      </c>
      <c r="P170" s="35">
        <f t="shared" si="34"/>
        <v>410948.51224095596</v>
      </c>
    </row>
    <row r="171" spans="1:16" x14ac:dyDescent="0.4">
      <c r="A171" s="1">
        <v>170</v>
      </c>
      <c r="B171" s="21">
        <v>39983</v>
      </c>
      <c r="C171" s="43">
        <v>2</v>
      </c>
      <c r="D171" s="23">
        <v>22550</v>
      </c>
      <c r="E171" s="25">
        <f t="shared" si="35"/>
        <v>19779.5</v>
      </c>
      <c r="F171" s="25">
        <f t="shared" si="36"/>
        <v>19805.5</v>
      </c>
      <c r="G171" s="25">
        <f t="shared" si="25"/>
        <v>1.1385726187170231</v>
      </c>
      <c r="H171" s="25">
        <f t="shared" si="32"/>
        <v>0.99758200983907996</v>
      </c>
      <c r="I171" s="4">
        <f t="shared" si="26"/>
        <v>22604.657840248685</v>
      </c>
      <c r="J171" s="25">
        <f t="shared" si="33"/>
        <v>19049.035330575134</v>
      </c>
      <c r="K171" s="15">
        <f t="shared" si="27"/>
        <v>19002.974950570784</v>
      </c>
      <c r="L171" s="36">
        <f t="shared" si="28"/>
        <v>3547.0250494292159</v>
      </c>
      <c r="M171" s="36">
        <f t="shared" si="29"/>
        <v>3547.0250494292159</v>
      </c>
      <c r="N171" s="36">
        <f t="shared" si="30"/>
        <v>0.15729601106116256</v>
      </c>
      <c r="O171" s="36">
        <f t="shared" si="31"/>
        <v>12581386.701278331</v>
      </c>
      <c r="P171" s="35">
        <f t="shared" si="34"/>
        <v>12581386.701278331</v>
      </c>
    </row>
    <row r="172" spans="1:16" x14ac:dyDescent="0.4">
      <c r="A172" s="1">
        <v>171</v>
      </c>
      <c r="B172" s="21">
        <v>39984</v>
      </c>
      <c r="C172" s="43">
        <v>3</v>
      </c>
      <c r="D172" s="23">
        <v>16961</v>
      </c>
      <c r="E172" s="25">
        <f t="shared" si="35"/>
        <v>19831.5</v>
      </c>
      <c r="F172" s="25">
        <f t="shared" si="36"/>
        <v>19789</v>
      </c>
      <c r="G172" s="25">
        <f t="shared" si="25"/>
        <v>0.85709232401839408</v>
      </c>
      <c r="H172" s="25">
        <f t="shared" si="32"/>
        <v>1.0015470660113945</v>
      </c>
      <c r="I172" s="4">
        <f t="shared" si="26"/>
        <v>16934.800745357119</v>
      </c>
      <c r="J172" s="25">
        <f t="shared" si="33"/>
        <v>19049.352015018951</v>
      </c>
      <c r="K172" s="15">
        <f t="shared" si="27"/>
        <v>19078.822620060477</v>
      </c>
      <c r="L172" s="36">
        <f t="shared" si="28"/>
        <v>-2117.8226200604768</v>
      </c>
      <c r="M172" s="36">
        <f t="shared" si="29"/>
        <v>2117.8226200604768</v>
      </c>
      <c r="N172" s="36">
        <f t="shared" si="30"/>
        <v>0.12486425446969382</v>
      </c>
      <c r="O172" s="36">
        <f t="shared" si="31"/>
        <v>4485172.6500398228</v>
      </c>
      <c r="P172" s="35">
        <f t="shared" si="34"/>
        <v>4485172.6500398228</v>
      </c>
    </row>
    <row r="173" spans="1:16" x14ac:dyDescent="0.4">
      <c r="A173" s="1">
        <v>172</v>
      </c>
      <c r="B173" s="21">
        <v>39985</v>
      </c>
      <c r="C173" s="43">
        <v>4</v>
      </c>
      <c r="D173" s="23">
        <v>21432</v>
      </c>
      <c r="E173" s="25">
        <f t="shared" si="35"/>
        <v>19746.5</v>
      </c>
      <c r="F173" s="25">
        <f t="shared" si="36"/>
        <v>18942.75</v>
      </c>
      <c r="G173" s="25">
        <f t="shared" ref="G173:G236" si="37">D173/F173</f>
        <v>1.1314091143049452</v>
      </c>
      <c r="H173" s="25">
        <f t="shared" si="32"/>
        <v>1.0021658136955456</v>
      </c>
      <c r="I173" s="4">
        <f t="shared" ref="I173:I236" si="38">D173/H173</f>
        <v>21385.682595745544</v>
      </c>
      <c r="J173" s="25">
        <f t="shared" si="33"/>
        <v>19049.668699462767</v>
      </c>
      <c r="K173" s="15">
        <f t="shared" ref="K173:K236" si="39">H173*J173</f>
        <v>19090.926732827669</v>
      </c>
      <c r="L173" s="36">
        <f t="shared" ref="L173:L236" si="40">D173-K173</f>
        <v>2341.0732671723308</v>
      </c>
      <c r="M173" s="36">
        <f t="shared" ref="M173:M236" si="41">ABS(L173)</f>
        <v>2341.0732671723308</v>
      </c>
      <c r="N173" s="36">
        <f t="shared" ref="N173:N236" si="42">M173/D173</f>
        <v>0.10923260858400199</v>
      </c>
      <c r="O173" s="36">
        <f t="shared" ref="O173:O236" si="43">L173^2</f>
        <v>5480624.0422689319</v>
      </c>
      <c r="P173" s="35">
        <f t="shared" si="34"/>
        <v>5480624.0422689319</v>
      </c>
    </row>
    <row r="174" spans="1:16" x14ac:dyDescent="0.4">
      <c r="A174" s="1">
        <v>173</v>
      </c>
      <c r="B174" s="21">
        <v>39986</v>
      </c>
      <c r="C174" s="43">
        <v>1</v>
      </c>
      <c r="D174" s="23">
        <v>18043</v>
      </c>
      <c r="E174" s="25">
        <f t="shared" si="35"/>
        <v>18139</v>
      </c>
      <c r="F174" s="25">
        <f t="shared" si="36"/>
        <v>18115.5</v>
      </c>
      <c r="G174" s="25">
        <f t="shared" si="37"/>
        <v>0.99599790234881735</v>
      </c>
      <c r="H174" s="25">
        <f t="shared" si="32"/>
        <v>0.99870511045398014</v>
      </c>
      <c r="I174" s="4">
        <f t="shared" si="38"/>
        <v>18066.393984705071</v>
      </c>
      <c r="J174" s="25">
        <f t="shared" si="33"/>
        <v>19049.985383906587</v>
      </c>
      <c r="K174" s="15">
        <f t="shared" si="39"/>
        <v>19025.317756981134</v>
      </c>
      <c r="L174" s="36">
        <f t="shared" si="40"/>
        <v>-982.31775698113415</v>
      </c>
      <c r="M174" s="36">
        <f t="shared" si="41"/>
        <v>982.31775698113415</v>
      </c>
      <c r="N174" s="36">
        <f t="shared" si="42"/>
        <v>5.4443150084860288E-2</v>
      </c>
      <c r="O174" s="36">
        <f t="shared" si="43"/>
        <v>964948.17568044655</v>
      </c>
      <c r="P174" s="35">
        <f t="shared" si="34"/>
        <v>964948.17568044655</v>
      </c>
    </row>
    <row r="175" spans="1:16" x14ac:dyDescent="0.4">
      <c r="A175" s="1">
        <v>174</v>
      </c>
      <c r="B175" s="21">
        <v>39987</v>
      </c>
      <c r="C175" s="43">
        <v>2</v>
      </c>
      <c r="D175" s="23">
        <v>16120</v>
      </c>
      <c r="E175" s="25">
        <f t="shared" si="35"/>
        <v>18092</v>
      </c>
      <c r="F175" s="25">
        <f t="shared" si="36"/>
        <v>17354.125</v>
      </c>
      <c r="G175" s="25">
        <f t="shared" si="37"/>
        <v>0.92888578363933649</v>
      </c>
      <c r="H175" s="25">
        <f t="shared" si="32"/>
        <v>0.99758200983907996</v>
      </c>
      <c r="I175" s="4">
        <f t="shared" si="38"/>
        <v>16159.072478262031</v>
      </c>
      <c r="J175" s="25">
        <f t="shared" si="33"/>
        <v>19050.302068350404</v>
      </c>
      <c r="K175" s="15">
        <f t="shared" si="39"/>
        <v>19004.238625386577</v>
      </c>
      <c r="L175" s="36">
        <f t="shared" si="40"/>
        <v>-2884.238625386577</v>
      </c>
      <c r="M175" s="36">
        <f t="shared" si="41"/>
        <v>2884.238625386577</v>
      </c>
      <c r="N175" s="36">
        <f t="shared" si="42"/>
        <v>0.17892299164929137</v>
      </c>
      <c r="O175" s="36">
        <f t="shared" si="43"/>
        <v>8318832.4481718512</v>
      </c>
      <c r="P175" s="35">
        <f t="shared" si="34"/>
        <v>8318832.4481718512</v>
      </c>
    </row>
    <row r="176" spans="1:16" x14ac:dyDescent="0.4">
      <c r="A176" s="1">
        <v>175</v>
      </c>
      <c r="B176" s="21">
        <v>39988</v>
      </c>
      <c r="C176" s="43">
        <v>3</v>
      </c>
      <c r="D176" s="23">
        <v>16773</v>
      </c>
      <c r="E176" s="25">
        <f t="shared" si="35"/>
        <v>16616.25</v>
      </c>
      <c r="F176" s="25">
        <f t="shared" si="36"/>
        <v>16482.25</v>
      </c>
      <c r="G176" s="25">
        <f t="shared" si="37"/>
        <v>1.0176401886878308</v>
      </c>
      <c r="H176" s="25">
        <f t="shared" si="32"/>
        <v>1.0015470660113945</v>
      </c>
      <c r="I176" s="4">
        <f t="shared" si="38"/>
        <v>16747.091144500617</v>
      </c>
      <c r="J176" s="25">
        <f t="shared" si="33"/>
        <v>19050.61875279422</v>
      </c>
      <c r="K176" s="15">
        <f t="shared" si="39"/>
        <v>19080.091317562703</v>
      </c>
      <c r="L176" s="36">
        <f t="shared" si="40"/>
        <v>-2307.0913175627029</v>
      </c>
      <c r="M176" s="36">
        <f t="shared" si="41"/>
        <v>2307.0913175627029</v>
      </c>
      <c r="N176" s="36">
        <f t="shared" si="42"/>
        <v>0.13754792330308846</v>
      </c>
      <c r="O176" s="36">
        <f t="shared" si="43"/>
        <v>5322670.3475732086</v>
      </c>
      <c r="P176" s="35">
        <f t="shared" si="34"/>
        <v>5322670.3475732086</v>
      </c>
    </row>
    <row r="177" spans="1:16" x14ac:dyDescent="0.4">
      <c r="A177" s="1">
        <v>176</v>
      </c>
      <c r="B177" s="21">
        <v>39989</v>
      </c>
      <c r="C177" s="43">
        <v>4</v>
      </c>
      <c r="D177" s="23">
        <v>15529</v>
      </c>
      <c r="E177" s="25">
        <f t="shared" si="35"/>
        <v>16348.25</v>
      </c>
      <c r="F177" s="25">
        <f t="shared" si="36"/>
        <v>16914.875</v>
      </c>
      <c r="G177" s="25">
        <f t="shared" si="37"/>
        <v>0.91806767711851256</v>
      </c>
      <c r="H177" s="25">
        <f t="shared" si="32"/>
        <v>1.0021658136955456</v>
      </c>
      <c r="I177" s="4">
        <f t="shared" si="38"/>
        <v>15495.439764339892</v>
      </c>
      <c r="J177" s="25">
        <f t="shared" si="33"/>
        <v>19050.93543723804</v>
      </c>
      <c r="K177" s="15">
        <f t="shared" si="39"/>
        <v>19092.196214120966</v>
      </c>
      <c r="L177" s="36">
        <f t="shared" si="40"/>
        <v>-3563.196214120966</v>
      </c>
      <c r="M177" s="36">
        <f t="shared" si="41"/>
        <v>3563.196214120966</v>
      </c>
      <c r="N177" s="36">
        <f t="shared" si="42"/>
        <v>0.22945432507701502</v>
      </c>
      <c r="O177" s="36">
        <f t="shared" si="43"/>
        <v>12696367.260325985</v>
      </c>
      <c r="P177" s="35">
        <f t="shared" si="34"/>
        <v>12696367.260325985</v>
      </c>
    </row>
    <row r="178" spans="1:16" x14ac:dyDescent="0.4">
      <c r="A178" s="1">
        <v>177</v>
      </c>
      <c r="B178" s="21">
        <v>39990</v>
      </c>
      <c r="C178" s="43">
        <v>1</v>
      </c>
      <c r="D178" s="23">
        <v>16971</v>
      </c>
      <c r="E178" s="25">
        <f t="shared" si="35"/>
        <v>17481.5</v>
      </c>
      <c r="F178" s="25">
        <f t="shared" si="36"/>
        <v>17959.5</v>
      </c>
      <c r="G178" s="25">
        <f t="shared" si="37"/>
        <v>0.94495949219076258</v>
      </c>
      <c r="H178" s="25">
        <f t="shared" si="32"/>
        <v>0.99870511045398014</v>
      </c>
      <c r="I178" s="4">
        <f t="shared" si="38"/>
        <v>16993.004063317061</v>
      </c>
      <c r="J178" s="25">
        <f t="shared" si="33"/>
        <v>19051.252121681857</v>
      </c>
      <c r="K178" s="15">
        <f t="shared" si="39"/>
        <v>19026.582854470904</v>
      </c>
      <c r="L178" s="36">
        <f t="shared" si="40"/>
        <v>-2055.5828544709038</v>
      </c>
      <c r="M178" s="36">
        <f t="shared" si="41"/>
        <v>2055.5828544709038</v>
      </c>
      <c r="N178" s="36">
        <f t="shared" si="42"/>
        <v>0.12112326053095893</v>
      </c>
      <c r="O178" s="36">
        <f t="shared" si="43"/>
        <v>4225420.8715947494</v>
      </c>
      <c r="P178" s="35">
        <f t="shared" si="34"/>
        <v>4225420.8715947494</v>
      </c>
    </row>
    <row r="179" spans="1:16" x14ac:dyDescent="0.4">
      <c r="A179" s="1">
        <v>178</v>
      </c>
      <c r="B179" s="21">
        <v>39991</v>
      </c>
      <c r="C179" s="43">
        <v>2</v>
      </c>
      <c r="D179" s="23">
        <v>20653</v>
      </c>
      <c r="E179" s="25">
        <f t="shared" si="35"/>
        <v>18437.5</v>
      </c>
      <c r="F179" s="25">
        <f t="shared" si="36"/>
        <v>19125.625</v>
      </c>
      <c r="G179" s="25">
        <f t="shared" si="37"/>
        <v>1.0798601352896964</v>
      </c>
      <c r="H179" s="25">
        <f t="shared" si="32"/>
        <v>0.99758200983907996</v>
      </c>
      <c r="I179" s="4">
        <f t="shared" si="38"/>
        <v>20703.059794884972</v>
      </c>
      <c r="J179" s="25">
        <f t="shared" si="33"/>
        <v>19051.568806125673</v>
      </c>
      <c r="K179" s="15">
        <f t="shared" si="39"/>
        <v>19005.50230020237</v>
      </c>
      <c r="L179" s="36">
        <f t="shared" si="40"/>
        <v>1647.49769979763</v>
      </c>
      <c r="M179" s="36">
        <f t="shared" si="41"/>
        <v>1647.49769979763</v>
      </c>
      <c r="N179" s="36">
        <f t="shared" si="42"/>
        <v>7.9770382017025618E-2</v>
      </c>
      <c r="O179" s="36">
        <f t="shared" si="43"/>
        <v>2714248.6708384817</v>
      </c>
      <c r="P179" s="35">
        <f t="shared" si="34"/>
        <v>2714248.6708384817</v>
      </c>
    </row>
    <row r="180" spans="1:16" x14ac:dyDescent="0.4">
      <c r="A180" s="1">
        <v>179</v>
      </c>
      <c r="B180" s="21">
        <v>39992</v>
      </c>
      <c r="C180" s="43">
        <v>3</v>
      </c>
      <c r="D180" s="23">
        <v>20597</v>
      </c>
      <c r="E180" s="25">
        <f t="shared" si="35"/>
        <v>19813.75</v>
      </c>
      <c r="F180" s="25">
        <f t="shared" si="36"/>
        <v>20326.25</v>
      </c>
      <c r="G180" s="25">
        <f t="shared" si="37"/>
        <v>1.0133202140089785</v>
      </c>
      <c r="H180" s="25">
        <f t="shared" si="32"/>
        <v>1.0015470660113945</v>
      </c>
      <c r="I180" s="4">
        <f t="shared" si="38"/>
        <v>20565.184302347774</v>
      </c>
      <c r="J180" s="25">
        <f t="shared" si="33"/>
        <v>19051.885490569493</v>
      </c>
      <c r="K180" s="15">
        <f t="shared" si="39"/>
        <v>19081.360015064933</v>
      </c>
      <c r="L180" s="36">
        <f t="shared" si="40"/>
        <v>1515.6399849350673</v>
      </c>
      <c r="M180" s="36">
        <f t="shared" si="41"/>
        <v>1515.6399849350673</v>
      </c>
      <c r="N180" s="36">
        <f t="shared" si="42"/>
        <v>7.3585472881248115E-2</v>
      </c>
      <c r="O180" s="36">
        <f t="shared" si="43"/>
        <v>2297164.5639339713</v>
      </c>
      <c r="P180" s="35">
        <f t="shared" si="34"/>
        <v>2297164.5639339713</v>
      </c>
    </row>
    <row r="181" spans="1:16" x14ac:dyDescent="0.4">
      <c r="A181" s="1">
        <v>180</v>
      </c>
      <c r="B181" s="21">
        <v>39993</v>
      </c>
      <c r="C181" s="43">
        <v>4</v>
      </c>
      <c r="D181" s="23">
        <v>21034</v>
      </c>
      <c r="E181" s="25">
        <f t="shared" si="35"/>
        <v>20838.75</v>
      </c>
      <c r="F181" s="25">
        <f t="shared" si="36"/>
        <v>20914</v>
      </c>
      <c r="G181" s="25">
        <f t="shared" si="37"/>
        <v>1.0057377833030505</v>
      </c>
      <c r="H181" s="25">
        <f t="shared" si="32"/>
        <v>1.0021658136955456</v>
      </c>
      <c r="I181" s="4">
        <f t="shared" si="38"/>
        <v>20988.542726712942</v>
      </c>
      <c r="J181" s="25">
        <f t="shared" si="33"/>
        <v>19052.20217501331</v>
      </c>
      <c r="K181" s="15">
        <f t="shared" si="39"/>
        <v>19093.465695414256</v>
      </c>
      <c r="L181" s="36">
        <f t="shared" si="40"/>
        <v>1940.5343045857444</v>
      </c>
      <c r="M181" s="36">
        <f t="shared" si="41"/>
        <v>1940.5343045857444</v>
      </c>
      <c r="N181" s="36">
        <f t="shared" si="42"/>
        <v>9.225702693666181E-2</v>
      </c>
      <c r="O181" s="36">
        <f t="shared" si="43"/>
        <v>3765673.3872740786</v>
      </c>
      <c r="P181" s="35">
        <f t="shared" si="34"/>
        <v>3765673.3872740786</v>
      </c>
    </row>
    <row r="182" spans="1:16" x14ac:dyDescent="0.4">
      <c r="A182" s="1">
        <v>181</v>
      </c>
      <c r="B182" s="21">
        <v>39994</v>
      </c>
      <c r="C182" s="43">
        <v>1</v>
      </c>
      <c r="D182" s="23">
        <v>21071</v>
      </c>
      <c r="E182" s="25">
        <f t="shared" si="35"/>
        <v>20989.25</v>
      </c>
      <c r="F182" s="25">
        <f t="shared" si="36"/>
        <v>20587</v>
      </c>
      <c r="G182" s="25">
        <f t="shared" si="37"/>
        <v>1.0235099820274931</v>
      </c>
      <c r="H182" s="25">
        <f t="shared" si="32"/>
        <v>0.99870511045398014</v>
      </c>
      <c r="I182" s="4">
        <f t="shared" si="38"/>
        <v>21098.319993998812</v>
      </c>
      <c r="J182" s="25">
        <f t="shared" si="33"/>
        <v>19052.518859457126</v>
      </c>
      <c r="K182" s="15">
        <f t="shared" si="39"/>
        <v>19027.84795196067</v>
      </c>
      <c r="L182" s="36">
        <f t="shared" si="40"/>
        <v>2043.1520480393301</v>
      </c>
      <c r="M182" s="36">
        <f t="shared" si="41"/>
        <v>2043.1520480393301</v>
      </c>
      <c r="N182" s="36">
        <f t="shared" si="42"/>
        <v>9.6965120214481046E-2</v>
      </c>
      <c r="O182" s="36">
        <f t="shared" si="43"/>
        <v>4174470.291407309</v>
      </c>
      <c r="P182" s="35">
        <f t="shared" si="34"/>
        <v>4174470.291407309</v>
      </c>
    </row>
    <row r="183" spans="1:16" x14ac:dyDescent="0.4">
      <c r="A183" s="1">
        <v>182</v>
      </c>
      <c r="B183" s="21">
        <v>39995</v>
      </c>
      <c r="C183" s="43">
        <v>2</v>
      </c>
      <c r="D183" s="23">
        <v>21255</v>
      </c>
      <c r="E183" s="25">
        <f t="shared" si="35"/>
        <v>20184.75</v>
      </c>
      <c r="F183" s="25">
        <f t="shared" si="36"/>
        <v>20295.375</v>
      </c>
      <c r="G183" s="25">
        <f t="shared" si="37"/>
        <v>1.0472829400787125</v>
      </c>
      <c r="H183" s="25">
        <f t="shared" si="32"/>
        <v>0.99758200983907996</v>
      </c>
      <c r="I183" s="4">
        <f t="shared" si="38"/>
        <v>21306.518953192277</v>
      </c>
      <c r="J183" s="25">
        <f t="shared" si="33"/>
        <v>19052.835543900943</v>
      </c>
      <c r="K183" s="15">
        <f t="shared" si="39"/>
        <v>19006.765975018163</v>
      </c>
      <c r="L183" s="36">
        <f t="shared" si="40"/>
        <v>2248.2340249818371</v>
      </c>
      <c r="M183" s="36">
        <f t="shared" si="41"/>
        <v>2248.2340249818371</v>
      </c>
      <c r="N183" s="36">
        <f t="shared" si="42"/>
        <v>0.10577436014969829</v>
      </c>
      <c r="O183" s="36">
        <f t="shared" si="43"/>
        <v>5054556.2310860315</v>
      </c>
      <c r="P183" s="35">
        <f t="shared" si="34"/>
        <v>5054556.2310860315</v>
      </c>
    </row>
    <row r="184" spans="1:16" x14ac:dyDescent="0.4">
      <c r="A184" s="1">
        <v>183</v>
      </c>
      <c r="B184" s="21">
        <v>39996</v>
      </c>
      <c r="C184" s="43">
        <v>3</v>
      </c>
      <c r="D184" s="23">
        <v>17379</v>
      </c>
      <c r="E184" s="25">
        <f t="shared" si="35"/>
        <v>20406</v>
      </c>
      <c r="F184" s="25">
        <f t="shared" si="36"/>
        <v>20569.625</v>
      </c>
      <c r="G184" s="25">
        <f t="shared" si="37"/>
        <v>0.84488657425694436</v>
      </c>
      <c r="H184" s="25">
        <f t="shared" si="32"/>
        <v>1.0015470660113945</v>
      </c>
      <c r="I184" s="4">
        <f t="shared" si="38"/>
        <v>17352.155070665725</v>
      </c>
      <c r="J184" s="25">
        <f t="shared" si="33"/>
        <v>19053.152228344763</v>
      </c>
      <c r="K184" s="15">
        <f t="shared" si="39"/>
        <v>19082.628712567162</v>
      </c>
      <c r="L184" s="36">
        <f t="shared" si="40"/>
        <v>-1703.6287125671624</v>
      </c>
      <c r="M184" s="36">
        <f t="shared" si="41"/>
        <v>1703.6287125671624</v>
      </c>
      <c r="N184" s="36">
        <f t="shared" si="42"/>
        <v>9.8028005786705938E-2</v>
      </c>
      <c r="O184" s="36">
        <f t="shared" si="43"/>
        <v>2902350.7902832474</v>
      </c>
      <c r="P184" s="35">
        <f t="shared" si="34"/>
        <v>2902350.7902832474</v>
      </c>
    </row>
    <row r="185" spans="1:16" x14ac:dyDescent="0.4">
      <c r="A185" s="1">
        <v>184</v>
      </c>
      <c r="B185" s="21">
        <v>39997</v>
      </c>
      <c r="C185" s="43">
        <v>4</v>
      </c>
      <c r="D185" s="23">
        <v>21919</v>
      </c>
      <c r="E185" s="25">
        <f t="shared" si="35"/>
        <v>20733.25</v>
      </c>
      <c r="F185" s="25">
        <f t="shared" si="36"/>
        <v>20883.375</v>
      </c>
      <c r="G185" s="25">
        <f t="shared" si="37"/>
        <v>1.0495908826997551</v>
      </c>
      <c r="H185" s="25">
        <f t="shared" si="32"/>
        <v>1.0021658136955456</v>
      </c>
      <c r="I185" s="4">
        <f t="shared" si="38"/>
        <v>21871.630123933675</v>
      </c>
      <c r="J185" s="25">
        <f t="shared" si="33"/>
        <v>19053.468912788579</v>
      </c>
      <c r="K185" s="15">
        <f t="shared" si="39"/>
        <v>19094.735176707549</v>
      </c>
      <c r="L185" s="36">
        <f t="shared" si="40"/>
        <v>2824.2648232924512</v>
      </c>
      <c r="M185" s="36">
        <f t="shared" si="41"/>
        <v>2824.2648232924512</v>
      </c>
      <c r="N185" s="36">
        <f t="shared" si="42"/>
        <v>0.1288500763398171</v>
      </c>
      <c r="O185" s="36">
        <f t="shared" si="43"/>
        <v>7976471.7920871405</v>
      </c>
      <c r="P185" s="35">
        <f t="shared" si="34"/>
        <v>7976471.7920871405</v>
      </c>
    </row>
    <row r="186" spans="1:16" x14ac:dyDescent="0.4">
      <c r="A186" s="1">
        <v>185</v>
      </c>
      <c r="B186" s="21">
        <v>39998</v>
      </c>
      <c r="C186" s="43">
        <v>1</v>
      </c>
      <c r="D186" s="23">
        <v>22380</v>
      </c>
      <c r="E186" s="25">
        <f t="shared" si="35"/>
        <v>21033.5</v>
      </c>
      <c r="F186" s="25">
        <f t="shared" si="36"/>
        <v>21692.125</v>
      </c>
      <c r="G186" s="25">
        <f t="shared" si="37"/>
        <v>1.0317108167134386</v>
      </c>
      <c r="H186" s="25">
        <f t="shared" si="32"/>
        <v>0.99870511045398014</v>
      </c>
      <c r="I186" s="4">
        <f t="shared" si="38"/>
        <v>22409.017202111594</v>
      </c>
      <c r="J186" s="25">
        <f t="shared" si="33"/>
        <v>19053.785597232396</v>
      </c>
      <c r="K186" s="15">
        <f t="shared" si="39"/>
        <v>19029.113049450436</v>
      </c>
      <c r="L186" s="36">
        <f t="shared" si="40"/>
        <v>3350.8869505495641</v>
      </c>
      <c r="M186" s="36">
        <f t="shared" si="41"/>
        <v>3350.8869505495641</v>
      </c>
      <c r="N186" s="36">
        <f t="shared" si="42"/>
        <v>0.1497268521246454</v>
      </c>
      <c r="O186" s="36">
        <f t="shared" si="43"/>
        <v>11228443.355363356</v>
      </c>
      <c r="P186" s="35">
        <f t="shared" si="34"/>
        <v>11228443.355363356</v>
      </c>
    </row>
    <row r="187" spans="1:16" x14ac:dyDescent="0.4">
      <c r="A187" s="1">
        <v>186</v>
      </c>
      <c r="B187" s="21">
        <v>39999</v>
      </c>
      <c r="C187" s="43">
        <v>2</v>
      </c>
      <c r="D187" s="23">
        <v>22456</v>
      </c>
      <c r="E187" s="25">
        <f t="shared" si="35"/>
        <v>22350.75</v>
      </c>
      <c r="F187" s="25">
        <f t="shared" si="36"/>
        <v>22377.875</v>
      </c>
      <c r="G187" s="25">
        <f t="shared" si="37"/>
        <v>1.0034911715254464</v>
      </c>
      <c r="H187" s="25">
        <f t="shared" si="32"/>
        <v>0.99758200983907996</v>
      </c>
      <c r="I187" s="4">
        <f t="shared" si="38"/>
        <v>22510.429998253858</v>
      </c>
      <c r="J187" s="25">
        <f t="shared" si="33"/>
        <v>19054.102281676216</v>
      </c>
      <c r="K187" s="15">
        <f t="shared" si="39"/>
        <v>19008.029649833959</v>
      </c>
      <c r="L187" s="36">
        <f t="shared" si="40"/>
        <v>3447.9703501660406</v>
      </c>
      <c r="M187" s="36">
        <f t="shared" si="41"/>
        <v>3447.9703501660406</v>
      </c>
      <c r="N187" s="36">
        <f t="shared" si="42"/>
        <v>0.15354338930201464</v>
      </c>
      <c r="O187" s="36">
        <f t="shared" si="43"/>
        <v>11888499.535624128</v>
      </c>
      <c r="P187" s="35">
        <f t="shared" si="34"/>
        <v>11888499.535624128</v>
      </c>
    </row>
    <row r="188" spans="1:16" x14ac:dyDescent="0.4">
      <c r="A188" s="1">
        <v>187</v>
      </c>
      <c r="B188" s="21">
        <v>40000</v>
      </c>
      <c r="C188" s="43">
        <v>3</v>
      </c>
      <c r="D188" s="23">
        <v>22648</v>
      </c>
      <c r="E188" s="25">
        <f t="shared" si="35"/>
        <v>22405</v>
      </c>
      <c r="F188" s="25">
        <f t="shared" si="36"/>
        <v>22074.875</v>
      </c>
      <c r="G188" s="25">
        <f t="shared" si="37"/>
        <v>1.0259627744211461</v>
      </c>
      <c r="H188" s="25">
        <f t="shared" si="32"/>
        <v>1.0015470660113945</v>
      </c>
      <c r="I188" s="4">
        <f t="shared" si="38"/>
        <v>22613.016171266318</v>
      </c>
      <c r="J188" s="25">
        <f t="shared" si="33"/>
        <v>19054.418966120033</v>
      </c>
      <c r="K188" s="15">
        <f t="shared" si="39"/>
        <v>19083.897410069389</v>
      </c>
      <c r="L188" s="36">
        <f t="shared" si="40"/>
        <v>3564.1025899306114</v>
      </c>
      <c r="M188" s="36">
        <f t="shared" si="41"/>
        <v>3564.1025899306114</v>
      </c>
      <c r="N188" s="36">
        <f t="shared" si="42"/>
        <v>0.15736941848863525</v>
      </c>
      <c r="O188" s="36">
        <f t="shared" si="43"/>
        <v>12702827.271550093</v>
      </c>
      <c r="P188" s="35">
        <f t="shared" si="34"/>
        <v>12702827.271550093</v>
      </c>
    </row>
    <row r="189" spans="1:16" x14ac:dyDescent="0.4">
      <c r="A189" s="1">
        <v>188</v>
      </c>
      <c r="B189" s="21">
        <v>40001</v>
      </c>
      <c r="C189" s="43">
        <v>4</v>
      </c>
      <c r="D189" s="23">
        <v>22136</v>
      </c>
      <c r="E189" s="25">
        <f t="shared" si="35"/>
        <v>21744.75</v>
      </c>
      <c r="F189" s="25">
        <f t="shared" si="36"/>
        <v>20835.25</v>
      </c>
      <c r="G189" s="25">
        <f t="shared" si="37"/>
        <v>1.0624302564164096</v>
      </c>
      <c r="H189" s="25">
        <f t="shared" si="32"/>
        <v>1.0021658136955456</v>
      </c>
      <c r="I189" s="4">
        <f t="shared" si="38"/>
        <v>22088.161158054467</v>
      </c>
      <c r="J189" s="25">
        <f t="shared" si="33"/>
        <v>19054.735650563849</v>
      </c>
      <c r="K189" s="15">
        <f t="shared" si="39"/>
        <v>19096.004658000842</v>
      </c>
      <c r="L189" s="36">
        <f t="shared" si="40"/>
        <v>3039.995341999158</v>
      </c>
      <c r="M189" s="36">
        <f t="shared" si="41"/>
        <v>3039.995341999158</v>
      </c>
      <c r="N189" s="36">
        <f t="shared" si="42"/>
        <v>0.1373326410371864</v>
      </c>
      <c r="O189" s="36">
        <f t="shared" si="43"/>
        <v>9241571.679376578</v>
      </c>
      <c r="P189" s="35">
        <f t="shared" si="34"/>
        <v>9241571.679376578</v>
      </c>
    </row>
    <row r="190" spans="1:16" x14ac:dyDescent="0.4">
      <c r="A190" s="1">
        <v>189</v>
      </c>
      <c r="B190" s="21">
        <v>40002</v>
      </c>
      <c r="C190" s="43">
        <v>1</v>
      </c>
      <c r="D190" s="23">
        <v>19739</v>
      </c>
      <c r="E190" s="25">
        <f t="shared" si="35"/>
        <v>19925.75</v>
      </c>
      <c r="F190" s="25">
        <f t="shared" si="36"/>
        <v>19438.625</v>
      </c>
      <c r="G190" s="25">
        <f t="shared" si="37"/>
        <v>1.0154524818499251</v>
      </c>
      <c r="H190" s="25">
        <f t="shared" si="32"/>
        <v>0.99870511045398014</v>
      </c>
      <c r="I190" s="4">
        <f t="shared" si="38"/>
        <v>19764.592964811472</v>
      </c>
      <c r="J190" s="25">
        <f t="shared" si="33"/>
        <v>19055.052335007669</v>
      </c>
      <c r="K190" s="15">
        <f t="shared" si="39"/>
        <v>19030.378146940206</v>
      </c>
      <c r="L190" s="36">
        <f t="shared" si="40"/>
        <v>708.62185305979438</v>
      </c>
      <c r="M190" s="36">
        <f t="shared" si="41"/>
        <v>708.62185305979438</v>
      </c>
      <c r="N190" s="36">
        <f t="shared" si="42"/>
        <v>3.589958220070897E-2</v>
      </c>
      <c r="O190" s="36">
        <f t="shared" si="43"/>
        <v>502144.93063389679</v>
      </c>
      <c r="P190" s="35">
        <f t="shared" si="34"/>
        <v>502144.93063389679</v>
      </c>
    </row>
    <row r="191" spans="1:16" x14ac:dyDescent="0.4">
      <c r="A191" s="1">
        <v>190</v>
      </c>
      <c r="B191" s="21">
        <v>40003</v>
      </c>
      <c r="C191" s="43">
        <v>2</v>
      </c>
      <c r="D191" s="23">
        <v>15180</v>
      </c>
      <c r="E191" s="25">
        <f t="shared" si="35"/>
        <v>18951.5</v>
      </c>
      <c r="F191" s="25">
        <f t="shared" si="36"/>
        <v>18818.5</v>
      </c>
      <c r="G191" s="25">
        <f t="shared" si="37"/>
        <v>0.80665302760581348</v>
      </c>
      <c r="H191" s="25">
        <f t="shared" si="32"/>
        <v>0.99758200983907996</v>
      </c>
      <c r="I191" s="4">
        <f t="shared" si="38"/>
        <v>15216.79405831375</v>
      </c>
      <c r="J191" s="25">
        <f t="shared" si="33"/>
        <v>19055.369019451486</v>
      </c>
      <c r="K191" s="15">
        <f t="shared" si="39"/>
        <v>19009.293324649752</v>
      </c>
      <c r="L191" s="36">
        <f t="shared" si="40"/>
        <v>-3829.2933246497523</v>
      </c>
      <c r="M191" s="36">
        <f t="shared" si="41"/>
        <v>3829.2933246497523</v>
      </c>
      <c r="N191" s="36">
        <f t="shared" si="42"/>
        <v>0.25225911229576758</v>
      </c>
      <c r="O191" s="36">
        <f t="shared" si="43"/>
        <v>14663487.366207153</v>
      </c>
      <c r="P191" s="35">
        <f t="shared" si="34"/>
        <v>14663487.366207153</v>
      </c>
    </row>
    <row r="192" spans="1:16" x14ac:dyDescent="0.4">
      <c r="A192" s="1">
        <v>191</v>
      </c>
      <c r="B192" s="21">
        <v>40004</v>
      </c>
      <c r="C192" s="43">
        <v>3</v>
      </c>
      <c r="D192" s="23">
        <v>18751</v>
      </c>
      <c r="E192" s="25">
        <f t="shared" si="35"/>
        <v>18685.5</v>
      </c>
      <c r="F192" s="25">
        <f t="shared" si="36"/>
        <v>18937.125</v>
      </c>
      <c r="G192" s="25">
        <f t="shared" si="37"/>
        <v>0.99017142253641988</v>
      </c>
      <c r="H192" s="25">
        <f t="shared" si="32"/>
        <v>1.0015470660113945</v>
      </c>
      <c r="I192" s="4">
        <f t="shared" si="38"/>
        <v>18722.03577478871</v>
      </c>
      <c r="J192" s="25">
        <f t="shared" si="33"/>
        <v>19055.685703895302</v>
      </c>
      <c r="K192" s="15">
        <f t="shared" si="39"/>
        <v>19085.166107571615</v>
      </c>
      <c r="L192" s="36">
        <f t="shared" si="40"/>
        <v>-334.1661075716147</v>
      </c>
      <c r="M192" s="36">
        <f t="shared" si="41"/>
        <v>334.1661075716147</v>
      </c>
      <c r="N192" s="36">
        <f t="shared" si="42"/>
        <v>1.782124193758278E-2</v>
      </c>
      <c r="O192" s="36">
        <f t="shared" si="43"/>
        <v>111666.98744956397</v>
      </c>
      <c r="P192" s="35">
        <f t="shared" si="34"/>
        <v>111666.98744956397</v>
      </c>
    </row>
    <row r="193" spans="1:16" x14ac:dyDescent="0.4">
      <c r="A193" s="1">
        <v>192</v>
      </c>
      <c r="B193" s="21">
        <v>40005</v>
      </c>
      <c r="C193" s="43">
        <v>4</v>
      </c>
      <c r="D193" s="23">
        <v>21072</v>
      </c>
      <c r="E193" s="25">
        <f t="shared" si="35"/>
        <v>19188.75</v>
      </c>
      <c r="F193" s="25">
        <f t="shared" si="36"/>
        <v>19970.75</v>
      </c>
      <c r="G193" s="25">
        <f t="shared" si="37"/>
        <v>1.0551431468522714</v>
      </c>
      <c r="H193" s="25">
        <f t="shared" si="32"/>
        <v>1.0021658136955456</v>
      </c>
      <c r="I193" s="4">
        <f t="shared" si="38"/>
        <v>21026.460603655752</v>
      </c>
      <c r="J193" s="25">
        <f t="shared" si="33"/>
        <v>19056.002388339119</v>
      </c>
      <c r="K193" s="15">
        <f t="shared" si="39"/>
        <v>19097.274139294132</v>
      </c>
      <c r="L193" s="36">
        <f t="shared" si="40"/>
        <v>1974.7258607058684</v>
      </c>
      <c r="M193" s="36">
        <f t="shared" si="41"/>
        <v>1974.7258607058684</v>
      </c>
      <c r="N193" s="36">
        <f t="shared" si="42"/>
        <v>9.3713262182321011E-2</v>
      </c>
      <c r="O193" s="36">
        <f t="shared" si="43"/>
        <v>3899542.2249405328</v>
      </c>
      <c r="P193" s="35">
        <f t="shared" si="34"/>
        <v>3899542.2249405328</v>
      </c>
    </row>
    <row r="194" spans="1:16" x14ac:dyDescent="0.4">
      <c r="A194" s="1">
        <v>193</v>
      </c>
      <c r="B194" s="21">
        <v>40006</v>
      </c>
      <c r="C194" s="43">
        <v>1</v>
      </c>
      <c r="D194" s="23">
        <v>21752</v>
      </c>
      <c r="E194" s="25">
        <f t="shared" si="35"/>
        <v>20752.75</v>
      </c>
      <c r="F194" s="25">
        <f t="shared" si="36"/>
        <v>20703.5</v>
      </c>
      <c r="G194" s="25">
        <f t="shared" si="37"/>
        <v>1.0506436109836501</v>
      </c>
      <c r="H194" s="25">
        <f t="shared" ref="H194:H257" si="44">VLOOKUP(C194,$Q$38:$S$42,3,FALSE)</f>
        <v>0.99870511045398014</v>
      </c>
      <c r="I194" s="4">
        <f t="shared" si="38"/>
        <v>21780.202957119363</v>
      </c>
      <c r="J194" s="25">
        <f t="shared" si="33"/>
        <v>19056.319072782939</v>
      </c>
      <c r="K194" s="15">
        <f t="shared" si="39"/>
        <v>19031.643244429972</v>
      </c>
      <c r="L194" s="36">
        <f t="shared" si="40"/>
        <v>2720.3567555700283</v>
      </c>
      <c r="M194" s="36">
        <f t="shared" si="41"/>
        <v>2720.3567555700283</v>
      </c>
      <c r="N194" s="36">
        <f t="shared" si="42"/>
        <v>0.1250623738309134</v>
      </c>
      <c r="O194" s="36">
        <f t="shared" si="43"/>
        <v>7400340.8775754906</v>
      </c>
      <c r="P194" s="35">
        <f t="shared" si="34"/>
        <v>7400340.8775754906</v>
      </c>
    </row>
    <row r="195" spans="1:16" x14ac:dyDescent="0.4">
      <c r="A195" s="1">
        <v>194</v>
      </c>
      <c r="B195" s="21">
        <v>40007</v>
      </c>
      <c r="C195" s="43">
        <v>2</v>
      </c>
      <c r="D195" s="23">
        <v>21436</v>
      </c>
      <c r="E195" s="25">
        <f t="shared" si="35"/>
        <v>20654.25</v>
      </c>
      <c r="F195" s="25">
        <f t="shared" si="36"/>
        <v>20569.375</v>
      </c>
      <c r="G195" s="25">
        <f t="shared" si="37"/>
        <v>1.0421318100331196</v>
      </c>
      <c r="H195" s="25">
        <f t="shared" si="44"/>
        <v>0.99758200983907996</v>
      </c>
      <c r="I195" s="4">
        <f t="shared" si="38"/>
        <v>21487.957670224871</v>
      </c>
      <c r="J195" s="25">
        <f t="shared" ref="J195:J258" si="45">INTERCEPT($I$2:$I$3896,$A$2:$A$3896)+SLOPE($I$2:$I$3896,$A$2:$A$3896)*A195</f>
        <v>19056.635757226755</v>
      </c>
      <c r="K195" s="15">
        <f t="shared" si="39"/>
        <v>19010.556999465545</v>
      </c>
      <c r="L195" s="36">
        <f t="shared" si="40"/>
        <v>2425.4430005344548</v>
      </c>
      <c r="M195" s="36">
        <f t="shared" si="41"/>
        <v>2425.4430005344548</v>
      </c>
      <c r="N195" s="36">
        <f t="shared" si="42"/>
        <v>0.11314811534495497</v>
      </c>
      <c r="O195" s="36">
        <f t="shared" si="43"/>
        <v>5882773.7488415791</v>
      </c>
      <c r="P195" s="35">
        <f t="shared" ref="P195:P258" si="46">(D195-K195)^2</f>
        <v>5882773.7488415791</v>
      </c>
    </row>
    <row r="196" spans="1:16" x14ac:dyDescent="0.4">
      <c r="A196" s="1">
        <v>195</v>
      </c>
      <c r="B196" s="21">
        <v>40008</v>
      </c>
      <c r="C196" s="43">
        <v>3</v>
      </c>
      <c r="D196" s="23">
        <v>18357</v>
      </c>
      <c r="E196" s="25">
        <f t="shared" si="35"/>
        <v>20484.5</v>
      </c>
      <c r="F196" s="25">
        <f t="shared" si="36"/>
        <v>19626</v>
      </c>
      <c r="G196" s="25">
        <f t="shared" si="37"/>
        <v>0.93534087435035163</v>
      </c>
      <c r="H196" s="25">
        <f t="shared" si="44"/>
        <v>1.0015470660113945</v>
      </c>
      <c r="I196" s="4">
        <f t="shared" si="38"/>
        <v>18328.64437724902</v>
      </c>
      <c r="J196" s="25">
        <f t="shared" si="45"/>
        <v>19056.952441670572</v>
      </c>
      <c r="K196" s="15">
        <f t="shared" si="39"/>
        <v>19086.434805073841</v>
      </c>
      <c r="L196" s="36">
        <f t="shared" si="40"/>
        <v>-729.43480507384083</v>
      </c>
      <c r="M196" s="36">
        <f t="shared" si="41"/>
        <v>729.43480507384083</v>
      </c>
      <c r="N196" s="36">
        <f t="shared" si="42"/>
        <v>3.9736057366336591E-2</v>
      </c>
      <c r="O196" s="36">
        <f t="shared" si="43"/>
        <v>532075.13485311216</v>
      </c>
      <c r="P196" s="35">
        <f t="shared" si="46"/>
        <v>532075.13485311216</v>
      </c>
    </row>
    <row r="197" spans="1:16" x14ac:dyDescent="0.4">
      <c r="A197" s="1">
        <v>196</v>
      </c>
      <c r="B197" s="21">
        <v>40009</v>
      </c>
      <c r="C197" s="43">
        <v>4</v>
      </c>
      <c r="D197" s="23">
        <v>20393</v>
      </c>
      <c r="E197" s="25">
        <f t="shared" ref="E197:E260" si="47">AVERAGE(D195:D198)</f>
        <v>18767.5</v>
      </c>
      <c r="F197" s="25">
        <f t="shared" ref="F197:F260" si="48">AVERAGE(E197:E198)</f>
        <v>18090.625</v>
      </c>
      <c r="G197" s="25">
        <f t="shared" si="37"/>
        <v>1.1272689583693212</v>
      </c>
      <c r="H197" s="25">
        <f t="shared" si="44"/>
        <v>1.0021658136955456</v>
      </c>
      <c r="I197" s="4">
        <f t="shared" si="38"/>
        <v>20348.928013019729</v>
      </c>
      <c r="J197" s="25">
        <f t="shared" si="45"/>
        <v>19057.269126114392</v>
      </c>
      <c r="K197" s="15">
        <f t="shared" si="39"/>
        <v>19098.543620587428</v>
      </c>
      <c r="L197" s="36">
        <f t="shared" si="40"/>
        <v>1294.4563794125716</v>
      </c>
      <c r="M197" s="36">
        <f t="shared" si="41"/>
        <v>1294.4563794125716</v>
      </c>
      <c r="N197" s="36">
        <f t="shared" si="42"/>
        <v>6.3475524906221326E-2</v>
      </c>
      <c r="O197" s="36">
        <f t="shared" si="43"/>
        <v>1675617.3182019035</v>
      </c>
      <c r="P197" s="35">
        <f t="shared" si="46"/>
        <v>1675617.3182019035</v>
      </c>
    </row>
    <row r="198" spans="1:16" x14ac:dyDescent="0.4">
      <c r="A198" s="1">
        <v>197</v>
      </c>
      <c r="B198" s="21">
        <v>40010</v>
      </c>
      <c r="C198" s="43">
        <v>1</v>
      </c>
      <c r="D198" s="23">
        <v>14884</v>
      </c>
      <c r="E198" s="25">
        <f t="shared" si="47"/>
        <v>17413.75</v>
      </c>
      <c r="F198" s="25">
        <f t="shared" si="48"/>
        <v>17265</v>
      </c>
      <c r="G198" s="25">
        <f t="shared" si="37"/>
        <v>0.8620909354184767</v>
      </c>
      <c r="H198" s="25">
        <f t="shared" si="44"/>
        <v>0.99870511045398014</v>
      </c>
      <c r="I198" s="4">
        <f t="shared" si="38"/>
        <v>14903.298124943207</v>
      </c>
      <c r="J198" s="25">
        <f t="shared" si="45"/>
        <v>19057.585810558208</v>
      </c>
      <c r="K198" s="15">
        <f t="shared" si="39"/>
        <v>19032.908341919741</v>
      </c>
      <c r="L198" s="36">
        <f t="shared" si="40"/>
        <v>-4148.9083419197414</v>
      </c>
      <c r="M198" s="36">
        <f t="shared" si="41"/>
        <v>4148.9083419197414</v>
      </c>
      <c r="N198" s="36">
        <f t="shared" si="42"/>
        <v>0.27874955266862006</v>
      </c>
      <c r="O198" s="36">
        <f t="shared" si="43"/>
        <v>17213440.429651216</v>
      </c>
      <c r="P198" s="35">
        <f t="shared" si="46"/>
        <v>17213440.429651216</v>
      </c>
    </row>
    <row r="199" spans="1:16" x14ac:dyDescent="0.4">
      <c r="A199" s="1">
        <v>198</v>
      </c>
      <c r="B199" s="21">
        <v>40011</v>
      </c>
      <c r="C199" s="43">
        <v>2</v>
      </c>
      <c r="D199" s="23">
        <v>16021</v>
      </c>
      <c r="E199" s="25">
        <f t="shared" si="47"/>
        <v>17116.25</v>
      </c>
      <c r="F199" s="25">
        <f t="shared" si="48"/>
        <v>17040</v>
      </c>
      <c r="G199" s="25">
        <f t="shared" si="37"/>
        <v>0.9401995305164319</v>
      </c>
      <c r="H199" s="25">
        <f t="shared" si="44"/>
        <v>0.99758200983907996</v>
      </c>
      <c r="I199" s="4">
        <f t="shared" si="38"/>
        <v>16059.832517012159</v>
      </c>
      <c r="J199" s="25">
        <f t="shared" si="45"/>
        <v>19057.902495002025</v>
      </c>
      <c r="K199" s="15">
        <f t="shared" si="39"/>
        <v>19011.820674281338</v>
      </c>
      <c r="L199" s="36">
        <f t="shared" si="40"/>
        <v>-2990.8206742813381</v>
      </c>
      <c r="M199" s="36">
        <f t="shared" si="41"/>
        <v>2990.8206742813381</v>
      </c>
      <c r="N199" s="36">
        <f t="shared" si="42"/>
        <v>0.18668127297180814</v>
      </c>
      <c r="O199" s="36">
        <f t="shared" si="43"/>
        <v>8945008.3057086784</v>
      </c>
      <c r="P199" s="35">
        <f t="shared" si="46"/>
        <v>8945008.3057086784</v>
      </c>
    </row>
    <row r="200" spans="1:16" x14ac:dyDescent="0.4">
      <c r="A200" s="1">
        <v>199</v>
      </c>
      <c r="B200" s="21">
        <v>40012</v>
      </c>
      <c r="C200" s="43">
        <v>3</v>
      </c>
      <c r="D200" s="23">
        <v>17167</v>
      </c>
      <c r="E200" s="25">
        <f t="shared" si="47"/>
        <v>16963.75</v>
      </c>
      <c r="F200" s="25">
        <f t="shared" si="48"/>
        <v>16913.875</v>
      </c>
      <c r="G200" s="25">
        <f t="shared" si="37"/>
        <v>1.0149655238672393</v>
      </c>
      <c r="H200" s="25">
        <f t="shared" si="44"/>
        <v>1.0015470660113945</v>
      </c>
      <c r="I200" s="4">
        <f t="shared" si="38"/>
        <v>17140.482542040307</v>
      </c>
      <c r="J200" s="25">
        <f t="shared" si="45"/>
        <v>19058.219179445845</v>
      </c>
      <c r="K200" s="15">
        <f t="shared" si="39"/>
        <v>19087.703502576074</v>
      </c>
      <c r="L200" s="36">
        <f t="shared" si="40"/>
        <v>-1920.7035025760742</v>
      </c>
      <c r="M200" s="36">
        <f t="shared" si="41"/>
        <v>1920.7035025760742</v>
      </c>
      <c r="N200" s="36">
        <f t="shared" si="42"/>
        <v>0.11188346843222895</v>
      </c>
      <c r="O200" s="36">
        <f t="shared" si="43"/>
        <v>3689101.9448079998</v>
      </c>
      <c r="P200" s="35">
        <f t="shared" si="46"/>
        <v>3689101.9448079998</v>
      </c>
    </row>
    <row r="201" spans="1:16" x14ac:dyDescent="0.4">
      <c r="A201" s="1">
        <v>200</v>
      </c>
      <c r="B201" s="21">
        <v>40013</v>
      </c>
      <c r="C201" s="43">
        <v>4</v>
      </c>
      <c r="D201" s="23">
        <v>19783</v>
      </c>
      <c r="E201" s="25">
        <f t="shared" si="47"/>
        <v>16864</v>
      </c>
      <c r="F201" s="25">
        <f t="shared" si="48"/>
        <v>17582.125</v>
      </c>
      <c r="G201" s="25">
        <f t="shared" si="37"/>
        <v>1.125176848645997</v>
      </c>
      <c r="H201" s="25">
        <f t="shared" si="44"/>
        <v>1.0021658136955456</v>
      </c>
      <c r="I201" s="4">
        <f t="shared" si="38"/>
        <v>19740.246304200919</v>
      </c>
      <c r="J201" s="25">
        <f t="shared" si="45"/>
        <v>19058.535863889661</v>
      </c>
      <c r="K201" s="15">
        <f t="shared" si="39"/>
        <v>19099.813101880722</v>
      </c>
      <c r="L201" s="36">
        <f t="shared" si="40"/>
        <v>683.18689811927834</v>
      </c>
      <c r="M201" s="36">
        <f t="shared" si="41"/>
        <v>683.18689811927834</v>
      </c>
      <c r="N201" s="36">
        <f t="shared" si="42"/>
        <v>3.4534039231627067E-2</v>
      </c>
      <c r="O201" s="36">
        <f t="shared" si="43"/>
        <v>466744.33776184119</v>
      </c>
      <c r="P201" s="35">
        <f t="shared" si="46"/>
        <v>466744.33776184119</v>
      </c>
    </row>
    <row r="202" spans="1:16" x14ac:dyDescent="0.4">
      <c r="A202" s="1">
        <v>201</v>
      </c>
      <c r="B202" s="21">
        <v>40014</v>
      </c>
      <c r="C202" s="43">
        <v>1</v>
      </c>
      <c r="D202" s="23">
        <v>14485</v>
      </c>
      <c r="E202" s="25">
        <f t="shared" si="47"/>
        <v>18300.25</v>
      </c>
      <c r="F202" s="25">
        <f t="shared" si="48"/>
        <v>19044.875</v>
      </c>
      <c r="G202" s="25">
        <f t="shared" si="37"/>
        <v>0.76057206991382198</v>
      </c>
      <c r="H202" s="25">
        <f t="shared" si="44"/>
        <v>0.99870511045398014</v>
      </c>
      <c r="I202" s="4">
        <f t="shared" si="38"/>
        <v>14503.780794128081</v>
      </c>
      <c r="J202" s="25">
        <f t="shared" si="45"/>
        <v>19058.852548333478</v>
      </c>
      <c r="K202" s="15">
        <f t="shared" si="39"/>
        <v>19034.173439409507</v>
      </c>
      <c r="L202" s="36">
        <f t="shared" si="40"/>
        <v>-4549.1734394095074</v>
      </c>
      <c r="M202" s="36">
        <f t="shared" si="41"/>
        <v>4549.1734394095074</v>
      </c>
      <c r="N202" s="36">
        <f t="shared" si="42"/>
        <v>0.31406098994887865</v>
      </c>
      <c r="O202" s="36">
        <f t="shared" si="43"/>
        <v>20694978.981828928</v>
      </c>
      <c r="P202" s="35">
        <f t="shared" si="46"/>
        <v>20694978.981828928</v>
      </c>
    </row>
    <row r="203" spans="1:16" x14ac:dyDescent="0.4">
      <c r="A203" s="1">
        <v>202</v>
      </c>
      <c r="B203" s="21">
        <v>40015</v>
      </c>
      <c r="C203" s="43">
        <v>2</v>
      </c>
      <c r="D203" s="23">
        <v>21766</v>
      </c>
      <c r="E203" s="25">
        <f t="shared" si="47"/>
        <v>19789.5</v>
      </c>
      <c r="F203" s="25">
        <f t="shared" si="48"/>
        <v>19628.625</v>
      </c>
      <c r="G203" s="25">
        <f t="shared" si="37"/>
        <v>1.1088907144540181</v>
      </c>
      <c r="H203" s="25">
        <f t="shared" si="44"/>
        <v>0.99758200983907996</v>
      </c>
      <c r="I203" s="4">
        <f t="shared" si="38"/>
        <v>21818.757541057777</v>
      </c>
      <c r="J203" s="25">
        <f t="shared" si="45"/>
        <v>19059.169232777294</v>
      </c>
      <c r="K203" s="15">
        <f t="shared" si="39"/>
        <v>19013.084349097127</v>
      </c>
      <c r="L203" s="36">
        <f t="shared" si="40"/>
        <v>2752.9156509028726</v>
      </c>
      <c r="M203" s="36">
        <f t="shared" si="41"/>
        <v>2752.9156509028726</v>
      </c>
      <c r="N203" s="36">
        <f t="shared" si="42"/>
        <v>0.12647779338890344</v>
      </c>
      <c r="O203" s="36">
        <f t="shared" si="43"/>
        <v>7578544.5809859866</v>
      </c>
      <c r="P203" s="35">
        <f t="shared" si="46"/>
        <v>7578544.5809859866</v>
      </c>
    </row>
    <row r="204" spans="1:16" x14ac:dyDescent="0.4">
      <c r="A204" s="1">
        <v>203</v>
      </c>
      <c r="B204" s="21">
        <v>40016</v>
      </c>
      <c r="C204" s="43">
        <v>3</v>
      </c>
      <c r="D204" s="23">
        <v>23124</v>
      </c>
      <c r="E204" s="25">
        <f t="shared" si="47"/>
        <v>19467.75</v>
      </c>
      <c r="F204" s="25">
        <f t="shared" si="48"/>
        <v>20692.75</v>
      </c>
      <c r="G204" s="25">
        <f t="shared" si="37"/>
        <v>1.117492841695763</v>
      </c>
      <c r="H204" s="25">
        <f t="shared" si="44"/>
        <v>1.0015470660113945</v>
      </c>
      <c r="I204" s="4">
        <f t="shared" si="38"/>
        <v>23088.280905349802</v>
      </c>
      <c r="J204" s="25">
        <f t="shared" si="45"/>
        <v>19059.485917221115</v>
      </c>
      <c r="K204" s="15">
        <f t="shared" si="39"/>
        <v>19088.9722000783</v>
      </c>
      <c r="L204" s="36">
        <f t="shared" si="40"/>
        <v>4035.0277999216996</v>
      </c>
      <c r="M204" s="36">
        <f t="shared" si="41"/>
        <v>4035.0277999216996</v>
      </c>
      <c r="N204" s="36">
        <f t="shared" si="42"/>
        <v>0.17449523438512798</v>
      </c>
      <c r="O204" s="36">
        <f t="shared" si="43"/>
        <v>16281449.346140951</v>
      </c>
      <c r="P204" s="35">
        <f t="shared" si="46"/>
        <v>16281449.346140951</v>
      </c>
    </row>
    <row r="205" spans="1:16" x14ac:dyDescent="0.4">
      <c r="A205" s="1">
        <v>204</v>
      </c>
      <c r="B205" s="21">
        <v>40017</v>
      </c>
      <c r="C205" s="43">
        <v>4</v>
      </c>
      <c r="D205" s="23">
        <v>18496</v>
      </c>
      <c r="E205" s="25">
        <f t="shared" si="47"/>
        <v>21917.75</v>
      </c>
      <c r="F205" s="25">
        <f t="shared" si="48"/>
        <v>21682.375</v>
      </c>
      <c r="G205" s="25">
        <f t="shared" si="37"/>
        <v>0.85304308222692393</v>
      </c>
      <c r="H205" s="25">
        <f t="shared" si="44"/>
        <v>1.0021658136955456</v>
      </c>
      <c r="I205" s="4">
        <f t="shared" si="38"/>
        <v>18456.027682479915</v>
      </c>
      <c r="J205" s="25">
        <f t="shared" si="45"/>
        <v>19059.802601664931</v>
      </c>
      <c r="K205" s="15">
        <f t="shared" si="39"/>
        <v>19101.082583174011</v>
      </c>
      <c r="L205" s="36">
        <f t="shared" si="40"/>
        <v>-605.08258317401123</v>
      </c>
      <c r="M205" s="36">
        <f t="shared" si="41"/>
        <v>605.08258317401123</v>
      </c>
      <c r="N205" s="36">
        <f t="shared" si="42"/>
        <v>3.2714240007245418E-2</v>
      </c>
      <c r="O205" s="36">
        <f t="shared" si="43"/>
        <v>366124.93246053421</v>
      </c>
      <c r="P205" s="35">
        <f t="shared" si="46"/>
        <v>366124.93246053421</v>
      </c>
    </row>
    <row r="206" spans="1:16" x14ac:dyDescent="0.4">
      <c r="A206" s="1">
        <v>205</v>
      </c>
      <c r="B206" s="21">
        <v>40018</v>
      </c>
      <c r="C206" s="43">
        <v>1</v>
      </c>
      <c r="D206" s="23">
        <v>24285</v>
      </c>
      <c r="E206" s="25">
        <f t="shared" si="47"/>
        <v>21447</v>
      </c>
      <c r="F206" s="25">
        <f t="shared" si="48"/>
        <v>21675.25</v>
      </c>
      <c r="G206" s="25">
        <f t="shared" si="37"/>
        <v>1.1204023021649117</v>
      </c>
      <c r="H206" s="25">
        <f t="shared" si="44"/>
        <v>0.99870511045398014</v>
      </c>
      <c r="I206" s="4">
        <f t="shared" si="38"/>
        <v>24316.487165025919</v>
      </c>
      <c r="J206" s="25">
        <f t="shared" si="45"/>
        <v>19060.119286108747</v>
      </c>
      <c r="K206" s="15">
        <f t="shared" si="39"/>
        <v>19035.438536899273</v>
      </c>
      <c r="L206" s="36">
        <f t="shared" si="40"/>
        <v>5249.5614631007265</v>
      </c>
      <c r="M206" s="36">
        <f t="shared" si="41"/>
        <v>5249.5614631007265</v>
      </c>
      <c r="N206" s="36">
        <f t="shared" si="42"/>
        <v>0.21616477097388209</v>
      </c>
      <c r="O206" s="36">
        <f t="shared" si="43"/>
        <v>27557895.554872241</v>
      </c>
      <c r="P206" s="35">
        <f t="shared" si="46"/>
        <v>27557895.554872241</v>
      </c>
    </row>
    <row r="207" spans="1:16" x14ac:dyDescent="0.4">
      <c r="A207" s="1">
        <v>206</v>
      </c>
      <c r="B207" s="21">
        <v>40019</v>
      </c>
      <c r="C207" s="43">
        <v>2</v>
      </c>
      <c r="D207" s="23">
        <v>19883</v>
      </c>
      <c r="E207" s="25">
        <f t="shared" si="47"/>
        <v>21903.5</v>
      </c>
      <c r="F207" s="25">
        <f t="shared" si="48"/>
        <v>22672.375</v>
      </c>
      <c r="G207" s="25">
        <f t="shared" si="37"/>
        <v>0.87697032181233769</v>
      </c>
      <c r="H207" s="25">
        <f t="shared" si="44"/>
        <v>0.99758200983907996</v>
      </c>
      <c r="I207" s="4">
        <f t="shared" si="38"/>
        <v>19931.193429608185</v>
      </c>
      <c r="J207" s="25">
        <f t="shared" si="45"/>
        <v>19060.435970552568</v>
      </c>
      <c r="K207" s="15">
        <f t="shared" si="39"/>
        <v>19014.348023912924</v>
      </c>
      <c r="L207" s="36">
        <f t="shared" si="40"/>
        <v>868.65197608707604</v>
      </c>
      <c r="M207" s="36">
        <f t="shared" si="41"/>
        <v>868.65197608707604</v>
      </c>
      <c r="N207" s="36">
        <f t="shared" si="42"/>
        <v>4.3688174625915406E-2</v>
      </c>
      <c r="O207" s="36">
        <f t="shared" si="43"/>
        <v>754556.25555998215</v>
      </c>
      <c r="P207" s="35">
        <f t="shared" si="46"/>
        <v>754556.25555998215</v>
      </c>
    </row>
    <row r="208" spans="1:16" x14ac:dyDescent="0.4">
      <c r="A208" s="1">
        <v>207</v>
      </c>
      <c r="B208" s="21">
        <v>40020</v>
      </c>
      <c r="C208" s="43">
        <v>3</v>
      </c>
      <c r="D208" s="23">
        <v>24950</v>
      </c>
      <c r="E208" s="25">
        <f t="shared" si="47"/>
        <v>23441.25</v>
      </c>
      <c r="F208" s="25">
        <f t="shared" si="48"/>
        <v>23102.625</v>
      </c>
      <c r="G208" s="25">
        <f t="shared" si="37"/>
        <v>1.0799638569210208</v>
      </c>
      <c r="H208" s="25">
        <f t="shared" si="44"/>
        <v>1.0015470660113945</v>
      </c>
      <c r="I208" s="4">
        <f t="shared" si="38"/>
        <v>24911.460326434768</v>
      </c>
      <c r="J208" s="25">
        <f t="shared" si="45"/>
        <v>19060.752654996384</v>
      </c>
      <c r="K208" s="15">
        <f t="shared" si="39"/>
        <v>19090.240897580527</v>
      </c>
      <c r="L208" s="36">
        <f t="shared" si="40"/>
        <v>5859.7591024194735</v>
      </c>
      <c r="M208" s="36">
        <f t="shared" si="41"/>
        <v>5859.7591024194735</v>
      </c>
      <c r="N208" s="36">
        <f t="shared" si="42"/>
        <v>0.23486008426530955</v>
      </c>
      <c r="O208" s="36">
        <f t="shared" si="43"/>
        <v>34336776.738387875</v>
      </c>
      <c r="P208" s="35">
        <f t="shared" si="46"/>
        <v>34336776.738387875</v>
      </c>
    </row>
    <row r="209" spans="1:16" x14ac:dyDescent="0.4">
      <c r="A209" s="1">
        <v>208</v>
      </c>
      <c r="B209" s="21">
        <v>40021</v>
      </c>
      <c r="C209" s="43">
        <v>4</v>
      </c>
      <c r="D209" s="23">
        <v>24647</v>
      </c>
      <c r="E209" s="25">
        <f t="shared" si="47"/>
        <v>22764</v>
      </c>
      <c r="F209" s="25">
        <f t="shared" si="48"/>
        <v>23259.625</v>
      </c>
      <c r="G209" s="25">
        <f t="shared" si="37"/>
        <v>1.0596473502904711</v>
      </c>
      <c r="H209" s="25">
        <f t="shared" si="44"/>
        <v>1.0021658136955456</v>
      </c>
      <c r="I209" s="4">
        <f t="shared" si="38"/>
        <v>24593.73455288076</v>
      </c>
      <c r="J209" s="25">
        <f t="shared" si="45"/>
        <v>19061.069339440201</v>
      </c>
      <c r="K209" s="15">
        <f t="shared" si="39"/>
        <v>19102.352064467304</v>
      </c>
      <c r="L209" s="36">
        <f t="shared" si="40"/>
        <v>5544.6479355326956</v>
      </c>
      <c r="M209" s="36">
        <f t="shared" si="41"/>
        <v>5544.6479355326956</v>
      </c>
      <c r="N209" s="36">
        <f t="shared" si="42"/>
        <v>0.22496238631609103</v>
      </c>
      <c r="O209" s="36">
        <f t="shared" si="43"/>
        <v>30743120.729006983</v>
      </c>
      <c r="P209" s="35">
        <f t="shared" si="46"/>
        <v>30743120.729006983</v>
      </c>
    </row>
    <row r="210" spans="1:16" x14ac:dyDescent="0.4">
      <c r="A210" s="1">
        <v>209</v>
      </c>
      <c r="B210" s="21">
        <v>40022</v>
      </c>
      <c r="C210" s="43">
        <v>1</v>
      </c>
      <c r="D210" s="23">
        <v>21576</v>
      </c>
      <c r="E210" s="25">
        <f t="shared" si="47"/>
        <v>23755.25</v>
      </c>
      <c r="F210" s="25">
        <f t="shared" si="48"/>
        <v>22739.75</v>
      </c>
      <c r="G210" s="25">
        <f t="shared" si="37"/>
        <v>0.94882309612022997</v>
      </c>
      <c r="H210" s="25">
        <f t="shared" si="44"/>
        <v>0.99870511045398014</v>
      </c>
      <c r="I210" s="4">
        <f t="shared" si="38"/>
        <v>21603.974761070589</v>
      </c>
      <c r="J210" s="25">
        <f t="shared" si="45"/>
        <v>19061.386023884021</v>
      </c>
      <c r="K210" s="15">
        <f t="shared" si="39"/>
        <v>19036.703634389043</v>
      </c>
      <c r="L210" s="36">
        <f t="shared" si="40"/>
        <v>2539.2963656109569</v>
      </c>
      <c r="M210" s="36">
        <f t="shared" si="41"/>
        <v>2539.2963656109569</v>
      </c>
      <c r="N210" s="36">
        <f t="shared" si="42"/>
        <v>0.11769078446472733</v>
      </c>
      <c r="O210" s="36">
        <f t="shared" si="43"/>
        <v>6448026.0324050141</v>
      </c>
      <c r="P210" s="35">
        <f t="shared" si="46"/>
        <v>6448026.0324050141</v>
      </c>
    </row>
    <row r="211" spans="1:16" x14ac:dyDescent="0.4">
      <c r="A211" s="1">
        <v>210</v>
      </c>
      <c r="B211" s="21">
        <v>40023</v>
      </c>
      <c r="C211" s="43">
        <v>2</v>
      </c>
      <c r="D211" s="23">
        <v>23848</v>
      </c>
      <c r="E211" s="25">
        <f t="shared" si="47"/>
        <v>21724.25</v>
      </c>
      <c r="F211" s="25">
        <f t="shared" si="48"/>
        <v>21650.625</v>
      </c>
      <c r="G211" s="25">
        <f t="shared" si="37"/>
        <v>1.1014924511417108</v>
      </c>
      <c r="H211" s="25">
        <f t="shared" si="44"/>
        <v>0.99758200983907996</v>
      </c>
      <c r="I211" s="4">
        <f t="shared" si="38"/>
        <v>23905.803998858122</v>
      </c>
      <c r="J211" s="25">
        <f t="shared" si="45"/>
        <v>19061.702708327837</v>
      </c>
      <c r="K211" s="15">
        <f t="shared" si="39"/>
        <v>19015.611698728717</v>
      </c>
      <c r="L211" s="36">
        <f t="shared" si="40"/>
        <v>4832.3883012712831</v>
      </c>
      <c r="M211" s="36">
        <f t="shared" si="41"/>
        <v>4832.3883012712831</v>
      </c>
      <c r="N211" s="36">
        <f t="shared" si="42"/>
        <v>0.20263285396139227</v>
      </c>
      <c r="O211" s="36">
        <f t="shared" si="43"/>
        <v>23351976.694263559</v>
      </c>
      <c r="P211" s="35">
        <f t="shared" si="46"/>
        <v>23351976.694263559</v>
      </c>
    </row>
    <row r="212" spans="1:16" x14ac:dyDescent="0.4">
      <c r="A212" s="1">
        <v>211</v>
      </c>
      <c r="B212" s="21">
        <v>40024</v>
      </c>
      <c r="C212" s="43">
        <v>3</v>
      </c>
      <c r="D212" s="23">
        <v>16826</v>
      </c>
      <c r="E212" s="25">
        <f t="shared" si="47"/>
        <v>21577</v>
      </c>
      <c r="F212" s="25">
        <f t="shared" si="48"/>
        <v>21771.75</v>
      </c>
      <c r="G212" s="25">
        <f t="shared" si="37"/>
        <v>0.77283635904325565</v>
      </c>
      <c r="H212" s="25">
        <f t="shared" si="44"/>
        <v>1.0015470660113945</v>
      </c>
      <c r="I212" s="4">
        <f t="shared" si="38"/>
        <v>16800.009276656972</v>
      </c>
      <c r="J212" s="25">
        <f t="shared" si="45"/>
        <v>19062.019392771654</v>
      </c>
      <c r="K212" s="15">
        <f t="shared" si="39"/>
        <v>19091.509595082753</v>
      </c>
      <c r="L212" s="36">
        <f t="shared" si="40"/>
        <v>-2265.5095950827526</v>
      </c>
      <c r="M212" s="36">
        <f t="shared" si="41"/>
        <v>2265.5095950827526</v>
      </c>
      <c r="N212" s="36">
        <f t="shared" si="42"/>
        <v>0.134643384944892</v>
      </c>
      <c r="O212" s="36">
        <f t="shared" si="43"/>
        <v>5132533.7254120177</v>
      </c>
      <c r="P212" s="35">
        <f t="shared" si="46"/>
        <v>5132533.7254120177</v>
      </c>
    </row>
    <row r="213" spans="1:16" x14ac:dyDescent="0.4">
      <c r="A213" s="1">
        <v>212</v>
      </c>
      <c r="B213" s="21">
        <v>40025</v>
      </c>
      <c r="C213" s="43">
        <v>4</v>
      </c>
      <c r="D213" s="23">
        <v>24058</v>
      </c>
      <c r="E213" s="25">
        <f t="shared" si="47"/>
        <v>21966.5</v>
      </c>
      <c r="F213" s="25">
        <f t="shared" si="48"/>
        <v>21623.375</v>
      </c>
      <c r="G213" s="25">
        <f t="shared" si="37"/>
        <v>1.1125922757201407</v>
      </c>
      <c r="H213" s="25">
        <f t="shared" si="44"/>
        <v>1.0021658136955456</v>
      </c>
      <c r="I213" s="4">
        <f t="shared" si="38"/>
        <v>24006.007460267185</v>
      </c>
      <c r="J213" s="25">
        <f t="shared" si="45"/>
        <v>19062.33607721547</v>
      </c>
      <c r="K213" s="15">
        <f t="shared" si="39"/>
        <v>19103.621545760598</v>
      </c>
      <c r="L213" s="36">
        <f t="shared" si="40"/>
        <v>4954.3784542394023</v>
      </c>
      <c r="M213" s="36">
        <f t="shared" si="41"/>
        <v>4954.3784542394023</v>
      </c>
      <c r="N213" s="36">
        <f t="shared" si="42"/>
        <v>0.20593475992349333</v>
      </c>
      <c r="O213" s="36">
        <f t="shared" si="43"/>
        <v>24545865.86783161</v>
      </c>
      <c r="P213" s="35">
        <f t="shared" si="46"/>
        <v>24545865.86783161</v>
      </c>
    </row>
    <row r="214" spans="1:16" x14ac:dyDescent="0.4">
      <c r="A214" s="1">
        <v>213</v>
      </c>
      <c r="B214" s="21">
        <v>40026</v>
      </c>
      <c r="C214" s="43">
        <v>1</v>
      </c>
      <c r="D214" s="23">
        <v>23134</v>
      </c>
      <c r="E214" s="25">
        <f t="shared" si="47"/>
        <v>21280.25</v>
      </c>
      <c r="F214" s="25">
        <f t="shared" si="48"/>
        <v>21845.125</v>
      </c>
      <c r="G214" s="25">
        <f t="shared" si="37"/>
        <v>1.0590005779321474</v>
      </c>
      <c r="H214" s="25">
        <f t="shared" si="44"/>
        <v>0.99870511045398014</v>
      </c>
      <c r="I214" s="4">
        <f t="shared" si="38"/>
        <v>23163.994814729653</v>
      </c>
      <c r="J214" s="25">
        <f t="shared" si="45"/>
        <v>19062.65276165929</v>
      </c>
      <c r="K214" s="15">
        <f t="shared" si="39"/>
        <v>19037.968731878809</v>
      </c>
      <c r="L214" s="36">
        <f t="shared" si="40"/>
        <v>4096.0312681211908</v>
      </c>
      <c r="M214" s="36">
        <f t="shared" si="41"/>
        <v>4096.0312681211908</v>
      </c>
      <c r="N214" s="36">
        <f t="shared" si="42"/>
        <v>0.17705676787936331</v>
      </c>
      <c r="O214" s="36">
        <f t="shared" si="43"/>
        <v>16777472.14942649</v>
      </c>
      <c r="P214" s="35">
        <f t="shared" si="46"/>
        <v>16777472.14942649</v>
      </c>
    </row>
    <row r="215" spans="1:16" x14ac:dyDescent="0.4">
      <c r="A215" s="1">
        <v>214</v>
      </c>
      <c r="B215" s="21">
        <v>40027</v>
      </c>
      <c r="C215" s="43">
        <v>2</v>
      </c>
      <c r="D215" s="23">
        <v>21103</v>
      </c>
      <c r="E215" s="25">
        <f t="shared" si="47"/>
        <v>22410</v>
      </c>
      <c r="F215" s="25">
        <f t="shared" si="48"/>
        <v>22500.5</v>
      </c>
      <c r="G215" s="25">
        <f t="shared" si="37"/>
        <v>0.93789026910513096</v>
      </c>
      <c r="H215" s="25">
        <f t="shared" si="44"/>
        <v>0.99758200983907996</v>
      </c>
      <c r="I215" s="4">
        <f t="shared" si="38"/>
        <v>21154.150527838938</v>
      </c>
      <c r="J215" s="25">
        <f t="shared" si="45"/>
        <v>19062.969446103107</v>
      </c>
      <c r="K215" s="15">
        <f t="shared" si="39"/>
        <v>19016.87537354451</v>
      </c>
      <c r="L215" s="36">
        <f t="shared" si="40"/>
        <v>2086.1246264554902</v>
      </c>
      <c r="M215" s="36">
        <f t="shared" si="41"/>
        <v>2086.1246264554902</v>
      </c>
      <c r="N215" s="36">
        <f t="shared" si="42"/>
        <v>9.8854410579324745E-2</v>
      </c>
      <c r="O215" s="36">
        <f t="shared" si="43"/>
        <v>4351915.9571040589</v>
      </c>
      <c r="P215" s="35">
        <f t="shared" si="46"/>
        <v>4351915.9571040589</v>
      </c>
    </row>
    <row r="216" spans="1:16" x14ac:dyDescent="0.4">
      <c r="A216" s="1">
        <v>215</v>
      </c>
      <c r="B216" s="21">
        <v>40028</v>
      </c>
      <c r="C216" s="43">
        <v>3</v>
      </c>
      <c r="D216" s="23">
        <v>21345</v>
      </c>
      <c r="E216" s="25">
        <f t="shared" si="47"/>
        <v>22591</v>
      </c>
      <c r="F216" s="25">
        <f t="shared" si="48"/>
        <v>22300.375</v>
      </c>
      <c r="G216" s="25">
        <f t="shared" si="37"/>
        <v>0.95715879217277733</v>
      </c>
      <c r="H216" s="25">
        <f t="shared" si="44"/>
        <v>1.0015470660113945</v>
      </c>
      <c r="I216" s="4">
        <f t="shared" si="38"/>
        <v>21312.028884478965</v>
      </c>
      <c r="J216" s="25">
        <f t="shared" si="45"/>
        <v>19063.286130546923</v>
      </c>
      <c r="K216" s="15">
        <f t="shared" si="39"/>
        <v>19092.778292584982</v>
      </c>
      <c r="L216" s="36">
        <f t="shared" si="40"/>
        <v>2252.2217074150176</v>
      </c>
      <c r="M216" s="36">
        <f t="shared" si="41"/>
        <v>2252.2217074150176</v>
      </c>
      <c r="N216" s="36">
        <f t="shared" si="42"/>
        <v>0.10551518891614044</v>
      </c>
      <c r="O216" s="36">
        <f t="shared" si="43"/>
        <v>5072502.6193514168</v>
      </c>
      <c r="P216" s="35">
        <f t="shared" si="46"/>
        <v>5072502.6193514168</v>
      </c>
    </row>
    <row r="217" spans="1:16" x14ac:dyDescent="0.4">
      <c r="A217" s="1">
        <v>216</v>
      </c>
      <c r="B217" s="21">
        <v>40029</v>
      </c>
      <c r="C217" s="43">
        <v>4</v>
      </c>
      <c r="D217" s="23">
        <v>24782</v>
      </c>
      <c r="E217" s="25">
        <f t="shared" si="47"/>
        <v>22009.75</v>
      </c>
      <c r="F217" s="25">
        <f t="shared" si="48"/>
        <v>21796.125</v>
      </c>
      <c r="G217" s="25">
        <f t="shared" si="37"/>
        <v>1.1369910936003533</v>
      </c>
      <c r="H217" s="25">
        <f t="shared" si="44"/>
        <v>1.0021658136955456</v>
      </c>
      <c r="I217" s="4">
        <f t="shared" si="38"/>
        <v>24728.442799914428</v>
      </c>
      <c r="J217" s="25">
        <f t="shared" si="45"/>
        <v>19063.602814990743</v>
      </c>
      <c r="K217" s="15">
        <f t="shared" si="39"/>
        <v>19104.891027053891</v>
      </c>
      <c r="L217" s="36">
        <f t="shared" si="40"/>
        <v>5677.1089729461091</v>
      </c>
      <c r="M217" s="36">
        <f t="shared" si="41"/>
        <v>5677.1089729461091</v>
      </c>
      <c r="N217" s="36">
        <f t="shared" si="42"/>
        <v>0.22908195355282501</v>
      </c>
      <c r="O217" s="36">
        <f t="shared" si="43"/>
        <v>32229566.290705226</v>
      </c>
      <c r="P217" s="35">
        <f t="shared" si="46"/>
        <v>32229566.290705226</v>
      </c>
    </row>
    <row r="218" spans="1:16" x14ac:dyDescent="0.4">
      <c r="A218" s="1">
        <v>217</v>
      </c>
      <c r="B218" s="21">
        <v>40030</v>
      </c>
      <c r="C218" s="43">
        <v>1</v>
      </c>
      <c r="D218" s="23">
        <v>20809</v>
      </c>
      <c r="E218" s="25">
        <f t="shared" si="47"/>
        <v>21582.5</v>
      </c>
      <c r="F218" s="25">
        <f t="shared" si="48"/>
        <v>22177.625</v>
      </c>
      <c r="G218" s="25">
        <f t="shared" si="37"/>
        <v>0.93828802678375167</v>
      </c>
      <c r="H218" s="25">
        <f t="shared" si="44"/>
        <v>0.99870511045398014</v>
      </c>
      <c r="I218" s="4">
        <f t="shared" si="38"/>
        <v>20835.980293062563</v>
      </c>
      <c r="J218" s="25">
        <f t="shared" si="45"/>
        <v>19063.91949943456</v>
      </c>
      <c r="K218" s="15">
        <f t="shared" si="39"/>
        <v>19039.233829368579</v>
      </c>
      <c r="L218" s="36">
        <f t="shared" si="40"/>
        <v>1769.7661706314211</v>
      </c>
      <c r="M218" s="36">
        <f t="shared" si="41"/>
        <v>1769.7661706314211</v>
      </c>
      <c r="N218" s="36">
        <f t="shared" si="42"/>
        <v>8.5048112385574567E-2</v>
      </c>
      <c r="O218" s="36">
        <f t="shared" si="43"/>
        <v>3132072.2987114042</v>
      </c>
      <c r="P218" s="35">
        <f t="shared" si="46"/>
        <v>3132072.2987114042</v>
      </c>
    </row>
    <row r="219" spans="1:16" x14ac:dyDescent="0.4">
      <c r="A219" s="1">
        <v>218</v>
      </c>
      <c r="B219" s="21">
        <v>40031</v>
      </c>
      <c r="C219" s="43">
        <v>2</v>
      </c>
      <c r="D219" s="23">
        <v>19394</v>
      </c>
      <c r="E219" s="25">
        <f t="shared" si="47"/>
        <v>22772.75</v>
      </c>
      <c r="F219" s="25">
        <f t="shared" si="48"/>
        <v>22721.625</v>
      </c>
      <c r="G219" s="25">
        <f t="shared" si="37"/>
        <v>0.85354810670451609</v>
      </c>
      <c r="H219" s="25">
        <f t="shared" si="44"/>
        <v>0.99758200983907996</v>
      </c>
      <c r="I219" s="4">
        <f t="shared" si="38"/>
        <v>19441.008166464879</v>
      </c>
      <c r="J219" s="25">
        <f t="shared" si="45"/>
        <v>19064.236183878376</v>
      </c>
      <c r="K219" s="15">
        <f t="shared" si="39"/>
        <v>19018.139048360303</v>
      </c>
      <c r="L219" s="36">
        <f t="shared" si="40"/>
        <v>375.8609516396973</v>
      </c>
      <c r="M219" s="36">
        <f t="shared" si="41"/>
        <v>375.8609516396973</v>
      </c>
      <c r="N219" s="36">
        <f t="shared" si="42"/>
        <v>1.9380269755578907E-2</v>
      </c>
      <c r="O219" s="36">
        <f t="shared" si="43"/>
        <v>141271.45496749887</v>
      </c>
      <c r="P219" s="35">
        <f t="shared" si="46"/>
        <v>141271.45496749887</v>
      </c>
    </row>
    <row r="220" spans="1:16" x14ac:dyDescent="0.4">
      <c r="A220" s="1">
        <v>219</v>
      </c>
      <c r="B220" s="21">
        <v>40032</v>
      </c>
      <c r="C220" s="43">
        <v>3</v>
      </c>
      <c r="D220" s="23">
        <v>26106</v>
      </c>
      <c r="E220" s="25">
        <f t="shared" si="47"/>
        <v>22670.5</v>
      </c>
      <c r="F220" s="25">
        <f t="shared" si="48"/>
        <v>22604.875</v>
      </c>
      <c r="G220" s="25">
        <f t="shared" si="37"/>
        <v>1.1548836257665658</v>
      </c>
      <c r="H220" s="25">
        <f t="shared" si="44"/>
        <v>1.0015470660113945</v>
      </c>
      <c r="I220" s="4">
        <f t="shared" si="38"/>
        <v>26065.674680637519</v>
      </c>
      <c r="J220" s="25">
        <f t="shared" si="45"/>
        <v>19064.552868322196</v>
      </c>
      <c r="K220" s="15">
        <f t="shared" si="39"/>
        <v>19094.046990087212</v>
      </c>
      <c r="L220" s="36">
        <f t="shared" si="40"/>
        <v>7011.9530099127878</v>
      </c>
      <c r="M220" s="36">
        <f t="shared" si="41"/>
        <v>7011.9530099127878</v>
      </c>
      <c r="N220" s="36">
        <f t="shared" si="42"/>
        <v>0.26859545736278201</v>
      </c>
      <c r="O220" s="36">
        <f t="shared" si="43"/>
        <v>49167485.013225004</v>
      </c>
      <c r="P220" s="35">
        <f t="shared" si="46"/>
        <v>49167485.013225004</v>
      </c>
    </row>
    <row r="221" spans="1:16" x14ac:dyDescent="0.4">
      <c r="A221" s="1">
        <v>220</v>
      </c>
      <c r="B221" s="21">
        <v>40033</v>
      </c>
      <c r="C221" s="43">
        <v>4</v>
      </c>
      <c r="D221" s="23">
        <v>24373</v>
      </c>
      <c r="E221" s="25">
        <f t="shared" si="47"/>
        <v>22539.25</v>
      </c>
      <c r="F221" s="25">
        <f t="shared" si="48"/>
        <v>23268</v>
      </c>
      <c r="G221" s="25">
        <f t="shared" si="37"/>
        <v>1.0474901151796459</v>
      </c>
      <c r="H221" s="25">
        <f t="shared" si="44"/>
        <v>1.0021658136955456</v>
      </c>
      <c r="I221" s="4">
        <f t="shared" si="38"/>
        <v>24320.326703345752</v>
      </c>
      <c r="J221" s="25">
        <f t="shared" si="45"/>
        <v>19064.869552766013</v>
      </c>
      <c r="K221" s="15">
        <f t="shared" si="39"/>
        <v>19106.160508347184</v>
      </c>
      <c r="L221" s="36">
        <f t="shared" si="40"/>
        <v>5266.8394916528159</v>
      </c>
      <c r="M221" s="36">
        <f t="shared" si="41"/>
        <v>5266.8394916528159</v>
      </c>
      <c r="N221" s="36">
        <f t="shared" si="42"/>
        <v>0.21609319704807844</v>
      </c>
      <c r="O221" s="36">
        <f t="shared" si="43"/>
        <v>27739598.230833691</v>
      </c>
      <c r="P221" s="35">
        <f t="shared" si="46"/>
        <v>27739598.230833691</v>
      </c>
    </row>
    <row r="222" spans="1:16" x14ac:dyDescent="0.4">
      <c r="A222" s="1">
        <v>221</v>
      </c>
      <c r="B222" s="21">
        <v>40034</v>
      </c>
      <c r="C222" s="43">
        <v>1</v>
      </c>
      <c r="D222" s="23">
        <v>20284</v>
      </c>
      <c r="E222" s="25">
        <f t="shared" si="47"/>
        <v>23996.75</v>
      </c>
      <c r="F222" s="25">
        <f t="shared" si="48"/>
        <v>23715.125</v>
      </c>
      <c r="G222" s="25">
        <f t="shared" si="37"/>
        <v>0.85531912650681796</v>
      </c>
      <c r="H222" s="25">
        <f t="shared" si="44"/>
        <v>0.99870511045398014</v>
      </c>
      <c r="I222" s="4">
        <f t="shared" si="38"/>
        <v>20310.299594621607</v>
      </c>
      <c r="J222" s="25">
        <f t="shared" si="45"/>
        <v>19065.186237209829</v>
      </c>
      <c r="K222" s="15">
        <f t="shared" si="39"/>
        <v>19040.498926858345</v>
      </c>
      <c r="L222" s="36">
        <f t="shared" si="40"/>
        <v>1243.5010731416551</v>
      </c>
      <c r="M222" s="36">
        <f t="shared" si="41"/>
        <v>1243.5010731416551</v>
      </c>
      <c r="N222" s="36">
        <f t="shared" si="42"/>
        <v>6.1304529340448388E-2</v>
      </c>
      <c r="O222" s="36">
        <f t="shared" si="43"/>
        <v>1546294.9189044477</v>
      </c>
      <c r="P222" s="35">
        <f t="shared" si="46"/>
        <v>1546294.9189044477</v>
      </c>
    </row>
    <row r="223" spans="1:16" x14ac:dyDescent="0.4">
      <c r="A223" s="1">
        <v>222</v>
      </c>
      <c r="B223" s="21">
        <v>40035</v>
      </c>
      <c r="C223" s="43">
        <v>2</v>
      </c>
      <c r="D223" s="23">
        <v>25224</v>
      </c>
      <c r="E223" s="25">
        <f t="shared" si="47"/>
        <v>23433.5</v>
      </c>
      <c r="F223" s="25">
        <f t="shared" si="48"/>
        <v>23344</v>
      </c>
      <c r="G223" s="25">
        <f t="shared" si="37"/>
        <v>1.0805346127484579</v>
      </c>
      <c r="H223" s="25">
        <f t="shared" si="44"/>
        <v>0.99758200983907996</v>
      </c>
      <c r="I223" s="4">
        <f t="shared" si="38"/>
        <v>25285.139217846245</v>
      </c>
      <c r="J223" s="25">
        <f t="shared" si="45"/>
        <v>19065.502921653646</v>
      </c>
      <c r="K223" s="15">
        <f t="shared" si="39"/>
        <v>19019.402723176096</v>
      </c>
      <c r="L223" s="36">
        <f t="shared" si="40"/>
        <v>6204.5972768239044</v>
      </c>
      <c r="M223" s="36">
        <f t="shared" si="41"/>
        <v>6204.5972768239044</v>
      </c>
      <c r="N223" s="36">
        <f t="shared" si="42"/>
        <v>0.24597991106977102</v>
      </c>
      <c r="O223" s="36">
        <f t="shared" si="43"/>
        <v>38497027.367570609</v>
      </c>
      <c r="P223" s="35">
        <f t="shared" si="46"/>
        <v>38497027.367570609</v>
      </c>
    </row>
    <row r="224" spans="1:16" x14ac:dyDescent="0.4">
      <c r="A224" s="1">
        <v>223</v>
      </c>
      <c r="B224" s="21">
        <v>40036</v>
      </c>
      <c r="C224" s="43">
        <v>3</v>
      </c>
      <c r="D224" s="23">
        <v>23853</v>
      </c>
      <c r="E224" s="25">
        <f t="shared" si="47"/>
        <v>23254.5</v>
      </c>
      <c r="F224" s="25">
        <f t="shared" si="48"/>
        <v>22973</v>
      </c>
      <c r="G224" s="25">
        <f t="shared" si="37"/>
        <v>1.0383058372872502</v>
      </c>
      <c r="H224" s="25">
        <f t="shared" si="44"/>
        <v>1.0015470660113945</v>
      </c>
      <c r="I224" s="4">
        <f t="shared" si="38"/>
        <v>23816.154836330603</v>
      </c>
      <c r="J224" s="25">
        <f t="shared" si="45"/>
        <v>19065.819606097466</v>
      </c>
      <c r="K224" s="15">
        <f t="shared" si="39"/>
        <v>19095.315687589438</v>
      </c>
      <c r="L224" s="36">
        <f t="shared" si="40"/>
        <v>4757.6843124105617</v>
      </c>
      <c r="M224" s="36">
        <f t="shared" si="41"/>
        <v>4757.6843124105617</v>
      </c>
      <c r="N224" s="36">
        <f t="shared" si="42"/>
        <v>0.19945852984574525</v>
      </c>
      <c r="O224" s="36">
        <f t="shared" si="43"/>
        <v>22635560.016557559</v>
      </c>
      <c r="P224" s="35">
        <f t="shared" si="46"/>
        <v>22635560.016557559</v>
      </c>
    </row>
    <row r="225" spans="1:16" x14ac:dyDescent="0.4">
      <c r="A225" s="1">
        <v>224</v>
      </c>
      <c r="B225" s="21">
        <v>40037</v>
      </c>
      <c r="C225" s="43">
        <v>4</v>
      </c>
      <c r="D225" s="23">
        <v>23657</v>
      </c>
      <c r="E225" s="25">
        <f t="shared" si="47"/>
        <v>22691.5</v>
      </c>
      <c r="F225" s="25">
        <f t="shared" si="48"/>
        <v>22426</v>
      </c>
      <c r="G225" s="25">
        <f t="shared" si="37"/>
        <v>1.0548916436279319</v>
      </c>
      <c r="H225" s="25">
        <f t="shared" si="44"/>
        <v>1.0021658136955456</v>
      </c>
      <c r="I225" s="4">
        <f t="shared" si="38"/>
        <v>23605.874074633834</v>
      </c>
      <c r="J225" s="25">
        <f t="shared" si="45"/>
        <v>19066.136290541283</v>
      </c>
      <c r="K225" s="15">
        <f t="shared" si="39"/>
        <v>19107.429989640474</v>
      </c>
      <c r="L225" s="36">
        <f t="shared" si="40"/>
        <v>4549.5700103595263</v>
      </c>
      <c r="M225" s="36">
        <f t="shared" si="41"/>
        <v>4549.5700103595263</v>
      </c>
      <c r="N225" s="36">
        <f t="shared" si="42"/>
        <v>0.19231390329963757</v>
      </c>
      <c r="O225" s="36">
        <f t="shared" si="43"/>
        <v>20698587.279162779</v>
      </c>
      <c r="P225" s="35">
        <f t="shared" si="46"/>
        <v>20698587.279162779</v>
      </c>
    </row>
    <row r="226" spans="1:16" x14ac:dyDescent="0.4">
      <c r="A226" s="1">
        <v>225</v>
      </c>
      <c r="B226" s="21">
        <v>40038</v>
      </c>
      <c r="C226" s="43">
        <v>1</v>
      </c>
      <c r="D226" s="23">
        <v>18032</v>
      </c>
      <c r="E226" s="25">
        <f t="shared" si="47"/>
        <v>22160.5</v>
      </c>
      <c r="F226" s="25">
        <f t="shared" si="48"/>
        <v>21409.625</v>
      </c>
      <c r="G226" s="25">
        <f t="shared" si="37"/>
        <v>0.8422380121090397</v>
      </c>
      <c r="H226" s="25">
        <f t="shared" si="44"/>
        <v>0.99870511045398014</v>
      </c>
      <c r="I226" s="4">
        <f t="shared" si="38"/>
        <v>18055.37972245202</v>
      </c>
      <c r="J226" s="25">
        <f t="shared" si="45"/>
        <v>19066.452974985099</v>
      </c>
      <c r="K226" s="15">
        <f t="shared" si="39"/>
        <v>19041.764024348111</v>
      </c>
      <c r="L226" s="36">
        <f t="shared" si="40"/>
        <v>-1009.764024348111</v>
      </c>
      <c r="M226" s="36">
        <f t="shared" si="41"/>
        <v>1009.764024348111</v>
      </c>
      <c r="N226" s="36">
        <f t="shared" si="42"/>
        <v>5.599844855524129E-2</v>
      </c>
      <c r="O226" s="36">
        <f t="shared" si="43"/>
        <v>1019623.3848676925</v>
      </c>
      <c r="P226" s="35">
        <f t="shared" si="46"/>
        <v>1019623.3848676925</v>
      </c>
    </row>
    <row r="227" spans="1:16" x14ac:dyDescent="0.4">
      <c r="A227" s="1">
        <v>226</v>
      </c>
      <c r="B227" s="21">
        <v>40039</v>
      </c>
      <c r="C227" s="43">
        <v>2</v>
      </c>
      <c r="D227" s="23">
        <v>23100</v>
      </c>
      <c r="E227" s="25">
        <f t="shared" si="47"/>
        <v>20658.75</v>
      </c>
      <c r="F227" s="25">
        <f t="shared" si="48"/>
        <v>20606.375</v>
      </c>
      <c r="G227" s="25">
        <f t="shared" si="37"/>
        <v>1.12101230808427</v>
      </c>
      <c r="H227" s="25">
        <f t="shared" si="44"/>
        <v>0.99758200983907996</v>
      </c>
      <c r="I227" s="4">
        <f t="shared" si="38"/>
        <v>23155.99095830353</v>
      </c>
      <c r="J227" s="25">
        <f t="shared" si="45"/>
        <v>19066.769659428919</v>
      </c>
      <c r="K227" s="15">
        <f t="shared" si="39"/>
        <v>19020.666397991892</v>
      </c>
      <c r="L227" s="36">
        <f t="shared" si="40"/>
        <v>4079.3336020081078</v>
      </c>
      <c r="M227" s="36">
        <f t="shared" si="41"/>
        <v>4079.3336020081078</v>
      </c>
      <c r="N227" s="36">
        <f t="shared" si="42"/>
        <v>0.17659452822545921</v>
      </c>
      <c r="O227" s="36">
        <f t="shared" si="43"/>
        <v>16640962.636472443</v>
      </c>
      <c r="P227" s="35">
        <f t="shared" si="46"/>
        <v>16640962.636472443</v>
      </c>
    </row>
    <row r="228" spans="1:16" x14ac:dyDescent="0.4">
      <c r="A228" s="1">
        <v>227</v>
      </c>
      <c r="B228" s="21">
        <v>40040</v>
      </c>
      <c r="C228" s="43">
        <v>3</v>
      </c>
      <c r="D228" s="23">
        <v>17846</v>
      </c>
      <c r="E228" s="25">
        <f t="shared" si="47"/>
        <v>20554</v>
      </c>
      <c r="F228" s="25">
        <f t="shared" si="48"/>
        <v>21081.375</v>
      </c>
      <c r="G228" s="25">
        <f t="shared" si="37"/>
        <v>0.84652922307012701</v>
      </c>
      <c r="H228" s="25">
        <f t="shared" si="44"/>
        <v>1.0015470660113945</v>
      </c>
      <c r="I228" s="4">
        <f t="shared" si="38"/>
        <v>17818.433706835869</v>
      </c>
      <c r="J228" s="25">
        <f t="shared" si="45"/>
        <v>19067.086343872736</v>
      </c>
      <c r="K228" s="15">
        <f t="shared" si="39"/>
        <v>19096.584385091664</v>
      </c>
      <c r="L228" s="36">
        <f t="shared" si="40"/>
        <v>-1250.5843850916644</v>
      </c>
      <c r="M228" s="36">
        <f t="shared" si="41"/>
        <v>1250.5843850916644</v>
      </c>
      <c r="N228" s="36">
        <f t="shared" si="42"/>
        <v>7.0076453271974926E-2</v>
      </c>
      <c r="O228" s="36">
        <f t="shared" si="43"/>
        <v>1563961.3042350966</v>
      </c>
      <c r="P228" s="35">
        <f t="shared" si="46"/>
        <v>1563961.3042350966</v>
      </c>
    </row>
    <row r="229" spans="1:16" x14ac:dyDescent="0.4">
      <c r="A229" s="1">
        <v>228</v>
      </c>
      <c r="B229" s="21">
        <v>40041</v>
      </c>
      <c r="C229" s="43">
        <v>4</v>
      </c>
      <c r="D229" s="23">
        <v>23238</v>
      </c>
      <c r="E229" s="25">
        <f t="shared" si="47"/>
        <v>21608.75</v>
      </c>
      <c r="F229" s="25">
        <f t="shared" si="48"/>
        <v>21548.5</v>
      </c>
      <c r="G229" s="25">
        <f t="shared" si="37"/>
        <v>1.0784045293175859</v>
      </c>
      <c r="H229" s="25">
        <f t="shared" si="44"/>
        <v>1.0021658136955456</v>
      </c>
      <c r="I229" s="4">
        <f t="shared" si="38"/>
        <v>23187.779589395996</v>
      </c>
      <c r="J229" s="25">
        <f t="shared" si="45"/>
        <v>19067.403028316552</v>
      </c>
      <c r="K229" s="15">
        <f t="shared" si="39"/>
        <v>19108.699470933767</v>
      </c>
      <c r="L229" s="36">
        <f t="shared" si="40"/>
        <v>4129.3005290662331</v>
      </c>
      <c r="M229" s="36">
        <f t="shared" si="41"/>
        <v>4129.3005290662331</v>
      </c>
      <c r="N229" s="36">
        <f t="shared" si="42"/>
        <v>0.17769603791489083</v>
      </c>
      <c r="O229" s="36">
        <f t="shared" si="43"/>
        <v>17051122.859346673</v>
      </c>
      <c r="P229" s="35">
        <f t="shared" si="46"/>
        <v>17051122.859346673</v>
      </c>
    </row>
    <row r="230" spans="1:16" x14ac:dyDescent="0.4">
      <c r="A230" s="1">
        <v>229</v>
      </c>
      <c r="B230" s="21">
        <v>40042</v>
      </c>
      <c r="C230" s="43">
        <v>1</v>
      </c>
      <c r="D230" s="23">
        <v>22251</v>
      </c>
      <c r="E230" s="25">
        <f t="shared" si="47"/>
        <v>21488.25</v>
      </c>
      <c r="F230" s="25">
        <f t="shared" si="48"/>
        <v>22090.75</v>
      </c>
      <c r="G230" s="25">
        <f t="shared" si="37"/>
        <v>1.0072541674682842</v>
      </c>
      <c r="H230" s="25">
        <f t="shared" si="44"/>
        <v>0.99870511045398014</v>
      </c>
      <c r="I230" s="4">
        <f t="shared" si="38"/>
        <v>22279.849944780388</v>
      </c>
      <c r="J230" s="25">
        <f t="shared" si="45"/>
        <v>19067.719712760372</v>
      </c>
      <c r="K230" s="15">
        <f t="shared" si="39"/>
        <v>19043.029121837881</v>
      </c>
      <c r="L230" s="36">
        <f t="shared" si="40"/>
        <v>3207.9708781621193</v>
      </c>
      <c r="M230" s="36">
        <f t="shared" si="41"/>
        <v>3207.9708781621193</v>
      </c>
      <c r="N230" s="36">
        <f t="shared" si="42"/>
        <v>0.14417198679439663</v>
      </c>
      <c r="O230" s="36">
        <f t="shared" si="43"/>
        <v>10291077.155136239</v>
      </c>
      <c r="P230" s="35">
        <f t="shared" si="46"/>
        <v>10291077.155136239</v>
      </c>
    </row>
    <row r="231" spans="1:16" x14ac:dyDescent="0.4">
      <c r="A231" s="1">
        <v>230</v>
      </c>
      <c r="B231" s="21">
        <v>40043</v>
      </c>
      <c r="C231" s="43">
        <v>2</v>
      </c>
      <c r="D231" s="23">
        <v>22618</v>
      </c>
      <c r="E231" s="25">
        <f t="shared" si="47"/>
        <v>22693.25</v>
      </c>
      <c r="F231" s="25">
        <f t="shared" si="48"/>
        <v>22081.875</v>
      </c>
      <c r="G231" s="25">
        <f t="shared" si="37"/>
        <v>1.0242789618182333</v>
      </c>
      <c r="H231" s="25">
        <f t="shared" si="44"/>
        <v>0.99758200983907996</v>
      </c>
      <c r="I231" s="4">
        <f t="shared" si="38"/>
        <v>22672.822662117283</v>
      </c>
      <c r="J231" s="25">
        <f t="shared" si="45"/>
        <v>19068.036397204189</v>
      </c>
      <c r="K231" s="15">
        <f t="shared" si="39"/>
        <v>19021.930072807685</v>
      </c>
      <c r="L231" s="36">
        <f t="shared" si="40"/>
        <v>3596.0699271923149</v>
      </c>
      <c r="M231" s="36">
        <f t="shared" si="41"/>
        <v>3596.0699271923149</v>
      </c>
      <c r="N231" s="36">
        <f t="shared" si="42"/>
        <v>0.15899150796676606</v>
      </c>
      <c r="O231" s="36">
        <f t="shared" si="43"/>
        <v>12931718.921256941</v>
      </c>
      <c r="P231" s="35">
        <f t="shared" si="46"/>
        <v>12931718.921256941</v>
      </c>
    </row>
    <row r="232" spans="1:16" x14ac:dyDescent="0.4">
      <c r="A232" s="1">
        <v>231</v>
      </c>
      <c r="B232" s="21">
        <v>40044</v>
      </c>
      <c r="C232" s="43">
        <v>3</v>
      </c>
      <c r="D232" s="23">
        <v>22666</v>
      </c>
      <c r="E232" s="25">
        <f t="shared" si="47"/>
        <v>21470.5</v>
      </c>
      <c r="F232" s="25">
        <f t="shared" si="48"/>
        <v>21431.25</v>
      </c>
      <c r="G232" s="25">
        <f t="shared" si="37"/>
        <v>1.0576144648585593</v>
      </c>
      <c r="H232" s="25">
        <f t="shared" si="44"/>
        <v>1.0015470660113945</v>
      </c>
      <c r="I232" s="4">
        <f t="shared" si="38"/>
        <v>22630.988367093007</v>
      </c>
      <c r="J232" s="25">
        <f t="shared" si="45"/>
        <v>19068.353081648005</v>
      </c>
      <c r="K232" s="15">
        <f t="shared" si="39"/>
        <v>19097.853082593894</v>
      </c>
      <c r="L232" s="36">
        <f t="shared" si="40"/>
        <v>3568.1469174061058</v>
      </c>
      <c r="M232" s="36">
        <f t="shared" si="41"/>
        <v>3568.1469174061058</v>
      </c>
      <c r="N232" s="36">
        <f t="shared" si="42"/>
        <v>0.15742287644075292</v>
      </c>
      <c r="O232" s="36">
        <f t="shared" si="43"/>
        <v>12731672.424194695</v>
      </c>
      <c r="P232" s="35">
        <f t="shared" si="46"/>
        <v>12731672.424194695</v>
      </c>
    </row>
    <row r="233" spans="1:16" x14ac:dyDescent="0.4">
      <c r="A233" s="1">
        <v>232</v>
      </c>
      <c r="B233" s="21">
        <v>40045</v>
      </c>
      <c r="C233" s="43">
        <v>4</v>
      </c>
      <c r="D233" s="23">
        <v>18347</v>
      </c>
      <c r="E233" s="25">
        <f t="shared" si="47"/>
        <v>21392</v>
      </c>
      <c r="F233" s="25">
        <f t="shared" si="48"/>
        <v>21542.5</v>
      </c>
      <c r="G233" s="25">
        <f t="shared" si="37"/>
        <v>0.85166531275385871</v>
      </c>
      <c r="H233" s="25">
        <f t="shared" si="44"/>
        <v>1.0021658136955456</v>
      </c>
      <c r="I233" s="4">
        <f t="shared" si="38"/>
        <v>18307.34969130942</v>
      </c>
      <c r="J233" s="25">
        <f t="shared" si="45"/>
        <v>19068.669766091822</v>
      </c>
      <c r="K233" s="15">
        <f t="shared" si="39"/>
        <v>19109.96895222706</v>
      </c>
      <c r="L233" s="36">
        <f t="shared" si="40"/>
        <v>-762.96895222706007</v>
      </c>
      <c r="M233" s="36">
        <f t="shared" si="41"/>
        <v>762.96895222706007</v>
      </c>
      <c r="N233" s="36">
        <f t="shared" si="42"/>
        <v>4.1585488212081544E-2</v>
      </c>
      <c r="O233" s="36">
        <f t="shared" si="43"/>
        <v>582121.62206245784</v>
      </c>
      <c r="P233" s="35">
        <f t="shared" si="46"/>
        <v>582121.62206245784</v>
      </c>
    </row>
    <row r="234" spans="1:16" x14ac:dyDescent="0.4">
      <c r="A234" s="1">
        <v>233</v>
      </c>
      <c r="B234" s="21">
        <v>40046</v>
      </c>
      <c r="C234" s="43">
        <v>1</v>
      </c>
      <c r="D234" s="23">
        <v>21937</v>
      </c>
      <c r="E234" s="25">
        <f t="shared" si="47"/>
        <v>21693</v>
      </c>
      <c r="F234" s="25">
        <f t="shared" si="48"/>
        <v>22046.375</v>
      </c>
      <c r="G234" s="25">
        <f t="shared" si="37"/>
        <v>0.99503886693390642</v>
      </c>
      <c r="H234" s="25">
        <f t="shared" si="44"/>
        <v>0.99870511045398014</v>
      </c>
      <c r="I234" s="4">
        <f t="shared" si="38"/>
        <v>21965.442822284273</v>
      </c>
      <c r="J234" s="25">
        <f t="shared" si="45"/>
        <v>19068.986450535642</v>
      </c>
      <c r="K234" s="15">
        <f t="shared" si="39"/>
        <v>19044.29421932765</v>
      </c>
      <c r="L234" s="36">
        <f t="shared" si="40"/>
        <v>2892.7057806723496</v>
      </c>
      <c r="M234" s="36">
        <f t="shared" si="41"/>
        <v>2892.7057806723496</v>
      </c>
      <c r="N234" s="36">
        <f t="shared" si="42"/>
        <v>0.13186423762010985</v>
      </c>
      <c r="O234" s="36">
        <f t="shared" si="43"/>
        <v>8367746.7335352274</v>
      </c>
      <c r="P234" s="35">
        <f t="shared" si="46"/>
        <v>8367746.7335352274</v>
      </c>
    </row>
    <row r="235" spans="1:16" x14ac:dyDescent="0.4">
      <c r="A235" s="1">
        <v>234</v>
      </c>
      <c r="B235" s="21">
        <v>40047</v>
      </c>
      <c r="C235" s="43">
        <v>2</v>
      </c>
      <c r="D235" s="23">
        <v>23822</v>
      </c>
      <c r="E235" s="25">
        <f t="shared" si="47"/>
        <v>22399.75</v>
      </c>
      <c r="F235" s="25">
        <f t="shared" si="48"/>
        <v>23199.375</v>
      </c>
      <c r="G235" s="25">
        <f t="shared" si="37"/>
        <v>1.0268380074894259</v>
      </c>
      <c r="H235" s="25">
        <f t="shared" si="44"/>
        <v>0.99758200983907996</v>
      </c>
      <c r="I235" s="4">
        <f t="shared" si="38"/>
        <v>23879.740978731894</v>
      </c>
      <c r="J235" s="25">
        <f t="shared" si="45"/>
        <v>19069.303134979458</v>
      </c>
      <c r="K235" s="15">
        <f t="shared" si="39"/>
        <v>19023.193747623478</v>
      </c>
      <c r="L235" s="36">
        <f t="shared" si="40"/>
        <v>4798.806252376522</v>
      </c>
      <c r="M235" s="36">
        <f t="shared" si="41"/>
        <v>4798.806252376522</v>
      </c>
      <c r="N235" s="36">
        <f t="shared" si="42"/>
        <v>0.20144430578358333</v>
      </c>
      <c r="O235" s="36">
        <f t="shared" si="43"/>
        <v>23028541.447848</v>
      </c>
      <c r="P235" s="35">
        <f t="shared" si="46"/>
        <v>23028541.447848</v>
      </c>
    </row>
    <row r="236" spans="1:16" x14ac:dyDescent="0.4">
      <c r="A236" s="1">
        <v>235</v>
      </c>
      <c r="B236" s="21">
        <v>40048</v>
      </c>
      <c r="C236" s="43">
        <v>3</v>
      </c>
      <c r="D236" s="23">
        <v>25493</v>
      </c>
      <c r="E236" s="25">
        <f t="shared" si="47"/>
        <v>23999</v>
      </c>
      <c r="F236" s="25">
        <f t="shared" si="48"/>
        <v>24425.75</v>
      </c>
      <c r="G236" s="25">
        <f t="shared" si="37"/>
        <v>1.0436936429792329</v>
      </c>
      <c r="H236" s="25">
        <f t="shared" si="44"/>
        <v>1.0015470660113945</v>
      </c>
      <c r="I236" s="4">
        <f t="shared" si="38"/>
        <v>25453.621567206475</v>
      </c>
      <c r="J236" s="25">
        <f t="shared" si="45"/>
        <v>19069.619819423275</v>
      </c>
      <c r="K236" s="15">
        <f t="shared" si="39"/>
        <v>19099.12178009612</v>
      </c>
      <c r="L236" s="36">
        <f t="shared" si="40"/>
        <v>6393.8782199038797</v>
      </c>
      <c r="M236" s="36">
        <f t="shared" si="41"/>
        <v>6393.8782199038797</v>
      </c>
      <c r="N236" s="36">
        <f t="shared" si="42"/>
        <v>0.25080917192577884</v>
      </c>
      <c r="O236" s="36">
        <f t="shared" si="43"/>
        <v>40881678.690961204</v>
      </c>
      <c r="P236" s="35">
        <f t="shared" si="46"/>
        <v>40881678.690961204</v>
      </c>
    </row>
    <row r="237" spans="1:16" x14ac:dyDescent="0.4">
      <c r="A237" s="1">
        <v>236</v>
      </c>
      <c r="B237" s="21">
        <v>40049</v>
      </c>
      <c r="C237" s="43">
        <v>4</v>
      </c>
      <c r="D237" s="23">
        <v>24744</v>
      </c>
      <c r="E237" s="25">
        <f t="shared" si="47"/>
        <v>24852.5</v>
      </c>
      <c r="F237" s="25">
        <f t="shared" si="48"/>
        <v>24904</v>
      </c>
      <c r="G237" s="25">
        <f t="shared" ref="G237:G300" si="49">D237/F237</f>
        <v>0.9935753292643752</v>
      </c>
      <c r="H237" s="25">
        <f t="shared" si="44"/>
        <v>1.0021658136955456</v>
      </c>
      <c r="I237" s="4">
        <f t="shared" ref="I237:I300" si="50">D237/H237</f>
        <v>24690.524922971617</v>
      </c>
      <c r="J237" s="25">
        <f t="shared" si="45"/>
        <v>19069.936503867095</v>
      </c>
      <c r="K237" s="15">
        <f t="shared" ref="K237:K300" si="51">H237*J237</f>
        <v>19111.238433520353</v>
      </c>
      <c r="L237" s="36">
        <f t="shared" ref="L237:L300" si="52">D237-K237</f>
        <v>5632.7615664796467</v>
      </c>
      <c r="M237" s="36">
        <f t="shared" ref="M237:M300" si="53">ABS(L237)</f>
        <v>5632.7615664796467</v>
      </c>
      <c r="N237" s="36">
        <f t="shared" ref="N237:N300" si="54">M237/D237</f>
        <v>0.22764151173939728</v>
      </c>
      <c r="O237" s="36">
        <f t="shared" ref="O237:O300" si="55">L237^2</f>
        <v>31728002.864810243</v>
      </c>
      <c r="P237" s="35">
        <f t="shared" si="46"/>
        <v>31728002.864810243</v>
      </c>
    </row>
    <row r="238" spans="1:16" x14ac:dyDescent="0.4">
      <c r="A238" s="1">
        <v>237</v>
      </c>
      <c r="B238" s="21">
        <v>40050</v>
      </c>
      <c r="C238" s="43">
        <v>1</v>
      </c>
      <c r="D238" s="23">
        <v>25351</v>
      </c>
      <c r="E238" s="25">
        <f t="shared" si="47"/>
        <v>24955.5</v>
      </c>
      <c r="F238" s="25">
        <f t="shared" si="48"/>
        <v>24256.75</v>
      </c>
      <c r="G238" s="25">
        <f t="shared" si="49"/>
        <v>1.0451111546270626</v>
      </c>
      <c r="H238" s="25">
        <f t="shared" si="44"/>
        <v>0.99870511045398014</v>
      </c>
      <c r="I238" s="4">
        <f t="shared" si="50"/>
        <v>25383.869307003173</v>
      </c>
      <c r="J238" s="25">
        <f t="shared" si="45"/>
        <v>19070.253188310911</v>
      </c>
      <c r="K238" s="15">
        <f t="shared" si="51"/>
        <v>19045.559316817416</v>
      </c>
      <c r="L238" s="36">
        <f t="shared" si="52"/>
        <v>6305.4406831825836</v>
      </c>
      <c r="M238" s="36">
        <f t="shared" si="53"/>
        <v>6305.4406831825836</v>
      </c>
      <c r="N238" s="36">
        <f t="shared" si="54"/>
        <v>0.24872552101229078</v>
      </c>
      <c r="O238" s="36">
        <f t="shared" si="55"/>
        <v>39758582.20913405</v>
      </c>
      <c r="P238" s="35">
        <f t="shared" si="46"/>
        <v>39758582.20913405</v>
      </c>
    </row>
    <row r="239" spans="1:16" x14ac:dyDescent="0.4">
      <c r="A239" s="1">
        <v>238</v>
      </c>
      <c r="B239" s="21">
        <v>40051</v>
      </c>
      <c r="C239" s="43">
        <v>2</v>
      </c>
      <c r="D239" s="23">
        <v>24234</v>
      </c>
      <c r="E239" s="25">
        <f t="shared" si="47"/>
        <v>23558</v>
      </c>
      <c r="F239" s="25">
        <f t="shared" si="48"/>
        <v>23542.375</v>
      </c>
      <c r="G239" s="25">
        <f t="shared" si="49"/>
        <v>1.0293778771258211</v>
      </c>
      <c r="H239" s="25">
        <f t="shared" si="44"/>
        <v>0.99758200983907996</v>
      </c>
      <c r="I239" s="4">
        <f t="shared" si="50"/>
        <v>24292.739605347524</v>
      </c>
      <c r="J239" s="25">
        <f t="shared" si="45"/>
        <v>19070.569872754728</v>
      </c>
      <c r="K239" s="15">
        <f t="shared" si="51"/>
        <v>19024.457422439267</v>
      </c>
      <c r="L239" s="36">
        <f t="shared" si="52"/>
        <v>5209.5425775607328</v>
      </c>
      <c r="M239" s="36">
        <f t="shared" si="53"/>
        <v>5209.5425775607328</v>
      </c>
      <c r="N239" s="36">
        <f t="shared" si="54"/>
        <v>0.21496833282003519</v>
      </c>
      <c r="O239" s="36">
        <f t="shared" si="55"/>
        <v>27139333.867418122</v>
      </c>
      <c r="P239" s="35">
        <f t="shared" si="46"/>
        <v>27139333.867418122</v>
      </c>
    </row>
    <row r="240" spans="1:16" x14ac:dyDescent="0.4">
      <c r="A240" s="1">
        <v>239</v>
      </c>
      <c r="B240" s="21">
        <v>40052</v>
      </c>
      <c r="C240" s="43">
        <v>3</v>
      </c>
      <c r="D240" s="23">
        <v>19903</v>
      </c>
      <c r="E240" s="25">
        <f t="shared" si="47"/>
        <v>23526.75</v>
      </c>
      <c r="F240" s="25">
        <f t="shared" si="48"/>
        <v>23362.25</v>
      </c>
      <c r="G240" s="25">
        <f t="shared" si="49"/>
        <v>0.85192992969427173</v>
      </c>
      <c r="H240" s="25">
        <f t="shared" si="44"/>
        <v>1.0015470660113945</v>
      </c>
      <c r="I240" s="4">
        <f t="shared" si="50"/>
        <v>19872.256307696643</v>
      </c>
      <c r="J240" s="25">
        <f t="shared" si="45"/>
        <v>19070.886557198548</v>
      </c>
      <c r="K240" s="15">
        <f t="shared" si="51"/>
        <v>19100.39047759835</v>
      </c>
      <c r="L240" s="36">
        <f t="shared" si="52"/>
        <v>802.60952240164988</v>
      </c>
      <c r="M240" s="36">
        <f t="shared" si="53"/>
        <v>802.60952240164988</v>
      </c>
      <c r="N240" s="36">
        <f t="shared" si="54"/>
        <v>4.0326057498952413E-2</v>
      </c>
      <c r="O240" s="36">
        <f t="shared" si="55"/>
        <v>644182.04544980451</v>
      </c>
      <c r="P240" s="35">
        <f t="shared" si="46"/>
        <v>644182.04544980451</v>
      </c>
    </row>
    <row r="241" spans="1:16" x14ac:dyDescent="0.4">
      <c r="A241" s="1">
        <v>240</v>
      </c>
      <c r="B241" s="21">
        <v>40053</v>
      </c>
      <c r="C241" s="43">
        <v>4</v>
      </c>
      <c r="D241" s="23">
        <v>24619</v>
      </c>
      <c r="E241" s="25">
        <f t="shared" si="47"/>
        <v>23197.75</v>
      </c>
      <c r="F241" s="25">
        <f t="shared" si="48"/>
        <v>22925</v>
      </c>
      <c r="G241" s="25">
        <f t="shared" si="49"/>
        <v>1.0738931297709924</v>
      </c>
      <c r="H241" s="25">
        <f t="shared" si="44"/>
        <v>1.0021658136955456</v>
      </c>
      <c r="I241" s="4">
        <f t="shared" si="50"/>
        <v>24565.795064607108</v>
      </c>
      <c r="J241" s="25">
        <f t="shared" si="45"/>
        <v>19071.203241642364</v>
      </c>
      <c r="K241" s="15">
        <f t="shared" si="51"/>
        <v>19112.507914813646</v>
      </c>
      <c r="L241" s="36">
        <f t="shared" si="52"/>
        <v>5506.4920851863535</v>
      </c>
      <c r="M241" s="36">
        <f t="shared" si="53"/>
        <v>5506.4920851863535</v>
      </c>
      <c r="N241" s="36">
        <f t="shared" si="54"/>
        <v>0.22366838966596342</v>
      </c>
      <c r="O241" s="36">
        <f t="shared" si="55"/>
        <v>30321455.084219955</v>
      </c>
      <c r="P241" s="35">
        <f t="shared" si="46"/>
        <v>30321455.084219955</v>
      </c>
    </row>
    <row r="242" spans="1:16" x14ac:dyDescent="0.4">
      <c r="A242" s="1">
        <v>241</v>
      </c>
      <c r="B242" s="21">
        <v>40054</v>
      </c>
      <c r="C242" s="43">
        <v>1</v>
      </c>
      <c r="D242" s="23">
        <v>24035</v>
      </c>
      <c r="E242" s="25">
        <f t="shared" si="47"/>
        <v>22652.25</v>
      </c>
      <c r="F242" s="25">
        <f t="shared" si="48"/>
        <v>22738.125</v>
      </c>
      <c r="G242" s="25">
        <f t="shared" si="49"/>
        <v>1.057035265660647</v>
      </c>
      <c r="H242" s="25">
        <f t="shared" si="44"/>
        <v>0.99870511045398014</v>
      </c>
      <c r="I242" s="4">
        <f t="shared" si="50"/>
        <v>24066.163022911176</v>
      </c>
      <c r="J242" s="25">
        <f t="shared" si="45"/>
        <v>19071.519926086181</v>
      </c>
      <c r="K242" s="15">
        <f t="shared" si="51"/>
        <v>19046.824414307182</v>
      </c>
      <c r="L242" s="36">
        <f t="shared" si="52"/>
        <v>4988.1755856928175</v>
      </c>
      <c r="M242" s="36">
        <f t="shared" si="53"/>
        <v>4988.1755856928175</v>
      </c>
      <c r="N242" s="36">
        <f t="shared" si="54"/>
        <v>0.20753798983535751</v>
      </c>
      <c r="O242" s="36">
        <f t="shared" si="55"/>
        <v>24881895.673701882</v>
      </c>
      <c r="P242" s="35">
        <f t="shared" si="46"/>
        <v>24881895.673701882</v>
      </c>
    </row>
    <row r="243" spans="1:16" x14ac:dyDescent="0.4">
      <c r="A243" s="1">
        <v>242</v>
      </c>
      <c r="B243" s="21">
        <v>40055</v>
      </c>
      <c r="C243" s="43">
        <v>2</v>
      </c>
      <c r="D243" s="23">
        <v>22052</v>
      </c>
      <c r="E243" s="25">
        <f t="shared" si="47"/>
        <v>22824</v>
      </c>
      <c r="F243" s="25">
        <f t="shared" si="48"/>
        <v>22452.875</v>
      </c>
      <c r="G243" s="25">
        <f t="shared" si="49"/>
        <v>0.98214593899444946</v>
      </c>
      <c r="H243" s="25">
        <f t="shared" si="44"/>
        <v>0.99758200983907996</v>
      </c>
      <c r="I243" s="4">
        <f t="shared" si="50"/>
        <v>22105.450762446297</v>
      </c>
      <c r="J243" s="25">
        <f t="shared" si="45"/>
        <v>19071.836610529997</v>
      </c>
      <c r="K243" s="15">
        <f t="shared" si="51"/>
        <v>19025.72109725506</v>
      </c>
      <c r="L243" s="36">
        <f t="shared" si="52"/>
        <v>3026.2789027449398</v>
      </c>
      <c r="M243" s="36">
        <f t="shared" si="53"/>
        <v>3026.2789027449398</v>
      </c>
      <c r="N243" s="36">
        <f t="shared" si="54"/>
        <v>0.13723376123457917</v>
      </c>
      <c r="O243" s="36">
        <f t="shared" si="55"/>
        <v>9158363.9971991163</v>
      </c>
      <c r="P243" s="35">
        <f t="shared" si="46"/>
        <v>9158363.9971991163</v>
      </c>
    </row>
    <row r="244" spans="1:16" x14ac:dyDescent="0.4">
      <c r="A244" s="1">
        <v>243</v>
      </c>
      <c r="B244" s="21">
        <v>40056</v>
      </c>
      <c r="C244" s="43">
        <v>3</v>
      </c>
      <c r="D244" s="23">
        <v>20590</v>
      </c>
      <c r="E244" s="25">
        <f t="shared" si="47"/>
        <v>22081.75</v>
      </c>
      <c r="F244" s="25">
        <f t="shared" si="48"/>
        <v>21881.875</v>
      </c>
      <c r="G244" s="25">
        <f t="shared" si="49"/>
        <v>0.94096141212761708</v>
      </c>
      <c r="H244" s="25">
        <f t="shared" si="44"/>
        <v>1.0015470660113945</v>
      </c>
      <c r="I244" s="4">
        <f t="shared" si="50"/>
        <v>20558.195115081839</v>
      </c>
      <c r="J244" s="25">
        <f t="shared" si="45"/>
        <v>19072.153294973818</v>
      </c>
      <c r="K244" s="15">
        <f t="shared" si="51"/>
        <v>19101.659175100576</v>
      </c>
      <c r="L244" s="36">
        <f t="shared" si="52"/>
        <v>1488.3408248994238</v>
      </c>
      <c r="M244" s="36">
        <f t="shared" si="53"/>
        <v>1488.3408248994238</v>
      </c>
      <c r="N244" s="36">
        <f t="shared" si="54"/>
        <v>7.2284644239894308E-2</v>
      </c>
      <c r="O244" s="36">
        <f t="shared" si="55"/>
        <v>2215158.4110622969</v>
      </c>
      <c r="P244" s="35">
        <f t="shared" si="46"/>
        <v>2215158.4110622969</v>
      </c>
    </row>
    <row r="245" spans="1:16" x14ac:dyDescent="0.4">
      <c r="A245" s="1">
        <v>244</v>
      </c>
      <c r="B245" s="21">
        <v>40057</v>
      </c>
      <c r="C245" s="43">
        <v>4</v>
      </c>
      <c r="D245" s="23">
        <v>21650</v>
      </c>
      <c r="E245" s="25">
        <f t="shared" si="47"/>
        <v>21682</v>
      </c>
      <c r="F245" s="25">
        <f t="shared" si="48"/>
        <v>21047.25</v>
      </c>
      <c r="G245" s="25">
        <f t="shared" si="49"/>
        <v>1.0286379455748376</v>
      </c>
      <c r="H245" s="25">
        <f t="shared" si="44"/>
        <v>1.0021658136955456</v>
      </c>
      <c r="I245" s="4">
        <f t="shared" si="50"/>
        <v>21603.211468733251</v>
      </c>
      <c r="J245" s="25">
        <f t="shared" si="45"/>
        <v>19072.469979417634</v>
      </c>
      <c r="K245" s="15">
        <f t="shared" si="51"/>
        <v>19113.77739610694</v>
      </c>
      <c r="L245" s="36">
        <f t="shared" si="52"/>
        <v>2536.2226038930603</v>
      </c>
      <c r="M245" s="36">
        <f t="shared" si="53"/>
        <v>2536.2226038930603</v>
      </c>
      <c r="N245" s="36">
        <f t="shared" si="54"/>
        <v>0.11714654059552242</v>
      </c>
      <c r="O245" s="36">
        <f t="shared" si="55"/>
        <v>6432425.0964980954</v>
      </c>
      <c r="P245" s="35">
        <f t="shared" si="46"/>
        <v>6432425.0964980954</v>
      </c>
    </row>
    <row r="246" spans="1:16" x14ac:dyDescent="0.4">
      <c r="A246" s="1">
        <v>245</v>
      </c>
      <c r="B246" s="21">
        <v>40058</v>
      </c>
      <c r="C246" s="43">
        <v>1</v>
      </c>
      <c r="D246" s="23">
        <v>22436</v>
      </c>
      <c r="E246" s="25">
        <f t="shared" si="47"/>
        <v>20412.5</v>
      </c>
      <c r="F246" s="25">
        <f t="shared" si="48"/>
        <v>20522.5</v>
      </c>
      <c r="G246" s="25">
        <f t="shared" si="49"/>
        <v>1.0932391277865756</v>
      </c>
      <c r="H246" s="25">
        <f t="shared" si="44"/>
        <v>0.99870511045398014</v>
      </c>
      <c r="I246" s="4">
        <f t="shared" si="50"/>
        <v>22465.089809945297</v>
      </c>
      <c r="J246" s="25">
        <f t="shared" si="45"/>
        <v>19072.786663861451</v>
      </c>
      <c r="K246" s="15">
        <f t="shared" si="51"/>
        <v>19048.089511796948</v>
      </c>
      <c r="L246" s="36">
        <f t="shared" si="52"/>
        <v>3387.9104882030515</v>
      </c>
      <c r="M246" s="36">
        <f t="shared" si="53"/>
        <v>3387.9104882030515</v>
      </c>
      <c r="N246" s="36">
        <f t="shared" si="54"/>
        <v>0.15100332003044445</v>
      </c>
      <c r="O246" s="36">
        <f t="shared" si="55"/>
        <v>11477937.476076238</v>
      </c>
      <c r="P246" s="35">
        <f t="shared" si="46"/>
        <v>11477937.476076238</v>
      </c>
    </row>
    <row r="247" spans="1:16" x14ac:dyDescent="0.4">
      <c r="A247" s="1">
        <v>246</v>
      </c>
      <c r="B247" s="21">
        <v>40059</v>
      </c>
      <c r="C247" s="43">
        <v>2</v>
      </c>
      <c r="D247" s="23">
        <v>16974</v>
      </c>
      <c r="E247" s="25">
        <f t="shared" si="47"/>
        <v>20632.5</v>
      </c>
      <c r="F247" s="25">
        <f t="shared" si="48"/>
        <v>20494.5</v>
      </c>
      <c r="G247" s="25">
        <f t="shared" si="49"/>
        <v>0.82822220595769602</v>
      </c>
      <c r="H247" s="25">
        <f t="shared" si="44"/>
        <v>0.99758200983907996</v>
      </c>
      <c r="I247" s="4">
        <f t="shared" si="50"/>
        <v>17015.142447023554</v>
      </c>
      <c r="J247" s="25">
        <f t="shared" si="45"/>
        <v>19073.103348305271</v>
      </c>
      <c r="K247" s="15">
        <f t="shared" si="51"/>
        <v>19026.984772070857</v>
      </c>
      <c r="L247" s="36">
        <f t="shared" si="52"/>
        <v>-2052.9847720708567</v>
      </c>
      <c r="M247" s="36">
        <f t="shared" si="53"/>
        <v>2052.9847720708567</v>
      </c>
      <c r="N247" s="36">
        <f t="shared" si="54"/>
        <v>0.12094879062512412</v>
      </c>
      <c r="O247" s="36">
        <f t="shared" si="55"/>
        <v>4214746.4743548278</v>
      </c>
      <c r="P247" s="35">
        <f t="shared" si="46"/>
        <v>4214746.4743548278</v>
      </c>
    </row>
    <row r="248" spans="1:16" x14ac:dyDescent="0.4">
      <c r="A248" s="1">
        <v>247</v>
      </c>
      <c r="B248" s="21">
        <v>40060</v>
      </c>
      <c r="C248" s="43">
        <v>3</v>
      </c>
      <c r="D248" s="23">
        <v>21470</v>
      </c>
      <c r="E248" s="25">
        <f t="shared" si="47"/>
        <v>20356.5</v>
      </c>
      <c r="F248" s="25">
        <f t="shared" si="48"/>
        <v>20078.125</v>
      </c>
      <c r="G248" s="25">
        <f t="shared" si="49"/>
        <v>1.0693229571984435</v>
      </c>
      <c r="H248" s="25">
        <f t="shared" si="44"/>
        <v>1.0015470660113945</v>
      </c>
      <c r="I248" s="4">
        <f t="shared" si="50"/>
        <v>21436.835799942062</v>
      </c>
      <c r="J248" s="25">
        <f t="shared" si="45"/>
        <v>19073.420032749087</v>
      </c>
      <c r="K248" s="15">
        <f t="shared" si="51"/>
        <v>19102.927872602806</v>
      </c>
      <c r="L248" s="36">
        <f t="shared" si="52"/>
        <v>2367.072127397194</v>
      </c>
      <c r="M248" s="36">
        <f t="shared" si="53"/>
        <v>2367.072127397194</v>
      </c>
      <c r="N248" s="36">
        <f t="shared" si="54"/>
        <v>0.11025021552851393</v>
      </c>
      <c r="O248" s="36">
        <f t="shared" si="55"/>
        <v>5603030.4563006777</v>
      </c>
      <c r="P248" s="35">
        <f t="shared" si="46"/>
        <v>5603030.4563006777</v>
      </c>
    </row>
    <row r="249" spans="1:16" x14ac:dyDescent="0.4">
      <c r="A249" s="1">
        <v>248</v>
      </c>
      <c r="B249" s="21">
        <v>40061</v>
      </c>
      <c r="C249" s="43">
        <v>4</v>
      </c>
      <c r="D249" s="23">
        <v>20546</v>
      </c>
      <c r="E249" s="25">
        <f t="shared" si="47"/>
        <v>19799.75</v>
      </c>
      <c r="F249" s="25">
        <f t="shared" si="48"/>
        <v>20108.625</v>
      </c>
      <c r="G249" s="25">
        <f t="shared" si="49"/>
        <v>1.0217506169616271</v>
      </c>
      <c r="H249" s="25">
        <f t="shared" si="44"/>
        <v>1.0021658136955456</v>
      </c>
      <c r="I249" s="4">
        <f t="shared" si="50"/>
        <v>20501.597359657892</v>
      </c>
      <c r="J249" s="25">
        <f t="shared" si="45"/>
        <v>19073.736717192904</v>
      </c>
      <c r="K249" s="15">
        <f t="shared" si="51"/>
        <v>19115.046877400229</v>
      </c>
      <c r="L249" s="36">
        <f t="shared" si="52"/>
        <v>1430.9531225997707</v>
      </c>
      <c r="M249" s="36">
        <f t="shared" si="53"/>
        <v>1430.9531225997707</v>
      </c>
      <c r="N249" s="36">
        <f t="shared" si="54"/>
        <v>6.9646311817374226E-2</v>
      </c>
      <c r="O249" s="36">
        <f t="shared" si="55"/>
        <v>2047626.8390780345</v>
      </c>
      <c r="P249" s="35">
        <f t="shared" si="46"/>
        <v>2047626.8390780345</v>
      </c>
    </row>
    <row r="250" spans="1:16" x14ac:dyDescent="0.4">
      <c r="A250" s="1">
        <v>249</v>
      </c>
      <c r="B250" s="21">
        <v>40062</v>
      </c>
      <c r="C250" s="43">
        <v>1</v>
      </c>
      <c r="D250" s="23">
        <v>20209</v>
      </c>
      <c r="E250" s="25">
        <f t="shared" si="47"/>
        <v>20417.5</v>
      </c>
      <c r="F250" s="25">
        <f t="shared" si="48"/>
        <v>20286.25</v>
      </c>
      <c r="G250" s="25">
        <f t="shared" si="49"/>
        <v>0.99619200197177893</v>
      </c>
      <c r="H250" s="25">
        <f t="shared" si="44"/>
        <v>0.99870511045398014</v>
      </c>
      <c r="I250" s="4">
        <f t="shared" si="50"/>
        <v>20235.202351987184</v>
      </c>
      <c r="J250" s="25">
        <f t="shared" si="45"/>
        <v>19074.053401636724</v>
      </c>
      <c r="K250" s="15">
        <f t="shared" si="51"/>
        <v>19049.354609286718</v>
      </c>
      <c r="L250" s="36">
        <f t="shared" si="52"/>
        <v>1159.6453907132818</v>
      </c>
      <c r="M250" s="36">
        <f t="shared" si="53"/>
        <v>1159.6453907132818</v>
      </c>
      <c r="N250" s="36">
        <f t="shared" si="54"/>
        <v>5.7382621144701954E-2</v>
      </c>
      <c r="O250" s="36">
        <f t="shared" si="55"/>
        <v>1344777.4322025601</v>
      </c>
      <c r="P250" s="35">
        <f t="shared" si="46"/>
        <v>1344777.4322025601</v>
      </c>
    </row>
    <row r="251" spans="1:16" x14ac:dyDescent="0.4">
      <c r="A251" s="1">
        <v>250</v>
      </c>
      <c r="B251" s="21">
        <v>40063</v>
      </c>
      <c r="C251" s="43">
        <v>2</v>
      </c>
      <c r="D251" s="23">
        <v>19445</v>
      </c>
      <c r="E251" s="25">
        <f t="shared" si="47"/>
        <v>20155</v>
      </c>
      <c r="F251" s="25">
        <f t="shared" si="48"/>
        <v>20127.875</v>
      </c>
      <c r="G251" s="25">
        <f t="shared" si="49"/>
        <v>0.96607316967141343</v>
      </c>
      <c r="H251" s="25">
        <f t="shared" si="44"/>
        <v>0.99758200983907996</v>
      </c>
      <c r="I251" s="4">
        <f t="shared" si="50"/>
        <v>19492.131782866327</v>
      </c>
      <c r="J251" s="25">
        <f t="shared" si="45"/>
        <v>19074.37008608054</v>
      </c>
      <c r="K251" s="15">
        <f t="shared" si="51"/>
        <v>19028.24844688665</v>
      </c>
      <c r="L251" s="36">
        <f t="shared" si="52"/>
        <v>416.75155311335038</v>
      </c>
      <c r="M251" s="36">
        <f t="shared" si="53"/>
        <v>416.75155311335038</v>
      </c>
      <c r="N251" s="36">
        <f t="shared" si="54"/>
        <v>2.1432324665124729E-2</v>
      </c>
      <c r="O251" s="36">
        <f t="shared" si="55"/>
        <v>173681.85702238971</v>
      </c>
      <c r="P251" s="35">
        <f t="shared" si="46"/>
        <v>173681.85702238971</v>
      </c>
    </row>
    <row r="252" spans="1:16" x14ac:dyDescent="0.4">
      <c r="A252" s="1">
        <v>251</v>
      </c>
      <c r="B252" s="21">
        <v>40064</v>
      </c>
      <c r="C252" s="43">
        <v>3</v>
      </c>
      <c r="D252" s="23">
        <v>20420</v>
      </c>
      <c r="E252" s="25">
        <f t="shared" si="47"/>
        <v>20100.75</v>
      </c>
      <c r="F252" s="25">
        <f t="shared" si="48"/>
        <v>19745.125</v>
      </c>
      <c r="G252" s="25">
        <f t="shared" si="49"/>
        <v>1.0341793227442218</v>
      </c>
      <c r="H252" s="25">
        <f t="shared" si="44"/>
        <v>1.0015470660113945</v>
      </c>
      <c r="I252" s="4">
        <f t="shared" si="50"/>
        <v>20388.457710052022</v>
      </c>
      <c r="J252" s="25">
        <f t="shared" si="45"/>
        <v>19074.686770524357</v>
      </c>
      <c r="K252" s="15">
        <f t="shared" si="51"/>
        <v>19104.196570105032</v>
      </c>
      <c r="L252" s="36">
        <f t="shared" si="52"/>
        <v>1315.8034298949678</v>
      </c>
      <c r="M252" s="36">
        <f t="shared" si="53"/>
        <v>1315.8034298949678</v>
      </c>
      <c r="N252" s="36">
        <f t="shared" si="54"/>
        <v>6.4436994607980802E-2</v>
      </c>
      <c r="O252" s="36">
        <f t="shared" si="55"/>
        <v>1731338.6661233616</v>
      </c>
      <c r="P252" s="35">
        <f t="shared" si="46"/>
        <v>1731338.6661233616</v>
      </c>
    </row>
    <row r="253" spans="1:16" x14ac:dyDescent="0.4">
      <c r="A253" s="1">
        <v>252</v>
      </c>
      <c r="B253" s="21">
        <v>40065</v>
      </c>
      <c r="C253" s="43">
        <v>4</v>
      </c>
      <c r="D253" s="23">
        <v>20329</v>
      </c>
      <c r="E253" s="25">
        <f t="shared" si="47"/>
        <v>19389.5</v>
      </c>
      <c r="F253" s="25">
        <f t="shared" si="48"/>
        <v>19682.5</v>
      </c>
      <c r="G253" s="25">
        <f t="shared" si="49"/>
        <v>1.0328464371903976</v>
      </c>
      <c r="H253" s="25">
        <f t="shared" si="44"/>
        <v>1.0021658136955456</v>
      </c>
      <c r="I253" s="4">
        <f t="shared" si="50"/>
        <v>20285.0663255371</v>
      </c>
      <c r="J253" s="25">
        <f t="shared" si="45"/>
        <v>19075.003454968173</v>
      </c>
      <c r="K253" s="15">
        <f t="shared" si="51"/>
        <v>19116.316358693522</v>
      </c>
      <c r="L253" s="36">
        <f t="shared" si="52"/>
        <v>1212.6836413064775</v>
      </c>
      <c r="M253" s="36">
        <f t="shared" si="53"/>
        <v>1212.6836413064775</v>
      </c>
      <c r="N253" s="36">
        <f t="shared" si="54"/>
        <v>5.9652891992054577E-2</v>
      </c>
      <c r="O253" s="36">
        <f t="shared" si="55"/>
        <v>1470601.6138923373</v>
      </c>
      <c r="P253" s="35">
        <f t="shared" si="46"/>
        <v>1470601.6138923373</v>
      </c>
    </row>
    <row r="254" spans="1:16" x14ac:dyDescent="0.4">
      <c r="A254" s="1">
        <v>253</v>
      </c>
      <c r="B254" s="21">
        <v>40066</v>
      </c>
      <c r="C254" s="43">
        <v>1</v>
      </c>
      <c r="D254" s="23">
        <v>17364</v>
      </c>
      <c r="E254" s="25">
        <f t="shared" si="47"/>
        <v>19975.5</v>
      </c>
      <c r="F254" s="25">
        <f t="shared" si="48"/>
        <v>20150.375</v>
      </c>
      <c r="G254" s="25">
        <f t="shared" si="49"/>
        <v>0.86172093571459585</v>
      </c>
      <c r="H254" s="25">
        <f t="shared" si="44"/>
        <v>0.99870511045398014</v>
      </c>
      <c r="I254" s="4">
        <f t="shared" si="50"/>
        <v>17386.513614721436</v>
      </c>
      <c r="J254" s="25">
        <f t="shared" si="45"/>
        <v>19075.320139411993</v>
      </c>
      <c r="K254" s="15">
        <f t="shared" si="51"/>
        <v>19050.619706776488</v>
      </c>
      <c r="L254" s="36">
        <f t="shared" si="52"/>
        <v>-1686.6197067764879</v>
      </c>
      <c r="M254" s="36">
        <f t="shared" si="53"/>
        <v>1686.6197067764879</v>
      </c>
      <c r="N254" s="36">
        <f t="shared" si="54"/>
        <v>9.7133132157134761E-2</v>
      </c>
      <c r="O254" s="36">
        <f t="shared" si="55"/>
        <v>2844686.0352868061</v>
      </c>
      <c r="P254" s="35">
        <f t="shared" si="46"/>
        <v>2844686.0352868061</v>
      </c>
    </row>
    <row r="255" spans="1:16" x14ac:dyDescent="0.4">
      <c r="A255" s="1">
        <v>254</v>
      </c>
      <c r="B255" s="21">
        <v>40067</v>
      </c>
      <c r="C255" s="43">
        <v>2</v>
      </c>
      <c r="D255" s="23">
        <v>21789</v>
      </c>
      <c r="E255" s="25">
        <f t="shared" si="47"/>
        <v>20325.25</v>
      </c>
      <c r="F255" s="25">
        <f t="shared" si="48"/>
        <v>20555.25</v>
      </c>
      <c r="G255" s="25">
        <f t="shared" si="49"/>
        <v>1.0600211624767395</v>
      </c>
      <c r="H255" s="25">
        <f t="shared" si="44"/>
        <v>0.99758200983907996</v>
      </c>
      <c r="I255" s="4">
        <f t="shared" si="50"/>
        <v>21841.81328963098</v>
      </c>
      <c r="J255" s="25">
        <f t="shared" si="45"/>
        <v>19075.63682385581</v>
      </c>
      <c r="K255" s="15">
        <f t="shared" si="51"/>
        <v>19029.512121702443</v>
      </c>
      <c r="L255" s="36">
        <f t="shared" si="52"/>
        <v>2759.4878782975575</v>
      </c>
      <c r="M255" s="36">
        <f t="shared" si="53"/>
        <v>2759.4878782975575</v>
      </c>
      <c r="N255" s="36">
        <f t="shared" si="54"/>
        <v>0.12664591666884931</v>
      </c>
      <c r="O255" s="36">
        <f t="shared" si="55"/>
        <v>7614773.3504711557</v>
      </c>
      <c r="P255" s="35">
        <f t="shared" si="46"/>
        <v>7614773.3504711557</v>
      </c>
    </row>
    <row r="256" spans="1:16" x14ac:dyDescent="0.4">
      <c r="A256" s="1">
        <v>255</v>
      </c>
      <c r="B256" s="21">
        <v>40068</v>
      </c>
      <c r="C256" s="43">
        <v>3</v>
      </c>
      <c r="D256" s="23">
        <v>21819</v>
      </c>
      <c r="E256" s="25">
        <f t="shared" si="47"/>
        <v>20785.25</v>
      </c>
      <c r="F256" s="25">
        <f t="shared" si="48"/>
        <v>21612</v>
      </c>
      <c r="G256" s="25">
        <f t="shared" si="49"/>
        <v>1.0095780122154359</v>
      </c>
      <c r="H256" s="25">
        <f t="shared" si="44"/>
        <v>1.0015470660113945</v>
      </c>
      <c r="I256" s="4">
        <f t="shared" si="50"/>
        <v>21785.29670791504</v>
      </c>
      <c r="J256" s="25">
        <f t="shared" si="45"/>
        <v>19075.953508299626</v>
      </c>
      <c r="K256" s="15">
        <f t="shared" si="51"/>
        <v>19105.465267607258</v>
      </c>
      <c r="L256" s="36">
        <f t="shared" si="52"/>
        <v>2713.5347323927417</v>
      </c>
      <c r="M256" s="36">
        <f t="shared" si="53"/>
        <v>2713.5347323927417</v>
      </c>
      <c r="N256" s="36">
        <f t="shared" si="54"/>
        <v>0.12436567818840193</v>
      </c>
      <c r="O256" s="36">
        <f t="shared" si="55"/>
        <v>7363270.7439017482</v>
      </c>
      <c r="P256" s="35">
        <f t="shared" si="46"/>
        <v>7363270.7439017482</v>
      </c>
    </row>
    <row r="257" spans="1:16" x14ac:dyDescent="0.4">
      <c r="A257" s="1">
        <v>256</v>
      </c>
      <c r="B257" s="21">
        <v>40069</v>
      </c>
      <c r="C257" s="43">
        <v>4</v>
      </c>
      <c r="D257" s="23">
        <v>22169</v>
      </c>
      <c r="E257" s="25">
        <f t="shared" si="47"/>
        <v>22438.75</v>
      </c>
      <c r="F257" s="25">
        <f t="shared" si="48"/>
        <v>22748.625</v>
      </c>
      <c r="G257" s="25">
        <f t="shared" si="49"/>
        <v>0.97452043804845345</v>
      </c>
      <c r="H257" s="25">
        <f t="shared" si="44"/>
        <v>1.0021658136955456</v>
      </c>
      <c r="I257" s="4">
        <f t="shared" si="50"/>
        <v>22121.089840662698</v>
      </c>
      <c r="J257" s="25">
        <f t="shared" si="45"/>
        <v>19076.270192743446</v>
      </c>
      <c r="K257" s="15">
        <f t="shared" si="51"/>
        <v>19117.585839986819</v>
      </c>
      <c r="L257" s="36">
        <f t="shared" si="52"/>
        <v>3051.4141600131807</v>
      </c>
      <c r="M257" s="36">
        <f t="shared" si="53"/>
        <v>3051.4141600131807</v>
      </c>
      <c r="N257" s="36">
        <f t="shared" si="54"/>
        <v>0.13764329288705762</v>
      </c>
      <c r="O257" s="36">
        <f t="shared" si="55"/>
        <v>9311128.3759289458</v>
      </c>
      <c r="P257" s="35">
        <f t="shared" si="46"/>
        <v>9311128.3759289458</v>
      </c>
    </row>
    <row r="258" spans="1:16" x14ac:dyDescent="0.4">
      <c r="A258" s="1">
        <v>257</v>
      </c>
      <c r="B258" s="21">
        <v>40070</v>
      </c>
      <c r="C258" s="43">
        <v>1</v>
      </c>
      <c r="D258" s="23">
        <v>23978</v>
      </c>
      <c r="E258" s="25">
        <f t="shared" si="47"/>
        <v>23058.5</v>
      </c>
      <c r="F258" s="25">
        <f t="shared" si="48"/>
        <v>23333.125</v>
      </c>
      <c r="G258" s="25">
        <f t="shared" si="49"/>
        <v>1.0276377467655962</v>
      </c>
      <c r="H258" s="25">
        <f t="shared" ref="H258:H321" si="56">VLOOKUP(C258,$Q$38:$S$42,3,FALSE)</f>
        <v>0.99870511045398014</v>
      </c>
      <c r="I258" s="4">
        <f t="shared" si="50"/>
        <v>24009.089118509015</v>
      </c>
      <c r="J258" s="25">
        <f t="shared" si="45"/>
        <v>19076.586877187263</v>
      </c>
      <c r="K258" s="15">
        <f t="shared" si="51"/>
        <v>19051.884804266254</v>
      </c>
      <c r="L258" s="36">
        <f t="shared" si="52"/>
        <v>4926.1151957337461</v>
      </c>
      <c r="M258" s="36">
        <f t="shared" si="53"/>
        <v>4926.1151957337461</v>
      </c>
      <c r="N258" s="36">
        <f t="shared" si="54"/>
        <v>0.20544312268470039</v>
      </c>
      <c r="O258" s="36">
        <f t="shared" si="55"/>
        <v>24266610.921638925</v>
      </c>
      <c r="P258" s="35">
        <f t="shared" si="46"/>
        <v>24266610.921638925</v>
      </c>
    </row>
    <row r="259" spans="1:16" x14ac:dyDescent="0.4">
      <c r="A259" s="1">
        <v>258</v>
      </c>
      <c r="B259" s="21">
        <v>40071</v>
      </c>
      <c r="C259" s="43">
        <v>2</v>
      </c>
      <c r="D259" s="23">
        <v>24268</v>
      </c>
      <c r="E259" s="25">
        <f t="shared" si="47"/>
        <v>23607.75</v>
      </c>
      <c r="F259" s="25">
        <f t="shared" si="48"/>
        <v>23216</v>
      </c>
      <c r="G259" s="25">
        <f t="shared" si="49"/>
        <v>1.0453135768435562</v>
      </c>
      <c r="H259" s="25">
        <f t="shared" si="56"/>
        <v>0.99758200983907996</v>
      </c>
      <c r="I259" s="4">
        <f t="shared" si="50"/>
        <v>24326.822016281822</v>
      </c>
      <c r="J259" s="25">
        <f t="shared" ref="J259:J322" si="57">INTERCEPT($I$2:$I$3896,$A$2:$A$3896)+SLOPE($I$2:$I$3896,$A$2:$A$3896)*A259</f>
        <v>19076.903561631079</v>
      </c>
      <c r="K259" s="15">
        <f t="shared" si="51"/>
        <v>19030.775796518235</v>
      </c>
      <c r="L259" s="36">
        <f t="shared" si="52"/>
        <v>5237.2242034817646</v>
      </c>
      <c r="M259" s="36">
        <f t="shared" si="53"/>
        <v>5237.2242034817646</v>
      </c>
      <c r="N259" s="36">
        <f t="shared" si="54"/>
        <v>0.21580782114231764</v>
      </c>
      <c r="O259" s="36">
        <f t="shared" si="55"/>
        <v>27428517.357535202</v>
      </c>
      <c r="P259" s="35">
        <f t="shared" ref="P259:P322" si="58">(D259-K259)^2</f>
        <v>27428517.357535202</v>
      </c>
    </row>
    <row r="260" spans="1:16" x14ac:dyDescent="0.4">
      <c r="A260" s="1">
        <v>259</v>
      </c>
      <c r="B260" s="21">
        <v>40072</v>
      </c>
      <c r="C260" s="43">
        <v>3</v>
      </c>
      <c r="D260" s="23">
        <v>24016</v>
      </c>
      <c r="E260" s="25">
        <f t="shared" si="47"/>
        <v>22824.25</v>
      </c>
      <c r="F260" s="25">
        <f t="shared" si="48"/>
        <v>21887.125</v>
      </c>
      <c r="G260" s="25">
        <f t="shared" si="49"/>
        <v>1.0972660867976036</v>
      </c>
      <c r="H260" s="25">
        <f t="shared" si="56"/>
        <v>1.0015470660113945</v>
      </c>
      <c r="I260" s="4">
        <f t="shared" si="50"/>
        <v>23978.903054094484</v>
      </c>
      <c r="J260" s="25">
        <f t="shared" si="57"/>
        <v>19077.220246074899</v>
      </c>
      <c r="K260" s="15">
        <f t="shared" si="51"/>
        <v>19106.733965109488</v>
      </c>
      <c r="L260" s="36">
        <f t="shared" si="52"/>
        <v>4909.2660348905119</v>
      </c>
      <c r="M260" s="36">
        <f t="shared" si="53"/>
        <v>4909.2660348905119</v>
      </c>
      <c r="N260" s="36">
        <f t="shared" si="54"/>
        <v>0.20441647380456829</v>
      </c>
      <c r="O260" s="36">
        <f t="shared" si="55"/>
        <v>24100893.001329608</v>
      </c>
      <c r="P260" s="35">
        <f t="shared" si="58"/>
        <v>24100893.001329608</v>
      </c>
    </row>
    <row r="261" spans="1:16" x14ac:dyDescent="0.4">
      <c r="A261" s="1">
        <v>260</v>
      </c>
      <c r="B261" s="21">
        <v>40073</v>
      </c>
      <c r="C261" s="43">
        <v>4</v>
      </c>
      <c r="D261" s="23">
        <v>19035</v>
      </c>
      <c r="E261" s="25">
        <f t="shared" ref="E261:E324" si="59">AVERAGE(D259:D262)</f>
        <v>20950</v>
      </c>
      <c r="F261" s="25">
        <f t="shared" ref="F261:F324" si="60">AVERAGE(E261:E262)</f>
        <v>19917.375</v>
      </c>
      <c r="G261" s="25">
        <f t="shared" si="49"/>
        <v>0.95569822830568785</v>
      </c>
      <c r="H261" s="25">
        <f t="shared" si="56"/>
        <v>1.0021658136955456</v>
      </c>
      <c r="I261" s="4">
        <f t="shared" si="50"/>
        <v>18993.862831747687</v>
      </c>
      <c r="J261" s="25">
        <f t="shared" si="57"/>
        <v>19077.536930518716</v>
      </c>
      <c r="K261" s="15">
        <f t="shared" si="51"/>
        <v>19118.855321280109</v>
      </c>
      <c r="L261" s="36">
        <f t="shared" si="52"/>
        <v>-83.85532128010891</v>
      </c>
      <c r="M261" s="36">
        <f t="shared" si="53"/>
        <v>83.85532128010891</v>
      </c>
      <c r="N261" s="36">
        <f t="shared" si="54"/>
        <v>4.4053228936227432E-3</v>
      </c>
      <c r="O261" s="36">
        <f t="shared" si="55"/>
        <v>7031.7149069902862</v>
      </c>
      <c r="P261" s="35">
        <f t="shared" si="58"/>
        <v>7031.7149069902862</v>
      </c>
    </row>
    <row r="262" spans="1:16" x14ac:dyDescent="0.4">
      <c r="A262" s="1">
        <v>261</v>
      </c>
      <c r="B262" s="21">
        <v>40074</v>
      </c>
      <c r="C262" s="43">
        <v>1</v>
      </c>
      <c r="D262" s="23">
        <v>16481</v>
      </c>
      <c r="E262" s="25">
        <f t="shared" si="59"/>
        <v>18884.75</v>
      </c>
      <c r="F262" s="25">
        <f t="shared" si="60"/>
        <v>19001.625</v>
      </c>
      <c r="G262" s="25">
        <f t="shared" si="49"/>
        <v>0.86734687164913526</v>
      </c>
      <c r="H262" s="25">
        <f t="shared" si="56"/>
        <v>0.99870511045398014</v>
      </c>
      <c r="I262" s="4">
        <f t="shared" si="50"/>
        <v>16502.368744772171</v>
      </c>
      <c r="J262" s="25">
        <f t="shared" si="57"/>
        <v>19077.853614962532</v>
      </c>
      <c r="K262" s="15">
        <f t="shared" si="51"/>
        <v>19053.14990175602</v>
      </c>
      <c r="L262" s="36">
        <f t="shared" si="52"/>
        <v>-2572.14990175602</v>
      </c>
      <c r="M262" s="36">
        <f t="shared" si="53"/>
        <v>2572.14990175602</v>
      </c>
      <c r="N262" s="36">
        <f t="shared" si="54"/>
        <v>0.15606758702481766</v>
      </c>
      <c r="O262" s="36">
        <f t="shared" si="55"/>
        <v>6615955.1171035031</v>
      </c>
      <c r="P262" s="35">
        <f t="shared" si="58"/>
        <v>6615955.1171035031</v>
      </c>
    </row>
    <row r="263" spans="1:16" x14ac:dyDescent="0.4">
      <c r="A263" s="1">
        <v>262</v>
      </c>
      <c r="B263" s="21">
        <v>40075</v>
      </c>
      <c r="C263" s="43">
        <v>2</v>
      </c>
      <c r="D263" s="23">
        <v>16007</v>
      </c>
      <c r="E263" s="25">
        <f t="shared" si="59"/>
        <v>19118.5</v>
      </c>
      <c r="F263" s="25">
        <f t="shared" si="60"/>
        <v>19861.25</v>
      </c>
      <c r="G263" s="25">
        <f t="shared" si="49"/>
        <v>0.80594121719428535</v>
      </c>
      <c r="H263" s="25">
        <f t="shared" si="56"/>
        <v>0.99758200983907996</v>
      </c>
      <c r="I263" s="4">
        <f t="shared" si="50"/>
        <v>16045.798583098036</v>
      </c>
      <c r="J263" s="25">
        <f t="shared" si="57"/>
        <v>19078.170299406349</v>
      </c>
      <c r="K263" s="15">
        <f t="shared" si="51"/>
        <v>19032.039471334028</v>
      </c>
      <c r="L263" s="36">
        <f t="shared" si="52"/>
        <v>-3025.0394713340283</v>
      </c>
      <c r="M263" s="36">
        <f t="shared" si="53"/>
        <v>3025.0394713340283</v>
      </c>
      <c r="N263" s="36">
        <f t="shared" si="54"/>
        <v>0.18898228720772339</v>
      </c>
      <c r="O263" s="36">
        <f t="shared" si="55"/>
        <v>9150863.8031288572</v>
      </c>
      <c r="P263" s="35">
        <f t="shared" si="58"/>
        <v>9150863.8031288572</v>
      </c>
    </row>
    <row r="264" spans="1:16" x14ac:dyDescent="0.4">
      <c r="A264" s="1">
        <v>263</v>
      </c>
      <c r="B264" s="21">
        <v>40076</v>
      </c>
      <c r="C264" s="43">
        <v>3</v>
      </c>
      <c r="D264" s="23">
        <v>24951</v>
      </c>
      <c r="E264" s="25">
        <f t="shared" si="59"/>
        <v>20604</v>
      </c>
      <c r="F264" s="25">
        <f t="shared" si="60"/>
        <v>21575.5</v>
      </c>
      <c r="G264" s="25">
        <f t="shared" si="49"/>
        <v>1.1564506036940048</v>
      </c>
      <c r="H264" s="25">
        <f t="shared" si="56"/>
        <v>1.0015470660113945</v>
      </c>
      <c r="I264" s="4">
        <f t="shared" si="50"/>
        <v>24912.458781758472</v>
      </c>
      <c r="J264" s="25">
        <f t="shared" si="57"/>
        <v>19078.486983850169</v>
      </c>
      <c r="K264" s="15">
        <f t="shared" si="51"/>
        <v>19108.002662611718</v>
      </c>
      <c r="L264" s="36">
        <f t="shared" si="52"/>
        <v>5842.9973373882822</v>
      </c>
      <c r="M264" s="36">
        <f t="shared" si="53"/>
        <v>5842.9973373882822</v>
      </c>
      <c r="N264" s="36">
        <f t="shared" si="54"/>
        <v>0.23417888410838372</v>
      </c>
      <c r="O264" s="36">
        <f t="shared" si="55"/>
        <v>34140617.884726554</v>
      </c>
      <c r="P264" s="35">
        <f t="shared" si="58"/>
        <v>34140617.884726554</v>
      </c>
    </row>
    <row r="265" spans="1:16" x14ac:dyDescent="0.4">
      <c r="A265" s="1">
        <v>264</v>
      </c>
      <c r="B265" s="21">
        <v>40077</v>
      </c>
      <c r="C265" s="43">
        <v>4</v>
      </c>
      <c r="D265" s="23">
        <v>24977</v>
      </c>
      <c r="E265" s="25">
        <f t="shared" si="59"/>
        <v>22547</v>
      </c>
      <c r="F265" s="25">
        <f t="shared" si="60"/>
        <v>22883.125</v>
      </c>
      <c r="G265" s="25">
        <f t="shared" si="49"/>
        <v>1.0915030180536969</v>
      </c>
      <c r="H265" s="25">
        <f t="shared" si="56"/>
        <v>1.0021658136955456</v>
      </c>
      <c r="I265" s="4">
        <f t="shared" si="50"/>
        <v>24923.021378963065</v>
      </c>
      <c r="J265" s="25">
        <f t="shared" si="57"/>
        <v>19078.803668293986</v>
      </c>
      <c r="K265" s="15">
        <f t="shared" si="51"/>
        <v>19120.124802573402</v>
      </c>
      <c r="L265" s="36">
        <f t="shared" si="52"/>
        <v>5856.8751974265979</v>
      </c>
      <c r="M265" s="36">
        <f t="shared" si="53"/>
        <v>5856.8751974265979</v>
      </c>
      <c r="N265" s="36">
        <f t="shared" si="54"/>
        <v>0.23449073937729104</v>
      </c>
      <c r="O265" s="36">
        <f t="shared" si="55"/>
        <v>34302987.07823085</v>
      </c>
      <c r="P265" s="35">
        <f t="shared" si="58"/>
        <v>34302987.07823085</v>
      </c>
    </row>
    <row r="266" spans="1:16" x14ac:dyDescent="0.4">
      <c r="A266" s="1">
        <v>265</v>
      </c>
      <c r="B266" s="21">
        <v>40078</v>
      </c>
      <c r="C266" s="43">
        <v>1</v>
      </c>
      <c r="D266" s="23">
        <v>24253</v>
      </c>
      <c r="E266" s="25">
        <f t="shared" si="59"/>
        <v>23219.25</v>
      </c>
      <c r="F266" s="25">
        <f t="shared" si="60"/>
        <v>22268.5</v>
      </c>
      <c r="G266" s="25">
        <f t="shared" si="49"/>
        <v>1.0891169140265398</v>
      </c>
      <c r="H266" s="25">
        <f t="shared" si="56"/>
        <v>0.99870511045398014</v>
      </c>
      <c r="I266" s="4">
        <f t="shared" si="50"/>
        <v>24284.445674835231</v>
      </c>
      <c r="J266" s="25">
        <f t="shared" si="57"/>
        <v>19079.120352737802</v>
      </c>
      <c r="K266" s="15">
        <f t="shared" si="51"/>
        <v>19054.414999245786</v>
      </c>
      <c r="L266" s="36">
        <f t="shared" si="52"/>
        <v>5198.585000754214</v>
      </c>
      <c r="M266" s="36">
        <f t="shared" si="53"/>
        <v>5198.585000754214</v>
      </c>
      <c r="N266" s="36">
        <f t="shared" si="54"/>
        <v>0.21434812191292682</v>
      </c>
      <c r="O266" s="36">
        <f t="shared" si="55"/>
        <v>27025286.010066692</v>
      </c>
      <c r="P266" s="35">
        <f t="shared" si="58"/>
        <v>27025286.010066692</v>
      </c>
    </row>
    <row r="267" spans="1:16" x14ac:dyDescent="0.4">
      <c r="A267" s="1">
        <v>266</v>
      </c>
      <c r="B267" s="21">
        <v>40079</v>
      </c>
      <c r="C267" s="43">
        <v>2</v>
      </c>
      <c r="D267" s="23">
        <v>18696</v>
      </c>
      <c r="E267" s="25">
        <f t="shared" si="59"/>
        <v>21317.75</v>
      </c>
      <c r="F267" s="25">
        <f t="shared" si="60"/>
        <v>20951</v>
      </c>
      <c r="G267" s="25">
        <f t="shared" si="49"/>
        <v>0.89236790606653615</v>
      </c>
      <c r="H267" s="25">
        <f t="shared" si="56"/>
        <v>0.99758200983907996</v>
      </c>
      <c r="I267" s="4">
        <f t="shared" si="50"/>
        <v>18741.316318460729</v>
      </c>
      <c r="J267" s="25">
        <f t="shared" si="57"/>
        <v>19079.437037181622</v>
      </c>
      <c r="K267" s="15">
        <f t="shared" si="51"/>
        <v>19033.303146149825</v>
      </c>
      <c r="L267" s="36">
        <f t="shared" si="52"/>
        <v>-337.3031461498249</v>
      </c>
      <c r="M267" s="36">
        <f t="shared" si="53"/>
        <v>337.3031461498249</v>
      </c>
      <c r="N267" s="36">
        <f t="shared" si="54"/>
        <v>1.8041460534329531E-2</v>
      </c>
      <c r="O267" s="36">
        <f t="shared" si="55"/>
        <v>113773.41240257013</v>
      </c>
      <c r="P267" s="35">
        <f t="shared" si="58"/>
        <v>113773.41240257013</v>
      </c>
    </row>
    <row r="268" spans="1:16" x14ac:dyDescent="0.4">
      <c r="A268" s="1">
        <v>267</v>
      </c>
      <c r="B268" s="21">
        <v>40080</v>
      </c>
      <c r="C268" s="43">
        <v>3</v>
      </c>
      <c r="D268" s="23">
        <v>17345</v>
      </c>
      <c r="E268" s="25">
        <f t="shared" si="59"/>
        <v>20584.25</v>
      </c>
      <c r="F268" s="25">
        <f t="shared" si="60"/>
        <v>19215.75</v>
      </c>
      <c r="G268" s="25">
        <f t="shared" si="49"/>
        <v>0.90264496571822594</v>
      </c>
      <c r="H268" s="25">
        <f t="shared" si="56"/>
        <v>1.0015470660113945</v>
      </c>
      <c r="I268" s="4">
        <f t="shared" si="50"/>
        <v>17318.207589659763</v>
      </c>
      <c r="J268" s="25">
        <f t="shared" si="57"/>
        <v>19079.753721625439</v>
      </c>
      <c r="K268" s="15">
        <f t="shared" si="51"/>
        <v>19109.271360113944</v>
      </c>
      <c r="L268" s="36">
        <f t="shared" si="52"/>
        <v>-1764.271360113944</v>
      </c>
      <c r="M268" s="36">
        <f t="shared" si="53"/>
        <v>1764.271360113944</v>
      </c>
      <c r="N268" s="36">
        <f t="shared" si="54"/>
        <v>0.10171642318327725</v>
      </c>
      <c r="O268" s="36">
        <f t="shared" si="55"/>
        <v>3112653.4321183059</v>
      </c>
      <c r="P268" s="35">
        <f t="shared" si="58"/>
        <v>3112653.4321183059</v>
      </c>
    </row>
    <row r="269" spans="1:16" x14ac:dyDescent="0.4">
      <c r="A269" s="1">
        <v>268</v>
      </c>
      <c r="B269" s="21">
        <v>40081</v>
      </c>
      <c r="C269" s="43">
        <v>4</v>
      </c>
      <c r="D269" s="23">
        <v>22043</v>
      </c>
      <c r="E269" s="25">
        <f t="shared" si="59"/>
        <v>17847.25</v>
      </c>
      <c r="F269" s="25">
        <f t="shared" si="60"/>
        <v>17857.125</v>
      </c>
      <c r="G269" s="25">
        <f t="shared" si="49"/>
        <v>1.2344092344092343</v>
      </c>
      <c r="H269" s="25">
        <f t="shared" si="56"/>
        <v>1.0021658136955456</v>
      </c>
      <c r="I269" s="4">
        <f t="shared" si="50"/>
        <v>21995.36214343127</v>
      </c>
      <c r="J269" s="25">
        <f t="shared" si="57"/>
        <v>19080.070406069255</v>
      </c>
      <c r="K269" s="15">
        <f t="shared" si="51"/>
        <v>19121.394283866695</v>
      </c>
      <c r="L269" s="36">
        <f t="shared" si="52"/>
        <v>2921.6057161333047</v>
      </c>
      <c r="M269" s="36">
        <f t="shared" si="53"/>
        <v>2921.6057161333047</v>
      </c>
      <c r="N269" s="36">
        <f t="shared" si="54"/>
        <v>0.13254120202029238</v>
      </c>
      <c r="O269" s="36">
        <f t="shared" si="55"/>
        <v>8535779.9605427999</v>
      </c>
      <c r="P269" s="35">
        <f t="shared" si="58"/>
        <v>8535779.9605427999</v>
      </c>
    </row>
    <row r="270" spans="1:16" x14ac:dyDescent="0.4">
      <c r="A270" s="1">
        <v>269</v>
      </c>
      <c r="B270" s="21">
        <v>40082</v>
      </c>
      <c r="C270" s="43">
        <v>1</v>
      </c>
      <c r="D270" s="23">
        <v>13305</v>
      </c>
      <c r="E270" s="25">
        <f t="shared" si="59"/>
        <v>17867</v>
      </c>
      <c r="F270" s="25">
        <f t="shared" si="60"/>
        <v>17915.5</v>
      </c>
      <c r="G270" s="25">
        <f t="shared" si="49"/>
        <v>0.74265300996343953</v>
      </c>
      <c r="H270" s="25">
        <f t="shared" si="56"/>
        <v>0.99870511045398014</v>
      </c>
      <c r="I270" s="4">
        <f t="shared" si="50"/>
        <v>13322.250843346505</v>
      </c>
      <c r="J270" s="25">
        <f t="shared" si="57"/>
        <v>19080.387090513075</v>
      </c>
      <c r="K270" s="15">
        <f t="shared" si="51"/>
        <v>19055.680096735559</v>
      </c>
      <c r="L270" s="36">
        <f t="shared" si="52"/>
        <v>-5750.6800967355593</v>
      </c>
      <c r="M270" s="36">
        <f t="shared" si="53"/>
        <v>5750.6800967355593</v>
      </c>
      <c r="N270" s="36">
        <f t="shared" si="54"/>
        <v>0.43221947363664481</v>
      </c>
      <c r="O270" s="36">
        <f t="shared" si="55"/>
        <v>33070321.574990503</v>
      </c>
      <c r="P270" s="35">
        <f t="shared" si="58"/>
        <v>33070321.574990503</v>
      </c>
    </row>
    <row r="271" spans="1:16" x14ac:dyDescent="0.4">
      <c r="A271" s="1">
        <v>270</v>
      </c>
      <c r="B271" s="21">
        <v>40083</v>
      </c>
      <c r="C271" s="43">
        <v>2</v>
      </c>
      <c r="D271" s="23">
        <v>18775</v>
      </c>
      <c r="E271" s="25">
        <f t="shared" si="59"/>
        <v>17964</v>
      </c>
      <c r="F271" s="25">
        <f t="shared" si="60"/>
        <v>17331.375</v>
      </c>
      <c r="G271" s="25">
        <f t="shared" si="49"/>
        <v>1.0832954684784097</v>
      </c>
      <c r="H271" s="25">
        <f t="shared" si="56"/>
        <v>0.99758200983907996</v>
      </c>
      <c r="I271" s="4">
        <f t="shared" si="50"/>
        <v>18820.507802690423</v>
      </c>
      <c r="J271" s="25">
        <f t="shared" si="57"/>
        <v>19080.703774956892</v>
      </c>
      <c r="K271" s="15">
        <f t="shared" si="51"/>
        <v>19034.566820965618</v>
      </c>
      <c r="L271" s="36">
        <f t="shared" si="52"/>
        <v>-259.56682096561781</v>
      </c>
      <c r="M271" s="36">
        <f t="shared" si="53"/>
        <v>259.56682096561781</v>
      </c>
      <c r="N271" s="36">
        <f t="shared" si="54"/>
        <v>1.3825130277795888E-2</v>
      </c>
      <c r="O271" s="36">
        <f t="shared" si="55"/>
        <v>67374.934546197095</v>
      </c>
      <c r="P271" s="35">
        <f t="shared" si="58"/>
        <v>67374.934546197095</v>
      </c>
    </row>
    <row r="272" spans="1:16" x14ac:dyDescent="0.4">
      <c r="A272" s="1">
        <v>271</v>
      </c>
      <c r="B272" s="21">
        <v>40084</v>
      </c>
      <c r="C272" s="43">
        <v>3</v>
      </c>
      <c r="D272" s="23">
        <v>17733</v>
      </c>
      <c r="E272" s="25">
        <f t="shared" si="59"/>
        <v>16698.75</v>
      </c>
      <c r="F272" s="25">
        <f t="shared" si="60"/>
        <v>17074.625</v>
      </c>
      <c r="G272" s="25">
        <f t="shared" si="49"/>
        <v>1.0385586799124431</v>
      </c>
      <c r="H272" s="25">
        <f t="shared" si="56"/>
        <v>1.0015470660113945</v>
      </c>
      <c r="I272" s="4">
        <f t="shared" si="50"/>
        <v>17705.608255257226</v>
      </c>
      <c r="J272" s="25">
        <f t="shared" si="57"/>
        <v>19081.020459400708</v>
      </c>
      <c r="K272" s="15">
        <f t="shared" si="51"/>
        <v>19110.54005761617</v>
      </c>
      <c r="L272" s="36">
        <f t="shared" si="52"/>
        <v>-1377.5400576161701</v>
      </c>
      <c r="M272" s="36">
        <f t="shared" si="53"/>
        <v>1377.5400576161701</v>
      </c>
      <c r="N272" s="36">
        <f t="shared" si="54"/>
        <v>7.7682290510131966E-2</v>
      </c>
      <c r="O272" s="36">
        <f t="shared" si="55"/>
        <v>1897616.6103371612</v>
      </c>
      <c r="P272" s="35">
        <f t="shared" si="58"/>
        <v>1897616.6103371612</v>
      </c>
    </row>
    <row r="273" spans="1:16" x14ac:dyDescent="0.4">
      <c r="A273" s="1">
        <v>272</v>
      </c>
      <c r="B273" s="21">
        <v>40085</v>
      </c>
      <c r="C273" s="43">
        <v>4</v>
      </c>
      <c r="D273" s="23">
        <v>16982</v>
      </c>
      <c r="E273" s="25">
        <f t="shared" si="59"/>
        <v>17450.5</v>
      </c>
      <c r="F273" s="25">
        <f t="shared" si="60"/>
        <v>16827.375</v>
      </c>
      <c r="G273" s="25">
        <f t="shared" si="49"/>
        <v>1.0091888960696485</v>
      </c>
      <c r="H273" s="25">
        <f t="shared" si="56"/>
        <v>1.0021658136955456</v>
      </c>
      <c r="I273" s="4">
        <f t="shared" si="50"/>
        <v>16945.299637968965</v>
      </c>
      <c r="J273" s="25">
        <f t="shared" si="57"/>
        <v>19081.337143844525</v>
      </c>
      <c r="K273" s="15">
        <f t="shared" si="51"/>
        <v>19122.663765159985</v>
      </c>
      <c r="L273" s="36">
        <f t="shared" si="52"/>
        <v>-2140.6637651599849</v>
      </c>
      <c r="M273" s="36">
        <f t="shared" si="53"/>
        <v>2140.6637651599849</v>
      </c>
      <c r="N273" s="36">
        <f t="shared" si="54"/>
        <v>0.12605486781062211</v>
      </c>
      <c r="O273" s="36">
        <f t="shared" si="55"/>
        <v>4582441.3554689232</v>
      </c>
      <c r="P273" s="35">
        <f t="shared" si="58"/>
        <v>4582441.3554689232</v>
      </c>
    </row>
    <row r="274" spans="1:16" x14ac:dyDescent="0.4">
      <c r="A274" s="1">
        <v>273</v>
      </c>
      <c r="B274" s="21">
        <v>40086</v>
      </c>
      <c r="C274" s="43">
        <v>1</v>
      </c>
      <c r="D274" s="23">
        <v>16312</v>
      </c>
      <c r="E274" s="25">
        <f t="shared" si="59"/>
        <v>16204.25</v>
      </c>
      <c r="F274" s="25">
        <f t="shared" si="60"/>
        <v>16533.125</v>
      </c>
      <c r="G274" s="25">
        <f t="shared" si="49"/>
        <v>0.98662533550069931</v>
      </c>
      <c r="H274" s="25">
        <f t="shared" si="56"/>
        <v>0.99870511045398014</v>
      </c>
      <c r="I274" s="4">
        <f t="shared" si="50"/>
        <v>16333.149624702606</v>
      </c>
      <c r="J274" s="25">
        <f t="shared" si="57"/>
        <v>19081.653828288345</v>
      </c>
      <c r="K274" s="15">
        <f t="shared" si="51"/>
        <v>19056.945194225325</v>
      </c>
      <c r="L274" s="36">
        <f t="shared" si="52"/>
        <v>-2744.9451942253254</v>
      </c>
      <c r="M274" s="36">
        <f t="shared" si="53"/>
        <v>2744.9451942253254</v>
      </c>
      <c r="N274" s="36">
        <f t="shared" si="54"/>
        <v>0.16827766026393609</v>
      </c>
      <c r="O274" s="36">
        <f t="shared" si="55"/>
        <v>7534724.1193007091</v>
      </c>
      <c r="P274" s="35">
        <f t="shared" si="58"/>
        <v>7534724.1193007091</v>
      </c>
    </row>
    <row r="275" spans="1:16" x14ac:dyDescent="0.4">
      <c r="A275" s="1">
        <v>274</v>
      </c>
      <c r="B275" s="21">
        <v>40087</v>
      </c>
      <c r="C275" s="43">
        <v>2</v>
      </c>
      <c r="D275" s="23">
        <v>13790</v>
      </c>
      <c r="E275" s="25">
        <f t="shared" si="59"/>
        <v>16862</v>
      </c>
      <c r="F275" s="25">
        <f t="shared" si="60"/>
        <v>16680.875</v>
      </c>
      <c r="G275" s="25">
        <f t="shared" si="49"/>
        <v>0.82669524230593416</v>
      </c>
      <c r="H275" s="25">
        <f t="shared" si="56"/>
        <v>0.99758200983907996</v>
      </c>
      <c r="I275" s="4">
        <f t="shared" si="50"/>
        <v>13823.424905411503</v>
      </c>
      <c r="J275" s="25">
        <f t="shared" si="57"/>
        <v>19081.970512732161</v>
      </c>
      <c r="K275" s="15">
        <f t="shared" si="51"/>
        <v>19035.830495781407</v>
      </c>
      <c r="L275" s="36">
        <f t="shared" si="52"/>
        <v>-5245.8304957814071</v>
      </c>
      <c r="M275" s="36">
        <f t="shared" si="53"/>
        <v>5245.8304957814071</v>
      </c>
      <c r="N275" s="36">
        <f t="shared" si="54"/>
        <v>0.38040830281228477</v>
      </c>
      <c r="O275" s="36">
        <f t="shared" si="55"/>
        <v>27518737.590470202</v>
      </c>
      <c r="P275" s="35">
        <f t="shared" si="58"/>
        <v>27518737.590470202</v>
      </c>
    </row>
    <row r="276" spans="1:16" x14ac:dyDescent="0.4">
      <c r="A276" s="1">
        <v>275</v>
      </c>
      <c r="B276" s="21">
        <v>40088</v>
      </c>
      <c r="C276" s="43">
        <v>3</v>
      </c>
      <c r="D276" s="23">
        <v>20364</v>
      </c>
      <c r="E276" s="25">
        <f t="shared" si="59"/>
        <v>16499.75</v>
      </c>
      <c r="F276" s="25">
        <f t="shared" si="60"/>
        <v>16504.25</v>
      </c>
      <c r="G276" s="25">
        <f t="shared" si="49"/>
        <v>1.2338640047260554</v>
      </c>
      <c r="H276" s="25">
        <f t="shared" si="56"/>
        <v>1.0015470660113945</v>
      </c>
      <c r="I276" s="4">
        <f t="shared" si="50"/>
        <v>20332.544211924556</v>
      </c>
      <c r="J276" s="25">
        <f t="shared" si="57"/>
        <v>19082.287197175978</v>
      </c>
      <c r="K276" s="15">
        <f t="shared" si="51"/>
        <v>19111.808755118396</v>
      </c>
      <c r="L276" s="36">
        <f t="shared" si="52"/>
        <v>1252.1912448816038</v>
      </c>
      <c r="M276" s="36">
        <f t="shared" si="53"/>
        <v>1252.1912448816038</v>
      </c>
      <c r="N276" s="36">
        <f t="shared" si="54"/>
        <v>6.1490436303359056E-2</v>
      </c>
      <c r="O276" s="36">
        <f t="shared" si="55"/>
        <v>1567982.9137581405</v>
      </c>
      <c r="P276" s="35">
        <f t="shared" si="58"/>
        <v>1567982.9137581405</v>
      </c>
    </row>
    <row r="277" spans="1:16" x14ac:dyDescent="0.4">
      <c r="A277" s="1">
        <v>276</v>
      </c>
      <c r="B277" s="21">
        <v>40089</v>
      </c>
      <c r="C277" s="43">
        <v>4</v>
      </c>
      <c r="D277" s="23">
        <v>15533</v>
      </c>
      <c r="E277" s="25">
        <f t="shared" si="59"/>
        <v>16508.75</v>
      </c>
      <c r="F277" s="25">
        <f t="shared" si="60"/>
        <v>16986.25</v>
      </c>
      <c r="G277" s="25">
        <f t="shared" si="49"/>
        <v>0.91444550739568764</v>
      </c>
      <c r="H277" s="25">
        <f t="shared" si="56"/>
        <v>1.0021658136955456</v>
      </c>
      <c r="I277" s="4">
        <f t="shared" si="50"/>
        <v>15499.431119807556</v>
      </c>
      <c r="J277" s="25">
        <f t="shared" si="57"/>
        <v>19082.603881619798</v>
      </c>
      <c r="K277" s="15">
        <f t="shared" si="51"/>
        <v>19123.933246453282</v>
      </c>
      <c r="L277" s="36">
        <f t="shared" si="52"/>
        <v>-3590.9332464532818</v>
      </c>
      <c r="M277" s="36">
        <f t="shared" si="53"/>
        <v>3590.9332464532818</v>
      </c>
      <c r="N277" s="36">
        <f t="shared" si="54"/>
        <v>0.23118092103607041</v>
      </c>
      <c r="O277" s="36">
        <f t="shared" si="55"/>
        <v>12894801.580483506</v>
      </c>
      <c r="P277" s="35">
        <f t="shared" si="58"/>
        <v>12894801.580483506</v>
      </c>
    </row>
    <row r="278" spans="1:16" x14ac:dyDescent="0.4">
      <c r="A278" s="1">
        <v>277</v>
      </c>
      <c r="B278" s="21">
        <v>40090</v>
      </c>
      <c r="C278" s="43">
        <v>1</v>
      </c>
      <c r="D278" s="23">
        <v>16348</v>
      </c>
      <c r="E278" s="25">
        <f t="shared" si="59"/>
        <v>17463.75</v>
      </c>
      <c r="F278" s="25">
        <f t="shared" si="60"/>
        <v>17245.375</v>
      </c>
      <c r="G278" s="25">
        <f t="shared" si="49"/>
        <v>0.94796430927132636</v>
      </c>
      <c r="H278" s="25">
        <f t="shared" si="56"/>
        <v>0.99870511045398014</v>
      </c>
      <c r="I278" s="4">
        <f t="shared" si="50"/>
        <v>16369.196301167129</v>
      </c>
      <c r="J278" s="25">
        <f t="shared" si="57"/>
        <v>19082.920566063614</v>
      </c>
      <c r="K278" s="15">
        <f t="shared" si="51"/>
        <v>19058.210291715091</v>
      </c>
      <c r="L278" s="36">
        <f t="shared" si="52"/>
        <v>-2710.2102917150914</v>
      </c>
      <c r="M278" s="36">
        <f t="shared" si="53"/>
        <v>2710.2102917150914</v>
      </c>
      <c r="N278" s="36">
        <f t="shared" si="54"/>
        <v>0.16578237654239611</v>
      </c>
      <c r="O278" s="36">
        <f t="shared" si="55"/>
        <v>7345239.8253184007</v>
      </c>
      <c r="P278" s="35">
        <f t="shared" si="58"/>
        <v>7345239.8253184007</v>
      </c>
    </row>
    <row r="279" spans="1:16" x14ac:dyDescent="0.4">
      <c r="A279" s="1">
        <v>278</v>
      </c>
      <c r="B279" s="21">
        <v>40091</v>
      </c>
      <c r="C279" s="43">
        <v>2</v>
      </c>
      <c r="D279" s="23">
        <v>17610</v>
      </c>
      <c r="E279" s="25">
        <f t="shared" si="59"/>
        <v>17027</v>
      </c>
      <c r="F279" s="25">
        <f t="shared" si="60"/>
        <v>16562.5</v>
      </c>
      <c r="G279" s="25">
        <f t="shared" si="49"/>
        <v>1.0632452830188679</v>
      </c>
      <c r="H279" s="25">
        <f t="shared" si="56"/>
        <v>0.99758200983907996</v>
      </c>
      <c r="I279" s="4">
        <f t="shared" si="50"/>
        <v>17652.684016265161</v>
      </c>
      <c r="J279" s="25">
        <f t="shared" si="57"/>
        <v>19083.237250507431</v>
      </c>
      <c r="K279" s="15">
        <f t="shared" si="51"/>
        <v>19037.0941705972</v>
      </c>
      <c r="L279" s="36">
        <f t="shared" si="52"/>
        <v>-1427.0941705972</v>
      </c>
      <c r="M279" s="36">
        <f t="shared" si="53"/>
        <v>1427.0941705972</v>
      </c>
      <c r="N279" s="36">
        <f t="shared" si="54"/>
        <v>8.1038851254809766E-2</v>
      </c>
      <c r="O279" s="36">
        <f t="shared" si="55"/>
        <v>2036597.7717525102</v>
      </c>
      <c r="P279" s="35">
        <f t="shared" si="58"/>
        <v>2036597.7717525102</v>
      </c>
    </row>
    <row r="280" spans="1:16" x14ac:dyDescent="0.4">
      <c r="A280" s="1">
        <v>279</v>
      </c>
      <c r="B280" s="21">
        <v>40092</v>
      </c>
      <c r="C280" s="43">
        <v>3</v>
      </c>
      <c r="D280" s="23">
        <v>18617</v>
      </c>
      <c r="E280" s="25">
        <f t="shared" si="59"/>
        <v>16098</v>
      </c>
      <c r="F280" s="25">
        <f t="shared" si="60"/>
        <v>15727.75</v>
      </c>
      <c r="G280" s="25">
        <f t="shared" si="49"/>
        <v>1.1837039627410151</v>
      </c>
      <c r="H280" s="25">
        <f t="shared" si="56"/>
        <v>1.0015470660113945</v>
      </c>
      <c r="I280" s="4">
        <f t="shared" si="50"/>
        <v>18588.242761412268</v>
      </c>
      <c r="J280" s="25">
        <f t="shared" si="57"/>
        <v>19083.553934951247</v>
      </c>
      <c r="K280" s="15">
        <f t="shared" si="51"/>
        <v>19113.077452620626</v>
      </c>
      <c r="L280" s="36">
        <f t="shared" si="52"/>
        <v>-496.07745262062599</v>
      </c>
      <c r="M280" s="36">
        <f t="shared" si="53"/>
        <v>496.07745262062599</v>
      </c>
      <c r="N280" s="36">
        <f t="shared" si="54"/>
        <v>2.6646476479595317E-2</v>
      </c>
      <c r="O280" s="36">
        <f t="shared" si="55"/>
        <v>246092.83899856944</v>
      </c>
      <c r="P280" s="35">
        <f t="shared" si="58"/>
        <v>246092.83899856944</v>
      </c>
    </row>
    <row r="281" spans="1:16" x14ac:dyDescent="0.4">
      <c r="A281" s="1">
        <v>280</v>
      </c>
      <c r="B281" s="21">
        <v>40093</v>
      </c>
      <c r="C281" s="43">
        <v>4</v>
      </c>
      <c r="D281" s="23">
        <v>11817</v>
      </c>
      <c r="E281" s="25">
        <f t="shared" si="59"/>
        <v>15357.5</v>
      </c>
      <c r="F281" s="25">
        <f t="shared" si="60"/>
        <v>15075.625</v>
      </c>
      <c r="G281" s="25">
        <f t="shared" si="49"/>
        <v>0.78384809916670117</v>
      </c>
      <c r="H281" s="25">
        <f t="shared" si="56"/>
        <v>1.0021658136955456</v>
      </c>
      <c r="I281" s="4">
        <f t="shared" si="50"/>
        <v>11791.461890347382</v>
      </c>
      <c r="J281" s="25">
        <f t="shared" si="57"/>
        <v>19083.870619395067</v>
      </c>
      <c r="K281" s="15">
        <f t="shared" si="51"/>
        <v>19125.202727746575</v>
      </c>
      <c r="L281" s="36">
        <f t="shared" si="52"/>
        <v>-7308.202727746575</v>
      </c>
      <c r="M281" s="36">
        <f t="shared" si="53"/>
        <v>7308.202727746575</v>
      </c>
      <c r="N281" s="36">
        <f t="shared" si="54"/>
        <v>0.61844822947842726</v>
      </c>
      <c r="O281" s="36">
        <f t="shared" si="55"/>
        <v>53409827.109842479</v>
      </c>
      <c r="P281" s="35">
        <f t="shared" si="58"/>
        <v>53409827.109842479</v>
      </c>
    </row>
    <row r="282" spans="1:16" x14ac:dyDescent="0.4">
      <c r="A282" s="1">
        <v>281</v>
      </c>
      <c r="B282" s="21">
        <v>40094</v>
      </c>
      <c r="C282" s="43">
        <v>1</v>
      </c>
      <c r="D282" s="23">
        <v>13386</v>
      </c>
      <c r="E282" s="25">
        <f t="shared" si="59"/>
        <v>14793.75</v>
      </c>
      <c r="F282" s="25">
        <f t="shared" si="60"/>
        <v>14485</v>
      </c>
      <c r="G282" s="25">
        <f t="shared" si="49"/>
        <v>0.92412840869865376</v>
      </c>
      <c r="H282" s="25">
        <f t="shared" si="56"/>
        <v>0.99870511045398014</v>
      </c>
      <c r="I282" s="4">
        <f t="shared" si="50"/>
        <v>13403.355865391679</v>
      </c>
      <c r="J282" s="25">
        <f t="shared" si="57"/>
        <v>19084.187303838884</v>
      </c>
      <c r="K282" s="15">
        <f t="shared" si="51"/>
        <v>19059.475389204857</v>
      </c>
      <c r="L282" s="36">
        <f t="shared" si="52"/>
        <v>-5673.4753892048575</v>
      </c>
      <c r="M282" s="36">
        <f t="shared" si="53"/>
        <v>5673.4753892048575</v>
      </c>
      <c r="N282" s="36">
        <f t="shared" si="54"/>
        <v>0.42383650001530387</v>
      </c>
      <c r="O282" s="36">
        <f t="shared" si="55"/>
        <v>32188322.991913211</v>
      </c>
      <c r="P282" s="35">
        <f t="shared" si="58"/>
        <v>32188322.991913211</v>
      </c>
    </row>
    <row r="283" spans="1:16" x14ac:dyDescent="0.4">
      <c r="A283" s="1">
        <v>282</v>
      </c>
      <c r="B283" s="21">
        <v>40095</v>
      </c>
      <c r="C283" s="43">
        <v>2</v>
      </c>
      <c r="D283" s="23">
        <v>15355</v>
      </c>
      <c r="E283" s="25">
        <f t="shared" si="59"/>
        <v>14176.25</v>
      </c>
      <c r="F283" s="25">
        <f t="shared" si="60"/>
        <v>15046.5</v>
      </c>
      <c r="G283" s="25">
        <f t="shared" si="49"/>
        <v>1.0205031070348587</v>
      </c>
      <c r="H283" s="25">
        <f t="shared" si="56"/>
        <v>0.99758200983907996</v>
      </c>
      <c r="I283" s="4">
        <f t="shared" si="50"/>
        <v>15392.218232240291</v>
      </c>
      <c r="J283" s="25">
        <f t="shared" si="57"/>
        <v>19084.5039882827</v>
      </c>
      <c r="K283" s="15">
        <f t="shared" si="51"/>
        <v>19038.357845412993</v>
      </c>
      <c r="L283" s="36">
        <f t="shared" si="52"/>
        <v>-3683.3578454129929</v>
      </c>
      <c r="M283" s="36">
        <f t="shared" si="53"/>
        <v>3683.3578454129929</v>
      </c>
      <c r="N283" s="36">
        <f t="shared" si="54"/>
        <v>0.23988002900768432</v>
      </c>
      <c r="O283" s="36">
        <f t="shared" si="55"/>
        <v>13567125.017365444</v>
      </c>
      <c r="P283" s="35">
        <f t="shared" si="58"/>
        <v>13567125.017365444</v>
      </c>
    </row>
    <row r="284" spans="1:16" x14ac:dyDescent="0.4">
      <c r="A284" s="1">
        <v>283</v>
      </c>
      <c r="B284" s="21">
        <v>40096</v>
      </c>
      <c r="C284" s="43">
        <v>3</v>
      </c>
      <c r="D284" s="23">
        <v>16147</v>
      </c>
      <c r="E284" s="25">
        <f t="shared" si="59"/>
        <v>15916.75</v>
      </c>
      <c r="F284" s="25">
        <f t="shared" si="60"/>
        <v>16448</v>
      </c>
      <c r="G284" s="25">
        <f t="shared" si="49"/>
        <v>0.98169990272373542</v>
      </c>
      <c r="H284" s="25">
        <f t="shared" si="56"/>
        <v>1.0015470660113945</v>
      </c>
      <c r="I284" s="4">
        <f t="shared" si="50"/>
        <v>16122.058111861412</v>
      </c>
      <c r="J284" s="25">
        <f t="shared" si="57"/>
        <v>19084.820672726521</v>
      </c>
      <c r="K284" s="15">
        <f t="shared" si="51"/>
        <v>19114.346150122856</v>
      </c>
      <c r="L284" s="36">
        <f t="shared" si="52"/>
        <v>-2967.3461501228558</v>
      </c>
      <c r="M284" s="36">
        <f t="shared" si="53"/>
        <v>2967.3461501228558</v>
      </c>
      <c r="N284" s="36">
        <f t="shared" si="54"/>
        <v>0.18377074070247451</v>
      </c>
      <c r="O284" s="36">
        <f t="shared" si="55"/>
        <v>8805143.1746489331</v>
      </c>
      <c r="P284" s="35">
        <f t="shared" si="58"/>
        <v>8805143.1746489331</v>
      </c>
    </row>
    <row r="285" spans="1:16" x14ac:dyDescent="0.4">
      <c r="A285" s="1">
        <v>284</v>
      </c>
      <c r="B285" s="21">
        <v>40097</v>
      </c>
      <c r="C285" s="43">
        <v>4</v>
      </c>
      <c r="D285" s="23">
        <v>18779</v>
      </c>
      <c r="E285" s="25">
        <f t="shared" si="59"/>
        <v>16979.25</v>
      </c>
      <c r="F285" s="25">
        <f t="shared" si="60"/>
        <v>17817.625</v>
      </c>
      <c r="G285" s="25">
        <f t="shared" si="49"/>
        <v>1.0539564055254278</v>
      </c>
      <c r="H285" s="25">
        <f t="shared" si="56"/>
        <v>1.0021658136955456</v>
      </c>
      <c r="I285" s="4">
        <f t="shared" si="50"/>
        <v>18738.416081817169</v>
      </c>
      <c r="J285" s="25">
        <f t="shared" si="57"/>
        <v>19085.137357170337</v>
      </c>
      <c r="K285" s="15">
        <f t="shared" si="51"/>
        <v>19126.472209039865</v>
      </c>
      <c r="L285" s="36">
        <f t="shared" si="52"/>
        <v>-347.47220903986454</v>
      </c>
      <c r="M285" s="36">
        <f t="shared" si="53"/>
        <v>347.47220903986454</v>
      </c>
      <c r="N285" s="36">
        <f t="shared" si="54"/>
        <v>1.8503232815371667E-2</v>
      </c>
      <c r="O285" s="36">
        <f t="shared" si="55"/>
        <v>120736.93605504332</v>
      </c>
      <c r="P285" s="35">
        <f t="shared" si="58"/>
        <v>120736.93605504332</v>
      </c>
    </row>
    <row r="286" spans="1:16" x14ac:dyDescent="0.4">
      <c r="A286" s="1">
        <v>285</v>
      </c>
      <c r="B286" s="21">
        <v>40098</v>
      </c>
      <c r="C286" s="43">
        <v>1</v>
      </c>
      <c r="D286" s="23">
        <v>17636</v>
      </c>
      <c r="E286" s="25">
        <f t="shared" si="59"/>
        <v>18656</v>
      </c>
      <c r="F286" s="25">
        <f t="shared" si="60"/>
        <v>19213.25</v>
      </c>
      <c r="G286" s="25">
        <f t="shared" si="49"/>
        <v>0.91790821438330317</v>
      </c>
      <c r="H286" s="25">
        <f t="shared" si="56"/>
        <v>0.99870511045398014</v>
      </c>
      <c r="I286" s="4">
        <f t="shared" si="50"/>
        <v>17658.866281342274</v>
      </c>
      <c r="J286" s="25">
        <f t="shared" si="57"/>
        <v>19085.454041614154</v>
      </c>
      <c r="K286" s="15">
        <f t="shared" si="51"/>
        <v>19060.740486694624</v>
      </c>
      <c r="L286" s="36">
        <f t="shared" si="52"/>
        <v>-1424.7404866946235</v>
      </c>
      <c r="M286" s="36">
        <f t="shared" si="53"/>
        <v>1424.7404866946235</v>
      </c>
      <c r="N286" s="36">
        <f t="shared" si="54"/>
        <v>8.0785920089284619E-2</v>
      </c>
      <c r="O286" s="36">
        <f t="shared" si="55"/>
        <v>2029885.4544268327</v>
      </c>
      <c r="P286" s="35">
        <f t="shared" si="58"/>
        <v>2029885.4544268327</v>
      </c>
    </row>
    <row r="287" spans="1:16" x14ac:dyDescent="0.4">
      <c r="A287" s="1">
        <v>286</v>
      </c>
      <c r="B287" s="21">
        <v>40099</v>
      </c>
      <c r="C287" s="43">
        <v>2</v>
      </c>
      <c r="D287" s="23">
        <v>22062</v>
      </c>
      <c r="E287" s="25">
        <f t="shared" si="59"/>
        <v>19770.5</v>
      </c>
      <c r="F287" s="25">
        <f t="shared" si="60"/>
        <v>19654.25</v>
      </c>
      <c r="G287" s="25">
        <f t="shared" si="49"/>
        <v>1.122505310556241</v>
      </c>
      <c r="H287" s="25">
        <f t="shared" si="56"/>
        <v>0.99758200983907996</v>
      </c>
      <c r="I287" s="4">
        <f t="shared" si="50"/>
        <v>22115.475000956387</v>
      </c>
      <c r="J287" s="25">
        <f t="shared" si="57"/>
        <v>19085.770726057974</v>
      </c>
      <c r="K287" s="15">
        <f t="shared" si="51"/>
        <v>19039.621520228789</v>
      </c>
      <c r="L287" s="36">
        <f t="shared" si="52"/>
        <v>3022.3784797712106</v>
      </c>
      <c r="M287" s="36">
        <f t="shared" si="53"/>
        <v>3022.3784797712106</v>
      </c>
      <c r="N287" s="36">
        <f t="shared" si="54"/>
        <v>0.13699476383696901</v>
      </c>
      <c r="O287" s="36">
        <f t="shared" si="55"/>
        <v>9134771.6749841329</v>
      </c>
      <c r="P287" s="35">
        <f t="shared" si="58"/>
        <v>9134771.6749841329</v>
      </c>
    </row>
    <row r="288" spans="1:16" x14ac:dyDescent="0.4">
      <c r="A288" s="1">
        <v>287</v>
      </c>
      <c r="B288" s="21">
        <v>40100</v>
      </c>
      <c r="C288" s="43">
        <v>3</v>
      </c>
      <c r="D288" s="23">
        <v>20605</v>
      </c>
      <c r="E288" s="25">
        <f t="shared" si="59"/>
        <v>19538</v>
      </c>
      <c r="F288" s="25">
        <f t="shared" si="60"/>
        <v>19526.125</v>
      </c>
      <c r="G288" s="25">
        <f t="shared" si="49"/>
        <v>1.0552528983605298</v>
      </c>
      <c r="H288" s="25">
        <f t="shared" si="56"/>
        <v>1.0015470660113945</v>
      </c>
      <c r="I288" s="4">
        <f t="shared" si="50"/>
        <v>20573.17194493741</v>
      </c>
      <c r="J288" s="25">
        <f t="shared" si="57"/>
        <v>19086.08741050179</v>
      </c>
      <c r="K288" s="15">
        <f t="shared" si="51"/>
        <v>19115.614847625082</v>
      </c>
      <c r="L288" s="36">
        <f t="shared" si="52"/>
        <v>1489.3851523749181</v>
      </c>
      <c r="M288" s="36">
        <f t="shared" si="53"/>
        <v>1489.3851523749181</v>
      </c>
      <c r="N288" s="36">
        <f t="shared" si="54"/>
        <v>7.2282705769226796E-2</v>
      </c>
      <c r="O288" s="36">
        <f t="shared" si="55"/>
        <v>2218268.1321148579</v>
      </c>
      <c r="P288" s="35">
        <f t="shared" si="58"/>
        <v>2218268.1321148579</v>
      </c>
    </row>
    <row r="289" spans="1:16" x14ac:dyDescent="0.4">
      <c r="A289" s="1">
        <v>288</v>
      </c>
      <c r="B289" s="21">
        <v>40101</v>
      </c>
      <c r="C289" s="43">
        <v>4</v>
      </c>
      <c r="D289" s="23">
        <v>17849</v>
      </c>
      <c r="E289" s="25">
        <f t="shared" si="59"/>
        <v>19514.25</v>
      </c>
      <c r="F289" s="25">
        <f t="shared" si="60"/>
        <v>19357.125</v>
      </c>
      <c r="G289" s="25">
        <f t="shared" si="49"/>
        <v>0.92208941152159729</v>
      </c>
      <c r="H289" s="25">
        <f t="shared" si="56"/>
        <v>1.0021658136955456</v>
      </c>
      <c r="I289" s="4">
        <f t="shared" si="50"/>
        <v>17810.425935585208</v>
      </c>
      <c r="J289" s="25">
        <f t="shared" si="57"/>
        <v>19086.404094945607</v>
      </c>
      <c r="K289" s="15">
        <f t="shared" si="51"/>
        <v>19127.741690333158</v>
      </c>
      <c r="L289" s="36">
        <f t="shared" si="52"/>
        <v>-1278.7416903331577</v>
      </c>
      <c r="M289" s="36">
        <f t="shared" si="53"/>
        <v>1278.7416903331577</v>
      </c>
      <c r="N289" s="36">
        <f t="shared" si="54"/>
        <v>7.1642203503454405E-2</v>
      </c>
      <c r="O289" s="36">
        <f t="shared" si="55"/>
        <v>1635180.3105961015</v>
      </c>
      <c r="P289" s="35">
        <f t="shared" si="58"/>
        <v>1635180.3105961015</v>
      </c>
    </row>
    <row r="290" spans="1:16" x14ac:dyDescent="0.4">
      <c r="A290" s="1">
        <v>289</v>
      </c>
      <c r="B290" s="21">
        <v>40102</v>
      </c>
      <c r="C290" s="43">
        <v>1</v>
      </c>
      <c r="D290" s="23">
        <v>17541</v>
      </c>
      <c r="E290" s="25">
        <f t="shared" si="59"/>
        <v>19200</v>
      </c>
      <c r="F290" s="25">
        <f t="shared" si="60"/>
        <v>19401.75</v>
      </c>
      <c r="G290" s="25">
        <f t="shared" si="49"/>
        <v>0.90409370288762614</v>
      </c>
      <c r="H290" s="25">
        <f t="shared" si="56"/>
        <v>0.99870511045398014</v>
      </c>
      <c r="I290" s="4">
        <f t="shared" si="50"/>
        <v>17563.743107338672</v>
      </c>
      <c r="J290" s="25">
        <f t="shared" si="57"/>
        <v>19086.720779389423</v>
      </c>
      <c r="K290" s="15">
        <f t="shared" si="51"/>
        <v>19062.005584184393</v>
      </c>
      <c r="L290" s="36">
        <f t="shared" si="52"/>
        <v>-1521.0055841843932</v>
      </c>
      <c r="M290" s="36">
        <f t="shared" si="53"/>
        <v>1521.0055841843932</v>
      </c>
      <c r="N290" s="36">
        <f t="shared" si="54"/>
        <v>8.6711452265229652E-2</v>
      </c>
      <c r="O290" s="36">
        <f t="shared" si="55"/>
        <v>2313457.9871201073</v>
      </c>
      <c r="P290" s="35">
        <f t="shared" si="58"/>
        <v>2313457.9871201073</v>
      </c>
    </row>
    <row r="291" spans="1:16" x14ac:dyDescent="0.4">
      <c r="A291" s="1">
        <v>290</v>
      </c>
      <c r="B291" s="21">
        <v>40103</v>
      </c>
      <c r="C291" s="43">
        <v>2</v>
      </c>
      <c r="D291" s="23">
        <v>20805</v>
      </c>
      <c r="E291" s="25">
        <f t="shared" si="59"/>
        <v>19603.5</v>
      </c>
      <c r="F291" s="25">
        <f t="shared" si="60"/>
        <v>19067.75</v>
      </c>
      <c r="G291" s="25">
        <f t="shared" si="49"/>
        <v>1.0911093338228159</v>
      </c>
      <c r="H291" s="25">
        <f t="shared" si="56"/>
        <v>0.99758200983907996</v>
      </c>
      <c r="I291" s="4">
        <f t="shared" si="50"/>
        <v>20855.428220238311</v>
      </c>
      <c r="J291" s="25">
        <f t="shared" si="57"/>
        <v>19087.037463833243</v>
      </c>
      <c r="K291" s="15">
        <f t="shared" si="51"/>
        <v>19040.885195044582</v>
      </c>
      <c r="L291" s="36">
        <f t="shared" si="52"/>
        <v>1764.1148049554176</v>
      </c>
      <c r="M291" s="36">
        <f t="shared" si="53"/>
        <v>1764.1148049554176</v>
      </c>
      <c r="N291" s="36">
        <f t="shared" si="54"/>
        <v>8.4792828885143848E-2</v>
      </c>
      <c r="O291" s="36">
        <f t="shared" si="55"/>
        <v>3112101.0450628912</v>
      </c>
      <c r="P291" s="35">
        <f t="shared" si="58"/>
        <v>3112101.0450628912</v>
      </c>
    </row>
    <row r="292" spans="1:16" x14ac:dyDescent="0.4">
      <c r="A292" s="1">
        <v>291</v>
      </c>
      <c r="B292" s="21">
        <v>40104</v>
      </c>
      <c r="C292" s="43">
        <v>3</v>
      </c>
      <c r="D292" s="23">
        <v>22219</v>
      </c>
      <c r="E292" s="25">
        <f t="shared" si="59"/>
        <v>18532</v>
      </c>
      <c r="F292" s="25">
        <f t="shared" si="60"/>
        <v>18709.75</v>
      </c>
      <c r="G292" s="25">
        <f t="shared" si="49"/>
        <v>1.1875626344552974</v>
      </c>
      <c r="H292" s="25">
        <f t="shared" si="56"/>
        <v>1.0015470660113945</v>
      </c>
      <c r="I292" s="4">
        <f t="shared" si="50"/>
        <v>22184.678837396961</v>
      </c>
      <c r="J292" s="25">
        <f t="shared" si="57"/>
        <v>19087.35414827706</v>
      </c>
      <c r="K292" s="15">
        <f t="shared" si="51"/>
        <v>19116.883545127308</v>
      </c>
      <c r="L292" s="36">
        <f t="shared" si="52"/>
        <v>3102.116454872692</v>
      </c>
      <c r="M292" s="36">
        <f t="shared" si="53"/>
        <v>3102.116454872692</v>
      </c>
      <c r="N292" s="36">
        <f t="shared" si="54"/>
        <v>0.13961548471455476</v>
      </c>
      <c r="O292" s="36">
        <f t="shared" si="55"/>
        <v>9623126.4995919187</v>
      </c>
      <c r="P292" s="35">
        <f t="shared" si="58"/>
        <v>9623126.4995919187</v>
      </c>
    </row>
    <row r="293" spans="1:16" x14ac:dyDescent="0.4">
      <c r="A293" s="1">
        <v>292</v>
      </c>
      <c r="B293" s="21">
        <v>40105</v>
      </c>
      <c r="C293" s="43">
        <v>4</v>
      </c>
      <c r="D293" s="23">
        <v>13563</v>
      </c>
      <c r="E293" s="25">
        <f t="shared" si="59"/>
        <v>18887.5</v>
      </c>
      <c r="F293" s="25">
        <f t="shared" si="60"/>
        <v>18291.375</v>
      </c>
      <c r="G293" s="25">
        <f t="shared" si="49"/>
        <v>0.74149701703671811</v>
      </c>
      <c r="H293" s="25">
        <f t="shared" si="56"/>
        <v>1.0021658136955456</v>
      </c>
      <c r="I293" s="4">
        <f t="shared" si="50"/>
        <v>13533.688551982867</v>
      </c>
      <c r="J293" s="25">
        <f t="shared" si="57"/>
        <v>19087.670832720876</v>
      </c>
      <c r="K293" s="15">
        <f t="shared" si="51"/>
        <v>19129.011171626447</v>
      </c>
      <c r="L293" s="36">
        <f t="shared" si="52"/>
        <v>-5566.0111716264473</v>
      </c>
      <c r="M293" s="36">
        <f t="shared" si="53"/>
        <v>5566.0111716264473</v>
      </c>
      <c r="N293" s="36">
        <f t="shared" si="54"/>
        <v>0.41038200778783807</v>
      </c>
      <c r="O293" s="36">
        <f t="shared" si="55"/>
        <v>30980480.362670418</v>
      </c>
      <c r="P293" s="35">
        <f t="shared" si="58"/>
        <v>30980480.362670418</v>
      </c>
    </row>
    <row r="294" spans="1:16" x14ac:dyDescent="0.4">
      <c r="A294" s="1">
        <v>293</v>
      </c>
      <c r="B294" s="21">
        <v>40106</v>
      </c>
      <c r="C294" s="43">
        <v>1</v>
      </c>
      <c r="D294" s="23">
        <v>18963</v>
      </c>
      <c r="E294" s="25">
        <f t="shared" si="59"/>
        <v>17695.25</v>
      </c>
      <c r="F294" s="25">
        <f t="shared" si="60"/>
        <v>16662.25</v>
      </c>
      <c r="G294" s="25">
        <f t="shared" si="49"/>
        <v>1.1380815916217797</v>
      </c>
      <c r="H294" s="25">
        <f t="shared" si="56"/>
        <v>0.99870511045398014</v>
      </c>
      <c r="I294" s="4">
        <f t="shared" si="50"/>
        <v>18987.586827687315</v>
      </c>
      <c r="J294" s="25">
        <f t="shared" si="57"/>
        <v>19087.987517164696</v>
      </c>
      <c r="K294" s="15">
        <f t="shared" si="51"/>
        <v>19063.270681674163</v>
      </c>
      <c r="L294" s="36">
        <f t="shared" si="52"/>
        <v>-100.27068167416292</v>
      </c>
      <c r="M294" s="36">
        <f t="shared" si="53"/>
        <v>100.27068167416292</v>
      </c>
      <c r="N294" s="36">
        <f t="shared" si="54"/>
        <v>5.2877014013691355E-3</v>
      </c>
      <c r="O294" s="36">
        <f t="shared" si="55"/>
        <v>10054.20960340131</v>
      </c>
      <c r="P294" s="35">
        <f t="shared" si="58"/>
        <v>10054.20960340131</v>
      </c>
    </row>
    <row r="295" spans="1:16" x14ac:dyDescent="0.4">
      <c r="A295" s="1">
        <v>294</v>
      </c>
      <c r="B295" s="21">
        <v>40107</v>
      </c>
      <c r="C295" s="43">
        <v>2</v>
      </c>
      <c r="D295" s="23">
        <v>16036</v>
      </c>
      <c r="E295" s="25">
        <f t="shared" si="59"/>
        <v>15629.25</v>
      </c>
      <c r="F295" s="25">
        <f t="shared" si="60"/>
        <v>16458.875</v>
      </c>
      <c r="G295" s="25">
        <f t="shared" si="49"/>
        <v>0.97430717470057948</v>
      </c>
      <c r="H295" s="25">
        <f t="shared" si="56"/>
        <v>0.99758200983907996</v>
      </c>
      <c r="I295" s="4">
        <f t="shared" si="50"/>
        <v>16074.86887477729</v>
      </c>
      <c r="J295" s="25">
        <f t="shared" si="57"/>
        <v>19088.304201608513</v>
      </c>
      <c r="K295" s="15">
        <f t="shared" si="51"/>
        <v>19042.148869860375</v>
      </c>
      <c r="L295" s="36">
        <f t="shared" si="52"/>
        <v>-3006.1488698603753</v>
      </c>
      <c r="M295" s="36">
        <f t="shared" si="53"/>
        <v>3006.1488698603753</v>
      </c>
      <c r="N295" s="36">
        <f t="shared" si="54"/>
        <v>0.18746251371042499</v>
      </c>
      <c r="O295" s="36">
        <f t="shared" si="55"/>
        <v>9036931.0277628116</v>
      </c>
      <c r="P295" s="35">
        <f t="shared" si="58"/>
        <v>9036931.0277628116</v>
      </c>
    </row>
    <row r="296" spans="1:16" x14ac:dyDescent="0.4">
      <c r="A296" s="1">
        <v>295</v>
      </c>
      <c r="B296" s="21">
        <v>40108</v>
      </c>
      <c r="C296" s="43">
        <v>3</v>
      </c>
      <c r="D296" s="23">
        <v>13955</v>
      </c>
      <c r="E296" s="25">
        <f t="shared" si="59"/>
        <v>17288.5</v>
      </c>
      <c r="F296" s="25">
        <f t="shared" si="60"/>
        <v>17378.625</v>
      </c>
      <c r="G296" s="25">
        <f t="shared" si="49"/>
        <v>0.80299793568248357</v>
      </c>
      <c r="H296" s="25">
        <f t="shared" si="56"/>
        <v>1.0015470660113945</v>
      </c>
      <c r="I296" s="4">
        <f t="shared" si="50"/>
        <v>13933.444042300489</v>
      </c>
      <c r="J296" s="25">
        <f t="shared" si="57"/>
        <v>19088.620886052329</v>
      </c>
      <c r="K296" s="15">
        <f t="shared" si="51"/>
        <v>19118.152242629538</v>
      </c>
      <c r="L296" s="36">
        <f t="shared" si="52"/>
        <v>-5163.1522426295378</v>
      </c>
      <c r="M296" s="36">
        <f t="shared" si="53"/>
        <v>5163.1522426295378</v>
      </c>
      <c r="N296" s="36">
        <f t="shared" si="54"/>
        <v>0.36998582892365017</v>
      </c>
      <c r="O296" s="36">
        <f t="shared" si="55"/>
        <v>26658141.080570426</v>
      </c>
      <c r="P296" s="35">
        <f t="shared" si="58"/>
        <v>26658141.080570426</v>
      </c>
    </row>
    <row r="297" spans="1:16" x14ac:dyDescent="0.4">
      <c r="A297" s="1">
        <v>296</v>
      </c>
      <c r="B297" s="21">
        <v>40109</v>
      </c>
      <c r="C297" s="43">
        <v>4</v>
      </c>
      <c r="D297" s="23">
        <v>20200</v>
      </c>
      <c r="E297" s="25">
        <f t="shared" si="59"/>
        <v>17468.75</v>
      </c>
      <c r="F297" s="25">
        <f t="shared" si="60"/>
        <v>18197.375</v>
      </c>
      <c r="G297" s="25">
        <f t="shared" si="49"/>
        <v>1.1100502132862569</v>
      </c>
      <c r="H297" s="25">
        <f t="shared" si="56"/>
        <v>1.0021658136955456</v>
      </c>
      <c r="I297" s="4">
        <f t="shared" si="50"/>
        <v>20156.345111704926</v>
      </c>
      <c r="J297" s="25">
        <f t="shared" si="57"/>
        <v>19088.937570496149</v>
      </c>
      <c r="K297" s="15">
        <f t="shared" si="51"/>
        <v>19130.280652919744</v>
      </c>
      <c r="L297" s="36">
        <f t="shared" si="52"/>
        <v>1069.7193470802558</v>
      </c>
      <c r="M297" s="36">
        <f t="shared" si="53"/>
        <v>1069.7193470802558</v>
      </c>
      <c r="N297" s="36">
        <f t="shared" si="54"/>
        <v>5.2956403320804743E-2</v>
      </c>
      <c r="O297" s="36">
        <f t="shared" si="55"/>
        <v>1144299.4815178087</v>
      </c>
      <c r="P297" s="35">
        <f t="shared" si="58"/>
        <v>1144299.4815178087</v>
      </c>
    </row>
    <row r="298" spans="1:16" x14ac:dyDescent="0.4">
      <c r="A298" s="1">
        <v>297</v>
      </c>
      <c r="B298" s="21">
        <v>40110</v>
      </c>
      <c r="C298" s="43">
        <v>1</v>
      </c>
      <c r="D298" s="23">
        <v>19684</v>
      </c>
      <c r="E298" s="25">
        <f t="shared" si="59"/>
        <v>18926</v>
      </c>
      <c r="F298" s="25">
        <f t="shared" si="60"/>
        <v>19679.75</v>
      </c>
      <c r="G298" s="25">
        <f t="shared" si="49"/>
        <v>1.0002159580279222</v>
      </c>
      <c r="H298" s="25">
        <f t="shared" si="56"/>
        <v>0.99870511045398014</v>
      </c>
      <c r="I298" s="4">
        <f t="shared" si="50"/>
        <v>19709.521653546228</v>
      </c>
      <c r="J298" s="25">
        <f t="shared" si="57"/>
        <v>19089.254254939966</v>
      </c>
      <c r="K298" s="15">
        <f t="shared" si="51"/>
        <v>19064.535779163929</v>
      </c>
      <c r="L298" s="36">
        <f t="shared" si="52"/>
        <v>619.46422083607104</v>
      </c>
      <c r="M298" s="36">
        <f t="shared" si="53"/>
        <v>619.46422083607104</v>
      </c>
      <c r="N298" s="36">
        <f t="shared" si="54"/>
        <v>3.147044405791867E-2</v>
      </c>
      <c r="O298" s="36">
        <f t="shared" si="55"/>
        <v>383735.92089604057</v>
      </c>
      <c r="P298" s="35">
        <f t="shared" si="58"/>
        <v>383735.92089604057</v>
      </c>
    </row>
    <row r="299" spans="1:16" x14ac:dyDescent="0.4">
      <c r="A299" s="1">
        <v>298</v>
      </c>
      <c r="B299" s="21">
        <v>40111</v>
      </c>
      <c r="C299" s="43">
        <v>2</v>
      </c>
      <c r="D299" s="23">
        <v>21865</v>
      </c>
      <c r="E299" s="25">
        <f t="shared" si="59"/>
        <v>20433.5</v>
      </c>
      <c r="F299" s="25">
        <f t="shared" si="60"/>
        <v>20404.625</v>
      </c>
      <c r="G299" s="25">
        <f t="shared" si="49"/>
        <v>1.071570783584604</v>
      </c>
      <c r="H299" s="25">
        <f t="shared" si="56"/>
        <v>0.99758200983907996</v>
      </c>
      <c r="I299" s="4">
        <f t="shared" si="50"/>
        <v>21917.997502307651</v>
      </c>
      <c r="J299" s="25">
        <f t="shared" si="57"/>
        <v>19089.570939383782</v>
      </c>
      <c r="K299" s="15">
        <f t="shared" si="51"/>
        <v>19043.412544676168</v>
      </c>
      <c r="L299" s="36">
        <f t="shared" si="52"/>
        <v>2821.5874553238318</v>
      </c>
      <c r="M299" s="36">
        <f t="shared" si="53"/>
        <v>2821.5874553238318</v>
      </c>
      <c r="N299" s="36">
        <f t="shared" si="54"/>
        <v>0.1290458474879411</v>
      </c>
      <c r="O299" s="36">
        <f t="shared" si="55"/>
        <v>7961355.7680408163</v>
      </c>
      <c r="P299" s="35">
        <f t="shared" si="58"/>
        <v>7961355.7680408163</v>
      </c>
    </row>
    <row r="300" spans="1:16" x14ac:dyDescent="0.4">
      <c r="A300" s="1">
        <v>299</v>
      </c>
      <c r="B300" s="21">
        <v>40112</v>
      </c>
      <c r="C300" s="43">
        <v>3</v>
      </c>
      <c r="D300" s="23">
        <v>19985</v>
      </c>
      <c r="E300" s="25">
        <f t="shared" si="59"/>
        <v>20375.75</v>
      </c>
      <c r="F300" s="25">
        <f t="shared" si="60"/>
        <v>20423.375</v>
      </c>
      <c r="G300" s="25">
        <f t="shared" si="49"/>
        <v>0.97853562400925409</v>
      </c>
      <c r="H300" s="25">
        <f t="shared" si="56"/>
        <v>1.0015470660113945</v>
      </c>
      <c r="I300" s="4">
        <f t="shared" si="50"/>
        <v>19954.129644240435</v>
      </c>
      <c r="J300" s="25">
        <f t="shared" si="57"/>
        <v>19089.887623827599</v>
      </c>
      <c r="K300" s="15">
        <f t="shared" si="51"/>
        <v>19119.420940131764</v>
      </c>
      <c r="L300" s="36">
        <f t="shared" si="52"/>
        <v>865.57905986823607</v>
      </c>
      <c r="M300" s="36">
        <f t="shared" si="53"/>
        <v>865.57905986823607</v>
      </c>
      <c r="N300" s="36">
        <f t="shared" si="54"/>
        <v>4.3311436570839933E-2</v>
      </c>
      <c r="O300" s="36">
        <f t="shared" si="55"/>
        <v>749227.10888237937</v>
      </c>
      <c r="P300" s="35">
        <f t="shared" si="58"/>
        <v>749227.10888237937</v>
      </c>
    </row>
    <row r="301" spans="1:16" x14ac:dyDescent="0.4">
      <c r="A301" s="1">
        <v>300</v>
      </c>
      <c r="B301" s="21">
        <v>40113</v>
      </c>
      <c r="C301" s="43">
        <v>4</v>
      </c>
      <c r="D301" s="23">
        <v>19969</v>
      </c>
      <c r="E301" s="25">
        <f t="shared" si="59"/>
        <v>20471</v>
      </c>
      <c r="F301" s="25">
        <f t="shared" si="60"/>
        <v>19454.5</v>
      </c>
      <c r="G301" s="25">
        <f t="shared" ref="G301:G364" si="61">D301/F301</f>
        <v>1.0264463234727184</v>
      </c>
      <c r="H301" s="25">
        <f t="shared" si="56"/>
        <v>1.0021658136955456</v>
      </c>
      <c r="I301" s="4">
        <f t="shared" ref="I301:I364" si="62">D301/H301</f>
        <v>19925.844333447312</v>
      </c>
      <c r="J301" s="25">
        <f t="shared" si="57"/>
        <v>19090.204308271419</v>
      </c>
      <c r="K301" s="15">
        <f t="shared" ref="K301:K364" si="63">H301*J301</f>
        <v>19131.550134213037</v>
      </c>
      <c r="L301" s="36">
        <f t="shared" ref="L301:L364" si="64">D301-K301</f>
        <v>837.44986578696262</v>
      </c>
      <c r="M301" s="36">
        <f t="shared" ref="M301:M364" si="65">ABS(L301)</f>
        <v>837.44986578696262</v>
      </c>
      <c r="N301" s="36">
        <f t="shared" ref="N301:N364" si="66">M301/D301</f>
        <v>4.1937496408781742E-2</v>
      </c>
      <c r="O301" s="36">
        <f t="shared" ref="O301:O364" si="67">L301^2</f>
        <v>701322.27770660166</v>
      </c>
      <c r="P301" s="35">
        <f t="shared" si="58"/>
        <v>701322.27770660166</v>
      </c>
    </row>
    <row r="302" spans="1:16" x14ac:dyDescent="0.4">
      <c r="A302" s="1">
        <v>301</v>
      </c>
      <c r="B302" s="21">
        <v>40114</v>
      </c>
      <c r="C302" s="43">
        <v>1</v>
      </c>
      <c r="D302" s="23">
        <v>20065</v>
      </c>
      <c r="E302" s="25">
        <f t="shared" si="59"/>
        <v>18438</v>
      </c>
      <c r="F302" s="25">
        <f t="shared" si="60"/>
        <v>18252</v>
      </c>
      <c r="G302" s="25">
        <f t="shared" si="61"/>
        <v>1.0993315801008108</v>
      </c>
      <c r="H302" s="25">
        <f t="shared" si="56"/>
        <v>0.99870511045398014</v>
      </c>
      <c r="I302" s="4">
        <f t="shared" si="62"/>
        <v>20091.015646129094</v>
      </c>
      <c r="J302" s="25">
        <f t="shared" si="57"/>
        <v>19090.520992715235</v>
      </c>
      <c r="K302" s="15">
        <f t="shared" si="63"/>
        <v>19065.800876653695</v>
      </c>
      <c r="L302" s="36">
        <f t="shared" si="64"/>
        <v>999.19912334630499</v>
      </c>
      <c r="M302" s="36">
        <f t="shared" si="65"/>
        <v>999.19912334630499</v>
      </c>
      <c r="N302" s="36">
        <f t="shared" si="66"/>
        <v>4.9798112302332671E-2</v>
      </c>
      <c r="O302" s="36">
        <f t="shared" si="67"/>
        <v>998398.8880960244</v>
      </c>
      <c r="P302" s="35">
        <f t="shared" si="58"/>
        <v>998398.8880960244</v>
      </c>
    </row>
    <row r="303" spans="1:16" x14ac:dyDescent="0.4">
      <c r="A303" s="1">
        <v>302</v>
      </c>
      <c r="B303" s="21">
        <v>40115</v>
      </c>
      <c r="C303" s="43">
        <v>2</v>
      </c>
      <c r="D303" s="23">
        <v>13733</v>
      </c>
      <c r="E303" s="25">
        <f t="shared" si="59"/>
        <v>18066</v>
      </c>
      <c r="F303" s="25">
        <f t="shared" si="60"/>
        <v>18023.375</v>
      </c>
      <c r="G303" s="25">
        <f t="shared" si="61"/>
        <v>0.76195496126557871</v>
      </c>
      <c r="H303" s="25">
        <f t="shared" si="56"/>
        <v>0.99758200983907996</v>
      </c>
      <c r="I303" s="4">
        <f t="shared" si="62"/>
        <v>13766.286745903999</v>
      </c>
      <c r="J303" s="25">
        <f t="shared" si="57"/>
        <v>19090.837677159052</v>
      </c>
      <c r="K303" s="15">
        <f t="shared" si="63"/>
        <v>19044.676219491961</v>
      </c>
      <c r="L303" s="36">
        <f t="shared" si="64"/>
        <v>-5311.6762194919611</v>
      </c>
      <c r="M303" s="36">
        <f t="shared" si="65"/>
        <v>5311.6762194919611</v>
      </c>
      <c r="N303" s="36">
        <f t="shared" si="66"/>
        <v>0.38678192816514678</v>
      </c>
      <c r="O303" s="36">
        <f t="shared" si="67"/>
        <v>28213904.260716412</v>
      </c>
      <c r="P303" s="35">
        <f t="shared" si="58"/>
        <v>28213904.260716412</v>
      </c>
    </row>
    <row r="304" spans="1:16" x14ac:dyDescent="0.4">
      <c r="A304" s="1">
        <v>303</v>
      </c>
      <c r="B304" s="21">
        <v>40116</v>
      </c>
      <c r="C304" s="43">
        <v>3</v>
      </c>
      <c r="D304" s="23">
        <v>18497</v>
      </c>
      <c r="E304" s="25">
        <f t="shared" si="59"/>
        <v>17980.75</v>
      </c>
      <c r="F304" s="25">
        <f t="shared" si="60"/>
        <v>17003.875</v>
      </c>
      <c r="G304" s="25">
        <f t="shared" si="61"/>
        <v>1.0878108666406923</v>
      </c>
      <c r="H304" s="25">
        <f t="shared" si="56"/>
        <v>1.0015470660113945</v>
      </c>
      <c r="I304" s="4">
        <f t="shared" si="62"/>
        <v>18468.428122567693</v>
      </c>
      <c r="J304" s="25">
        <f t="shared" si="57"/>
        <v>19091.154361602872</v>
      </c>
      <c r="K304" s="15">
        <f t="shared" si="63"/>
        <v>19120.689637633994</v>
      </c>
      <c r="L304" s="36">
        <f t="shared" si="64"/>
        <v>-623.6896376339937</v>
      </c>
      <c r="M304" s="36">
        <f t="shared" si="65"/>
        <v>623.6896376339937</v>
      </c>
      <c r="N304" s="36">
        <f t="shared" si="66"/>
        <v>3.3718421237713882E-2</v>
      </c>
      <c r="O304" s="36">
        <f t="shared" si="67"/>
        <v>388988.76409202238</v>
      </c>
      <c r="P304" s="35">
        <f t="shared" si="58"/>
        <v>388988.76409202238</v>
      </c>
    </row>
    <row r="305" spans="1:16" x14ac:dyDescent="0.4">
      <c r="A305" s="1">
        <v>304</v>
      </c>
      <c r="B305" s="21">
        <v>40117</v>
      </c>
      <c r="C305" s="43">
        <v>4</v>
      </c>
      <c r="D305" s="23">
        <v>19628</v>
      </c>
      <c r="E305" s="25">
        <f t="shared" si="59"/>
        <v>16027</v>
      </c>
      <c r="F305" s="25">
        <f t="shared" si="60"/>
        <v>16515</v>
      </c>
      <c r="G305" s="25">
        <f t="shared" si="61"/>
        <v>1.1884953072963973</v>
      </c>
      <c r="H305" s="25">
        <f t="shared" si="56"/>
        <v>1.0021658136955456</v>
      </c>
      <c r="I305" s="4">
        <f t="shared" si="62"/>
        <v>19585.581279828926</v>
      </c>
      <c r="J305" s="25">
        <f t="shared" si="57"/>
        <v>19091.471046046689</v>
      </c>
      <c r="K305" s="15">
        <f t="shared" si="63"/>
        <v>19132.819615506327</v>
      </c>
      <c r="L305" s="36">
        <f t="shared" si="64"/>
        <v>495.18038449367305</v>
      </c>
      <c r="M305" s="36">
        <f t="shared" si="65"/>
        <v>495.18038449367305</v>
      </c>
      <c r="N305" s="36">
        <f t="shared" si="66"/>
        <v>2.5228264952805841E-2</v>
      </c>
      <c r="O305" s="36">
        <f t="shared" si="67"/>
        <v>245203.61318730187</v>
      </c>
      <c r="P305" s="35">
        <f t="shared" si="58"/>
        <v>245203.61318730187</v>
      </c>
    </row>
    <row r="306" spans="1:16" x14ac:dyDescent="0.4">
      <c r="A306" s="1">
        <v>305</v>
      </c>
      <c r="B306" s="21">
        <v>40118</v>
      </c>
      <c r="C306" s="43">
        <v>1</v>
      </c>
      <c r="D306" s="23">
        <v>12250</v>
      </c>
      <c r="E306" s="25">
        <f t="shared" si="59"/>
        <v>17003</v>
      </c>
      <c r="F306" s="25">
        <f t="shared" si="60"/>
        <v>16754.5</v>
      </c>
      <c r="G306" s="25">
        <f t="shared" si="61"/>
        <v>0.73114685606851892</v>
      </c>
      <c r="H306" s="25">
        <f t="shared" si="56"/>
        <v>0.99870511045398014</v>
      </c>
      <c r="I306" s="4">
        <f t="shared" si="62"/>
        <v>12265.882963622298</v>
      </c>
      <c r="J306" s="25">
        <f t="shared" si="57"/>
        <v>19091.787730490505</v>
      </c>
      <c r="K306" s="15">
        <f t="shared" si="63"/>
        <v>19067.065974143461</v>
      </c>
      <c r="L306" s="36">
        <f t="shared" si="64"/>
        <v>-6817.0659741434611</v>
      </c>
      <c r="M306" s="36">
        <f t="shared" si="65"/>
        <v>6817.0659741434611</v>
      </c>
      <c r="N306" s="36">
        <f t="shared" si="66"/>
        <v>0.55649518156273148</v>
      </c>
      <c r="O306" s="36">
        <f t="shared" si="67"/>
        <v>46472388.495824538</v>
      </c>
      <c r="P306" s="35">
        <f t="shared" si="58"/>
        <v>46472388.495824538</v>
      </c>
    </row>
    <row r="307" spans="1:16" x14ac:dyDescent="0.4">
      <c r="A307" s="1">
        <v>306</v>
      </c>
      <c r="B307" s="21">
        <v>40119</v>
      </c>
      <c r="C307" s="43">
        <v>2</v>
      </c>
      <c r="D307" s="23">
        <v>17637</v>
      </c>
      <c r="E307" s="25">
        <f t="shared" si="59"/>
        <v>16506</v>
      </c>
      <c r="F307" s="25">
        <f t="shared" si="60"/>
        <v>16228.25</v>
      </c>
      <c r="G307" s="25">
        <f t="shared" si="61"/>
        <v>1.0868084975274599</v>
      </c>
      <c r="H307" s="25">
        <f t="shared" si="56"/>
        <v>0.99758200983907996</v>
      </c>
      <c r="I307" s="4">
        <f t="shared" si="62"/>
        <v>17679.749460242398</v>
      </c>
      <c r="J307" s="25">
        <f t="shared" si="57"/>
        <v>19092.104414934325</v>
      </c>
      <c r="K307" s="15">
        <f t="shared" si="63"/>
        <v>19045.939894307758</v>
      </c>
      <c r="L307" s="36">
        <f t="shared" si="64"/>
        <v>-1408.9398943077576</v>
      </c>
      <c r="M307" s="36">
        <f t="shared" si="65"/>
        <v>1408.9398943077576</v>
      </c>
      <c r="N307" s="36">
        <f t="shared" si="66"/>
        <v>7.9885462057479026E-2</v>
      </c>
      <c r="O307" s="36">
        <f t="shared" si="67"/>
        <v>1985111.6257719554</v>
      </c>
      <c r="P307" s="35">
        <f t="shared" si="58"/>
        <v>1985111.6257719554</v>
      </c>
    </row>
    <row r="308" spans="1:16" x14ac:dyDescent="0.4">
      <c r="A308" s="1">
        <v>307</v>
      </c>
      <c r="B308" s="21">
        <v>40120</v>
      </c>
      <c r="C308" s="43">
        <v>3</v>
      </c>
      <c r="D308" s="23">
        <v>16509</v>
      </c>
      <c r="E308" s="25">
        <f t="shared" si="59"/>
        <v>15950.5</v>
      </c>
      <c r="F308" s="25">
        <f t="shared" si="60"/>
        <v>16439</v>
      </c>
      <c r="G308" s="25">
        <f t="shared" si="61"/>
        <v>1.0042581665551433</v>
      </c>
      <c r="H308" s="25">
        <f t="shared" si="56"/>
        <v>1.0015470660113945</v>
      </c>
      <c r="I308" s="4">
        <f t="shared" si="62"/>
        <v>16483.498939042551</v>
      </c>
      <c r="J308" s="25">
        <f t="shared" si="57"/>
        <v>19092.421099378142</v>
      </c>
      <c r="K308" s="15">
        <f t="shared" si="63"/>
        <v>19121.95833513622</v>
      </c>
      <c r="L308" s="36">
        <f t="shared" si="64"/>
        <v>-2612.9583351362198</v>
      </c>
      <c r="M308" s="36">
        <f t="shared" si="65"/>
        <v>2612.9583351362198</v>
      </c>
      <c r="N308" s="36">
        <f t="shared" si="66"/>
        <v>0.15827477952245561</v>
      </c>
      <c r="O308" s="36">
        <f t="shared" si="67"/>
        <v>6827551.2611578461</v>
      </c>
      <c r="P308" s="35">
        <f t="shared" si="58"/>
        <v>6827551.2611578461</v>
      </c>
    </row>
    <row r="309" spans="1:16" x14ac:dyDescent="0.4">
      <c r="A309" s="1">
        <v>308</v>
      </c>
      <c r="B309" s="21">
        <v>40121</v>
      </c>
      <c r="C309" s="43">
        <v>4</v>
      </c>
      <c r="D309" s="23">
        <v>17406</v>
      </c>
      <c r="E309" s="25">
        <f t="shared" si="59"/>
        <v>16927.5</v>
      </c>
      <c r="F309" s="25">
        <f t="shared" si="60"/>
        <v>17138.25</v>
      </c>
      <c r="G309" s="25">
        <f t="shared" si="61"/>
        <v>1.0156229486674544</v>
      </c>
      <c r="H309" s="25">
        <f t="shared" si="56"/>
        <v>1.0021658136955456</v>
      </c>
      <c r="I309" s="4">
        <f t="shared" si="62"/>
        <v>17368.383317541382</v>
      </c>
      <c r="J309" s="25">
        <f t="shared" si="57"/>
        <v>19092.737783821958</v>
      </c>
      <c r="K309" s="15">
        <f t="shared" si="63"/>
        <v>19134.08909679962</v>
      </c>
      <c r="L309" s="36">
        <f t="shared" si="64"/>
        <v>-1728.0890967996202</v>
      </c>
      <c r="M309" s="36">
        <f t="shared" si="65"/>
        <v>1728.0890967996202</v>
      </c>
      <c r="N309" s="36">
        <f t="shared" si="66"/>
        <v>9.9281230426267963E-2</v>
      </c>
      <c r="O309" s="36">
        <f t="shared" si="67"/>
        <v>2986291.926477727</v>
      </c>
      <c r="P309" s="35">
        <f t="shared" si="58"/>
        <v>2986291.926477727</v>
      </c>
    </row>
    <row r="310" spans="1:16" x14ac:dyDescent="0.4">
      <c r="A310" s="1">
        <v>309</v>
      </c>
      <c r="B310" s="21">
        <v>40122</v>
      </c>
      <c r="C310" s="43">
        <v>1</v>
      </c>
      <c r="D310" s="23">
        <v>16158</v>
      </c>
      <c r="E310" s="25">
        <f t="shared" si="59"/>
        <v>17349</v>
      </c>
      <c r="F310" s="25">
        <f t="shared" si="60"/>
        <v>18051.75</v>
      </c>
      <c r="G310" s="25">
        <f t="shared" si="61"/>
        <v>0.89509327350533885</v>
      </c>
      <c r="H310" s="25">
        <f t="shared" si="56"/>
        <v>0.99870511045398014</v>
      </c>
      <c r="I310" s="4">
        <f t="shared" si="62"/>
        <v>16178.949953159925</v>
      </c>
      <c r="J310" s="25">
        <f t="shared" si="57"/>
        <v>19093.054468265775</v>
      </c>
      <c r="K310" s="15">
        <f t="shared" si="63"/>
        <v>19068.331071633231</v>
      </c>
      <c r="L310" s="36">
        <f t="shared" si="64"/>
        <v>-2910.3310716332307</v>
      </c>
      <c r="M310" s="36">
        <f t="shared" si="65"/>
        <v>2910.3310716332307</v>
      </c>
      <c r="N310" s="36">
        <f t="shared" si="66"/>
        <v>0.18011703624416578</v>
      </c>
      <c r="O310" s="36">
        <f t="shared" si="67"/>
        <v>8470026.9465138298</v>
      </c>
      <c r="P310" s="35">
        <f t="shared" si="58"/>
        <v>8470026.9465138298</v>
      </c>
    </row>
    <row r="311" spans="1:16" x14ac:dyDescent="0.4">
      <c r="A311" s="1">
        <v>310</v>
      </c>
      <c r="B311" s="21">
        <v>40123</v>
      </c>
      <c r="C311" s="43">
        <v>2</v>
      </c>
      <c r="D311" s="23">
        <v>19323</v>
      </c>
      <c r="E311" s="25">
        <f t="shared" si="59"/>
        <v>18754.5</v>
      </c>
      <c r="F311" s="25">
        <f t="shared" si="60"/>
        <v>19579.875</v>
      </c>
      <c r="G311" s="25">
        <f t="shared" si="61"/>
        <v>0.98688066190412349</v>
      </c>
      <c r="H311" s="25">
        <f t="shared" si="56"/>
        <v>0.99758200983907996</v>
      </c>
      <c r="I311" s="4">
        <f t="shared" si="62"/>
        <v>19369.836073043254</v>
      </c>
      <c r="J311" s="25">
        <f t="shared" si="57"/>
        <v>19093.371152709595</v>
      </c>
      <c r="K311" s="15">
        <f t="shared" si="63"/>
        <v>19047.203569123547</v>
      </c>
      <c r="L311" s="36">
        <f t="shared" si="64"/>
        <v>275.79643087645309</v>
      </c>
      <c r="M311" s="36">
        <f t="shared" si="65"/>
        <v>275.79643087645309</v>
      </c>
      <c r="N311" s="36">
        <f t="shared" si="66"/>
        <v>1.427296128326104E-2</v>
      </c>
      <c r="O311" s="36">
        <f t="shared" si="67"/>
        <v>76063.671284190161</v>
      </c>
      <c r="P311" s="35">
        <f t="shared" si="58"/>
        <v>76063.671284190161</v>
      </c>
    </row>
    <row r="312" spans="1:16" x14ac:dyDescent="0.4">
      <c r="A312" s="1">
        <v>311</v>
      </c>
      <c r="B312" s="21">
        <v>40124</v>
      </c>
      <c r="C312" s="43">
        <v>3</v>
      </c>
      <c r="D312" s="23">
        <v>22131</v>
      </c>
      <c r="E312" s="25">
        <f t="shared" si="59"/>
        <v>20405.25</v>
      </c>
      <c r="F312" s="25">
        <f t="shared" si="60"/>
        <v>20694.375</v>
      </c>
      <c r="G312" s="25">
        <f t="shared" si="61"/>
        <v>1.069421038325632</v>
      </c>
      <c r="H312" s="25">
        <f t="shared" si="56"/>
        <v>1.0015470660113945</v>
      </c>
      <c r="I312" s="4">
        <f t="shared" si="62"/>
        <v>22096.814768910936</v>
      </c>
      <c r="J312" s="25">
        <f t="shared" si="57"/>
        <v>19093.687837153411</v>
      </c>
      <c r="K312" s="15">
        <f t="shared" si="63"/>
        <v>19123.22703263845</v>
      </c>
      <c r="L312" s="36">
        <f t="shared" si="64"/>
        <v>3007.7729673615504</v>
      </c>
      <c r="M312" s="36">
        <f t="shared" si="65"/>
        <v>3007.7729673615504</v>
      </c>
      <c r="N312" s="36">
        <f t="shared" si="66"/>
        <v>0.13590768457645613</v>
      </c>
      <c r="O312" s="36">
        <f t="shared" si="67"/>
        <v>9046698.2231909055</v>
      </c>
      <c r="P312" s="35">
        <f t="shared" si="58"/>
        <v>9046698.2231909055</v>
      </c>
    </row>
    <row r="313" spans="1:16" x14ac:dyDescent="0.4">
      <c r="A313" s="1">
        <v>312</v>
      </c>
      <c r="B313" s="21">
        <v>40125</v>
      </c>
      <c r="C313" s="43">
        <v>4</v>
      </c>
      <c r="D313" s="23">
        <v>24009</v>
      </c>
      <c r="E313" s="25">
        <f t="shared" si="59"/>
        <v>20983.5</v>
      </c>
      <c r="F313" s="25">
        <f t="shared" si="60"/>
        <v>20594.75</v>
      </c>
      <c r="G313" s="25">
        <f t="shared" si="61"/>
        <v>1.1657825416671725</v>
      </c>
      <c r="H313" s="25">
        <f t="shared" si="56"/>
        <v>1.0021658136955456</v>
      </c>
      <c r="I313" s="4">
        <f t="shared" si="62"/>
        <v>23957.113355788297</v>
      </c>
      <c r="J313" s="25">
        <f t="shared" si="57"/>
        <v>19094.004521597228</v>
      </c>
      <c r="K313" s="15">
        <f t="shared" si="63"/>
        <v>19135.358578092913</v>
      </c>
      <c r="L313" s="36">
        <f t="shared" si="64"/>
        <v>4873.6414219070866</v>
      </c>
      <c r="M313" s="36">
        <f t="shared" si="65"/>
        <v>4873.6414219070866</v>
      </c>
      <c r="N313" s="36">
        <f t="shared" si="66"/>
        <v>0.20299227047803267</v>
      </c>
      <c r="O313" s="36">
        <f t="shared" si="67"/>
        <v>23752380.709328528</v>
      </c>
      <c r="P313" s="35">
        <f t="shared" si="58"/>
        <v>23752380.709328528</v>
      </c>
    </row>
    <row r="314" spans="1:16" x14ac:dyDescent="0.4">
      <c r="A314" s="1">
        <v>313</v>
      </c>
      <c r="B314" s="21">
        <v>40126</v>
      </c>
      <c r="C314" s="43">
        <v>1</v>
      </c>
      <c r="D314" s="23">
        <v>18471</v>
      </c>
      <c r="E314" s="25">
        <f t="shared" si="59"/>
        <v>20206</v>
      </c>
      <c r="F314" s="25">
        <f t="shared" si="60"/>
        <v>20006.625</v>
      </c>
      <c r="G314" s="25">
        <f t="shared" si="61"/>
        <v>0.92324417536690973</v>
      </c>
      <c r="H314" s="25">
        <f t="shared" si="56"/>
        <v>0.99870511045398014</v>
      </c>
      <c r="I314" s="4">
        <f t="shared" si="62"/>
        <v>18494.948916005505</v>
      </c>
      <c r="J314" s="25">
        <f t="shared" si="57"/>
        <v>19094.321206041048</v>
      </c>
      <c r="K314" s="15">
        <f t="shared" si="63"/>
        <v>19069.596169123</v>
      </c>
      <c r="L314" s="36">
        <f t="shared" si="64"/>
        <v>-598.59616912300044</v>
      </c>
      <c r="M314" s="36">
        <f t="shared" si="65"/>
        <v>598.59616912300044</v>
      </c>
      <c r="N314" s="36">
        <f t="shared" si="66"/>
        <v>3.2407350393752393E-2</v>
      </c>
      <c r="O314" s="36">
        <f t="shared" si="67"/>
        <v>358317.37368873175</v>
      </c>
      <c r="P314" s="35">
        <f t="shared" si="58"/>
        <v>358317.37368873175</v>
      </c>
    </row>
    <row r="315" spans="1:16" x14ac:dyDescent="0.4">
      <c r="A315" s="1">
        <v>314</v>
      </c>
      <c r="B315" s="21">
        <v>40127</v>
      </c>
      <c r="C315" s="43">
        <v>2</v>
      </c>
      <c r="D315" s="23">
        <v>16213</v>
      </c>
      <c r="E315" s="25">
        <f t="shared" si="59"/>
        <v>19807.25</v>
      </c>
      <c r="F315" s="25">
        <f t="shared" si="60"/>
        <v>19184.875</v>
      </c>
      <c r="G315" s="25">
        <f t="shared" si="61"/>
        <v>0.84509281400061242</v>
      </c>
      <c r="H315" s="25">
        <f t="shared" si="56"/>
        <v>0.99758200983907996</v>
      </c>
      <c r="I315" s="4">
        <f t="shared" si="62"/>
        <v>16252.297896405851</v>
      </c>
      <c r="J315" s="25">
        <f t="shared" si="57"/>
        <v>19094.637890484864</v>
      </c>
      <c r="K315" s="15">
        <f t="shared" si="63"/>
        <v>19048.46724393934</v>
      </c>
      <c r="L315" s="36">
        <f t="shared" si="64"/>
        <v>-2835.4672439393398</v>
      </c>
      <c r="M315" s="36">
        <f t="shared" si="65"/>
        <v>2835.4672439393398</v>
      </c>
      <c r="N315" s="36">
        <f t="shared" si="66"/>
        <v>0.17488849959534569</v>
      </c>
      <c r="O315" s="36">
        <f t="shared" si="67"/>
        <v>8039874.4914529556</v>
      </c>
      <c r="P315" s="35">
        <f t="shared" si="58"/>
        <v>8039874.4914529556</v>
      </c>
    </row>
    <row r="316" spans="1:16" x14ac:dyDescent="0.4">
      <c r="A316" s="1">
        <v>315</v>
      </c>
      <c r="B316" s="21">
        <v>40128</v>
      </c>
      <c r="C316" s="43">
        <v>3</v>
      </c>
      <c r="D316" s="23">
        <v>20536</v>
      </c>
      <c r="E316" s="25">
        <f t="shared" si="59"/>
        <v>18562.5</v>
      </c>
      <c r="F316" s="25">
        <f t="shared" si="60"/>
        <v>19098.125</v>
      </c>
      <c r="G316" s="25">
        <f t="shared" si="61"/>
        <v>1.0752888045292404</v>
      </c>
      <c r="H316" s="25">
        <f t="shared" si="56"/>
        <v>1.0015470660113945</v>
      </c>
      <c r="I316" s="4">
        <f t="shared" si="62"/>
        <v>20504.278527601782</v>
      </c>
      <c r="J316" s="25">
        <f t="shared" si="57"/>
        <v>19094.954574928681</v>
      </c>
      <c r="K316" s="15">
        <f t="shared" si="63"/>
        <v>19124.495730140676</v>
      </c>
      <c r="L316" s="36">
        <f t="shared" si="64"/>
        <v>1411.5042698593243</v>
      </c>
      <c r="M316" s="36">
        <f t="shared" si="65"/>
        <v>1411.5042698593243</v>
      </c>
      <c r="N316" s="36">
        <f t="shared" si="66"/>
        <v>6.8733164679554162E-2</v>
      </c>
      <c r="O316" s="36">
        <f t="shared" si="67"/>
        <v>1992344.3038311042</v>
      </c>
      <c r="P316" s="35">
        <f t="shared" si="58"/>
        <v>1992344.3038311042</v>
      </c>
    </row>
    <row r="317" spans="1:16" x14ac:dyDescent="0.4">
      <c r="A317" s="1">
        <v>316</v>
      </c>
      <c r="B317" s="21">
        <v>40129</v>
      </c>
      <c r="C317" s="43">
        <v>4</v>
      </c>
      <c r="D317" s="23">
        <v>19030</v>
      </c>
      <c r="E317" s="25">
        <f t="shared" si="59"/>
        <v>19633.75</v>
      </c>
      <c r="F317" s="25">
        <f t="shared" si="60"/>
        <v>20116.125</v>
      </c>
      <c r="G317" s="25">
        <f t="shared" si="61"/>
        <v>0.94600724543121506</v>
      </c>
      <c r="H317" s="25">
        <f t="shared" si="56"/>
        <v>1.0021658136955456</v>
      </c>
      <c r="I317" s="4">
        <f t="shared" si="62"/>
        <v>18988.873637413108</v>
      </c>
      <c r="J317" s="25">
        <f t="shared" si="57"/>
        <v>19095.271259372501</v>
      </c>
      <c r="K317" s="15">
        <f t="shared" si="63"/>
        <v>19136.628059386207</v>
      </c>
      <c r="L317" s="36">
        <f t="shared" si="64"/>
        <v>-106.62805938620659</v>
      </c>
      <c r="M317" s="36">
        <f t="shared" si="65"/>
        <v>106.62805938620659</v>
      </c>
      <c r="N317" s="36">
        <f t="shared" si="66"/>
        <v>5.6031560371101723E-3</v>
      </c>
      <c r="O317" s="36">
        <f t="shared" si="67"/>
        <v>11369.543048468398</v>
      </c>
      <c r="P317" s="35">
        <f t="shared" si="58"/>
        <v>11369.543048468398</v>
      </c>
    </row>
    <row r="318" spans="1:16" x14ac:dyDescent="0.4">
      <c r="A318" s="1">
        <v>317</v>
      </c>
      <c r="B318" s="21">
        <v>40130</v>
      </c>
      <c r="C318" s="43">
        <v>1</v>
      </c>
      <c r="D318" s="23">
        <v>22756</v>
      </c>
      <c r="E318" s="25">
        <f t="shared" si="59"/>
        <v>20598.5</v>
      </c>
      <c r="F318" s="25">
        <f t="shared" si="60"/>
        <v>20873.5</v>
      </c>
      <c r="G318" s="25">
        <f t="shared" si="61"/>
        <v>1.0901861211584065</v>
      </c>
      <c r="H318" s="25">
        <f t="shared" si="56"/>
        <v>0.99870511045398014</v>
      </c>
      <c r="I318" s="4">
        <f t="shared" si="62"/>
        <v>22785.504711852165</v>
      </c>
      <c r="J318" s="25">
        <f t="shared" si="57"/>
        <v>19095.587943816317</v>
      </c>
      <c r="K318" s="15">
        <f t="shared" si="63"/>
        <v>19070.861266612766</v>
      </c>
      <c r="L318" s="36">
        <f t="shared" si="64"/>
        <v>3685.1387333872335</v>
      </c>
      <c r="M318" s="36">
        <f t="shared" si="65"/>
        <v>3685.1387333872335</v>
      </c>
      <c r="N318" s="36">
        <f t="shared" si="66"/>
        <v>0.16194141032638573</v>
      </c>
      <c r="O318" s="36">
        <f t="shared" si="67"/>
        <v>13580247.484310864</v>
      </c>
      <c r="P318" s="35">
        <f t="shared" si="58"/>
        <v>13580247.484310864</v>
      </c>
    </row>
    <row r="319" spans="1:16" x14ac:dyDescent="0.4">
      <c r="A319" s="1">
        <v>318</v>
      </c>
      <c r="B319" s="21">
        <v>40131</v>
      </c>
      <c r="C319" s="43">
        <v>2</v>
      </c>
      <c r="D319" s="23">
        <v>20072</v>
      </c>
      <c r="E319" s="25">
        <f t="shared" si="59"/>
        <v>21148.5</v>
      </c>
      <c r="F319" s="25">
        <f t="shared" si="60"/>
        <v>21738.625</v>
      </c>
      <c r="G319" s="25">
        <f t="shared" si="61"/>
        <v>0.9233334675031194</v>
      </c>
      <c r="H319" s="25">
        <f t="shared" si="56"/>
        <v>0.99758200983907996</v>
      </c>
      <c r="I319" s="4">
        <f t="shared" si="62"/>
        <v>20120.651537448852</v>
      </c>
      <c r="J319" s="25">
        <f t="shared" si="57"/>
        <v>19095.904628260134</v>
      </c>
      <c r="K319" s="15">
        <f t="shared" si="63"/>
        <v>19049.730918755133</v>
      </c>
      <c r="L319" s="36">
        <f t="shared" si="64"/>
        <v>1022.2690812448673</v>
      </c>
      <c r="M319" s="36">
        <f t="shared" si="65"/>
        <v>1022.2690812448673</v>
      </c>
      <c r="N319" s="36">
        <f t="shared" si="66"/>
        <v>5.093010568178892E-2</v>
      </c>
      <c r="O319" s="36">
        <f t="shared" si="67"/>
        <v>1045034.074469225</v>
      </c>
      <c r="P319" s="35">
        <f t="shared" si="58"/>
        <v>1045034.074469225</v>
      </c>
    </row>
    <row r="320" spans="1:16" x14ac:dyDescent="0.4">
      <c r="A320" s="1">
        <v>319</v>
      </c>
      <c r="B320" s="21">
        <v>40132</v>
      </c>
      <c r="C320" s="43">
        <v>3</v>
      </c>
      <c r="D320" s="23">
        <v>22736</v>
      </c>
      <c r="E320" s="25">
        <f t="shared" si="59"/>
        <v>22328.75</v>
      </c>
      <c r="F320" s="25">
        <f t="shared" si="60"/>
        <v>21311.25</v>
      </c>
      <c r="G320" s="25">
        <f t="shared" si="61"/>
        <v>1.0668543609595871</v>
      </c>
      <c r="H320" s="25">
        <f t="shared" si="56"/>
        <v>1.0015470660113945</v>
      </c>
      <c r="I320" s="4">
        <f t="shared" si="62"/>
        <v>22700.88023975234</v>
      </c>
      <c r="J320" s="25">
        <f t="shared" si="57"/>
        <v>19096.22131270395</v>
      </c>
      <c r="K320" s="15">
        <f t="shared" si="63"/>
        <v>19125.764427642902</v>
      </c>
      <c r="L320" s="36">
        <f t="shared" si="64"/>
        <v>3610.2355723570981</v>
      </c>
      <c r="M320" s="36">
        <f t="shared" si="65"/>
        <v>3610.2355723570981</v>
      </c>
      <c r="N320" s="36">
        <f t="shared" si="66"/>
        <v>0.15878939005793008</v>
      </c>
      <c r="O320" s="36">
        <f t="shared" si="67"/>
        <v>13033800.887912584</v>
      </c>
      <c r="P320" s="35">
        <f t="shared" si="58"/>
        <v>13033800.887912584</v>
      </c>
    </row>
    <row r="321" spans="1:16" x14ac:dyDescent="0.4">
      <c r="A321" s="1">
        <v>320</v>
      </c>
      <c r="B321" s="21">
        <v>40133</v>
      </c>
      <c r="C321" s="43">
        <v>4</v>
      </c>
      <c r="D321" s="23">
        <v>23751</v>
      </c>
      <c r="E321" s="25">
        <f t="shared" si="59"/>
        <v>20293.75</v>
      </c>
      <c r="F321" s="25">
        <f t="shared" si="60"/>
        <v>20231.75</v>
      </c>
      <c r="G321" s="25">
        <f t="shared" si="61"/>
        <v>1.1739468904074042</v>
      </c>
      <c r="H321" s="25">
        <f t="shared" si="56"/>
        <v>1.0021658136955456</v>
      </c>
      <c r="I321" s="4">
        <f t="shared" si="62"/>
        <v>23699.670928123945</v>
      </c>
      <c r="J321" s="25">
        <f t="shared" si="57"/>
        <v>19096.537997147771</v>
      </c>
      <c r="K321" s="15">
        <f t="shared" si="63"/>
        <v>19137.8975406795</v>
      </c>
      <c r="L321" s="36">
        <f t="shared" si="64"/>
        <v>4613.1024593205002</v>
      </c>
      <c r="M321" s="36">
        <f t="shared" si="65"/>
        <v>4613.1024593205002</v>
      </c>
      <c r="N321" s="36">
        <f t="shared" si="66"/>
        <v>0.1942277150149678</v>
      </c>
      <c r="O321" s="36">
        <f t="shared" si="67"/>
        <v>21280714.300188847</v>
      </c>
      <c r="P321" s="35">
        <f t="shared" si="58"/>
        <v>21280714.300188847</v>
      </c>
    </row>
    <row r="322" spans="1:16" x14ac:dyDescent="0.4">
      <c r="A322" s="1">
        <v>321</v>
      </c>
      <c r="B322" s="21">
        <v>40134</v>
      </c>
      <c r="C322" s="43">
        <v>1</v>
      </c>
      <c r="D322" s="23">
        <v>14616</v>
      </c>
      <c r="E322" s="25">
        <f t="shared" si="59"/>
        <v>20169.75</v>
      </c>
      <c r="F322" s="25">
        <f t="shared" si="60"/>
        <v>19409.25</v>
      </c>
      <c r="G322" s="25">
        <f t="shared" si="61"/>
        <v>0.75304300784419798</v>
      </c>
      <c r="H322" s="25">
        <f t="shared" ref="H322:H385" si="68">VLOOKUP(C322,$Q$38:$S$42,3,FALSE)</f>
        <v>0.99870511045398014</v>
      </c>
      <c r="I322" s="4">
        <f t="shared" si="62"/>
        <v>14634.950644596205</v>
      </c>
      <c r="J322" s="25">
        <f t="shared" si="57"/>
        <v>19096.854681591587</v>
      </c>
      <c r="K322" s="15">
        <f t="shared" si="63"/>
        <v>19072.126364102533</v>
      </c>
      <c r="L322" s="36">
        <f t="shared" si="64"/>
        <v>-4456.1263641025325</v>
      </c>
      <c r="M322" s="36">
        <f t="shared" si="65"/>
        <v>4456.1263641025325</v>
      </c>
      <c r="N322" s="36">
        <f t="shared" si="66"/>
        <v>0.30488001943777587</v>
      </c>
      <c r="O322" s="36">
        <f t="shared" si="67"/>
        <v>19857062.172849655</v>
      </c>
      <c r="P322" s="35">
        <f t="shared" si="58"/>
        <v>19857062.172849655</v>
      </c>
    </row>
    <row r="323" spans="1:16" x14ac:dyDescent="0.4">
      <c r="A323" s="1">
        <v>322</v>
      </c>
      <c r="B323" s="21">
        <v>40135</v>
      </c>
      <c r="C323" s="43">
        <v>2</v>
      </c>
      <c r="D323" s="23">
        <v>19576</v>
      </c>
      <c r="E323" s="25">
        <f t="shared" si="59"/>
        <v>18648.75</v>
      </c>
      <c r="F323" s="25">
        <f t="shared" si="60"/>
        <v>18346</v>
      </c>
      <c r="G323" s="25">
        <f t="shared" si="61"/>
        <v>1.0670445873759948</v>
      </c>
      <c r="H323" s="25">
        <f t="shared" si="68"/>
        <v>0.99758200983907996</v>
      </c>
      <c r="I323" s="4">
        <f t="shared" si="62"/>
        <v>19623.449307348481</v>
      </c>
      <c r="J323" s="25">
        <f t="shared" ref="J323:J386" si="69">INTERCEPT($I$2:$I$3896,$A$2:$A$3896)+SLOPE($I$2:$I$3896,$A$2:$A$3896)*A323</f>
        <v>19097.171366035403</v>
      </c>
      <c r="K323" s="15">
        <f t="shared" si="63"/>
        <v>19050.994593570926</v>
      </c>
      <c r="L323" s="36">
        <f t="shared" si="64"/>
        <v>525.00540642907436</v>
      </c>
      <c r="M323" s="36">
        <f t="shared" si="65"/>
        <v>525.00540642907436</v>
      </c>
      <c r="N323" s="36">
        <f t="shared" si="66"/>
        <v>2.6818829507002165E-2</v>
      </c>
      <c r="O323" s="36">
        <f t="shared" si="67"/>
        <v>275630.67677975754</v>
      </c>
      <c r="P323" s="35">
        <f t="shared" ref="P323:P386" si="70">(D323-K323)^2</f>
        <v>275630.67677975754</v>
      </c>
    </row>
    <row r="324" spans="1:16" x14ac:dyDescent="0.4">
      <c r="A324" s="1">
        <v>323</v>
      </c>
      <c r="B324" s="21">
        <v>40136</v>
      </c>
      <c r="C324" s="43">
        <v>3</v>
      </c>
      <c r="D324" s="23">
        <v>16652</v>
      </c>
      <c r="E324" s="25">
        <f t="shared" si="59"/>
        <v>18043.25</v>
      </c>
      <c r="F324" s="25">
        <f t="shared" si="60"/>
        <v>18942.375</v>
      </c>
      <c r="G324" s="25">
        <f t="shared" si="61"/>
        <v>0.87908723166973524</v>
      </c>
      <c r="H324" s="25">
        <f t="shared" si="68"/>
        <v>1.0015470660113945</v>
      </c>
      <c r="I324" s="4">
        <f t="shared" si="62"/>
        <v>16626.278050332337</v>
      </c>
      <c r="J324" s="25">
        <f t="shared" si="69"/>
        <v>19097.488050479224</v>
      </c>
      <c r="K324" s="15">
        <f t="shared" si="63"/>
        <v>19127.033125145132</v>
      </c>
      <c r="L324" s="36">
        <f t="shared" si="64"/>
        <v>-2475.0331251451316</v>
      </c>
      <c r="M324" s="36">
        <f t="shared" si="65"/>
        <v>2475.0331251451316</v>
      </c>
      <c r="N324" s="36">
        <f t="shared" si="66"/>
        <v>0.14863278435894378</v>
      </c>
      <c r="O324" s="36">
        <f t="shared" si="67"/>
        <v>6125788.9705656767</v>
      </c>
      <c r="P324" s="35">
        <f t="shared" si="70"/>
        <v>6125788.9705656767</v>
      </c>
    </row>
    <row r="325" spans="1:16" x14ac:dyDescent="0.4">
      <c r="A325" s="1">
        <v>324</v>
      </c>
      <c r="B325" s="21">
        <v>40137</v>
      </c>
      <c r="C325" s="43">
        <v>4</v>
      </c>
      <c r="D325" s="23">
        <v>21329</v>
      </c>
      <c r="E325" s="25">
        <f t="shared" ref="E325:E388" si="71">AVERAGE(D323:D326)</f>
        <v>19841.5</v>
      </c>
      <c r="F325" s="25">
        <f t="shared" ref="F325:F388" si="72">AVERAGE(E325:E326)</f>
        <v>20033.375</v>
      </c>
      <c r="G325" s="25">
        <f t="shared" si="61"/>
        <v>1.0646733263865924</v>
      </c>
      <c r="H325" s="25">
        <f t="shared" si="68"/>
        <v>1.0021658136955456</v>
      </c>
      <c r="I325" s="4">
        <f t="shared" si="62"/>
        <v>21282.905192453185</v>
      </c>
      <c r="J325" s="25">
        <f t="shared" si="69"/>
        <v>19097.80473492304</v>
      </c>
      <c r="K325" s="15">
        <f t="shared" si="63"/>
        <v>19139.167021972793</v>
      </c>
      <c r="L325" s="36">
        <f t="shared" si="64"/>
        <v>2189.832978027207</v>
      </c>
      <c r="M325" s="36">
        <f t="shared" si="65"/>
        <v>2189.832978027207</v>
      </c>
      <c r="N325" s="36">
        <f t="shared" si="66"/>
        <v>0.10266927554161973</v>
      </c>
      <c r="O325" s="36">
        <f t="shared" si="67"/>
        <v>4795368.4716555057</v>
      </c>
      <c r="P325" s="35">
        <f t="shared" si="70"/>
        <v>4795368.4716555057</v>
      </c>
    </row>
    <row r="326" spans="1:16" x14ac:dyDescent="0.4">
      <c r="A326" s="1">
        <v>325</v>
      </c>
      <c r="B326" s="21">
        <v>40138</v>
      </c>
      <c r="C326" s="43">
        <v>1</v>
      </c>
      <c r="D326" s="23">
        <v>21809</v>
      </c>
      <c r="E326" s="25">
        <f t="shared" si="71"/>
        <v>20225.25</v>
      </c>
      <c r="F326" s="25">
        <f t="shared" si="72"/>
        <v>19934.625</v>
      </c>
      <c r="G326" s="25">
        <f t="shared" si="61"/>
        <v>1.0940260978072074</v>
      </c>
      <c r="H326" s="25">
        <f t="shared" si="68"/>
        <v>0.99870511045398014</v>
      </c>
      <c r="I326" s="4">
        <f t="shared" si="62"/>
        <v>21837.276861521525</v>
      </c>
      <c r="J326" s="25">
        <f t="shared" si="69"/>
        <v>19098.121419366857</v>
      </c>
      <c r="K326" s="15">
        <f t="shared" si="63"/>
        <v>19073.391461592302</v>
      </c>
      <c r="L326" s="36">
        <f t="shared" si="64"/>
        <v>2735.6085384076978</v>
      </c>
      <c r="M326" s="36">
        <f t="shared" si="65"/>
        <v>2735.6085384076978</v>
      </c>
      <c r="N326" s="36">
        <f t="shared" si="66"/>
        <v>0.12543484517436368</v>
      </c>
      <c r="O326" s="36">
        <f t="shared" si="67"/>
        <v>7483554.0754091004</v>
      </c>
      <c r="P326" s="35">
        <f t="shared" si="70"/>
        <v>7483554.0754091004</v>
      </c>
    </row>
    <row r="327" spans="1:16" x14ac:dyDescent="0.4">
      <c r="A327" s="1">
        <v>326</v>
      </c>
      <c r="B327" s="21">
        <v>40139</v>
      </c>
      <c r="C327" s="43">
        <v>2</v>
      </c>
      <c r="D327" s="23">
        <v>21111</v>
      </c>
      <c r="E327" s="25">
        <f t="shared" si="71"/>
        <v>19644</v>
      </c>
      <c r="F327" s="25">
        <f t="shared" si="72"/>
        <v>19398.5</v>
      </c>
      <c r="G327" s="25">
        <f t="shared" si="61"/>
        <v>1.0882800216511586</v>
      </c>
      <c r="H327" s="25">
        <f t="shared" si="68"/>
        <v>0.99758200983907996</v>
      </c>
      <c r="I327" s="4">
        <f t="shared" si="62"/>
        <v>21162.169918647007</v>
      </c>
      <c r="J327" s="25">
        <f t="shared" si="69"/>
        <v>19098.438103810677</v>
      </c>
      <c r="K327" s="15">
        <f t="shared" si="63"/>
        <v>19052.258268386722</v>
      </c>
      <c r="L327" s="36">
        <f t="shared" si="64"/>
        <v>2058.7417316132778</v>
      </c>
      <c r="M327" s="36">
        <f t="shared" si="65"/>
        <v>2058.7417316132778</v>
      </c>
      <c r="N327" s="36">
        <f t="shared" si="66"/>
        <v>9.7519858444094443E-2</v>
      </c>
      <c r="O327" s="36">
        <f t="shared" si="67"/>
        <v>4238417.5174860377</v>
      </c>
      <c r="P327" s="35">
        <f t="shared" si="70"/>
        <v>4238417.5174860377</v>
      </c>
    </row>
    <row r="328" spans="1:16" x14ac:dyDescent="0.4">
      <c r="A328" s="1">
        <v>327</v>
      </c>
      <c r="B328" s="21">
        <v>40140</v>
      </c>
      <c r="C328" s="43">
        <v>3</v>
      </c>
      <c r="D328" s="23">
        <v>14327</v>
      </c>
      <c r="E328" s="25">
        <f t="shared" si="71"/>
        <v>19153</v>
      </c>
      <c r="F328" s="25">
        <f t="shared" si="72"/>
        <v>19026</v>
      </c>
      <c r="G328" s="25">
        <f t="shared" si="61"/>
        <v>0.75302218017449807</v>
      </c>
      <c r="H328" s="25">
        <f t="shared" si="68"/>
        <v>1.0015470660113945</v>
      </c>
      <c r="I328" s="4">
        <f t="shared" si="62"/>
        <v>14304.869422718675</v>
      </c>
      <c r="J328" s="25">
        <f t="shared" si="69"/>
        <v>19098.754788254493</v>
      </c>
      <c r="K328" s="15">
        <f t="shared" si="63"/>
        <v>19128.301822647361</v>
      </c>
      <c r="L328" s="36">
        <f t="shared" si="64"/>
        <v>-4801.3018226473614</v>
      </c>
      <c r="M328" s="36">
        <f t="shared" si="65"/>
        <v>4801.3018226473614</v>
      </c>
      <c r="N328" s="36">
        <f t="shared" si="66"/>
        <v>0.33512262320425501</v>
      </c>
      <c r="O328" s="36">
        <f t="shared" si="67"/>
        <v>23052499.192156874</v>
      </c>
      <c r="P328" s="35">
        <f t="shared" si="70"/>
        <v>23052499.192156874</v>
      </c>
    </row>
    <row r="329" spans="1:16" x14ac:dyDescent="0.4">
      <c r="A329" s="1">
        <v>328</v>
      </c>
      <c r="B329" s="21">
        <v>40141</v>
      </c>
      <c r="C329" s="43">
        <v>4</v>
      </c>
      <c r="D329" s="23">
        <v>19365</v>
      </c>
      <c r="E329" s="25">
        <f t="shared" si="71"/>
        <v>18899</v>
      </c>
      <c r="F329" s="25">
        <f t="shared" si="72"/>
        <v>17508</v>
      </c>
      <c r="G329" s="25">
        <f t="shared" si="61"/>
        <v>1.1060657984921178</v>
      </c>
      <c r="H329" s="25">
        <f t="shared" si="68"/>
        <v>1.0021658136955456</v>
      </c>
      <c r="I329" s="4">
        <f t="shared" si="62"/>
        <v>19323.149657829996</v>
      </c>
      <c r="J329" s="25">
        <f t="shared" si="69"/>
        <v>19099.07147269831</v>
      </c>
      <c r="K329" s="15">
        <f t="shared" si="63"/>
        <v>19140.436503266083</v>
      </c>
      <c r="L329" s="36">
        <f t="shared" si="64"/>
        <v>224.56349673391742</v>
      </c>
      <c r="M329" s="36">
        <f t="shared" si="65"/>
        <v>224.56349673391742</v>
      </c>
      <c r="N329" s="36">
        <f t="shared" si="66"/>
        <v>1.1596359242650008E-2</v>
      </c>
      <c r="O329" s="36">
        <f t="shared" si="67"/>
        <v>50428.764065364136</v>
      </c>
      <c r="P329" s="35">
        <f t="shared" si="70"/>
        <v>50428.764065364136</v>
      </c>
    </row>
    <row r="330" spans="1:16" x14ac:dyDescent="0.4">
      <c r="A330" s="1">
        <v>329</v>
      </c>
      <c r="B330" s="21">
        <v>40142</v>
      </c>
      <c r="C330" s="43">
        <v>1</v>
      </c>
      <c r="D330" s="23">
        <v>20793</v>
      </c>
      <c r="E330" s="25">
        <f t="shared" si="71"/>
        <v>16117</v>
      </c>
      <c r="F330" s="25">
        <f t="shared" si="72"/>
        <v>16548.875</v>
      </c>
      <c r="G330" s="25">
        <f t="shared" si="61"/>
        <v>1.2564600312710079</v>
      </c>
      <c r="H330" s="25">
        <f t="shared" si="68"/>
        <v>0.99870511045398014</v>
      </c>
      <c r="I330" s="4">
        <f t="shared" si="62"/>
        <v>20819.959547967221</v>
      </c>
      <c r="J330" s="25">
        <f t="shared" si="69"/>
        <v>19099.388157142126</v>
      </c>
      <c r="K330" s="15">
        <f t="shared" si="63"/>
        <v>19074.656559082068</v>
      </c>
      <c r="L330" s="36">
        <f t="shared" si="64"/>
        <v>1718.3434409179317</v>
      </c>
      <c r="M330" s="36">
        <f t="shared" si="65"/>
        <v>1718.3434409179317</v>
      </c>
      <c r="N330" s="36">
        <f t="shared" si="66"/>
        <v>8.264047712778011E-2</v>
      </c>
      <c r="O330" s="36">
        <f t="shared" si="67"/>
        <v>2952704.1809456777</v>
      </c>
      <c r="P330" s="35">
        <f t="shared" si="70"/>
        <v>2952704.1809456777</v>
      </c>
    </row>
    <row r="331" spans="1:16" x14ac:dyDescent="0.4">
      <c r="A331" s="1">
        <v>330</v>
      </c>
      <c r="B331" s="21">
        <v>40143</v>
      </c>
      <c r="C331" s="43">
        <v>2</v>
      </c>
      <c r="D331" s="23">
        <v>9983</v>
      </c>
      <c r="E331" s="25">
        <f t="shared" si="71"/>
        <v>16980.75</v>
      </c>
      <c r="F331" s="25">
        <f t="shared" si="72"/>
        <v>16582.875</v>
      </c>
      <c r="G331" s="25">
        <f t="shared" si="61"/>
        <v>0.60200658812178232</v>
      </c>
      <c r="H331" s="25">
        <f t="shared" si="68"/>
        <v>0.99758200983907996</v>
      </c>
      <c r="I331" s="4">
        <f t="shared" si="62"/>
        <v>10007.197304620959</v>
      </c>
      <c r="J331" s="25">
        <f t="shared" si="69"/>
        <v>19099.704841585946</v>
      </c>
      <c r="K331" s="15">
        <f t="shared" si="63"/>
        <v>19053.521943202515</v>
      </c>
      <c r="L331" s="36">
        <f t="shared" si="64"/>
        <v>-9070.5219432025151</v>
      </c>
      <c r="M331" s="36">
        <f t="shared" si="65"/>
        <v>9070.5219432025151</v>
      </c>
      <c r="N331" s="36">
        <f t="shared" si="66"/>
        <v>0.90859680889537364</v>
      </c>
      <c r="O331" s="36">
        <f t="shared" si="67"/>
        <v>82274368.322118327</v>
      </c>
      <c r="P331" s="35">
        <f t="shared" si="70"/>
        <v>82274368.322118327</v>
      </c>
    </row>
    <row r="332" spans="1:16" x14ac:dyDescent="0.4">
      <c r="A332" s="1">
        <v>331</v>
      </c>
      <c r="B332" s="21">
        <v>40144</v>
      </c>
      <c r="C332" s="43">
        <v>3</v>
      </c>
      <c r="D332" s="23">
        <v>17782</v>
      </c>
      <c r="E332" s="25">
        <f t="shared" si="71"/>
        <v>16185</v>
      </c>
      <c r="F332" s="25">
        <f t="shared" si="72"/>
        <v>15679.5</v>
      </c>
      <c r="G332" s="25">
        <f t="shared" si="61"/>
        <v>1.1340922861060621</v>
      </c>
      <c r="H332" s="25">
        <f t="shared" si="68"/>
        <v>1.0015470660113945</v>
      </c>
      <c r="I332" s="4">
        <f t="shared" si="62"/>
        <v>17754.53256611876</v>
      </c>
      <c r="J332" s="25">
        <f t="shared" si="69"/>
        <v>19100.021526029763</v>
      </c>
      <c r="K332" s="15">
        <f t="shared" si="63"/>
        <v>19129.570520149588</v>
      </c>
      <c r="L332" s="36">
        <f t="shared" si="64"/>
        <v>-1347.5705201495875</v>
      </c>
      <c r="M332" s="36">
        <f t="shared" si="65"/>
        <v>1347.5705201495875</v>
      </c>
      <c r="N332" s="36">
        <f t="shared" si="66"/>
        <v>7.5782843333122685E-2</v>
      </c>
      <c r="O332" s="36">
        <f t="shared" si="67"/>
        <v>1815946.30677623</v>
      </c>
      <c r="P332" s="35">
        <f t="shared" si="70"/>
        <v>1815946.30677623</v>
      </c>
    </row>
    <row r="333" spans="1:16" x14ac:dyDescent="0.4">
      <c r="A333" s="1">
        <v>332</v>
      </c>
      <c r="B333" s="21">
        <v>40145</v>
      </c>
      <c r="C333" s="43">
        <v>4</v>
      </c>
      <c r="D333" s="23">
        <v>16182</v>
      </c>
      <c r="E333" s="25">
        <f t="shared" si="71"/>
        <v>15174</v>
      </c>
      <c r="F333" s="25">
        <f t="shared" si="72"/>
        <v>16414.25</v>
      </c>
      <c r="G333" s="25">
        <f t="shared" si="61"/>
        <v>0.98585070898761751</v>
      </c>
      <c r="H333" s="25">
        <f t="shared" si="68"/>
        <v>1.0021658136955456</v>
      </c>
      <c r="I333" s="4">
        <f t="shared" si="62"/>
        <v>16147.028544436094</v>
      </c>
      <c r="J333" s="25">
        <f t="shared" si="69"/>
        <v>19100.338210473579</v>
      </c>
      <c r="K333" s="15">
        <f t="shared" si="63"/>
        <v>19141.705984559376</v>
      </c>
      <c r="L333" s="36">
        <f t="shared" si="64"/>
        <v>-2959.7059845593758</v>
      </c>
      <c r="M333" s="36">
        <f t="shared" si="65"/>
        <v>2959.7059845593758</v>
      </c>
      <c r="N333" s="36">
        <f t="shared" si="66"/>
        <v>0.18290112375227882</v>
      </c>
      <c r="O333" s="36">
        <f t="shared" si="67"/>
        <v>8759859.5150365848</v>
      </c>
      <c r="P333" s="35">
        <f t="shared" si="70"/>
        <v>8759859.5150365848</v>
      </c>
    </row>
    <row r="334" spans="1:16" x14ac:dyDescent="0.4">
      <c r="A334" s="1">
        <v>333</v>
      </c>
      <c r="B334" s="21">
        <v>40146</v>
      </c>
      <c r="C334" s="43">
        <v>1</v>
      </c>
      <c r="D334" s="23">
        <v>16749</v>
      </c>
      <c r="E334" s="25">
        <f t="shared" si="71"/>
        <v>17654.5</v>
      </c>
      <c r="F334" s="25">
        <f t="shared" si="72"/>
        <v>17969.875</v>
      </c>
      <c r="G334" s="25">
        <f t="shared" si="61"/>
        <v>0.93205990581459253</v>
      </c>
      <c r="H334" s="25">
        <f t="shared" si="68"/>
        <v>0.99870511045398014</v>
      </c>
      <c r="I334" s="4">
        <f t="shared" si="62"/>
        <v>16770.716225119173</v>
      </c>
      <c r="J334" s="25">
        <f t="shared" si="69"/>
        <v>19100.654894917399</v>
      </c>
      <c r="K334" s="15">
        <f t="shared" si="63"/>
        <v>19075.921656571838</v>
      </c>
      <c r="L334" s="36">
        <f t="shared" si="64"/>
        <v>-2326.921656571838</v>
      </c>
      <c r="M334" s="36">
        <f t="shared" si="65"/>
        <v>2326.921656571838</v>
      </c>
      <c r="N334" s="36">
        <f t="shared" si="66"/>
        <v>0.13892899018280722</v>
      </c>
      <c r="O334" s="36">
        <f t="shared" si="67"/>
        <v>5414564.395823027</v>
      </c>
      <c r="P334" s="35">
        <f t="shared" si="70"/>
        <v>5414564.395823027</v>
      </c>
    </row>
    <row r="335" spans="1:16" x14ac:dyDescent="0.4">
      <c r="A335" s="1">
        <v>334</v>
      </c>
      <c r="B335" s="21">
        <v>40147</v>
      </c>
      <c r="C335" s="43">
        <v>2</v>
      </c>
      <c r="D335" s="23">
        <v>19905</v>
      </c>
      <c r="E335" s="25">
        <f t="shared" si="71"/>
        <v>18285.25</v>
      </c>
      <c r="F335" s="25">
        <f t="shared" si="72"/>
        <v>18413.125</v>
      </c>
      <c r="G335" s="25">
        <f t="shared" si="61"/>
        <v>1.0810223685550389</v>
      </c>
      <c r="H335" s="25">
        <f t="shared" si="68"/>
        <v>0.99758200983907996</v>
      </c>
      <c r="I335" s="4">
        <f t="shared" si="62"/>
        <v>19953.246754330379</v>
      </c>
      <c r="J335" s="25">
        <f t="shared" si="69"/>
        <v>19100.971579361216</v>
      </c>
      <c r="K335" s="15">
        <f t="shared" si="63"/>
        <v>19054.785618018308</v>
      </c>
      <c r="L335" s="36">
        <f t="shared" si="64"/>
        <v>850.21438198169199</v>
      </c>
      <c r="M335" s="36">
        <f t="shared" si="65"/>
        <v>850.21438198169199</v>
      </c>
      <c r="N335" s="36">
        <f t="shared" si="66"/>
        <v>4.2713608740602461E-2</v>
      </c>
      <c r="O335" s="36">
        <f t="shared" si="67"/>
        <v>722864.49532851041</v>
      </c>
      <c r="P335" s="35">
        <f t="shared" si="70"/>
        <v>722864.49532851041</v>
      </c>
    </row>
    <row r="336" spans="1:16" x14ac:dyDescent="0.4">
      <c r="A336" s="1">
        <v>335</v>
      </c>
      <c r="B336" s="21">
        <v>40148</v>
      </c>
      <c r="C336" s="43">
        <v>3</v>
      </c>
      <c r="D336" s="23">
        <v>20305</v>
      </c>
      <c r="E336" s="25">
        <f t="shared" si="71"/>
        <v>18541</v>
      </c>
      <c r="F336" s="25">
        <f t="shared" si="72"/>
        <v>18318</v>
      </c>
      <c r="G336" s="25">
        <f t="shared" si="61"/>
        <v>1.1084725406703788</v>
      </c>
      <c r="H336" s="25">
        <f t="shared" si="68"/>
        <v>1.0015470660113945</v>
      </c>
      <c r="I336" s="4">
        <f t="shared" si="62"/>
        <v>20273.63534782597</v>
      </c>
      <c r="J336" s="25">
        <f t="shared" si="69"/>
        <v>19101.288263805032</v>
      </c>
      <c r="K336" s="15">
        <f t="shared" si="63"/>
        <v>19130.839217651814</v>
      </c>
      <c r="L336" s="36">
        <f t="shared" si="64"/>
        <v>1174.1607823481863</v>
      </c>
      <c r="M336" s="36">
        <f t="shared" si="65"/>
        <v>1174.1607823481863</v>
      </c>
      <c r="N336" s="36">
        <f t="shared" si="66"/>
        <v>5.7826189724116538E-2</v>
      </c>
      <c r="O336" s="36">
        <f t="shared" si="67"/>
        <v>1378653.542804505</v>
      </c>
      <c r="P336" s="35">
        <f t="shared" si="70"/>
        <v>1378653.542804505</v>
      </c>
    </row>
    <row r="337" spans="1:16" x14ac:dyDescent="0.4">
      <c r="A337" s="1">
        <v>336</v>
      </c>
      <c r="B337" s="21">
        <v>40149</v>
      </c>
      <c r="C337" s="43">
        <v>4</v>
      </c>
      <c r="D337" s="23">
        <v>17205</v>
      </c>
      <c r="E337" s="25">
        <f t="shared" si="71"/>
        <v>18095</v>
      </c>
      <c r="F337" s="25">
        <f t="shared" si="72"/>
        <v>17645.375</v>
      </c>
      <c r="G337" s="25">
        <f t="shared" si="61"/>
        <v>0.97504303535629022</v>
      </c>
      <c r="H337" s="25">
        <f t="shared" si="68"/>
        <v>1.0021658136955456</v>
      </c>
      <c r="I337" s="4">
        <f t="shared" si="62"/>
        <v>17167.817705291251</v>
      </c>
      <c r="J337" s="25">
        <f t="shared" si="69"/>
        <v>19101.604948248852</v>
      </c>
      <c r="K337" s="15">
        <f t="shared" si="63"/>
        <v>19142.975465852673</v>
      </c>
      <c r="L337" s="36">
        <f t="shared" si="64"/>
        <v>-1937.9754658526726</v>
      </c>
      <c r="M337" s="36">
        <f t="shared" si="65"/>
        <v>1937.9754658526726</v>
      </c>
      <c r="N337" s="36">
        <f t="shared" si="66"/>
        <v>0.11264024794261393</v>
      </c>
      <c r="O337" s="36">
        <f t="shared" si="67"/>
        <v>3755748.9062468833</v>
      </c>
      <c r="P337" s="35">
        <f t="shared" si="70"/>
        <v>3755748.9062468833</v>
      </c>
    </row>
    <row r="338" spans="1:16" x14ac:dyDescent="0.4">
      <c r="A338" s="1">
        <v>337</v>
      </c>
      <c r="B338" s="21">
        <v>40150</v>
      </c>
      <c r="C338" s="43">
        <v>1</v>
      </c>
      <c r="D338" s="23">
        <v>14965</v>
      </c>
      <c r="E338" s="25">
        <f t="shared" si="71"/>
        <v>17195.75</v>
      </c>
      <c r="F338" s="25">
        <f t="shared" si="72"/>
        <v>16705.5</v>
      </c>
      <c r="G338" s="25">
        <f t="shared" si="61"/>
        <v>0.8958127562778726</v>
      </c>
      <c r="H338" s="25">
        <f t="shared" si="68"/>
        <v>0.99870511045398014</v>
      </c>
      <c r="I338" s="4">
        <f t="shared" si="62"/>
        <v>14984.403146988383</v>
      </c>
      <c r="J338" s="25">
        <f t="shared" si="69"/>
        <v>19101.921632692669</v>
      </c>
      <c r="K338" s="15">
        <f t="shared" si="63"/>
        <v>19077.186754061604</v>
      </c>
      <c r="L338" s="36">
        <f t="shared" si="64"/>
        <v>-4112.186754061604</v>
      </c>
      <c r="M338" s="36">
        <f t="shared" si="65"/>
        <v>4112.186754061604</v>
      </c>
      <c r="N338" s="36">
        <f t="shared" si="66"/>
        <v>0.27478695316148372</v>
      </c>
      <c r="O338" s="36">
        <f t="shared" si="67"/>
        <v>16910079.900279712</v>
      </c>
      <c r="P338" s="35">
        <f t="shared" si="70"/>
        <v>16910079.900279712</v>
      </c>
    </row>
    <row r="339" spans="1:16" x14ac:dyDescent="0.4">
      <c r="A339" s="1">
        <v>338</v>
      </c>
      <c r="B339" s="21">
        <v>40151</v>
      </c>
      <c r="C339" s="43">
        <v>2</v>
      </c>
      <c r="D339" s="23">
        <v>16308</v>
      </c>
      <c r="E339" s="25">
        <f t="shared" si="71"/>
        <v>16215.25</v>
      </c>
      <c r="F339" s="25">
        <f t="shared" si="72"/>
        <v>16391.5</v>
      </c>
      <c r="G339" s="25">
        <f t="shared" si="61"/>
        <v>0.99490589634871729</v>
      </c>
      <c r="H339" s="25">
        <f t="shared" si="68"/>
        <v>0.99758200983907996</v>
      </c>
      <c r="I339" s="4">
        <f t="shared" si="62"/>
        <v>16347.528162251689</v>
      </c>
      <c r="J339" s="25">
        <f t="shared" si="69"/>
        <v>19102.238317136485</v>
      </c>
      <c r="K339" s="15">
        <f t="shared" si="63"/>
        <v>19056.049292834101</v>
      </c>
      <c r="L339" s="36">
        <f t="shared" si="64"/>
        <v>-2748.0492928341009</v>
      </c>
      <c r="M339" s="36">
        <f t="shared" si="65"/>
        <v>2748.0492928341009</v>
      </c>
      <c r="N339" s="36">
        <f t="shared" si="66"/>
        <v>0.16850927721572853</v>
      </c>
      <c r="O339" s="36">
        <f t="shared" si="67"/>
        <v>7551774.9158460023</v>
      </c>
      <c r="P339" s="35">
        <f t="shared" si="70"/>
        <v>7551774.9158460023</v>
      </c>
    </row>
    <row r="340" spans="1:16" x14ac:dyDescent="0.4">
      <c r="A340" s="1">
        <v>339</v>
      </c>
      <c r="B340" s="21">
        <v>40152</v>
      </c>
      <c r="C340" s="43">
        <v>3</v>
      </c>
      <c r="D340" s="23">
        <v>16383</v>
      </c>
      <c r="E340" s="25">
        <f t="shared" si="71"/>
        <v>16567.75</v>
      </c>
      <c r="F340" s="25">
        <f t="shared" si="72"/>
        <v>17629.5</v>
      </c>
      <c r="G340" s="25">
        <f t="shared" si="61"/>
        <v>0.92929464817493401</v>
      </c>
      <c r="H340" s="25">
        <f t="shared" si="68"/>
        <v>1.0015470660113945</v>
      </c>
      <c r="I340" s="4">
        <f t="shared" si="62"/>
        <v>16357.693568255745</v>
      </c>
      <c r="J340" s="25">
        <f t="shared" si="69"/>
        <v>19102.555001580302</v>
      </c>
      <c r="K340" s="15">
        <f t="shared" si="63"/>
        <v>19132.10791515404</v>
      </c>
      <c r="L340" s="36">
        <f t="shared" si="64"/>
        <v>-2749.1079151540398</v>
      </c>
      <c r="M340" s="36">
        <f t="shared" si="65"/>
        <v>2749.1079151540398</v>
      </c>
      <c r="N340" s="36">
        <f t="shared" si="66"/>
        <v>0.16780247299969722</v>
      </c>
      <c r="O340" s="36">
        <f t="shared" si="67"/>
        <v>7557594.3291625911</v>
      </c>
      <c r="P340" s="35">
        <f t="shared" si="70"/>
        <v>7557594.3291625911</v>
      </c>
    </row>
    <row r="341" spans="1:16" x14ac:dyDescent="0.4">
      <c r="A341" s="1">
        <v>340</v>
      </c>
      <c r="B341" s="21">
        <v>40153</v>
      </c>
      <c r="C341" s="43">
        <v>4</v>
      </c>
      <c r="D341" s="23">
        <v>18615</v>
      </c>
      <c r="E341" s="25">
        <f t="shared" si="71"/>
        <v>18691.25</v>
      </c>
      <c r="F341" s="25">
        <f t="shared" si="72"/>
        <v>19496.75</v>
      </c>
      <c r="G341" s="25">
        <f t="shared" si="61"/>
        <v>0.95477451370100141</v>
      </c>
      <c r="H341" s="25">
        <f t="shared" si="68"/>
        <v>1.0021658136955456</v>
      </c>
      <c r="I341" s="4">
        <f t="shared" si="62"/>
        <v>18574.77050764293</v>
      </c>
      <c r="J341" s="25">
        <f t="shared" si="69"/>
        <v>19102.871686024122</v>
      </c>
      <c r="K341" s="15">
        <f t="shared" si="63"/>
        <v>19144.244947145962</v>
      </c>
      <c r="L341" s="36">
        <f t="shared" si="64"/>
        <v>-529.24494714596221</v>
      </c>
      <c r="M341" s="36">
        <f t="shared" si="65"/>
        <v>529.24494714596221</v>
      </c>
      <c r="N341" s="36">
        <f t="shared" si="66"/>
        <v>2.8431101109103529E-2</v>
      </c>
      <c r="O341" s="36">
        <f t="shared" si="67"/>
        <v>280100.21407953236</v>
      </c>
      <c r="P341" s="35">
        <f t="shared" si="70"/>
        <v>280100.21407953236</v>
      </c>
    </row>
    <row r="342" spans="1:16" x14ac:dyDescent="0.4">
      <c r="A342" s="1">
        <v>341</v>
      </c>
      <c r="B342" s="21">
        <v>40154</v>
      </c>
      <c r="C342" s="43">
        <v>1</v>
      </c>
      <c r="D342" s="23">
        <v>23459</v>
      </c>
      <c r="E342" s="25">
        <f t="shared" si="71"/>
        <v>20302.25</v>
      </c>
      <c r="F342" s="25">
        <f t="shared" si="72"/>
        <v>21033.5</v>
      </c>
      <c r="G342" s="25">
        <f t="shared" si="61"/>
        <v>1.1153160434544893</v>
      </c>
      <c r="H342" s="25">
        <f t="shared" si="68"/>
        <v>0.99870511045398014</v>
      </c>
      <c r="I342" s="4">
        <f t="shared" si="62"/>
        <v>23489.416199478816</v>
      </c>
      <c r="J342" s="25">
        <f t="shared" si="69"/>
        <v>19103.188370467939</v>
      </c>
      <c r="K342" s="15">
        <f t="shared" si="63"/>
        <v>19078.45185155137</v>
      </c>
      <c r="L342" s="36">
        <f t="shared" si="64"/>
        <v>4380.5481484486299</v>
      </c>
      <c r="M342" s="36">
        <f t="shared" si="65"/>
        <v>4380.5481484486299</v>
      </c>
      <c r="N342" s="36">
        <f t="shared" si="66"/>
        <v>0.18673209209466005</v>
      </c>
      <c r="O342" s="36">
        <f t="shared" si="67"/>
        <v>19189202.080876719</v>
      </c>
      <c r="P342" s="35">
        <f t="shared" si="70"/>
        <v>19189202.080876719</v>
      </c>
    </row>
    <row r="343" spans="1:16" x14ac:dyDescent="0.4">
      <c r="A343" s="1">
        <v>342</v>
      </c>
      <c r="B343" s="21">
        <v>40155</v>
      </c>
      <c r="C343" s="43">
        <v>2</v>
      </c>
      <c r="D343" s="23">
        <v>22752</v>
      </c>
      <c r="E343" s="25">
        <f t="shared" si="71"/>
        <v>21764.75</v>
      </c>
      <c r="F343" s="25">
        <f t="shared" si="72"/>
        <v>21669.125</v>
      </c>
      <c r="G343" s="25">
        <f t="shared" si="61"/>
        <v>1.0499731761204016</v>
      </c>
      <c r="H343" s="25">
        <f t="shared" si="68"/>
        <v>0.99758200983907996</v>
      </c>
      <c r="I343" s="4">
        <f t="shared" si="62"/>
        <v>22807.147458152464</v>
      </c>
      <c r="J343" s="25">
        <f t="shared" si="69"/>
        <v>19103.505054911755</v>
      </c>
      <c r="K343" s="15">
        <f t="shared" si="63"/>
        <v>19057.312967649894</v>
      </c>
      <c r="L343" s="36">
        <f t="shared" si="64"/>
        <v>3694.6870323501062</v>
      </c>
      <c r="M343" s="36">
        <f t="shared" si="65"/>
        <v>3694.6870323501062</v>
      </c>
      <c r="N343" s="36">
        <f t="shared" si="66"/>
        <v>0.16238954959344701</v>
      </c>
      <c r="O343" s="36">
        <f t="shared" si="67"/>
        <v>13650712.267016035</v>
      </c>
      <c r="P343" s="35">
        <f t="shared" si="70"/>
        <v>13650712.267016035</v>
      </c>
    </row>
    <row r="344" spans="1:16" x14ac:dyDescent="0.4">
      <c r="A344" s="1">
        <v>343</v>
      </c>
      <c r="B344" s="21">
        <v>40156</v>
      </c>
      <c r="C344" s="43">
        <v>3</v>
      </c>
      <c r="D344" s="23">
        <v>22233</v>
      </c>
      <c r="E344" s="25">
        <f t="shared" si="71"/>
        <v>21573.5</v>
      </c>
      <c r="F344" s="25">
        <f t="shared" si="72"/>
        <v>20801.5</v>
      </c>
      <c r="G344" s="25">
        <f t="shared" si="61"/>
        <v>1.0688171526091867</v>
      </c>
      <c r="H344" s="25">
        <f t="shared" si="68"/>
        <v>1.0015470660113945</v>
      </c>
      <c r="I344" s="4">
        <f t="shared" si="62"/>
        <v>22198.657211928828</v>
      </c>
      <c r="J344" s="25">
        <f t="shared" si="69"/>
        <v>19103.821739355575</v>
      </c>
      <c r="K344" s="15">
        <f t="shared" si="63"/>
        <v>19133.376612656273</v>
      </c>
      <c r="L344" s="36">
        <f t="shared" si="64"/>
        <v>3099.6233873437268</v>
      </c>
      <c r="M344" s="36">
        <f t="shared" si="65"/>
        <v>3099.6233873437268</v>
      </c>
      <c r="N344" s="36">
        <f t="shared" si="66"/>
        <v>0.13941543594403485</v>
      </c>
      <c r="O344" s="36">
        <f t="shared" si="67"/>
        <v>9607665.1433681995</v>
      </c>
      <c r="P344" s="35">
        <f t="shared" si="70"/>
        <v>9607665.1433681995</v>
      </c>
    </row>
    <row r="345" spans="1:16" x14ac:dyDescent="0.4">
      <c r="A345" s="1">
        <v>344</v>
      </c>
      <c r="B345" s="21">
        <v>40157</v>
      </c>
      <c r="C345" s="43">
        <v>4</v>
      </c>
      <c r="D345" s="23">
        <v>17850</v>
      </c>
      <c r="E345" s="25">
        <f t="shared" si="71"/>
        <v>20029.5</v>
      </c>
      <c r="F345" s="25">
        <f t="shared" si="72"/>
        <v>19654.5</v>
      </c>
      <c r="G345" s="25">
        <f t="shared" si="61"/>
        <v>0.90818896435930707</v>
      </c>
      <c r="H345" s="25">
        <f t="shared" si="68"/>
        <v>1.0021658136955456</v>
      </c>
      <c r="I345" s="4">
        <f t="shared" si="62"/>
        <v>17811.423774452127</v>
      </c>
      <c r="J345" s="25">
        <f t="shared" si="69"/>
        <v>19104.138423799392</v>
      </c>
      <c r="K345" s="15">
        <f t="shared" si="63"/>
        <v>19145.514428439255</v>
      </c>
      <c r="L345" s="36">
        <f t="shared" si="64"/>
        <v>-1295.5144284392554</v>
      </c>
      <c r="M345" s="36">
        <f t="shared" si="65"/>
        <v>1295.5144284392554</v>
      </c>
      <c r="N345" s="36">
        <f t="shared" si="66"/>
        <v>7.257783912824961E-2</v>
      </c>
      <c r="O345" s="36">
        <f t="shared" si="67"/>
        <v>1678357.6342942906</v>
      </c>
      <c r="P345" s="35">
        <f t="shared" si="70"/>
        <v>1678357.6342942906</v>
      </c>
    </row>
    <row r="346" spans="1:16" x14ac:dyDescent="0.4">
      <c r="A346" s="1">
        <v>345</v>
      </c>
      <c r="B346" s="21">
        <v>40158</v>
      </c>
      <c r="C346" s="43">
        <v>1</v>
      </c>
      <c r="D346" s="23">
        <v>17283</v>
      </c>
      <c r="E346" s="25">
        <f t="shared" si="71"/>
        <v>19279.5</v>
      </c>
      <c r="F346" s="25">
        <f t="shared" si="72"/>
        <v>18542.875</v>
      </c>
      <c r="G346" s="25">
        <f t="shared" si="61"/>
        <v>0.93205611319711745</v>
      </c>
      <c r="H346" s="25">
        <f t="shared" si="68"/>
        <v>0.99870511045398014</v>
      </c>
      <c r="I346" s="4">
        <f t="shared" si="62"/>
        <v>17305.40859267626</v>
      </c>
      <c r="J346" s="25">
        <f t="shared" si="69"/>
        <v>19104.455108243208</v>
      </c>
      <c r="K346" s="15">
        <f t="shared" si="63"/>
        <v>19079.71694904114</v>
      </c>
      <c r="L346" s="36">
        <f t="shared" si="64"/>
        <v>-1796.7169490411397</v>
      </c>
      <c r="M346" s="36">
        <f t="shared" si="65"/>
        <v>1796.7169490411397</v>
      </c>
      <c r="N346" s="36">
        <f t="shared" si="66"/>
        <v>0.10395862691900364</v>
      </c>
      <c r="O346" s="36">
        <f t="shared" si="67"/>
        <v>3228191.7949717017</v>
      </c>
      <c r="P346" s="35">
        <f t="shared" si="70"/>
        <v>3228191.7949717017</v>
      </c>
    </row>
    <row r="347" spans="1:16" x14ac:dyDescent="0.4">
      <c r="A347" s="1">
        <v>346</v>
      </c>
      <c r="B347" s="21">
        <v>40159</v>
      </c>
      <c r="C347" s="43">
        <v>2</v>
      </c>
      <c r="D347" s="23">
        <v>19752</v>
      </c>
      <c r="E347" s="25">
        <f t="shared" si="71"/>
        <v>17806.25</v>
      </c>
      <c r="F347" s="25">
        <f t="shared" si="72"/>
        <v>18203.5</v>
      </c>
      <c r="G347" s="25">
        <f t="shared" si="61"/>
        <v>1.0850660587249705</v>
      </c>
      <c r="H347" s="25">
        <f t="shared" si="68"/>
        <v>0.99758200983907996</v>
      </c>
      <c r="I347" s="4">
        <f t="shared" si="62"/>
        <v>19799.875905126031</v>
      </c>
      <c r="J347" s="25">
        <f t="shared" si="69"/>
        <v>19104.771792687028</v>
      </c>
      <c r="K347" s="15">
        <f t="shared" si="63"/>
        <v>19058.576642465687</v>
      </c>
      <c r="L347" s="36">
        <f t="shared" si="64"/>
        <v>693.42335753431325</v>
      </c>
      <c r="M347" s="36">
        <f t="shared" si="65"/>
        <v>693.42335753431325</v>
      </c>
      <c r="N347" s="36">
        <f t="shared" si="66"/>
        <v>3.5106488332032872E-2</v>
      </c>
      <c r="O347" s="36">
        <f t="shared" si="67"/>
        <v>480835.95277416002</v>
      </c>
      <c r="P347" s="35">
        <f t="shared" si="70"/>
        <v>480835.95277416002</v>
      </c>
    </row>
    <row r="348" spans="1:16" x14ac:dyDescent="0.4">
      <c r="A348" s="1">
        <v>347</v>
      </c>
      <c r="B348" s="21">
        <v>40160</v>
      </c>
      <c r="C348" s="43">
        <v>3</v>
      </c>
      <c r="D348" s="23">
        <v>16340</v>
      </c>
      <c r="E348" s="25">
        <f t="shared" si="71"/>
        <v>18600.75</v>
      </c>
      <c r="F348" s="25">
        <f t="shared" si="72"/>
        <v>18675.125</v>
      </c>
      <c r="G348" s="25">
        <f t="shared" si="61"/>
        <v>0.87496067630069407</v>
      </c>
      <c r="H348" s="25">
        <f t="shared" si="68"/>
        <v>1.0015470660113945</v>
      </c>
      <c r="I348" s="4">
        <f t="shared" si="62"/>
        <v>16314.759989336439</v>
      </c>
      <c r="J348" s="25">
        <f t="shared" si="69"/>
        <v>19105.088477130845</v>
      </c>
      <c r="K348" s="15">
        <f t="shared" si="63"/>
        <v>19134.645310158499</v>
      </c>
      <c r="L348" s="36">
        <f t="shared" si="64"/>
        <v>-2794.6453101584993</v>
      </c>
      <c r="M348" s="36">
        <f t="shared" si="65"/>
        <v>2794.6453101584993</v>
      </c>
      <c r="N348" s="36">
        <f t="shared" si="66"/>
        <v>0.17103092473430229</v>
      </c>
      <c r="O348" s="36">
        <f t="shared" si="67"/>
        <v>7810042.4095908953</v>
      </c>
      <c r="P348" s="35">
        <f t="shared" si="70"/>
        <v>7810042.4095908953</v>
      </c>
    </row>
    <row r="349" spans="1:16" x14ac:dyDescent="0.4">
      <c r="A349" s="1">
        <v>348</v>
      </c>
      <c r="B349" s="21">
        <v>40161</v>
      </c>
      <c r="C349" s="43">
        <v>4</v>
      </c>
      <c r="D349" s="23">
        <v>21028</v>
      </c>
      <c r="E349" s="25">
        <f t="shared" si="71"/>
        <v>18749.5</v>
      </c>
      <c r="F349" s="25">
        <f t="shared" si="72"/>
        <v>18431.875</v>
      </c>
      <c r="G349" s="25">
        <f t="shared" si="61"/>
        <v>1.1408497507714217</v>
      </c>
      <c r="H349" s="25">
        <f t="shared" si="68"/>
        <v>1.0021658136955456</v>
      </c>
      <c r="I349" s="4">
        <f t="shared" si="62"/>
        <v>20982.555693511444</v>
      </c>
      <c r="J349" s="25">
        <f t="shared" si="69"/>
        <v>19105.405161574661</v>
      </c>
      <c r="K349" s="15">
        <f t="shared" si="63"/>
        <v>19146.783909732549</v>
      </c>
      <c r="L349" s="36">
        <f t="shared" si="64"/>
        <v>1881.2160902674514</v>
      </c>
      <c r="M349" s="36">
        <f t="shared" si="65"/>
        <v>1881.2160902674514</v>
      </c>
      <c r="N349" s="36">
        <f t="shared" si="66"/>
        <v>8.9462435337048285E-2</v>
      </c>
      <c r="O349" s="36">
        <f t="shared" si="67"/>
        <v>3538973.9782811557</v>
      </c>
      <c r="P349" s="35">
        <f t="shared" si="70"/>
        <v>3538973.9782811557</v>
      </c>
    </row>
    <row r="350" spans="1:16" x14ac:dyDescent="0.4">
      <c r="A350" s="1">
        <v>349</v>
      </c>
      <c r="B350" s="21">
        <v>40162</v>
      </c>
      <c r="C350" s="43">
        <v>1</v>
      </c>
      <c r="D350" s="23">
        <v>17878</v>
      </c>
      <c r="E350" s="25">
        <f t="shared" si="71"/>
        <v>18114.25</v>
      </c>
      <c r="F350" s="25">
        <f t="shared" si="72"/>
        <v>17883</v>
      </c>
      <c r="G350" s="25">
        <f t="shared" si="61"/>
        <v>0.99972040485377178</v>
      </c>
      <c r="H350" s="25">
        <f t="shared" si="68"/>
        <v>0.99870511045398014</v>
      </c>
      <c r="I350" s="4">
        <f t="shared" si="62"/>
        <v>17901.180050909341</v>
      </c>
      <c r="J350" s="25">
        <f t="shared" si="69"/>
        <v>19105.721846018478</v>
      </c>
      <c r="K350" s="15">
        <f t="shared" si="63"/>
        <v>19080.982046530906</v>
      </c>
      <c r="L350" s="36">
        <f t="shared" si="64"/>
        <v>-1202.9820465309058</v>
      </c>
      <c r="M350" s="36">
        <f t="shared" si="65"/>
        <v>1202.9820465309058</v>
      </c>
      <c r="N350" s="36">
        <f t="shared" si="66"/>
        <v>6.7288401752483823E-2</v>
      </c>
      <c r="O350" s="36">
        <f t="shared" si="67"/>
        <v>1447165.8042756864</v>
      </c>
      <c r="P350" s="35">
        <f t="shared" si="70"/>
        <v>1447165.8042756864</v>
      </c>
    </row>
    <row r="351" spans="1:16" x14ac:dyDescent="0.4">
      <c r="A351" s="1">
        <v>350</v>
      </c>
      <c r="B351" s="21">
        <v>40163</v>
      </c>
      <c r="C351" s="43">
        <v>2</v>
      </c>
      <c r="D351" s="23">
        <v>17211</v>
      </c>
      <c r="E351" s="25">
        <f t="shared" si="71"/>
        <v>17651.75</v>
      </c>
      <c r="F351" s="25">
        <f t="shared" si="72"/>
        <v>17465.875</v>
      </c>
      <c r="G351" s="25">
        <f t="shared" si="61"/>
        <v>0.9854072584396717</v>
      </c>
      <c r="H351" s="25">
        <f t="shared" si="68"/>
        <v>0.99758200983907996</v>
      </c>
      <c r="I351" s="4">
        <f t="shared" si="62"/>
        <v>17252.716899712643</v>
      </c>
      <c r="J351" s="25">
        <f t="shared" si="69"/>
        <v>19106.038530462298</v>
      </c>
      <c r="K351" s="15">
        <f t="shared" si="63"/>
        <v>19059.84031728148</v>
      </c>
      <c r="L351" s="36">
        <f t="shared" si="64"/>
        <v>-1848.8403172814797</v>
      </c>
      <c r="M351" s="36">
        <f t="shared" si="65"/>
        <v>1848.8403172814797</v>
      </c>
      <c r="N351" s="36">
        <f t="shared" si="66"/>
        <v>0.10742201599450814</v>
      </c>
      <c r="O351" s="36">
        <f t="shared" si="67"/>
        <v>3418210.5188054824</v>
      </c>
      <c r="P351" s="35">
        <f t="shared" si="70"/>
        <v>3418210.5188054824</v>
      </c>
    </row>
    <row r="352" spans="1:16" x14ac:dyDescent="0.4">
      <c r="A352" s="1">
        <v>351</v>
      </c>
      <c r="B352" s="21">
        <v>40164</v>
      </c>
      <c r="C352" s="43">
        <v>3</v>
      </c>
      <c r="D352" s="23">
        <v>14490</v>
      </c>
      <c r="E352" s="25">
        <f t="shared" si="71"/>
        <v>17280</v>
      </c>
      <c r="F352" s="25">
        <f t="shared" si="72"/>
        <v>17099.625</v>
      </c>
      <c r="G352" s="25">
        <f t="shared" si="61"/>
        <v>0.84738700410096712</v>
      </c>
      <c r="H352" s="25">
        <f t="shared" si="68"/>
        <v>1.0015470660113945</v>
      </c>
      <c r="I352" s="4">
        <f t="shared" si="62"/>
        <v>14467.617640482558</v>
      </c>
      <c r="J352" s="25">
        <f t="shared" si="69"/>
        <v>19106.355214906114</v>
      </c>
      <c r="K352" s="15">
        <f t="shared" si="63"/>
        <v>19135.914007660725</v>
      </c>
      <c r="L352" s="36">
        <f t="shared" si="64"/>
        <v>-4645.9140076607255</v>
      </c>
      <c r="M352" s="36">
        <f t="shared" si="65"/>
        <v>4645.9140076607255</v>
      </c>
      <c r="N352" s="36">
        <f t="shared" si="66"/>
        <v>0.32062898603593687</v>
      </c>
      <c r="O352" s="36">
        <f t="shared" si="67"/>
        <v>21584516.966578145</v>
      </c>
      <c r="P352" s="35">
        <f t="shared" si="70"/>
        <v>21584516.966578145</v>
      </c>
    </row>
    <row r="353" spans="1:16" x14ac:dyDescent="0.4">
      <c r="A353" s="1">
        <v>352</v>
      </c>
      <c r="B353" s="21">
        <v>40165</v>
      </c>
      <c r="C353" s="43">
        <v>4</v>
      </c>
      <c r="D353" s="23">
        <v>19541</v>
      </c>
      <c r="E353" s="25">
        <f t="shared" si="71"/>
        <v>16919.25</v>
      </c>
      <c r="F353" s="25">
        <f t="shared" si="72"/>
        <v>17191.625</v>
      </c>
      <c r="G353" s="25">
        <f t="shared" si="61"/>
        <v>1.1366581111442344</v>
      </c>
      <c r="H353" s="25">
        <f t="shared" si="68"/>
        <v>1.0021658136955456</v>
      </c>
      <c r="I353" s="4">
        <f t="shared" si="62"/>
        <v>19498.769298407227</v>
      </c>
      <c r="J353" s="25">
        <f t="shared" si="69"/>
        <v>19106.671899349931</v>
      </c>
      <c r="K353" s="15">
        <f t="shared" si="63"/>
        <v>19148.053391025838</v>
      </c>
      <c r="L353" s="36">
        <f t="shared" si="64"/>
        <v>392.94660897416179</v>
      </c>
      <c r="M353" s="36">
        <f t="shared" si="65"/>
        <v>392.94660897416179</v>
      </c>
      <c r="N353" s="36">
        <f t="shared" si="66"/>
        <v>2.010882805251327E-2</v>
      </c>
      <c r="O353" s="36">
        <f t="shared" si="67"/>
        <v>154407.03750429282</v>
      </c>
      <c r="P353" s="35">
        <f t="shared" si="70"/>
        <v>154407.03750429282</v>
      </c>
    </row>
    <row r="354" spans="1:16" x14ac:dyDescent="0.4">
      <c r="A354" s="1">
        <v>353</v>
      </c>
      <c r="B354" s="21">
        <v>40166</v>
      </c>
      <c r="C354" s="43">
        <v>1</v>
      </c>
      <c r="D354" s="23">
        <v>16435</v>
      </c>
      <c r="E354" s="25">
        <f t="shared" si="71"/>
        <v>17464</v>
      </c>
      <c r="F354" s="25">
        <f t="shared" si="72"/>
        <v>18113</v>
      </c>
      <c r="G354" s="25">
        <f t="shared" si="61"/>
        <v>0.9073593551592779</v>
      </c>
      <c r="H354" s="25">
        <f t="shared" si="68"/>
        <v>0.99870511045398014</v>
      </c>
      <c r="I354" s="4">
        <f t="shared" si="62"/>
        <v>16456.309102623058</v>
      </c>
      <c r="J354" s="25">
        <f t="shared" si="69"/>
        <v>19106.988583793751</v>
      </c>
      <c r="K354" s="15">
        <f t="shared" si="63"/>
        <v>19082.247144020675</v>
      </c>
      <c r="L354" s="36">
        <f t="shared" si="64"/>
        <v>-2647.2471440206755</v>
      </c>
      <c r="M354" s="36">
        <f t="shared" si="65"/>
        <v>2647.2471440206755</v>
      </c>
      <c r="N354" s="36">
        <f t="shared" si="66"/>
        <v>0.1610737538193292</v>
      </c>
      <c r="O354" s="36">
        <f t="shared" si="67"/>
        <v>7007917.4415256232</v>
      </c>
      <c r="P354" s="35">
        <f t="shared" si="70"/>
        <v>7007917.4415256232</v>
      </c>
    </row>
    <row r="355" spans="1:16" x14ac:dyDescent="0.4">
      <c r="A355" s="1">
        <v>354</v>
      </c>
      <c r="B355" s="21">
        <v>40167</v>
      </c>
      <c r="C355" s="43">
        <v>2</v>
      </c>
      <c r="D355" s="23">
        <v>19390</v>
      </c>
      <c r="E355" s="25">
        <f t="shared" si="71"/>
        <v>18762</v>
      </c>
      <c r="F355" s="25">
        <f t="shared" si="72"/>
        <v>17882</v>
      </c>
      <c r="G355" s="25">
        <f t="shared" si="61"/>
        <v>1.0843306117883906</v>
      </c>
      <c r="H355" s="25">
        <f t="shared" si="68"/>
        <v>0.99758200983907996</v>
      </c>
      <c r="I355" s="4">
        <f t="shared" si="62"/>
        <v>19436.998471060844</v>
      </c>
      <c r="J355" s="25">
        <f t="shared" si="69"/>
        <v>19107.305268237567</v>
      </c>
      <c r="K355" s="15">
        <f t="shared" si="63"/>
        <v>19061.103992097273</v>
      </c>
      <c r="L355" s="36">
        <f t="shared" si="64"/>
        <v>328.89600790272743</v>
      </c>
      <c r="M355" s="36">
        <f t="shared" si="65"/>
        <v>328.89600790272743</v>
      </c>
      <c r="N355" s="36">
        <f t="shared" si="66"/>
        <v>1.6962145843358815E-2</v>
      </c>
      <c r="O355" s="36">
        <f t="shared" si="67"/>
        <v>108172.58401435094</v>
      </c>
      <c r="P355" s="35">
        <f t="shared" si="70"/>
        <v>108172.58401435094</v>
      </c>
    </row>
    <row r="356" spans="1:16" x14ac:dyDescent="0.4">
      <c r="A356" s="1">
        <v>355</v>
      </c>
      <c r="B356" s="21">
        <v>40168</v>
      </c>
      <c r="C356" s="43">
        <v>3</v>
      </c>
      <c r="D356" s="23">
        <v>19682</v>
      </c>
      <c r="E356" s="25">
        <f t="shared" si="71"/>
        <v>17002</v>
      </c>
      <c r="F356" s="25">
        <f t="shared" si="72"/>
        <v>17261.625</v>
      </c>
      <c r="G356" s="25">
        <f t="shared" si="61"/>
        <v>1.1402171000702426</v>
      </c>
      <c r="H356" s="25">
        <f t="shared" si="68"/>
        <v>1.0015470660113945</v>
      </c>
      <c r="I356" s="4">
        <f t="shared" si="62"/>
        <v>19651.59768115788</v>
      </c>
      <c r="J356" s="25">
        <f t="shared" si="69"/>
        <v>19107.621952681384</v>
      </c>
      <c r="K356" s="15">
        <f t="shared" si="63"/>
        <v>19137.182705162952</v>
      </c>
      <c r="L356" s="36">
        <f t="shared" si="64"/>
        <v>544.81729483704839</v>
      </c>
      <c r="M356" s="36">
        <f t="shared" si="65"/>
        <v>544.81729483704839</v>
      </c>
      <c r="N356" s="36">
        <f t="shared" si="66"/>
        <v>2.7680992522967605E-2</v>
      </c>
      <c r="O356" s="36">
        <f t="shared" si="67"/>
        <v>296825.88475355931</v>
      </c>
      <c r="P356" s="35">
        <f t="shared" si="70"/>
        <v>296825.88475355931</v>
      </c>
    </row>
    <row r="357" spans="1:16" x14ac:dyDescent="0.4">
      <c r="A357" s="1">
        <v>356</v>
      </c>
      <c r="B357" s="21">
        <v>40169</v>
      </c>
      <c r="C357" s="43">
        <v>4</v>
      </c>
      <c r="D357" s="23">
        <v>12501</v>
      </c>
      <c r="E357" s="25">
        <f t="shared" si="71"/>
        <v>17521.25</v>
      </c>
      <c r="F357" s="25">
        <f t="shared" si="72"/>
        <v>16739.5</v>
      </c>
      <c r="G357" s="25">
        <f t="shared" si="61"/>
        <v>0.74679649929806746</v>
      </c>
      <c r="H357" s="25">
        <f t="shared" si="68"/>
        <v>1.0021658136955456</v>
      </c>
      <c r="I357" s="4">
        <f t="shared" si="62"/>
        <v>12473.983675317984</v>
      </c>
      <c r="J357" s="25">
        <f t="shared" si="69"/>
        <v>19107.938637125204</v>
      </c>
      <c r="K357" s="15">
        <f t="shared" si="63"/>
        <v>19149.322872319135</v>
      </c>
      <c r="L357" s="36">
        <f t="shared" si="64"/>
        <v>-6648.3228723191351</v>
      </c>
      <c r="M357" s="36">
        <f t="shared" si="65"/>
        <v>6648.3228723191351</v>
      </c>
      <c r="N357" s="36">
        <f t="shared" si="66"/>
        <v>0.53182328392281697</v>
      </c>
      <c r="O357" s="36">
        <f t="shared" si="67"/>
        <v>44200197.014601752</v>
      </c>
      <c r="P357" s="35">
        <f t="shared" si="70"/>
        <v>44200197.014601752</v>
      </c>
    </row>
    <row r="358" spans="1:16" x14ac:dyDescent="0.4">
      <c r="A358" s="1">
        <v>357</v>
      </c>
      <c r="B358" s="21">
        <v>40170</v>
      </c>
      <c r="C358" s="43">
        <v>1</v>
      </c>
      <c r="D358" s="23">
        <v>18512</v>
      </c>
      <c r="E358" s="25">
        <f t="shared" si="71"/>
        <v>15957.75</v>
      </c>
      <c r="F358" s="25">
        <f t="shared" si="72"/>
        <v>15736.75</v>
      </c>
      <c r="G358" s="25">
        <f t="shared" si="61"/>
        <v>1.1763547111061687</v>
      </c>
      <c r="H358" s="25">
        <f t="shared" si="68"/>
        <v>0.99870511045398014</v>
      </c>
      <c r="I358" s="4">
        <f t="shared" si="62"/>
        <v>18536.002075312324</v>
      </c>
      <c r="J358" s="25">
        <f t="shared" si="69"/>
        <v>19108.25532156902</v>
      </c>
      <c r="K358" s="15">
        <f t="shared" si="63"/>
        <v>19083.512241510442</v>
      </c>
      <c r="L358" s="36">
        <f t="shared" si="64"/>
        <v>-571.51224151044153</v>
      </c>
      <c r="M358" s="36">
        <f t="shared" si="65"/>
        <v>571.51224151044153</v>
      </c>
      <c r="N358" s="36">
        <f t="shared" si="66"/>
        <v>3.0872528171480205E-2</v>
      </c>
      <c r="O358" s="36">
        <f t="shared" si="67"/>
        <v>326626.24219628924</v>
      </c>
      <c r="P358" s="35">
        <f t="shared" si="70"/>
        <v>326626.24219628924</v>
      </c>
    </row>
    <row r="359" spans="1:16" x14ac:dyDescent="0.4">
      <c r="A359" s="1">
        <v>358</v>
      </c>
      <c r="B359" s="21">
        <v>40171</v>
      </c>
      <c r="C359" s="43">
        <v>2</v>
      </c>
      <c r="D359" s="23">
        <v>13136</v>
      </c>
      <c r="E359" s="25">
        <f t="shared" si="71"/>
        <v>15515.75</v>
      </c>
      <c r="F359" s="25">
        <f t="shared" si="72"/>
        <v>16568</v>
      </c>
      <c r="G359" s="25">
        <f t="shared" si="61"/>
        <v>0.79285369386769677</v>
      </c>
      <c r="H359" s="25">
        <f t="shared" si="68"/>
        <v>0.99758200983907996</v>
      </c>
      <c r="I359" s="4">
        <f t="shared" si="62"/>
        <v>13167.839706851739</v>
      </c>
      <c r="J359" s="25">
        <f t="shared" si="69"/>
        <v>19108.572006012837</v>
      </c>
      <c r="K359" s="15">
        <f t="shared" si="63"/>
        <v>19062.367666913065</v>
      </c>
      <c r="L359" s="36">
        <f t="shared" si="64"/>
        <v>-5926.3676669130655</v>
      </c>
      <c r="M359" s="36">
        <f t="shared" si="65"/>
        <v>5926.3676669130655</v>
      </c>
      <c r="N359" s="36">
        <f t="shared" si="66"/>
        <v>0.45115466404636612</v>
      </c>
      <c r="O359" s="36">
        <f t="shared" si="67"/>
        <v>35121833.723432608</v>
      </c>
      <c r="P359" s="35">
        <f t="shared" si="70"/>
        <v>35121833.723432608</v>
      </c>
    </row>
    <row r="360" spans="1:16" x14ac:dyDescent="0.4">
      <c r="A360" s="1">
        <v>359</v>
      </c>
      <c r="B360" s="21">
        <v>40172</v>
      </c>
      <c r="C360" s="43">
        <v>3</v>
      </c>
      <c r="D360" s="23">
        <v>17914</v>
      </c>
      <c r="E360" s="25">
        <f t="shared" si="71"/>
        <v>17620.25</v>
      </c>
      <c r="F360" s="25">
        <f t="shared" si="72"/>
        <v>17874.875</v>
      </c>
      <c r="G360" s="25">
        <f t="shared" si="61"/>
        <v>1.0021888264952903</v>
      </c>
      <c r="H360" s="25">
        <f t="shared" si="68"/>
        <v>1.0015470660113945</v>
      </c>
      <c r="I360" s="4">
        <f t="shared" si="62"/>
        <v>17886.328668847793</v>
      </c>
      <c r="J360" s="25">
        <f t="shared" si="69"/>
        <v>19108.888690456653</v>
      </c>
      <c r="K360" s="15">
        <f t="shared" si="63"/>
        <v>19138.451402665181</v>
      </c>
      <c r="L360" s="36">
        <f t="shared" si="64"/>
        <v>-1224.4514026651814</v>
      </c>
      <c r="M360" s="36">
        <f t="shared" si="65"/>
        <v>1224.4514026651814</v>
      </c>
      <c r="N360" s="36">
        <f t="shared" si="66"/>
        <v>6.8351646905503036E-2</v>
      </c>
      <c r="O360" s="36">
        <f t="shared" si="67"/>
        <v>1499281.2374887301</v>
      </c>
      <c r="P360" s="35">
        <f t="shared" si="70"/>
        <v>1499281.2374887301</v>
      </c>
    </row>
    <row r="361" spans="1:16" x14ac:dyDescent="0.4">
      <c r="A361" s="1">
        <v>360</v>
      </c>
      <c r="B361" s="21">
        <v>40173</v>
      </c>
      <c r="C361" s="43">
        <v>4</v>
      </c>
      <c r="D361" s="23">
        <v>20919</v>
      </c>
      <c r="E361" s="25">
        <f t="shared" si="71"/>
        <v>18129.5</v>
      </c>
      <c r="F361" s="25">
        <f t="shared" si="72"/>
        <v>19537.375</v>
      </c>
      <c r="G361" s="25">
        <f t="shared" si="61"/>
        <v>1.0707170231415428</v>
      </c>
      <c r="H361" s="25">
        <f t="shared" si="68"/>
        <v>1.0021658136955456</v>
      </c>
      <c r="I361" s="4">
        <f t="shared" si="62"/>
        <v>20873.79125701759</v>
      </c>
      <c r="J361" s="25">
        <f t="shared" si="69"/>
        <v>19109.205374900474</v>
      </c>
      <c r="K361" s="15">
        <f t="shared" si="63"/>
        <v>19150.592353612425</v>
      </c>
      <c r="L361" s="36">
        <f t="shared" si="64"/>
        <v>1768.4076463875754</v>
      </c>
      <c r="M361" s="36">
        <f t="shared" si="65"/>
        <v>1768.4076463875754</v>
      </c>
      <c r="N361" s="36">
        <f t="shared" si="66"/>
        <v>8.4535955178907954E-2</v>
      </c>
      <c r="O361" s="36">
        <f t="shared" si="67"/>
        <v>3127265.6038020439</v>
      </c>
      <c r="P361" s="35">
        <f t="shared" si="70"/>
        <v>3127265.6038020439</v>
      </c>
    </row>
    <row r="362" spans="1:16" x14ac:dyDescent="0.4">
      <c r="A362" s="1">
        <v>361</v>
      </c>
      <c r="B362" s="21">
        <v>40174</v>
      </c>
      <c r="C362" s="43">
        <v>1</v>
      </c>
      <c r="D362" s="23">
        <v>20549</v>
      </c>
      <c r="E362" s="25">
        <f t="shared" si="71"/>
        <v>20945.25</v>
      </c>
      <c r="F362" s="25">
        <f t="shared" si="72"/>
        <v>21102.875</v>
      </c>
      <c r="G362" s="25">
        <f t="shared" si="61"/>
        <v>0.97375357623072689</v>
      </c>
      <c r="H362" s="25">
        <f t="shared" si="68"/>
        <v>0.99870511045398014</v>
      </c>
      <c r="I362" s="4">
        <f t="shared" si="62"/>
        <v>20575.64318526323</v>
      </c>
      <c r="J362" s="25">
        <f t="shared" si="69"/>
        <v>19109.52205934429</v>
      </c>
      <c r="K362" s="15">
        <f t="shared" si="63"/>
        <v>19084.777339000208</v>
      </c>
      <c r="L362" s="36">
        <f t="shared" si="64"/>
        <v>1464.2226609997924</v>
      </c>
      <c r="M362" s="36">
        <f t="shared" si="65"/>
        <v>1464.2226609997924</v>
      </c>
      <c r="N362" s="36">
        <f t="shared" si="66"/>
        <v>7.1255178402831881E-2</v>
      </c>
      <c r="O362" s="36">
        <f t="shared" si="67"/>
        <v>2143948.0009853132</v>
      </c>
      <c r="P362" s="35">
        <f t="shared" si="70"/>
        <v>2143948.0009853132</v>
      </c>
    </row>
    <row r="363" spans="1:16" x14ac:dyDescent="0.4">
      <c r="A363" s="1">
        <v>362</v>
      </c>
      <c r="B363" s="21">
        <v>40175</v>
      </c>
      <c r="C363" s="43">
        <v>2</v>
      </c>
      <c r="D363" s="23">
        <v>24399</v>
      </c>
      <c r="E363" s="25">
        <f t="shared" si="71"/>
        <v>21260.5</v>
      </c>
      <c r="F363" s="25">
        <f t="shared" si="72"/>
        <v>21068.875</v>
      </c>
      <c r="G363" s="25">
        <f t="shared" si="61"/>
        <v>1.1580589851142977</v>
      </c>
      <c r="H363" s="25">
        <f t="shared" si="68"/>
        <v>0.99758200983907996</v>
      </c>
      <c r="I363" s="4">
        <f t="shared" si="62"/>
        <v>24458.139540763976</v>
      </c>
      <c r="J363" s="25">
        <f t="shared" si="69"/>
        <v>19109.838743788107</v>
      </c>
      <c r="K363" s="15">
        <f t="shared" si="63"/>
        <v>19063.631341728858</v>
      </c>
      <c r="L363" s="36">
        <f t="shared" si="64"/>
        <v>5335.3686582711416</v>
      </c>
      <c r="M363" s="36">
        <f t="shared" si="65"/>
        <v>5335.3686582711416</v>
      </c>
      <c r="N363" s="36">
        <f t="shared" si="66"/>
        <v>0.21867161188045173</v>
      </c>
      <c r="O363" s="36">
        <f t="shared" si="67"/>
        <v>28466158.719662003</v>
      </c>
      <c r="P363" s="35">
        <f t="shared" si="70"/>
        <v>28466158.719662003</v>
      </c>
    </row>
    <row r="364" spans="1:16" x14ac:dyDescent="0.4">
      <c r="A364" s="1">
        <v>363</v>
      </c>
      <c r="B364" s="21">
        <v>40176</v>
      </c>
      <c r="C364" s="43">
        <v>3</v>
      </c>
      <c r="D364" s="23">
        <v>19175</v>
      </c>
      <c r="E364" s="25">
        <f t="shared" si="71"/>
        <v>20877.25</v>
      </c>
      <c r="F364" s="25">
        <f t="shared" si="72"/>
        <v>20130.75</v>
      </c>
      <c r="G364" s="25">
        <f t="shared" si="61"/>
        <v>0.9525228816611403</v>
      </c>
      <c r="H364" s="25">
        <f t="shared" si="68"/>
        <v>1.0015470660113945</v>
      </c>
      <c r="I364" s="4">
        <f t="shared" si="62"/>
        <v>19145.380832039547</v>
      </c>
      <c r="J364" s="25">
        <f t="shared" si="69"/>
        <v>19110.155428231927</v>
      </c>
      <c r="K364" s="15">
        <f t="shared" si="63"/>
        <v>19139.720100167411</v>
      </c>
      <c r="L364" s="36">
        <f t="shared" si="64"/>
        <v>35.279899832588853</v>
      </c>
      <c r="M364" s="36">
        <f t="shared" si="65"/>
        <v>35.279899832588853</v>
      </c>
      <c r="N364" s="36">
        <f t="shared" si="66"/>
        <v>1.8398904736682583E-3</v>
      </c>
      <c r="O364" s="36">
        <f t="shared" si="67"/>
        <v>1244.671332197503</v>
      </c>
      <c r="P364" s="35">
        <f t="shared" si="70"/>
        <v>1244.671332197503</v>
      </c>
    </row>
    <row r="365" spans="1:16" x14ac:dyDescent="0.4">
      <c r="A365" s="1">
        <v>364</v>
      </c>
      <c r="B365" s="21">
        <v>40177</v>
      </c>
      <c r="C365" s="43">
        <v>4</v>
      </c>
      <c r="D365" s="23">
        <v>19386</v>
      </c>
      <c r="E365" s="25">
        <f t="shared" si="71"/>
        <v>19384.25</v>
      </c>
      <c r="F365" s="25">
        <f t="shared" si="72"/>
        <v>18837.5</v>
      </c>
      <c r="G365" s="25">
        <f t="shared" ref="G365:G428" si="73">D365/F365</f>
        <v>1.0291174518911745</v>
      </c>
      <c r="H365" s="25">
        <f t="shared" si="68"/>
        <v>1.0021658136955456</v>
      </c>
      <c r="I365" s="4">
        <f t="shared" ref="I365:I428" si="74">D365/H365</f>
        <v>19344.104274035231</v>
      </c>
      <c r="J365" s="25">
        <f t="shared" si="69"/>
        <v>19110.472112675743</v>
      </c>
      <c r="K365" s="15">
        <f t="shared" ref="K365:K428" si="75">H365*J365</f>
        <v>19151.861834905718</v>
      </c>
      <c r="L365" s="36">
        <f t="shared" ref="L365:L428" si="76">D365-K365</f>
        <v>234.13816509428216</v>
      </c>
      <c r="M365" s="36">
        <f t="shared" ref="M365:M428" si="77">ABS(L365)</f>
        <v>234.13816509428216</v>
      </c>
      <c r="N365" s="36">
        <f t="shared" ref="N365:N428" si="78">M365/D365</f>
        <v>1.2077693443427327E-2</v>
      </c>
      <c r="O365" s="36">
        <f t="shared" ref="O365:O428" si="79">L365^2</f>
        <v>54820.680353717325</v>
      </c>
      <c r="P365" s="35">
        <f t="shared" si="70"/>
        <v>54820.680353717325</v>
      </c>
    </row>
    <row r="366" spans="1:16" x14ac:dyDescent="0.4">
      <c r="A366" s="1">
        <v>365</v>
      </c>
      <c r="B366" s="21">
        <v>40178</v>
      </c>
      <c r="C366" s="43">
        <v>1</v>
      </c>
      <c r="D366" s="23">
        <v>14577</v>
      </c>
      <c r="E366" s="25">
        <f t="shared" si="71"/>
        <v>18290.75</v>
      </c>
      <c r="F366" s="25">
        <f t="shared" si="72"/>
        <v>17866.125</v>
      </c>
      <c r="G366" s="25">
        <f t="shared" si="73"/>
        <v>0.81590160149444835</v>
      </c>
      <c r="H366" s="25">
        <f t="shared" si="68"/>
        <v>0.99870511045398014</v>
      </c>
      <c r="I366" s="4">
        <f t="shared" si="74"/>
        <v>14595.900078426304</v>
      </c>
      <c r="J366" s="25">
        <f t="shared" si="69"/>
        <v>19110.78879711956</v>
      </c>
      <c r="K366" s="15">
        <f t="shared" si="75"/>
        <v>19086.042436489977</v>
      </c>
      <c r="L366" s="36">
        <f t="shared" si="76"/>
        <v>-4509.0424364899773</v>
      </c>
      <c r="M366" s="36">
        <f t="shared" si="77"/>
        <v>4509.0424364899773</v>
      </c>
      <c r="N366" s="36">
        <f t="shared" si="78"/>
        <v>0.30932581714275759</v>
      </c>
      <c r="O366" s="36">
        <f t="shared" si="79"/>
        <v>20331463.694067471</v>
      </c>
      <c r="P366" s="35">
        <f t="shared" si="70"/>
        <v>20331463.694067471</v>
      </c>
    </row>
    <row r="367" spans="1:16" x14ac:dyDescent="0.4">
      <c r="A367" s="1">
        <v>366</v>
      </c>
      <c r="B367" s="21">
        <v>40179</v>
      </c>
      <c r="C367" s="43">
        <v>2</v>
      </c>
      <c r="D367" s="23">
        <v>20025</v>
      </c>
      <c r="E367" s="25">
        <f t="shared" si="71"/>
        <v>17441.5</v>
      </c>
      <c r="F367" s="25">
        <f t="shared" si="72"/>
        <v>17527.25</v>
      </c>
      <c r="G367" s="25">
        <f t="shared" si="73"/>
        <v>1.1425066681881071</v>
      </c>
      <c r="H367" s="25">
        <f t="shared" si="68"/>
        <v>0.99758200983907996</v>
      </c>
      <c r="I367" s="4">
        <f t="shared" si="74"/>
        <v>20073.537616451438</v>
      </c>
      <c r="J367" s="25">
        <f t="shared" si="69"/>
        <v>19111.10548156338</v>
      </c>
      <c r="K367" s="15">
        <f t="shared" si="75"/>
        <v>19064.895016544655</v>
      </c>
      <c r="L367" s="36">
        <f t="shared" si="76"/>
        <v>960.10498345534506</v>
      </c>
      <c r="M367" s="36">
        <f t="shared" si="77"/>
        <v>960.10498345534506</v>
      </c>
      <c r="N367" s="36">
        <f t="shared" si="78"/>
        <v>4.7945317525859926E-2</v>
      </c>
      <c r="O367" s="36">
        <f t="shared" si="79"/>
        <v>921801.57925578847</v>
      </c>
      <c r="P367" s="35">
        <f t="shared" si="70"/>
        <v>921801.57925578847</v>
      </c>
    </row>
    <row r="368" spans="1:16" x14ac:dyDescent="0.4">
      <c r="A368" s="1">
        <v>367</v>
      </c>
      <c r="B368" s="21">
        <v>40180</v>
      </c>
      <c r="C368" s="43">
        <v>3</v>
      </c>
      <c r="D368" s="23">
        <v>15778</v>
      </c>
      <c r="E368" s="25">
        <f t="shared" si="71"/>
        <v>17613</v>
      </c>
      <c r="F368" s="25">
        <f t="shared" si="72"/>
        <v>18077.125</v>
      </c>
      <c r="G368" s="25">
        <f t="shared" si="73"/>
        <v>0.87281578237689894</v>
      </c>
      <c r="H368" s="25">
        <f t="shared" si="68"/>
        <v>1.0015470660113945</v>
      </c>
      <c r="I368" s="4">
        <f t="shared" si="74"/>
        <v>15753.628097414341</v>
      </c>
      <c r="J368" s="25">
        <f t="shared" si="69"/>
        <v>19111.422166007196</v>
      </c>
      <c r="K368" s="15">
        <f t="shared" si="75"/>
        <v>19140.988797669637</v>
      </c>
      <c r="L368" s="36">
        <f t="shared" si="76"/>
        <v>-3362.9887976696373</v>
      </c>
      <c r="M368" s="36">
        <f t="shared" si="77"/>
        <v>3362.9887976696373</v>
      </c>
      <c r="N368" s="36">
        <f t="shared" si="78"/>
        <v>0.21314417528645185</v>
      </c>
      <c r="O368" s="36">
        <f t="shared" si="79"/>
        <v>11309693.653251473</v>
      </c>
      <c r="P368" s="35">
        <f t="shared" si="70"/>
        <v>11309693.653251473</v>
      </c>
    </row>
    <row r="369" spans="1:16" x14ac:dyDescent="0.4">
      <c r="A369" s="1">
        <v>368</v>
      </c>
      <c r="B369" s="21">
        <v>40181</v>
      </c>
      <c r="C369" s="43">
        <v>4</v>
      </c>
      <c r="D369" s="23">
        <v>20072</v>
      </c>
      <c r="E369" s="25">
        <f t="shared" si="71"/>
        <v>18541.25</v>
      </c>
      <c r="F369" s="25">
        <f t="shared" si="72"/>
        <v>18623.75</v>
      </c>
      <c r="G369" s="25">
        <f t="shared" si="73"/>
        <v>1.0777636082958588</v>
      </c>
      <c r="H369" s="25">
        <f t="shared" si="68"/>
        <v>1.0021658136955456</v>
      </c>
      <c r="I369" s="4">
        <f t="shared" si="74"/>
        <v>20028.621736739668</v>
      </c>
      <c r="J369" s="25">
        <f t="shared" si="69"/>
        <v>19111.738850451013</v>
      </c>
      <c r="K369" s="15">
        <f t="shared" si="75"/>
        <v>19153.131316199011</v>
      </c>
      <c r="L369" s="36">
        <f t="shared" si="76"/>
        <v>918.86868380098895</v>
      </c>
      <c r="M369" s="36">
        <f t="shared" si="77"/>
        <v>918.86868380098895</v>
      </c>
      <c r="N369" s="36">
        <f t="shared" si="78"/>
        <v>4.5778631118024556E-2</v>
      </c>
      <c r="O369" s="36">
        <f t="shared" si="79"/>
        <v>844319.65807016182</v>
      </c>
      <c r="P369" s="35">
        <f t="shared" si="70"/>
        <v>844319.65807016182</v>
      </c>
    </row>
    <row r="370" spans="1:16" x14ac:dyDescent="0.4">
      <c r="A370" s="1">
        <v>369</v>
      </c>
      <c r="B370" s="21">
        <v>40182</v>
      </c>
      <c r="C370" s="43">
        <v>1</v>
      </c>
      <c r="D370" s="23">
        <v>18290</v>
      </c>
      <c r="E370" s="25">
        <f t="shared" si="71"/>
        <v>18706.25</v>
      </c>
      <c r="F370" s="25">
        <f t="shared" si="72"/>
        <v>19559.625</v>
      </c>
      <c r="G370" s="25">
        <f t="shared" si="73"/>
        <v>0.93508950197153573</v>
      </c>
      <c r="H370" s="25">
        <f t="shared" si="68"/>
        <v>0.99870511045398014</v>
      </c>
      <c r="I370" s="4">
        <f t="shared" si="74"/>
        <v>18313.714237114436</v>
      </c>
      <c r="J370" s="25">
        <f t="shared" si="69"/>
        <v>19112.055534894829</v>
      </c>
      <c r="K370" s="15">
        <f t="shared" si="75"/>
        <v>19087.307533979743</v>
      </c>
      <c r="L370" s="36">
        <f t="shared" si="76"/>
        <v>-797.30753397974331</v>
      </c>
      <c r="M370" s="36">
        <f t="shared" si="77"/>
        <v>797.30753397974331</v>
      </c>
      <c r="N370" s="36">
        <f t="shared" si="78"/>
        <v>4.3592538763244579E-2</v>
      </c>
      <c r="O370" s="36">
        <f t="shared" si="79"/>
        <v>635699.3037408595</v>
      </c>
      <c r="P370" s="35">
        <f t="shared" si="70"/>
        <v>635699.3037408595</v>
      </c>
    </row>
    <row r="371" spans="1:16" x14ac:dyDescent="0.4">
      <c r="A371" s="1">
        <v>370</v>
      </c>
      <c r="B371" s="21">
        <v>40183</v>
      </c>
      <c r="C371" s="43">
        <v>2</v>
      </c>
      <c r="D371" s="23">
        <v>20685</v>
      </c>
      <c r="E371" s="25">
        <f t="shared" si="71"/>
        <v>20413</v>
      </c>
      <c r="F371" s="25">
        <f t="shared" si="72"/>
        <v>19956.375</v>
      </c>
      <c r="G371" s="25">
        <f t="shared" si="73"/>
        <v>1.0365108893774546</v>
      </c>
      <c r="H371" s="25">
        <f t="shared" si="68"/>
        <v>0.99758200983907996</v>
      </c>
      <c r="I371" s="4">
        <f t="shared" si="74"/>
        <v>20735.137358117252</v>
      </c>
      <c r="J371" s="25">
        <f t="shared" si="69"/>
        <v>19112.372219338649</v>
      </c>
      <c r="K371" s="15">
        <f t="shared" si="75"/>
        <v>19066.158691360448</v>
      </c>
      <c r="L371" s="36">
        <f t="shared" si="76"/>
        <v>1618.8413086395522</v>
      </c>
      <c r="M371" s="36">
        <f t="shared" si="77"/>
        <v>1618.8413086395522</v>
      </c>
      <c r="N371" s="36">
        <f t="shared" si="78"/>
        <v>7.8261605445470256E-2</v>
      </c>
      <c r="O371" s="36">
        <f t="shared" si="79"/>
        <v>2620647.1825578175</v>
      </c>
      <c r="P371" s="35">
        <f t="shared" si="70"/>
        <v>2620647.1825578175</v>
      </c>
    </row>
    <row r="372" spans="1:16" x14ac:dyDescent="0.4">
      <c r="A372" s="1">
        <v>371</v>
      </c>
      <c r="B372" s="21">
        <v>40184</v>
      </c>
      <c r="C372" s="43">
        <v>3</v>
      </c>
      <c r="D372" s="23">
        <v>22605</v>
      </c>
      <c r="E372" s="25">
        <f t="shared" si="71"/>
        <v>19499.75</v>
      </c>
      <c r="F372" s="25">
        <f t="shared" si="72"/>
        <v>19646.75</v>
      </c>
      <c r="G372" s="25">
        <f t="shared" si="73"/>
        <v>1.1505719775535395</v>
      </c>
      <c r="H372" s="25">
        <f t="shared" si="68"/>
        <v>1.0015470660113945</v>
      </c>
      <c r="I372" s="4">
        <f t="shared" si="74"/>
        <v>22570.082592347011</v>
      </c>
      <c r="J372" s="25">
        <f t="shared" si="69"/>
        <v>19112.688903782466</v>
      </c>
      <c r="K372" s="15">
        <f t="shared" si="75"/>
        <v>19142.257495171863</v>
      </c>
      <c r="L372" s="36">
        <f t="shared" si="76"/>
        <v>3462.7425048281366</v>
      </c>
      <c r="M372" s="36">
        <f t="shared" si="77"/>
        <v>3462.7425048281366</v>
      </c>
      <c r="N372" s="36">
        <f t="shared" si="78"/>
        <v>0.15318480446043514</v>
      </c>
      <c r="O372" s="36">
        <f t="shared" si="79"/>
        <v>11990585.654743437</v>
      </c>
      <c r="P372" s="35">
        <f t="shared" si="70"/>
        <v>11990585.654743437</v>
      </c>
    </row>
    <row r="373" spans="1:16" x14ac:dyDescent="0.4">
      <c r="A373" s="1">
        <v>372</v>
      </c>
      <c r="B373" s="21">
        <v>40185</v>
      </c>
      <c r="C373" s="43">
        <v>4</v>
      </c>
      <c r="D373" s="23">
        <v>16419</v>
      </c>
      <c r="E373" s="25">
        <f t="shared" si="71"/>
        <v>19793.75</v>
      </c>
      <c r="F373" s="25">
        <f t="shared" si="72"/>
        <v>19716.875</v>
      </c>
      <c r="G373" s="25">
        <f t="shared" si="73"/>
        <v>0.83273845373569599</v>
      </c>
      <c r="H373" s="25">
        <f t="shared" si="68"/>
        <v>1.0021658136955456</v>
      </c>
      <c r="I373" s="4">
        <f t="shared" si="74"/>
        <v>16383.516355895206</v>
      </c>
      <c r="J373" s="25">
        <f t="shared" si="69"/>
        <v>19113.005588226282</v>
      </c>
      <c r="K373" s="15">
        <f t="shared" si="75"/>
        <v>19154.400797492301</v>
      </c>
      <c r="L373" s="36">
        <f t="shared" si="76"/>
        <v>-2735.4007974923006</v>
      </c>
      <c r="M373" s="36">
        <f t="shared" si="77"/>
        <v>2735.4007974923006</v>
      </c>
      <c r="N373" s="36">
        <f t="shared" si="78"/>
        <v>0.16659971968404291</v>
      </c>
      <c r="O373" s="36">
        <f t="shared" si="79"/>
        <v>7482417.5229215147</v>
      </c>
      <c r="P373" s="35">
        <f t="shared" si="70"/>
        <v>7482417.5229215147</v>
      </c>
    </row>
    <row r="374" spans="1:16" x14ac:dyDescent="0.4">
      <c r="A374" s="1">
        <v>373</v>
      </c>
      <c r="B374" s="21">
        <v>40186</v>
      </c>
      <c r="C374" s="43">
        <v>1</v>
      </c>
      <c r="D374" s="23">
        <v>19466</v>
      </c>
      <c r="E374" s="25">
        <f t="shared" si="71"/>
        <v>19640</v>
      </c>
      <c r="F374" s="25">
        <f t="shared" si="72"/>
        <v>19451.125</v>
      </c>
      <c r="G374" s="25">
        <f t="shared" si="73"/>
        <v>1.0007647372581276</v>
      </c>
      <c r="H374" s="25">
        <f t="shared" si="68"/>
        <v>0.99870511045398014</v>
      </c>
      <c r="I374" s="4">
        <f t="shared" si="74"/>
        <v>19491.239001622176</v>
      </c>
      <c r="J374" s="25">
        <f t="shared" si="69"/>
        <v>19113.322272670102</v>
      </c>
      <c r="K374" s="15">
        <f t="shared" si="75"/>
        <v>19088.572631469513</v>
      </c>
      <c r="L374" s="36">
        <f t="shared" si="76"/>
        <v>377.427368530487</v>
      </c>
      <c r="M374" s="36">
        <f t="shared" si="77"/>
        <v>377.427368530487</v>
      </c>
      <c r="N374" s="36">
        <f t="shared" si="78"/>
        <v>1.9389056227806793E-2</v>
      </c>
      <c r="O374" s="36">
        <f t="shared" si="79"/>
        <v>142451.41851584805</v>
      </c>
      <c r="P374" s="35">
        <f t="shared" si="70"/>
        <v>142451.41851584805</v>
      </c>
    </row>
    <row r="375" spans="1:16" x14ac:dyDescent="0.4">
      <c r="A375" s="1">
        <v>374</v>
      </c>
      <c r="B375" s="21">
        <v>40187</v>
      </c>
      <c r="C375" s="43">
        <v>2</v>
      </c>
      <c r="D375" s="23">
        <v>20070</v>
      </c>
      <c r="E375" s="25">
        <f t="shared" si="71"/>
        <v>19262.25</v>
      </c>
      <c r="F375" s="25">
        <f t="shared" si="72"/>
        <v>19428.75</v>
      </c>
      <c r="G375" s="25">
        <f t="shared" si="73"/>
        <v>1.0330052113491603</v>
      </c>
      <c r="H375" s="25">
        <f t="shared" si="68"/>
        <v>0.99758200983907996</v>
      </c>
      <c r="I375" s="4">
        <f t="shared" si="74"/>
        <v>20118.646689746834</v>
      </c>
      <c r="J375" s="25">
        <f t="shared" si="69"/>
        <v>19113.638957113919</v>
      </c>
      <c r="K375" s="15">
        <f t="shared" si="75"/>
        <v>19067.422366176241</v>
      </c>
      <c r="L375" s="36">
        <f t="shared" si="76"/>
        <v>1002.5776338237592</v>
      </c>
      <c r="M375" s="36">
        <f t="shared" si="77"/>
        <v>1002.5776338237592</v>
      </c>
      <c r="N375" s="36">
        <f t="shared" si="78"/>
        <v>4.9954042542289946E-2</v>
      </c>
      <c r="O375" s="36">
        <f t="shared" si="79"/>
        <v>1005161.9118436478</v>
      </c>
      <c r="P375" s="35">
        <f t="shared" si="70"/>
        <v>1005161.9118436478</v>
      </c>
    </row>
    <row r="376" spans="1:16" x14ac:dyDescent="0.4">
      <c r="A376" s="1">
        <v>375</v>
      </c>
      <c r="B376" s="21">
        <v>40188</v>
      </c>
      <c r="C376" s="43">
        <v>3</v>
      </c>
      <c r="D376" s="23">
        <v>21094</v>
      </c>
      <c r="E376" s="25">
        <f t="shared" si="71"/>
        <v>19595.25</v>
      </c>
      <c r="F376" s="25">
        <f t="shared" si="72"/>
        <v>19398.125</v>
      </c>
      <c r="G376" s="25">
        <f t="shared" si="73"/>
        <v>1.0874246866643038</v>
      </c>
      <c r="H376" s="25">
        <f t="shared" si="68"/>
        <v>1.0015470660113945</v>
      </c>
      <c r="I376" s="4">
        <f t="shared" si="74"/>
        <v>21061.416598229058</v>
      </c>
      <c r="J376" s="25">
        <f t="shared" si="69"/>
        <v>19113.955641557735</v>
      </c>
      <c r="K376" s="15">
        <f t="shared" si="75"/>
        <v>19143.526192674093</v>
      </c>
      <c r="L376" s="36">
        <f t="shared" si="76"/>
        <v>1950.4738073259068</v>
      </c>
      <c r="M376" s="36">
        <f t="shared" si="77"/>
        <v>1950.4738073259068</v>
      </c>
      <c r="N376" s="36">
        <f t="shared" si="78"/>
        <v>9.2465810530288559E-2</v>
      </c>
      <c r="O376" s="36">
        <f t="shared" si="79"/>
        <v>3804348.0730644185</v>
      </c>
      <c r="P376" s="35">
        <f t="shared" si="70"/>
        <v>3804348.0730644185</v>
      </c>
    </row>
    <row r="377" spans="1:16" x14ac:dyDescent="0.4">
      <c r="A377" s="1">
        <v>376</v>
      </c>
      <c r="B377" s="21">
        <v>40189</v>
      </c>
      <c r="C377" s="43">
        <v>4</v>
      </c>
      <c r="D377" s="23">
        <v>17751</v>
      </c>
      <c r="E377" s="25">
        <f t="shared" si="71"/>
        <v>19201</v>
      </c>
      <c r="F377" s="25">
        <f t="shared" si="72"/>
        <v>19227.125</v>
      </c>
      <c r="G377" s="25">
        <f t="shared" si="73"/>
        <v>0.9232269515073106</v>
      </c>
      <c r="H377" s="25">
        <f t="shared" si="68"/>
        <v>1.0021658136955456</v>
      </c>
      <c r="I377" s="4">
        <f t="shared" si="74"/>
        <v>17712.637726627432</v>
      </c>
      <c r="J377" s="25">
        <f t="shared" si="69"/>
        <v>19114.272326001555</v>
      </c>
      <c r="K377" s="15">
        <f t="shared" si="75"/>
        <v>19155.670278785597</v>
      </c>
      <c r="L377" s="36">
        <f t="shared" si="76"/>
        <v>-1404.6702787855975</v>
      </c>
      <c r="M377" s="36">
        <f t="shared" si="77"/>
        <v>1404.6702787855975</v>
      </c>
      <c r="N377" s="36">
        <f t="shared" si="78"/>
        <v>7.9131895599436508E-2</v>
      </c>
      <c r="O377" s="36">
        <f t="shared" si="79"/>
        <v>1973098.5921036082</v>
      </c>
      <c r="P377" s="35">
        <f t="shared" si="70"/>
        <v>1973098.5921036082</v>
      </c>
    </row>
    <row r="378" spans="1:16" x14ac:dyDescent="0.4">
      <c r="A378" s="1">
        <v>377</v>
      </c>
      <c r="B378" s="21">
        <v>40190</v>
      </c>
      <c r="C378" s="43">
        <v>1</v>
      </c>
      <c r="D378" s="23">
        <v>17889</v>
      </c>
      <c r="E378" s="25">
        <f t="shared" si="71"/>
        <v>19253.25</v>
      </c>
      <c r="F378" s="25">
        <f t="shared" si="72"/>
        <v>18428.625</v>
      </c>
      <c r="G378" s="25">
        <f t="shared" si="73"/>
        <v>0.97071810837759187</v>
      </c>
      <c r="H378" s="25">
        <f t="shared" si="68"/>
        <v>0.99870511045398014</v>
      </c>
      <c r="I378" s="4">
        <f t="shared" si="74"/>
        <v>17912.194313162392</v>
      </c>
      <c r="J378" s="25">
        <f t="shared" si="69"/>
        <v>19114.589010445372</v>
      </c>
      <c r="K378" s="15">
        <f t="shared" si="75"/>
        <v>19089.837728959279</v>
      </c>
      <c r="L378" s="36">
        <f t="shared" si="76"/>
        <v>-1200.837728959279</v>
      </c>
      <c r="M378" s="36">
        <f t="shared" si="77"/>
        <v>1200.837728959279</v>
      </c>
      <c r="N378" s="36">
        <f t="shared" si="78"/>
        <v>6.7127157971897763E-2</v>
      </c>
      <c r="O378" s="36">
        <f t="shared" si="79"/>
        <v>1442011.251292079</v>
      </c>
      <c r="P378" s="35">
        <f t="shared" si="70"/>
        <v>1442011.251292079</v>
      </c>
    </row>
    <row r="379" spans="1:16" x14ac:dyDescent="0.4">
      <c r="A379" s="1">
        <v>378</v>
      </c>
      <c r="B379" s="21">
        <v>40191</v>
      </c>
      <c r="C379" s="43">
        <v>2</v>
      </c>
      <c r="D379" s="23">
        <v>20279</v>
      </c>
      <c r="E379" s="25">
        <f t="shared" si="71"/>
        <v>17604</v>
      </c>
      <c r="F379" s="25">
        <f t="shared" si="72"/>
        <v>17893</v>
      </c>
      <c r="G379" s="25">
        <f t="shared" si="73"/>
        <v>1.1333482367406249</v>
      </c>
      <c r="H379" s="25">
        <f t="shared" si="68"/>
        <v>0.99758200983907996</v>
      </c>
      <c r="I379" s="4">
        <f t="shared" si="74"/>
        <v>20328.153274607677</v>
      </c>
      <c r="J379" s="25">
        <f t="shared" si="69"/>
        <v>19114.905694889188</v>
      </c>
      <c r="K379" s="15">
        <f t="shared" si="75"/>
        <v>19068.686040992034</v>
      </c>
      <c r="L379" s="36">
        <f t="shared" si="76"/>
        <v>1210.3139590079663</v>
      </c>
      <c r="M379" s="36">
        <f t="shared" si="77"/>
        <v>1210.3139590079663</v>
      </c>
      <c r="N379" s="36">
        <f t="shared" si="78"/>
        <v>5.9683118448048043E-2</v>
      </c>
      <c r="O379" s="36">
        <f t="shared" si="79"/>
        <v>1464859.8793695371</v>
      </c>
      <c r="P379" s="35">
        <f t="shared" si="70"/>
        <v>1464859.8793695371</v>
      </c>
    </row>
    <row r="380" spans="1:16" x14ac:dyDescent="0.4">
      <c r="A380" s="1">
        <v>379</v>
      </c>
      <c r="B380" s="21">
        <v>40192</v>
      </c>
      <c r="C380" s="43">
        <v>3</v>
      </c>
      <c r="D380" s="23">
        <v>14497</v>
      </c>
      <c r="E380" s="25">
        <f t="shared" si="71"/>
        <v>18182</v>
      </c>
      <c r="F380" s="25">
        <f t="shared" si="72"/>
        <v>18158.875</v>
      </c>
      <c r="G380" s="25">
        <f t="shared" si="73"/>
        <v>0.79834240832650705</v>
      </c>
      <c r="H380" s="25">
        <f t="shared" si="68"/>
        <v>1.0015470660113945</v>
      </c>
      <c r="I380" s="4">
        <f t="shared" si="74"/>
        <v>14474.60682774849</v>
      </c>
      <c r="J380" s="25">
        <f t="shared" si="69"/>
        <v>19115.222379333005</v>
      </c>
      <c r="K380" s="15">
        <f t="shared" si="75"/>
        <v>19144.794890176319</v>
      </c>
      <c r="L380" s="36">
        <f t="shared" si="76"/>
        <v>-4647.7948901763193</v>
      </c>
      <c r="M380" s="36">
        <f t="shared" si="77"/>
        <v>4647.7948901763193</v>
      </c>
      <c r="N380" s="36">
        <f t="shared" si="78"/>
        <v>0.32060391047639647</v>
      </c>
      <c r="O380" s="36">
        <f t="shared" si="79"/>
        <v>21601997.341149103</v>
      </c>
      <c r="P380" s="35">
        <f t="shared" si="70"/>
        <v>21601997.341149103</v>
      </c>
    </row>
    <row r="381" spans="1:16" x14ac:dyDescent="0.4">
      <c r="A381" s="1">
        <v>380</v>
      </c>
      <c r="B381" s="21">
        <v>40193</v>
      </c>
      <c r="C381" s="43">
        <v>4</v>
      </c>
      <c r="D381" s="23">
        <v>20063</v>
      </c>
      <c r="E381" s="25">
        <f t="shared" si="71"/>
        <v>18135.75</v>
      </c>
      <c r="F381" s="25">
        <f t="shared" si="72"/>
        <v>17228.75</v>
      </c>
      <c r="G381" s="25">
        <f t="shared" si="73"/>
        <v>1.1645070013785097</v>
      </c>
      <c r="H381" s="25">
        <f t="shared" si="68"/>
        <v>1.0021658136955456</v>
      </c>
      <c r="I381" s="4">
        <f t="shared" si="74"/>
        <v>20019.641186937424</v>
      </c>
      <c r="J381" s="25">
        <f t="shared" si="69"/>
        <v>19115.539063776825</v>
      </c>
      <c r="K381" s="15">
        <f t="shared" si="75"/>
        <v>19156.939760078891</v>
      </c>
      <c r="L381" s="36">
        <f t="shared" si="76"/>
        <v>906.06023992110931</v>
      </c>
      <c r="M381" s="36">
        <f t="shared" si="77"/>
        <v>906.06023992110931</v>
      </c>
      <c r="N381" s="36">
        <f t="shared" si="78"/>
        <v>4.5160755615865487E-2</v>
      </c>
      <c r="O381" s="36">
        <f t="shared" si="79"/>
        <v>820945.15836589818</v>
      </c>
      <c r="P381" s="35">
        <f t="shared" si="70"/>
        <v>820945.15836589818</v>
      </c>
    </row>
    <row r="382" spans="1:16" x14ac:dyDescent="0.4">
      <c r="A382" s="1">
        <v>381</v>
      </c>
      <c r="B382" s="21">
        <v>40194</v>
      </c>
      <c r="C382" s="43">
        <v>1</v>
      </c>
      <c r="D382" s="23">
        <v>17704</v>
      </c>
      <c r="E382" s="25">
        <f t="shared" si="71"/>
        <v>16321.75</v>
      </c>
      <c r="F382" s="25">
        <f t="shared" si="72"/>
        <v>16538.125</v>
      </c>
      <c r="G382" s="25">
        <f t="shared" si="73"/>
        <v>1.0704962019575979</v>
      </c>
      <c r="H382" s="25">
        <f t="shared" si="68"/>
        <v>0.99870511045398014</v>
      </c>
      <c r="I382" s="4">
        <f t="shared" si="74"/>
        <v>17726.954447997483</v>
      </c>
      <c r="J382" s="25">
        <f t="shared" si="69"/>
        <v>19115.855748220642</v>
      </c>
      <c r="K382" s="15">
        <f t="shared" si="75"/>
        <v>19091.102826449049</v>
      </c>
      <c r="L382" s="36">
        <f t="shared" si="76"/>
        <v>-1387.1028264490487</v>
      </c>
      <c r="M382" s="36">
        <f t="shared" si="77"/>
        <v>1387.1028264490487</v>
      </c>
      <c r="N382" s="36">
        <f t="shared" si="78"/>
        <v>7.834968518126123E-2</v>
      </c>
      <c r="O382" s="36">
        <f t="shared" si="79"/>
        <v>1924054.2511429398</v>
      </c>
      <c r="P382" s="35">
        <f t="shared" si="70"/>
        <v>1924054.2511429398</v>
      </c>
    </row>
    <row r="383" spans="1:16" x14ac:dyDescent="0.4">
      <c r="A383" s="1">
        <v>382</v>
      </c>
      <c r="B383" s="21">
        <v>40195</v>
      </c>
      <c r="C383" s="43">
        <v>2</v>
      </c>
      <c r="D383" s="23">
        <v>13023</v>
      </c>
      <c r="E383" s="25">
        <f t="shared" si="71"/>
        <v>16754.5</v>
      </c>
      <c r="F383" s="25">
        <f t="shared" si="72"/>
        <v>16517</v>
      </c>
      <c r="G383" s="25">
        <f t="shared" si="73"/>
        <v>0.7884603741599564</v>
      </c>
      <c r="H383" s="25">
        <f t="shared" si="68"/>
        <v>0.99758200983907996</v>
      </c>
      <c r="I383" s="4">
        <f t="shared" si="74"/>
        <v>13054.565811687744</v>
      </c>
      <c r="J383" s="25">
        <f t="shared" si="69"/>
        <v>19116.172432664458</v>
      </c>
      <c r="K383" s="15">
        <f t="shared" si="75"/>
        <v>19069.949715807823</v>
      </c>
      <c r="L383" s="36">
        <f t="shared" si="76"/>
        <v>-6046.9497158078229</v>
      </c>
      <c r="M383" s="36">
        <f t="shared" si="77"/>
        <v>6046.9497158078229</v>
      </c>
      <c r="N383" s="36">
        <f t="shared" si="78"/>
        <v>0.4643284739159812</v>
      </c>
      <c r="O383" s="36">
        <f t="shared" si="79"/>
        <v>36565600.86550831</v>
      </c>
      <c r="P383" s="35">
        <f t="shared" si="70"/>
        <v>36565600.86550831</v>
      </c>
    </row>
    <row r="384" spans="1:16" x14ac:dyDescent="0.4">
      <c r="A384" s="1">
        <v>383</v>
      </c>
      <c r="B384" s="21">
        <v>40196</v>
      </c>
      <c r="C384" s="43">
        <v>3</v>
      </c>
      <c r="D384" s="23">
        <v>16228</v>
      </c>
      <c r="E384" s="25">
        <f t="shared" si="71"/>
        <v>16279.5</v>
      </c>
      <c r="F384" s="25">
        <f t="shared" si="72"/>
        <v>16287.5</v>
      </c>
      <c r="G384" s="25">
        <f t="shared" si="73"/>
        <v>0.99634689178818114</v>
      </c>
      <c r="H384" s="25">
        <f t="shared" si="68"/>
        <v>1.0015470660113945</v>
      </c>
      <c r="I384" s="4">
        <f t="shared" si="74"/>
        <v>16202.9329930815</v>
      </c>
      <c r="J384" s="25">
        <f t="shared" si="69"/>
        <v>19116.489117108278</v>
      </c>
      <c r="K384" s="15">
        <f t="shared" si="75"/>
        <v>19146.063587678549</v>
      </c>
      <c r="L384" s="36">
        <f t="shared" si="76"/>
        <v>-2918.0635876785491</v>
      </c>
      <c r="M384" s="36">
        <f t="shared" si="77"/>
        <v>2918.0635876785491</v>
      </c>
      <c r="N384" s="36">
        <f t="shared" si="78"/>
        <v>0.179816587853004</v>
      </c>
      <c r="O384" s="36">
        <f t="shared" si="79"/>
        <v>8515095.1017354056</v>
      </c>
      <c r="P384" s="35">
        <f t="shared" si="70"/>
        <v>8515095.1017354056</v>
      </c>
    </row>
    <row r="385" spans="1:16" x14ac:dyDescent="0.4">
      <c r="A385" s="1">
        <v>384</v>
      </c>
      <c r="B385" s="21">
        <v>40197</v>
      </c>
      <c r="C385" s="43">
        <v>4</v>
      </c>
      <c r="D385" s="23">
        <v>18163</v>
      </c>
      <c r="E385" s="25">
        <f t="shared" si="71"/>
        <v>16295.5</v>
      </c>
      <c r="F385" s="25">
        <f t="shared" si="72"/>
        <v>16441.25</v>
      </c>
      <c r="G385" s="25">
        <f t="shared" si="73"/>
        <v>1.1047213563445601</v>
      </c>
      <c r="H385" s="25">
        <f t="shared" si="68"/>
        <v>1.0021658136955456</v>
      </c>
      <c r="I385" s="4">
        <f t="shared" si="74"/>
        <v>18123.747339796861</v>
      </c>
      <c r="J385" s="25">
        <f t="shared" si="69"/>
        <v>19116.805801552095</v>
      </c>
      <c r="K385" s="15">
        <f t="shared" si="75"/>
        <v>19158.20924137218</v>
      </c>
      <c r="L385" s="36">
        <f t="shared" si="76"/>
        <v>-995.20924137218026</v>
      </c>
      <c r="M385" s="36">
        <f t="shared" si="77"/>
        <v>995.20924137218026</v>
      </c>
      <c r="N385" s="36">
        <f t="shared" si="78"/>
        <v>5.4793219257401327E-2</v>
      </c>
      <c r="O385" s="36">
        <f t="shared" si="79"/>
        <v>990441.4341125905</v>
      </c>
      <c r="P385" s="35">
        <f t="shared" si="70"/>
        <v>990441.4341125905</v>
      </c>
    </row>
    <row r="386" spans="1:16" x14ac:dyDescent="0.4">
      <c r="A386" s="1">
        <v>385</v>
      </c>
      <c r="B386" s="21">
        <v>40198</v>
      </c>
      <c r="C386" s="43">
        <v>1</v>
      </c>
      <c r="D386" s="23">
        <v>17768</v>
      </c>
      <c r="E386" s="25">
        <f t="shared" si="71"/>
        <v>16587</v>
      </c>
      <c r="F386" s="25">
        <f t="shared" si="72"/>
        <v>16746.5</v>
      </c>
      <c r="G386" s="25">
        <f t="shared" si="73"/>
        <v>1.0609978204400921</v>
      </c>
      <c r="H386" s="25">
        <f t="shared" ref="H386:H449" si="80">VLOOKUP(C386,$Q$38:$S$42,3,FALSE)</f>
        <v>0.99870511045398014</v>
      </c>
      <c r="I386" s="4">
        <f t="shared" si="74"/>
        <v>17791.037428378855</v>
      </c>
      <c r="J386" s="25">
        <f t="shared" si="69"/>
        <v>19117.122485995911</v>
      </c>
      <c r="K386" s="15">
        <f t="shared" si="75"/>
        <v>19092.367923938815</v>
      </c>
      <c r="L386" s="36">
        <f t="shared" si="76"/>
        <v>-1324.3679239388148</v>
      </c>
      <c r="M386" s="36">
        <f t="shared" si="77"/>
        <v>1324.3679239388148</v>
      </c>
      <c r="N386" s="36">
        <f t="shared" si="78"/>
        <v>7.4536690901554181E-2</v>
      </c>
      <c r="O386" s="36">
        <f t="shared" si="79"/>
        <v>1753950.3979580062</v>
      </c>
      <c r="P386" s="35">
        <f t="shared" si="70"/>
        <v>1753950.3979580062</v>
      </c>
    </row>
    <row r="387" spans="1:16" x14ac:dyDescent="0.4">
      <c r="A387" s="1">
        <v>386</v>
      </c>
      <c r="B387" s="21">
        <v>40199</v>
      </c>
      <c r="C387" s="43">
        <v>2</v>
      </c>
      <c r="D387" s="23">
        <v>14189</v>
      </c>
      <c r="E387" s="25">
        <f t="shared" si="71"/>
        <v>16906</v>
      </c>
      <c r="F387" s="25">
        <f t="shared" si="72"/>
        <v>16983.875</v>
      </c>
      <c r="G387" s="25">
        <f t="shared" si="73"/>
        <v>0.83543949775890369</v>
      </c>
      <c r="H387" s="25">
        <f t="shared" si="80"/>
        <v>0.99758200983907996</v>
      </c>
      <c r="I387" s="4">
        <f t="shared" si="74"/>
        <v>14223.392021964017</v>
      </c>
      <c r="J387" s="25">
        <f t="shared" ref="J387:J450" si="81">INTERCEPT($I$2:$I$3896,$A$2:$A$3896)+SLOPE($I$2:$I$3896,$A$2:$A$3896)*A387</f>
        <v>19117.439170439731</v>
      </c>
      <c r="K387" s="15">
        <f t="shared" si="75"/>
        <v>19071.213390623619</v>
      </c>
      <c r="L387" s="36">
        <f t="shared" si="76"/>
        <v>-4882.2133906236195</v>
      </c>
      <c r="M387" s="36">
        <f t="shared" si="77"/>
        <v>4882.2133906236195</v>
      </c>
      <c r="N387" s="36">
        <f t="shared" si="78"/>
        <v>0.3440843886548467</v>
      </c>
      <c r="O387" s="36">
        <f t="shared" si="79"/>
        <v>23836007.591584578</v>
      </c>
      <c r="P387" s="35">
        <f t="shared" ref="P387:P450" si="82">(D387-K387)^2</f>
        <v>23836007.591584578</v>
      </c>
    </row>
    <row r="388" spans="1:16" x14ac:dyDescent="0.4">
      <c r="A388" s="1">
        <v>387</v>
      </c>
      <c r="B388" s="21">
        <v>40200</v>
      </c>
      <c r="C388" s="43">
        <v>3</v>
      </c>
      <c r="D388" s="23">
        <v>17504</v>
      </c>
      <c r="E388" s="25">
        <f t="shared" si="71"/>
        <v>17061.75</v>
      </c>
      <c r="F388" s="25">
        <f t="shared" si="72"/>
        <v>17010.125</v>
      </c>
      <c r="G388" s="25">
        <f t="shared" si="73"/>
        <v>1.0290341781732939</v>
      </c>
      <c r="H388" s="25">
        <f t="shared" si="80"/>
        <v>1.0015470660113945</v>
      </c>
      <c r="I388" s="4">
        <f t="shared" si="74"/>
        <v>17476.961986128827</v>
      </c>
      <c r="J388" s="25">
        <f t="shared" si="81"/>
        <v>19117.755854883548</v>
      </c>
      <c r="K388" s="15">
        <f t="shared" si="75"/>
        <v>19147.332285180775</v>
      </c>
      <c r="L388" s="36">
        <f t="shared" si="76"/>
        <v>-1643.3322851807752</v>
      </c>
      <c r="M388" s="36">
        <f t="shared" si="77"/>
        <v>1643.3322851807752</v>
      </c>
      <c r="N388" s="36">
        <f t="shared" si="78"/>
        <v>9.3883242983362383E-2</v>
      </c>
      <c r="O388" s="36">
        <f t="shared" si="79"/>
        <v>2700540.9995174687</v>
      </c>
      <c r="P388" s="35">
        <f t="shared" si="82"/>
        <v>2700540.9995174687</v>
      </c>
    </row>
    <row r="389" spans="1:16" x14ac:dyDescent="0.4">
      <c r="A389" s="1">
        <v>388</v>
      </c>
      <c r="B389" s="21">
        <v>40201</v>
      </c>
      <c r="C389" s="43">
        <v>4</v>
      </c>
      <c r="D389" s="23">
        <v>18786</v>
      </c>
      <c r="E389" s="25">
        <f t="shared" ref="E389:E452" si="83">AVERAGE(D387:D390)</f>
        <v>16958.5</v>
      </c>
      <c r="F389" s="25">
        <f t="shared" ref="F389:F452" si="84">AVERAGE(E389:E390)</f>
        <v>17393.875</v>
      </c>
      <c r="G389" s="25">
        <f t="shared" si="73"/>
        <v>1.0800353572737529</v>
      </c>
      <c r="H389" s="25">
        <f t="shared" si="80"/>
        <v>1.0021658136955456</v>
      </c>
      <c r="I389" s="4">
        <f t="shared" si="74"/>
        <v>18745.400953885583</v>
      </c>
      <c r="J389" s="25">
        <f t="shared" si="81"/>
        <v>19118.072539327364</v>
      </c>
      <c r="K389" s="15">
        <f t="shared" si="75"/>
        <v>19159.478722665473</v>
      </c>
      <c r="L389" s="36">
        <f t="shared" si="76"/>
        <v>-373.47872266547347</v>
      </c>
      <c r="M389" s="36">
        <f t="shared" si="77"/>
        <v>373.47872266547347</v>
      </c>
      <c r="N389" s="36">
        <f t="shared" si="78"/>
        <v>1.9880694275815687E-2</v>
      </c>
      <c r="O389" s="36">
        <f t="shared" si="79"/>
        <v>139486.35628383365</v>
      </c>
      <c r="P389" s="35">
        <f t="shared" si="82"/>
        <v>139486.35628383365</v>
      </c>
    </row>
    <row r="390" spans="1:16" x14ac:dyDescent="0.4">
      <c r="A390" s="1">
        <v>389</v>
      </c>
      <c r="B390" s="21">
        <v>40202</v>
      </c>
      <c r="C390" s="43">
        <v>1</v>
      </c>
      <c r="D390" s="23">
        <v>17355</v>
      </c>
      <c r="E390" s="25">
        <f t="shared" si="83"/>
        <v>17829.25</v>
      </c>
      <c r="F390" s="25">
        <f t="shared" si="84"/>
        <v>18042.375</v>
      </c>
      <c r="G390" s="25">
        <f t="shared" si="73"/>
        <v>0.96190218859767629</v>
      </c>
      <c r="H390" s="25">
        <f t="shared" si="80"/>
        <v>0.99870511045398014</v>
      </c>
      <c r="I390" s="4">
        <f t="shared" si="74"/>
        <v>17377.501945605305</v>
      </c>
      <c r="J390" s="25">
        <f t="shared" si="81"/>
        <v>19118.389223771181</v>
      </c>
      <c r="K390" s="15">
        <f t="shared" si="75"/>
        <v>19093.633021428581</v>
      </c>
      <c r="L390" s="36">
        <f t="shared" si="76"/>
        <v>-1738.6330214285808</v>
      </c>
      <c r="M390" s="36">
        <f t="shared" si="77"/>
        <v>1738.6330214285808</v>
      </c>
      <c r="N390" s="36">
        <f t="shared" si="78"/>
        <v>0.10018052557929016</v>
      </c>
      <c r="O390" s="36">
        <f t="shared" si="79"/>
        <v>3022844.7832018761</v>
      </c>
      <c r="P390" s="35">
        <f t="shared" si="82"/>
        <v>3022844.7832018761</v>
      </c>
    </row>
    <row r="391" spans="1:16" x14ac:dyDescent="0.4">
      <c r="A391" s="1">
        <v>390</v>
      </c>
      <c r="B391" s="21">
        <v>40203</v>
      </c>
      <c r="C391" s="43">
        <v>2</v>
      </c>
      <c r="D391" s="23">
        <v>17672</v>
      </c>
      <c r="E391" s="25">
        <f t="shared" si="83"/>
        <v>18255.5</v>
      </c>
      <c r="F391" s="25">
        <f t="shared" si="84"/>
        <v>18367.125</v>
      </c>
      <c r="G391" s="25">
        <f t="shared" si="73"/>
        <v>0.96215384824788852</v>
      </c>
      <c r="H391" s="25">
        <f t="shared" si="80"/>
        <v>0.99758200983907996</v>
      </c>
      <c r="I391" s="4">
        <f t="shared" si="74"/>
        <v>17714.834295027707</v>
      </c>
      <c r="J391" s="25">
        <f t="shared" si="81"/>
        <v>19118.705908215001</v>
      </c>
      <c r="K391" s="15">
        <f t="shared" si="75"/>
        <v>19072.477065439412</v>
      </c>
      <c r="L391" s="36">
        <f t="shared" si="76"/>
        <v>-1400.4770654394124</v>
      </c>
      <c r="M391" s="36">
        <f t="shared" si="77"/>
        <v>1400.4770654394124</v>
      </c>
      <c r="N391" s="36">
        <f t="shared" si="78"/>
        <v>7.9248362688966303E-2</v>
      </c>
      <c r="O391" s="36">
        <f t="shared" si="79"/>
        <v>1961336.0108217881</v>
      </c>
      <c r="P391" s="35">
        <f t="shared" si="82"/>
        <v>1961336.0108217881</v>
      </c>
    </row>
    <row r="392" spans="1:16" x14ac:dyDescent="0.4">
      <c r="A392" s="1">
        <v>391</v>
      </c>
      <c r="B392" s="21">
        <v>40204</v>
      </c>
      <c r="C392" s="43">
        <v>3</v>
      </c>
      <c r="D392" s="23">
        <v>19209</v>
      </c>
      <c r="E392" s="25">
        <f t="shared" si="83"/>
        <v>18478.75</v>
      </c>
      <c r="F392" s="25">
        <f t="shared" si="84"/>
        <v>18485.25</v>
      </c>
      <c r="G392" s="25">
        <f t="shared" si="73"/>
        <v>1.0391528380735993</v>
      </c>
      <c r="H392" s="25">
        <f t="shared" si="80"/>
        <v>1.0015470660113945</v>
      </c>
      <c r="I392" s="4">
        <f t="shared" si="74"/>
        <v>19179.328313045509</v>
      </c>
      <c r="J392" s="25">
        <f t="shared" si="81"/>
        <v>19119.022592658817</v>
      </c>
      <c r="K392" s="15">
        <f t="shared" si="75"/>
        <v>19148.600982683005</v>
      </c>
      <c r="L392" s="36">
        <f t="shared" si="76"/>
        <v>60.399017316995014</v>
      </c>
      <c r="M392" s="36">
        <f t="shared" si="77"/>
        <v>60.399017316995014</v>
      </c>
      <c r="N392" s="36">
        <f t="shared" si="78"/>
        <v>3.144308257431153E-3</v>
      </c>
      <c r="O392" s="36">
        <f t="shared" si="79"/>
        <v>3648.0412928586634</v>
      </c>
      <c r="P392" s="35">
        <f t="shared" si="82"/>
        <v>3648.0412928586634</v>
      </c>
    </row>
    <row r="393" spans="1:16" x14ac:dyDescent="0.4">
      <c r="A393" s="1">
        <v>392</v>
      </c>
      <c r="B393" s="21">
        <v>40205</v>
      </c>
      <c r="C393" s="43">
        <v>4</v>
      </c>
      <c r="D393" s="23">
        <v>19679</v>
      </c>
      <c r="E393" s="25">
        <f t="shared" si="83"/>
        <v>18491.75</v>
      </c>
      <c r="F393" s="25">
        <f t="shared" si="84"/>
        <v>18640.75</v>
      </c>
      <c r="G393" s="25">
        <f t="shared" si="73"/>
        <v>1.0556978662339229</v>
      </c>
      <c r="H393" s="25">
        <f t="shared" si="80"/>
        <v>1.0021658136955456</v>
      </c>
      <c r="I393" s="4">
        <f t="shared" si="74"/>
        <v>19636.471062041644</v>
      </c>
      <c r="J393" s="25">
        <f t="shared" si="81"/>
        <v>19119.339277102634</v>
      </c>
      <c r="K393" s="15">
        <f t="shared" si="75"/>
        <v>19160.748203958767</v>
      </c>
      <c r="L393" s="36">
        <f t="shared" si="76"/>
        <v>518.25179604123332</v>
      </c>
      <c r="M393" s="36">
        <f t="shared" si="77"/>
        <v>518.25179604123332</v>
      </c>
      <c r="N393" s="36">
        <f t="shared" si="78"/>
        <v>2.6335270900006775E-2</v>
      </c>
      <c r="O393" s="36">
        <f t="shared" si="79"/>
        <v>268584.92409996409</v>
      </c>
      <c r="P393" s="35">
        <f t="shared" si="82"/>
        <v>268584.92409996409</v>
      </c>
    </row>
    <row r="394" spans="1:16" x14ac:dyDescent="0.4">
      <c r="A394" s="1">
        <v>393</v>
      </c>
      <c r="B394" s="21">
        <v>40206</v>
      </c>
      <c r="C394" s="43">
        <v>1</v>
      </c>
      <c r="D394" s="23">
        <v>17407</v>
      </c>
      <c r="E394" s="25">
        <f t="shared" si="83"/>
        <v>18789.75</v>
      </c>
      <c r="F394" s="25">
        <f t="shared" si="84"/>
        <v>18513.625</v>
      </c>
      <c r="G394" s="25">
        <f t="shared" si="73"/>
        <v>0.94022645484069167</v>
      </c>
      <c r="H394" s="25">
        <f t="shared" si="80"/>
        <v>0.99870511045398014</v>
      </c>
      <c r="I394" s="4">
        <f t="shared" si="74"/>
        <v>17429.569367165172</v>
      </c>
      <c r="J394" s="25">
        <f t="shared" si="81"/>
        <v>19119.655961546454</v>
      </c>
      <c r="K394" s="15">
        <f t="shared" si="75"/>
        <v>19094.898118918351</v>
      </c>
      <c r="L394" s="36">
        <f t="shared" si="76"/>
        <v>-1687.8981189183505</v>
      </c>
      <c r="M394" s="36">
        <f t="shared" si="77"/>
        <v>1687.8981189183505</v>
      </c>
      <c r="N394" s="36">
        <f t="shared" si="78"/>
        <v>9.6966629454722272E-2</v>
      </c>
      <c r="O394" s="36">
        <f t="shared" si="79"/>
        <v>2849000.059848106</v>
      </c>
      <c r="P394" s="35">
        <f t="shared" si="82"/>
        <v>2849000.059848106</v>
      </c>
    </row>
    <row r="395" spans="1:16" x14ac:dyDescent="0.4">
      <c r="A395" s="1">
        <v>394</v>
      </c>
      <c r="B395" s="21">
        <v>40207</v>
      </c>
      <c r="C395" s="43">
        <v>2</v>
      </c>
      <c r="D395" s="23">
        <v>18864</v>
      </c>
      <c r="E395" s="25">
        <f t="shared" si="83"/>
        <v>18237.5</v>
      </c>
      <c r="F395" s="25">
        <f t="shared" si="84"/>
        <v>17998.5</v>
      </c>
      <c r="G395" s="25">
        <f t="shared" si="73"/>
        <v>1.0480873406117177</v>
      </c>
      <c r="H395" s="25">
        <f t="shared" si="80"/>
        <v>0.99758200983907996</v>
      </c>
      <c r="I395" s="4">
        <f t="shared" si="74"/>
        <v>18909.723525430207</v>
      </c>
      <c r="J395" s="25">
        <f t="shared" si="81"/>
        <v>19119.97264599027</v>
      </c>
      <c r="K395" s="15">
        <f t="shared" si="75"/>
        <v>19073.740740255205</v>
      </c>
      <c r="L395" s="36">
        <f t="shared" si="76"/>
        <v>-209.74074025520531</v>
      </c>
      <c r="M395" s="36">
        <f t="shared" si="77"/>
        <v>209.74074025520531</v>
      </c>
      <c r="N395" s="36">
        <f t="shared" si="78"/>
        <v>1.1118571896480349E-2</v>
      </c>
      <c r="O395" s="36">
        <f t="shared" si="79"/>
        <v>43991.178122801502</v>
      </c>
      <c r="P395" s="35">
        <f t="shared" si="82"/>
        <v>43991.178122801502</v>
      </c>
    </row>
    <row r="396" spans="1:16" x14ac:dyDescent="0.4">
      <c r="A396" s="1">
        <v>395</v>
      </c>
      <c r="B396" s="21">
        <v>40208</v>
      </c>
      <c r="C396" s="43">
        <v>3</v>
      </c>
      <c r="D396" s="23">
        <v>17000</v>
      </c>
      <c r="E396" s="25">
        <f t="shared" si="83"/>
        <v>17759.5</v>
      </c>
      <c r="F396" s="25">
        <f t="shared" si="84"/>
        <v>18037</v>
      </c>
      <c r="G396" s="25">
        <f t="shared" si="73"/>
        <v>0.94250706880301605</v>
      </c>
      <c r="H396" s="25">
        <f t="shared" si="80"/>
        <v>1.0015470660113945</v>
      </c>
      <c r="I396" s="4">
        <f t="shared" si="74"/>
        <v>16973.740502981607</v>
      </c>
      <c r="J396" s="25">
        <f t="shared" si="81"/>
        <v>19120.289330434087</v>
      </c>
      <c r="K396" s="15">
        <f t="shared" si="75"/>
        <v>19149.869680185231</v>
      </c>
      <c r="L396" s="36">
        <f t="shared" si="76"/>
        <v>-2149.8696801852311</v>
      </c>
      <c r="M396" s="36">
        <f t="shared" si="77"/>
        <v>2149.8696801852311</v>
      </c>
      <c r="N396" s="36">
        <f t="shared" si="78"/>
        <v>0.12646292236383713</v>
      </c>
      <c r="O396" s="36">
        <f t="shared" si="79"/>
        <v>4621939.6417797478</v>
      </c>
      <c r="P396" s="35">
        <f t="shared" si="82"/>
        <v>4621939.6417797478</v>
      </c>
    </row>
    <row r="397" spans="1:16" x14ac:dyDescent="0.4">
      <c r="A397" s="1">
        <v>396</v>
      </c>
      <c r="B397" s="21">
        <v>40209</v>
      </c>
      <c r="C397" s="43">
        <v>4</v>
      </c>
      <c r="D397" s="23">
        <v>17767</v>
      </c>
      <c r="E397" s="25">
        <f t="shared" si="83"/>
        <v>18314.5</v>
      </c>
      <c r="F397" s="25">
        <f t="shared" si="84"/>
        <v>18249.75</v>
      </c>
      <c r="G397" s="25">
        <f t="shared" si="73"/>
        <v>0.97354758284360055</v>
      </c>
      <c r="H397" s="25">
        <f t="shared" si="80"/>
        <v>1.0021658136955456</v>
      </c>
      <c r="I397" s="4">
        <f t="shared" si="74"/>
        <v>17728.603148498089</v>
      </c>
      <c r="J397" s="25">
        <f t="shared" si="81"/>
        <v>19120.606014877907</v>
      </c>
      <c r="K397" s="15">
        <f t="shared" si="75"/>
        <v>19162.01768525206</v>
      </c>
      <c r="L397" s="36">
        <f t="shared" si="76"/>
        <v>-1395.0176852520599</v>
      </c>
      <c r="M397" s="36">
        <f t="shared" si="77"/>
        <v>1395.0176852520599</v>
      </c>
      <c r="N397" s="36">
        <f t="shared" si="78"/>
        <v>7.8517345936402319E-2</v>
      </c>
      <c r="O397" s="36">
        <f t="shared" si="79"/>
        <v>1946074.3421660152</v>
      </c>
      <c r="P397" s="35">
        <f t="shared" si="82"/>
        <v>1946074.3421660152</v>
      </c>
    </row>
    <row r="398" spans="1:16" x14ac:dyDescent="0.4">
      <c r="A398" s="1">
        <v>397</v>
      </c>
      <c r="B398" s="21">
        <v>40210</v>
      </c>
      <c r="C398" s="43">
        <v>1</v>
      </c>
      <c r="D398" s="23">
        <v>19627</v>
      </c>
      <c r="E398" s="25">
        <f t="shared" si="83"/>
        <v>18185</v>
      </c>
      <c r="F398" s="25">
        <f t="shared" si="84"/>
        <v>18392.375</v>
      </c>
      <c r="G398" s="25">
        <f t="shared" si="73"/>
        <v>1.0671270023583141</v>
      </c>
      <c r="H398" s="25">
        <f t="shared" si="80"/>
        <v>0.99870511045398014</v>
      </c>
      <c r="I398" s="4">
        <f t="shared" si="74"/>
        <v>19652.447749144067</v>
      </c>
      <c r="J398" s="25">
        <f t="shared" si="81"/>
        <v>19120.922699321723</v>
      </c>
      <c r="K398" s="15">
        <f t="shared" si="75"/>
        <v>19096.163216408117</v>
      </c>
      <c r="L398" s="36">
        <f t="shared" si="76"/>
        <v>530.83678359188343</v>
      </c>
      <c r="M398" s="36">
        <f t="shared" si="77"/>
        <v>530.83678359188343</v>
      </c>
      <c r="N398" s="36">
        <f t="shared" si="78"/>
        <v>2.7046251775201684E-2</v>
      </c>
      <c r="O398" s="36">
        <f t="shared" si="79"/>
        <v>281787.69081417611</v>
      </c>
      <c r="P398" s="35">
        <f t="shared" si="82"/>
        <v>281787.69081417611</v>
      </c>
    </row>
    <row r="399" spans="1:16" x14ac:dyDescent="0.4">
      <c r="A399" s="1">
        <v>398</v>
      </c>
      <c r="B399" s="21">
        <v>40211</v>
      </c>
      <c r="C399" s="43">
        <v>2</v>
      </c>
      <c r="D399" s="23">
        <v>18346</v>
      </c>
      <c r="E399" s="25">
        <f t="shared" si="83"/>
        <v>18599.75</v>
      </c>
      <c r="F399" s="25">
        <f t="shared" si="84"/>
        <v>18148.875</v>
      </c>
      <c r="G399" s="25">
        <f t="shared" si="73"/>
        <v>1.0108615547795663</v>
      </c>
      <c r="H399" s="25">
        <f t="shared" si="80"/>
        <v>0.99758200983907996</v>
      </c>
      <c r="I399" s="4">
        <f t="shared" si="74"/>
        <v>18390.467970607646</v>
      </c>
      <c r="J399" s="25">
        <f t="shared" si="81"/>
        <v>19121.23938376554</v>
      </c>
      <c r="K399" s="15">
        <f t="shared" si="75"/>
        <v>19075.004415070998</v>
      </c>
      <c r="L399" s="36">
        <f t="shared" si="76"/>
        <v>-729.00441507099822</v>
      </c>
      <c r="M399" s="36">
        <f t="shared" si="77"/>
        <v>729.00441507099822</v>
      </c>
      <c r="N399" s="36">
        <f t="shared" si="78"/>
        <v>3.9736422929848372E-2</v>
      </c>
      <c r="O399" s="36">
        <f t="shared" si="79"/>
        <v>531447.43719300826</v>
      </c>
      <c r="P399" s="35">
        <f t="shared" si="82"/>
        <v>531447.43719300826</v>
      </c>
    </row>
    <row r="400" spans="1:16" x14ac:dyDescent="0.4">
      <c r="A400" s="1">
        <v>399</v>
      </c>
      <c r="B400" s="21">
        <v>40212</v>
      </c>
      <c r="C400" s="43">
        <v>3</v>
      </c>
      <c r="D400" s="23">
        <v>18659</v>
      </c>
      <c r="E400" s="25">
        <f t="shared" si="83"/>
        <v>17698</v>
      </c>
      <c r="F400" s="25">
        <f t="shared" si="84"/>
        <v>17774.375</v>
      </c>
      <c r="G400" s="25">
        <f t="shared" si="73"/>
        <v>1.0497696824782869</v>
      </c>
      <c r="H400" s="25">
        <f t="shared" si="80"/>
        <v>1.0015470660113945</v>
      </c>
      <c r="I400" s="4">
        <f t="shared" si="74"/>
        <v>18630.17788500787</v>
      </c>
      <c r="J400" s="25">
        <f t="shared" si="81"/>
        <v>19121.556068209356</v>
      </c>
      <c r="K400" s="15">
        <f t="shared" si="75"/>
        <v>19151.138377687457</v>
      </c>
      <c r="L400" s="36">
        <f t="shared" si="76"/>
        <v>-492.13837768745725</v>
      </c>
      <c r="M400" s="36">
        <f t="shared" si="77"/>
        <v>492.13837768745725</v>
      </c>
      <c r="N400" s="36">
        <f t="shared" si="78"/>
        <v>2.6375388696471262E-2</v>
      </c>
      <c r="O400" s="36">
        <f t="shared" si="79"/>
        <v>242200.18279284233</v>
      </c>
      <c r="P400" s="35">
        <f t="shared" si="82"/>
        <v>242200.18279284233</v>
      </c>
    </row>
    <row r="401" spans="1:16" x14ac:dyDescent="0.4">
      <c r="A401" s="1">
        <v>400</v>
      </c>
      <c r="B401" s="21">
        <v>40213</v>
      </c>
      <c r="C401" s="43">
        <v>4</v>
      </c>
      <c r="D401" s="23">
        <v>14160</v>
      </c>
      <c r="E401" s="25">
        <f t="shared" si="83"/>
        <v>17850.75</v>
      </c>
      <c r="F401" s="25">
        <f t="shared" si="84"/>
        <v>17913.75</v>
      </c>
      <c r="G401" s="25">
        <f t="shared" si="73"/>
        <v>0.79045425999581331</v>
      </c>
      <c r="H401" s="25">
        <f t="shared" si="80"/>
        <v>1.0021658136955456</v>
      </c>
      <c r="I401" s="4">
        <f t="shared" si="74"/>
        <v>14129.39835553177</v>
      </c>
      <c r="J401" s="25">
        <f t="shared" si="81"/>
        <v>19121.872752653177</v>
      </c>
      <c r="K401" s="15">
        <f t="shared" si="75"/>
        <v>19163.287166545353</v>
      </c>
      <c r="L401" s="36">
        <f t="shared" si="76"/>
        <v>-5003.2871665453531</v>
      </c>
      <c r="M401" s="36">
        <f t="shared" si="77"/>
        <v>5003.2871665453531</v>
      </c>
      <c r="N401" s="36">
        <f t="shared" si="78"/>
        <v>0.35333948916280744</v>
      </c>
      <c r="O401" s="36">
        <f t="shared" si="79"/>
        <v>25032882.470917426</v>
      </c>
      <c r="P401" s="35">
        <f t="shared" si="82"/>
        <v>25032882.470917426</v>
      </c>
    </row>
    <row r="402" spans="1:16" x14ac:dyDescent="0.4">
      <c r="A402" s="1">
        <v>401</v>
      </c>
      <c r="B402" s="21">
        <v>40214</v>
      </c>
      <c r="C402" s="43">
        <v>1</v>
      </c>
      <c r="D402" s="23">
        <v>20238</v>
      </c>
      <c r="E402" s="25">
        <f t="shared" si="83"/>
        <v>17976.75</v>
      </c>
      <c r="F402" s="25">
        <f t="shared" si="84"/>
        <v>18090</v>
      </c>
      <c r="G402" s="25">
        <f t="shared" si="73"/>
        <v>1.1187396351575456</v>
      </c>
      <c r="H402" s="25">
        <f t="shared" si="80"/>
        <v>0.99870511045398014</v>
      </c>
      <c r="I402" s="4">
        <f t="shared" si="74"/>
        <v>20264.239952472493</v>
      </c>
      <c r="J402" s="25">
        <f t="shared" si="81"/>
        <v>19122.189437096993</v>
      </c>
      <c r="K402" s="15">
        <f t="shared" si="75"/>
        <v>19097.428313897886</v>
      </c>
      <c r="L402" s="36">
        <f t="shared" si="76"/>
        <v>1140.5716861021137</v>
      </c>
      <c r="M402" s="36">
        <f t="shared" si="77"/>
        <v>1140.5716861021137</v>
      </c>
      <c r="N402" s="36">
        <f t="shared" si="78"/>
        <v>5.6357924997633847E-2</v>
      </c>
      <c r="O402" s="36">
        <f t="shared" si="79"/>
        <v>1300903.7711378187</v>
      </c>
      <c r="P402" s="35">
        <f t="shared" si="82"/>
        <v>1300903.7711378187</v>
      </c>
    </row>
    <row r="403" spans="1:16" x14ac:dyDescent="0.4">
      <c r="A403" s="1">
        <v>402</v>
      </c>
      <c r="B403" s="21">
        <v>40215</v>
      </c>
      <c r="C403" s="43">
        <v>2</v>
      </c>
      <c r="D403" s="23">
        <v>18850</v>
      </c>
      <c r="E403" s="25">
        <f t="shared" si="83"/>
        <v>18203.25</v>
      </c>
      <c r="F403" s="25">
        <f t="shared" si="84"/>
        <v>18746</v>
      </c>
      <c r="G403" s="25">
        <f t="shared" si="73"/>
        <v>1.0055478502080444</v>
      </c>
      <c r="H403" s="25">
        <f t="shared" si="80"/>
        <v>0.99758200983907996</v>
      </c>
      <c r="I403" s="4">
        <f t="shared" si="74"/>
        <v>18895.689591516086</v>
      </c>
      <c r="J403" s="25">
        <f t="shared" si="81"/>
        <v>19122.50612154081</v>
      </c>
      <c r="K403" s="15">
        <f t="shared" si="75"/>
        <v>19076.268089886791</v>
      </c>
      <c r="L403" s="36">
        <f t="shared" si="76"/>
        <v>-226.26808988679113</v>
      </c>
      <c r="M403" s="36">
        <f t="shared" si="77"/>
        <v>226.26808988679113</v>
      </c>
      <c r="N403" s="36">
        <f t="shared" si="78"/>
        <v>1.2003612195585737E-2</v>
      </c>
      <c r="O403" s="36">
        <f t="shared" si="79"/>
        <v>51197.248501016991</v>
      </c>
      <c r="P403" s="35">
        <f t="shared" si="82"/>
        <v>51197.248501016991</v>
      </c>
    </row>
    <row r="404" spans="1:16" x14ac:dyDescent="0.4">
      <c r="A404" s="1">
        <v>403</v>
      </c>
      <c r="B404" s="21">
        <v>40216</v>
      </c>
      <c r="C404" s="43">
        <v>3</v>
      </c>
      <c r="D404" s="23">
        <v>19565</v>
      </c>
      <c r="E404" s="25">
        <f t="shared" si="83"/>
        <v>19288.75</v>
      </c>
      <c r="F404" s="25">
        <f t="shared" si="84"/>
        <v>19036.5</v>
      </c>
      <c r="G404" s="25">
        <f t="shared" si="73"/>
        <v>1.027762456333885</v>
      </c>
      <c r="H404" s="25">
        <f t="shared" si="80"/>
        <v>1.0015470660113945</v>
      </c>
      <c r="I404" s="4">
        <f t="shared" si="74"/>
        <v>19534.778408284419</v>
      </c>
      <c r="J404" s="25">
        <f t="shared" si="81"/>
        <v>19122.82280598463</v>
      </c>
      <c r="K404" s="15">
        <f t="shared" si="75"/>
        <v>19152.407075189687</v>
      </c>
      <c r="L404" s="36">
        <f t="shared" si="76"/>
        <v>412.59292481031298</v>
      </c>
      <c r="M404" s="36">
        <f t="shared" si="77"/>
        <v>412.59292481031298</v>
      </c>
      <c r="N404" s="36">
        <f t="shared" si="78"/>
        <v>2.108831713827309E-2</v>
      </c>
      <c r="O404" s="36">
        <f t="shared" si="79"/>
        <v>170232.92160352858</v>
      </c>
      <c r="P404" s="35">
        <f t="shared" si="82"/>
        <v>170232.92160352858</v>
      </c>
    </row>
    <row r="405" spans="1:16" x14ac:dyDescent="0.4">
      <c r="A405" s="1">
        <v>404</v>
      </c>
      <c r="B405" s="21">
        <v>40217</v>
      </c>
      <c r="C405" s="43">
        <v>4</v>
      </c>
      <c r="D405" s="23">
        <v>18502</v>
      </c>
      <c r="E405" s="25">
        <f t="shared" si="83"/>
        <v>18784.25</v>
      </c>
      <c r="F405" s="25">
        <f t="shared" si="84"/>
        <v>18711.25</v>
      </c>
      <c r="G405" s="25">
        <f t="shared" si="73"/>
        <v>0.98881688823568714</v>
      </c>
      <c r="H405" s="25">
        <f t="shared" si="80"/>
        <v>1.0021658136955456</v>
      </c>
      <c r="I405" s="4">
        <f t="shared" si="74"/>
        <v>18462.014715681413</v>
      </c>
      <c r="J405" s="25">
        <f t="shared" si="81"/>
        <v>19123.139490428446</v>
      </c>
      <c r="K405" s="15">
        <f t="shared" si="75"/>
        <v>19164.556647838646</v>
      </c>
      <c r="L405" s="36">
        <f t="shared" si="76"/>
        <v>-662.55664783864631</v>
      </c>
      <c r="M405" s="36">
        <f t="shared" si="77"/>
        <v>662.55664783864631</v>
      </c>
      <c r="N405" s="36">
        <f t="shared" si="78"/>
        <v>3.5810001504629027E-2</v>
      </c>
      <c r="O405" s="36">
        <f t="shared" si="79"/>
        <v>438981.31159518397</v>
      </c>
      <c r="P405" s="35">
        <f t="shared" si="82"/>
        <v>438981.31159518397</v>
      </c>
    </row>
    <row r="406" spans="1:16" x14ac:dyDescent="0.4">
      <c r="A406" s="1">
        <v>405</v>
      </c>
      <c r="B406" s="21">
        <v>40218</v>
      </c>
      <c r="C406" s="43">
        <v>1</v>
      </c>
      <c r="D406" s="23">
        <v>18220</v>
      </c>
      <c r="E406" s="25">
        <f t="shared" si="83"/>
        <v>18638.25</v>
      </c>
      <c r="F406" s="25">
        <f t="shared" si="84"/>
        <v>17908.75</v>
      </c>
      <c r="G406" s="25">
        <f t="shared" si="73"/>
        <v>1.0173797724575975</v>
      </c>
      <c r="H406" s="25">
        <f t="shared" si="80"/>
        <v>0.99870511045398014</v>
      </c>
      <c r="I406" s="4">
        <f t="shared" si="74"/>
        <v>18243.623477322308</v>
      </c>
      <c r="J406" s="25">
        <f t="shared" si="81"/>
        <v>19123.456174872263</v>
      </c>
      <c r="K406" s="15">
        <f t="shared" si="75"/>
        <v>19098.693411387652</v>
      </c>
      <c r="L406" s="36">
        <f t="shared" si="76"/>
        <v>-878.6934113876523</v>
      </c>
      <c r="M406" s="36">
        <f t="shared" si="77"/>
        <v>878.6934113876523</v>
      </c>
      <c r="N406" s="36">
        <f t="shared" si="78"/>
        <v>4.8226861217763574E-2</v>
      </c>
      <c r="O406" s="36">
        <f t="shared" si="79"/>
        <v>772102.11121607001</v>
      </c>
      <c r="P406" s="35">
        <f t="shared" si="82"/>
        <v>772102.11121607001</v>
      </c>
    </row>
    <row r="407" spans="1:16" x14ac:dyDescent="0.4">
      <c r="A407" s="1">
        <v>406</v>
      </c>
      <c r="B407" s="21">
        <v>40219</v>
      </c>
      <c r="C407" s="43">
        <v>2</v>
      </c>
      <c r="D407" s="23">
        <v>18266</v>
      </c>
      <c r="E407" s="25">
        <f t="shared" si="83"/>
        <v>17179.25</v>
      </c>
      <c r="F407" s="25">
        <f t="shared" si="84"/>
        <v>17054.5</v>
      </c>
      <c r="G407" s="25">
        <f t="shared" si="73"/>
        <v>1.0710369697147379</v>
      </c>
      <c r="H407" s="25">
        <f t="shared" si="80"/>
        <v>0.99758200983907996</v>
      </c>
      <c r="I407" s="4">
        <f t="shared" si="74"/>
        <v>18310.27406252694</v>
      </c>
      <c r="J407" s="25">
        <f t="shared" si="81"/>
        <v>19123.772859316079</v>
      </c>
      <c r="K407" s="15">
        <f t="shared" si="75"/>
        <v>19077.531764702584</v>
      </c>
      <c r="L407" s="36">
        <f t="shared" si="76"/>
        <v>-811.53176470258404</v>
      </c>
      <c r="M407" s="36">
        <f t="shared" si="77"/>
        <v>811.53176470258404</v>
      </c>
      <c r="N407" s="36">
        <f t="shared" si="78"/>
        <v>4.4428542904992006E-2</v>
      </c>
      <c r="O407" s="36">
        <f t="shared" si="79"/>
        <v>658583.80512129026</v>
      </c>
      <c r="P407" s="35">
        <f t="shared" si="82"/>
        <v>658583.80512129026</v>
      </c>
    </row>
    <row r="408" spans="1:16" x14ac:dyDescent="0.4">
      <c r="A408" s="1">
        <v>407</v>
      </c>
      <c r="B408" s="21">
        <v>40220</v>
      </c>
      <c r="C408" s="43">
        <v>3</v>
      </c>
      <c r="D408" s="23">
        <v>13729</v>
      </c>
      <c r="E408" s="25">
        <f t="shared" si="83"/>
        <v>16929.75</v>
      </c>
      <c r="F408" s="25">
        <f t="shared" si="84"/>
        <v>16896.5</v>
      </c>
      <c r="G408" s="25">
        <f t="shared" si="73"/>
        <v>0.81253514041369512</v>
      </c>
      <c r="H408" s="25">
        <f t="shared" si="80"/>
        <v>1.0015470660113945</v>
      </c>
      <c r="I408" s="4">
        <f t="shared" si="74"/>
        <v>13707.793139143205</v>
      </c>
      <c r="J408" s="25">
        <f t="shared" si="81"/>
        <v>19124.089543759899</v>
      </c>
      <c r="K408" s="15">
        <f t="shared" si="75"/>
        <v>19153.675772691917</v>
      </c>
      <c r="L408" s="36">
        <f t="shared" si="76"/>
        <v>-5424.6757726919168</v>
      </c>
      <c r="M408" s="36">
        <f t="shared" si="77"/>
        <v>5424.6757726919168</v>
      </c>
      <c r="N408" s="36">
        <f t="shared" si="78"/>
        <v>0.39512533853098675</v>
      </c>
      <c r="O408" s="36">
        <f t="shared" si="79"/>
        <v>29427107.238830645</v>
      </c>
      <c r="P408" s="35">
        <f t="shared" si="82"/>
        <v>29427107.238830645</v>
      </c>
    </row>
    <row r="409" spans="1:16" x14ac:dyDescent="0.4">
      <c r="A409" s="1">
        <v>408</v>
      </c>
      <c r="B409" s="21">
        <v>40221</v>
      </c>
      <c r="C409" s="43">
        <v>4</v>
      </c>
      <c r="D409" s="23">
        <v>17504</v>
      </c>
      <c r="E409" s="25">
        <f t="shared" si="83"/>
        <v>16863.25</v>
      </c>
      <c r="F409" s="25">
        <f t="shared" si="84"/>
        <v>16788.875</v>
      </c>
      <c r="G409" s="25">
        <f t="shared" si="73"/>
        <v>1.0425951709093075</v>
      </c>
      <c r="H409" s="25">
        <f t="shared" si="80"/>
        <v>1.0021658136955456</v>
      </c>
      <c r="I409" s="4">
        <f t="shared" si="74"/>
        <v>17466.171526499158</v>
      </c>
      <c r="J409" s="25">
        <f t="shared" si="81"/>
        <v>19124.406228203716</v>
      </c>
      <c r="K409" s="15">
        <f t="shared" si="75"/>
        <v>19165.826129131936</v>
      </c>
      <c r="L409" s="36">
        <f t="shared" si="76"/>
        <v>-1661.8261291319359</v>
      </c>
      <c r="M409" s="36">
        <f t="shared" si="77"/>
        <v>1661.8261291319359</v>
      </c>
      <c r="N409" s="36">
        <f t="shared" si="78"/>
        <v>9.4939792569237652E-2</v>
      </c>
      <c r="O409" s="36">
        <f t="shared" si="79"/>
        <v>2761666.0834656334</v>
      </c>
      <c r="P409" s="35">
        <f t="shared" si="82"/>
        <v>2761666.0834656334</v>
      </c>
    </row>
    <row r="410" spans="1:16" x14ac:dyDescent="0.4">
      <c r="A410" s="1">
        <v>409</v>
      </c>
      <c r="B410" s="21">
        <v>40222</v>
      </c>
      <c r="C410" s="43">
        <v>1</v>
      </c>
      <c r="D410" s="23">
        <v>17954</v>
      </c>
      <c r="E410" s="25">
        <f t="shared" si="83"/>
        <v>16714.5</v>
      </c>
      <c r="F410" s="25">
        <f t="shared" si="84"/>
        <v>17270</v>
      </c>
      <c r="G410" s="25">
        <f t="shared" si="73"/>
        <v>1.0396062536189925</v>
      </c>
      <c r="H410" s="25">
        <f t="shared" si="80"/>
        <v>0.99870511045398014</v>
      </c>
      <c r="I410" s="4">
        <f t="shared" si="74"/>
        <v>17977.278590112222</v>
      </c>
      <c r="J410" s="25">
        <f t="shared" si="81"/>
        <v>19124.722912647532</v>
      </c>
      <c r="K410" s="15">
        <f t="shared" si="75"/>
        <v>19099.958508877418</v>
      </c>
      <c r="L410" s="36">
        <f t="shared" si="76"/>
        <v>-1145.9585088774184</v>
      </c>
      <c r="M410" s="36">
        <f t="shared" si="77"/>
        <v>1145.9585088774184</v>
      </c>
      <c r="N410" s="36">
        <f t="shared" si="78"/>
        <v>6.3827476265869348E-2</v>
      </c>
      <c r="O410" s="36">
        <f t="shared" si="79"/>
        <v>1313220.9040685561</v>
      </c>
      <c r="P410" s="35">
        <f t="shared" si="82"/>
        <v>1313220.9040685561</v>
      </c>
    </row>
    <row r="411" spans="1:16" x14ac:dyDescent="0.4">
      <c r="A411" s="1">
        <v>410</v>
      </c>
      <c r="B411" s="21">
        <v>40223</v>
      </c>
      <c r="C411" s="43">
        <v>2</v>
      </c>
      <c r="D411" s="23">
        <v>17671</v>
      </c>
      <c r="E411" s="25">
        <f t="shared" si="83"/>
        <v>17825.5</v>
      </c>
      <c r="F411" s="25">
        <f t="shared" si="84"/>
        <v>17925</v>
      </c>
      <c r="G411" s="25">
        <f t="shared" si="73"/>
        <v>0.98582984658298467</v>
      </c>
      <c r="H411" s="25">
        <f t="shared" si="80"/>
        <v>0.99758200983907996</v>
      </c>
      <c r="I411" s="4">
        <f t="shared" si="74"/>
        <v>17713.831871176699</v>
      </c>
      <c r="J411" s="25">
        <f t="shared" si="81"/>
        <v>19125.039597091352</v>
      </c>
      <c r="K411" s="15">
        <f t="shared" si="75"/>
        <v>19078.795439518381</v>
      </c>
      <c r="L411" s="36">
        <f t="shared" si="76"/>
        <v>-1407.7954395183806</v>
      </c>
      <c r="M411" s="36">
        <f t="shared" si="77"/>
        <v>1407.7954395183806</v>
      </c>
      <c r="N411" s="36">
        <f t="shared" si="78"/>
        <v>7.9666993351727722E-2</v>
      </c>
      <c r="O411" s="36">
        <f t="shared" si="79"/>
        <v>1981887.9995287503</v>
      </c>
      <c r="P411" s="35">
        <f t="shared" si="82"/>
        <v>1981887.9995287503</v>
      </c>
    </row>
    <row r="412" spans="1:16" x14ac:dyDescent="0.4">
      <c r="A412" s="1">
        <v>411</v>
      </c>
      <c r="B412" s="21">
        <v>40224</v>
      </c>
      <c r="C412" s="43">
        <v>3</v>
      </c>
      <c r="D412" s="23">
        <v>18173</v>
      </c>
      <c r="E412" s="25">
        <f t="shared" si="83"/>
        <v>18024.5</v>
      </c>
      <c r="F412" s="25">
        <f t="shared" si="84"/>
        <v>18083.5</v>
      </c>
      <c r="G412" s="25">
        <f t="shared" si="73"/>
        <v>1.004949263140432</v>
      </c>
      <c r="H412" s="25">
        <f t="shared" si="80"/>
        <v>1.0015470660113945</v>
      </c>
      <c r="I412" s="4">
        <f t="shared" si="74"/>
        <v>18144.928597687336</v>
      </c>
      <c r="J412" s="25">
        <f t="shared" si="81"/>
        <v>19125.356281535169</v>
      </c>
      <c r="K412" s="15">
        <f t="shared" si="75"/>
        <v>19154.944470194143</v>
      </c>
      <c r="L412" s="36">
        <f t="shared" si="76"/>
        <v>-981.94447019414292</v>
      </c>
      <c r="M412" s="36">
        <f t="shared" si="77"/>
        <v>981.94447019414292</v>
      </c>
      <c r="N412" s="36">
        <f t="shared" si="78"/>
        <v>5.4033151939368453E-2</v>
      </c>
      <c r="O412" s="36">
        <f t="shared" si="79"/>
        <v>964214.94254485599</v>
      </c>
      <c r="P412" s="35">
        <f t="shared" si="82"/>
        <v>964214.94254485599</v>
      </c>
    </row>
    <row r="413" spans="1:16" x14ac:dyDescent="0.4">
      <c r="A413" s="1">
        <v>412</v>
      </c>
      <c r="B413" s="21">
        <v>40225</v>
      </c>
      <c r="C413" s="43">
        <v>4</v>
      </c>
      <c r="D413" s="23">
        <v>18300</v>
      </c>
      <c r="E413" s="25">
        <f t="shared" si="83"/>
        <v>18142.5</v>
      </c>
      <c r="F413" s="25">
        <f t="shared" si="84"/>
        <v>17848.25</v>
      </c>
      <c r="G413" s="25">
        <f t="shared" si="73"/>
        <v>1.0253106046811311</v>
      </c>
      <c r="H413" s="25">
        <f t="shared" si="80"/>
        <v>1.0021658136955456</v>
      </c>
      <c r="I413" s="4">
        <f t="shared" si="74"/>
        <v>18260.451264564363</v>
      </c>
      <c r="J413" s="25">
        <f t="shared" si="81"/>
        <v>19125.672965978985</v>
      </c>
      <c r="K413" s="15">
        <f t="shared" si="75"/>
        <v>19167.095610425229</v>
      </c>
      <c r="L413" s="36">
        <f t="shared" si="76"/>
        <v>-867.0956104252291</v>
      </c>
      <c r="M413" s="36">
        <f t="shared" si="77"/>
        <v>867.0956104252291</v>
      </c>
      <c r="N413" s="36">
        <f t="shared" si="78"/>
        <v>4.7382273793728363E-2</v>
      </c>
      <c r="O413" s="36">
        <f t="shared" si="79"/>
        <v>751854.79761870066</v>
      </c>
      <c r="P413" s="35">
        <f t="shared" si="82"/>
        <v>751854.79761870066</v>
      </c>
    </row>
    <row r="414" spans="1:16" x14ac:dyDescent="0.4">
      <c r="A414" s="1">
        <v>413</v>
      </c>
      <c r="B414" s="21">
        <v>40226</v>
      </c>
      <c r="C414" s="43">
        <v>1</v>
      </c>
      <c r="D414" s="23">
        <v>18426</v>
      </c>
      <c r="E414" s="25">
        <f t="shared" si="83"/>
        <v>17554</v>
      </c>
      <c r="F414" s="25">
        <f t="shared" si="84"/>
        <v>17304.5</v>
      </c>
      <c r="G414" s="25">
        <f t="shared" si="73"/>
        <v>1.0648097315727123</v>
      </c>
      <c r="H414" s="25">
        <f t="shared" si="80"/>
        <v>0.99870511045398014</v>
      </c>
      <c r="I414" s="4">
        <f t="shared" si="74"/>
        <v>18449.890570424854</v>
      </c>
      <c r="J414" s="25">
        <f t="shared" si="81"/>
        <v>19125.989650422805</v>
      </c>
      <c r="K414" s="15">
        <f t="shared" si="75"/>
        <v>19101.223606367188</v>
      </c>
      <c r="L414" s="36">
        <f t="shared" si="76"/>
        <v>-675.22360636718804</v>
      </c>
      <c r="M414" s="36">
        <f t="shared" si="77"/>
        <v>675.22360636718804</v>
      </c>
      <c r="N414" s="36">
        <f t="shared" si="78"/>
        <v>3.6645153932876803E-2</v>
      </c>
      <c r="O414" s="36">
        <f t="shared" si="79"/>
        <v>455926.91859551129</v>
      </c>
      <c r="P414" s="35">
        <f t="shared" si="82"/>
        <v>455926.91859551129</v>
      </c>
    </row>
    <row r="415" spans="1:16" x14ac:dyDescent="0.4">
      <c r="A415" s="1">
        <v>414</v>
      </c>
      <c r="B415" s="21">
        <v>40227</v>
      </c>
      <c r="C415" s="43">
        <v>2</v>
      </c>
      <c r="D415" s="23">
        <v>15317</v>
      </c>
      <c r="E415" s="25">
        <f t="shared" si="83"/>
        <v>17055</v>
      </c>
      <c r="F415" s="25">
        <f t="shared" si="84"/>
        <v>17175.5</v>
      </c>
      <c r="G415" s="25">
        <f t="shared" si="73"/>
        <v>0.89179354312829318</v>
      </c>
      <c r="H415" s="25">
        <f t="shared" si="80"/>
        <v>0.99758200983907996</v>
      </c>
      <c r="I415" s="4">
        <f t="shared" si="74"/>
        <v>15354.126125901956</v>
      </c>
      <c r="J415" s="25">
        <f t="shared" si="81"/>
        <v>19126.306334866622</v>
      </c>
      <c r="K415" s="15">
        <f t="shared" si="75"/>
        <v>19080.059114334174</v>
      </c>
      <c r="L415" s="36">
        <f t="shared" si="76"/>
        <v>-3763.0591143341735</v>
      </c>
      <c r="M415" s="36">
        <f t="shared" si="77"/>
        <v>3763.0591143341735</v>
      </c>
      <c r="N415" s="36">
        <f t="shared" si="78"/>
        <v>0.24567859987818591</v>
      </c>
      <c r="O415" s="36">
        <f t="shared" si="79"/>
        <v>14160613.897973495</v>
      </c>
      <c r="P415" s="35">
        <f t="shared" si="82"/>
        <v>14160613.897973495</v>
      </c>
    </row>
    <row r="416" spans="1:16" x14ac:dyDescent="0.4">
      <c r="A416" s="1">
        <v>415</v>
      </c>
      <c r="B416" s="21">
        <v>40228</v>
      </c>
      <c r="C416" s="43">
        <v>3</v>
      </c>
      <c r="D416" s="23">
        <v>16177</v>
      </c>
      <c r="E416" s="25">
        <f t="shared" si="83"/>
        <v>17296</v>
      </c>
      <c r="F416" s="25">
        <f t="shared" si="84"/>
        <v>17363.375</v>
      </c>
      <c r="G416" s="25">
        <f t="shared" si="73"/>
        <v>0.93167370974824881</v>
      </c>
      <c r="H416" s="25">
        <f t="shared" si="80"/>
        <v>1.0015470660113945</v>
      </c>
      <c r="I416" s="4">
        <f t="shared" si="74"/>
        <v>16152.011771572556</v>
      </c>
      <c r="J416" s="25">
        <f t="shared" si="81"/>
        <v>19126.623019310438</v>
      </c>
      <c r="K416" s="15">
        <f t="shared" si="75"/>
        <v>19156.213167696369</v>
      </c>
      <c r="L416" s="36">
        <f t="shared" si="76"/>
        <v>-2979.2131676963691</v>
      </c>
      <c r="M416" s="36">
        <f t="shared" si="77"/>
        <v>2979.2131676963691</v>
      </c>
      <c r="N416" s="36">
        <f t="shared" si="78"/>
        <v>0.18416351410622298</v>
      </c>
      <c r="O416" s="36">
        <f t="shared" si="79"/>
        <v>8875711.0985754337</v>
      </c>
      <c r="P416" s="35">
        <f t="shared" si="82"/>
        <v>8875711.0985754337</v>
      </c>
    </row>
    <row r="417" spans="1:16" x14ac:dyDescent="0.4">
      <c r="A417" s="1">
        <v>416</v>
      </c>
      <c r="B417" s="21">
        <v>40229</v>
      </c>
      <c r="C417" s="43">
        <v>4</v>
      </c>
      <c r="D417" s="23">
        <v>19264</v>
      </c>
      <c r="E417" s="25">
        <f t="shared" si="83"/>
        <v>17430.75</v>
      </c>
      <c r="F417" s="25">
        <f t="shared" si="84"/>
        <v>17753.75</v>
      </c>
      <c r="G417" s="25">
        <f t="shared" si="73"/>
        <v>1.0850665352390341</v>
      </c>
      <c r="H417" s="25">
        <f t="shared" si="80"/>
        <v>1.0021658136955456</v>
      </c>
      <c r="I417" s="4">
        <f t="shared" si="74"/>
        <v>19222.367932271471</v>
      </c>
      <c r="J417" s="25">
        <f t="shared" si="81"/>
        <v>19126.939703754259</v>
      </c>
      <c r="K417" s="15">
        <f t="shared" si="75"/>
        <v>19168.365091718522</v>
      </c>
      <c r="L417" s="36">
        <f t="shared" si="76"/>
        <v>95.634908281477692</v>
      </c>
      <c r="M417" s="36">
        <f t="shared" si="77"/>
        <v>95.634908281477692</v>
      </c>
      <c r="N417" s="36">
        <f t="shared" si="78"/>
        <v>4.9644366840468071E-3</v>
      </c>
      <c r="O417" s="36">
        <f t="shared" si="79"/>
        <v>9146.0356820066499</v>
      </c>
      <c r="P417" s="35">
        <f t="shared" si="82"/>
        <v>9146.0356820066499</v>
      </c>
    </row>
    <row r="418" spans="1:16" x14ac:dyDescent="0.4">
      <c r="A418" s="1">
        <v>417</v>
      </c>
      <c r="B418" s="21">
        <v>40230</v>
      </c>
      <c r="C418" s="43">
        <v>1</v>
      </c>
      <c r="D418" s="23">
        <v>18965</v>
      </c>
      <c r="E418" s="25">
        <f t="shared" si="83"/>
        <v>18076.75</v>
      </c>
      <c r="F418" s="25">
        <f t="shared" si="84"/>
        <v>18345.75</v>
      </c>
      <c r="G418" s="25">
        <f t="shared" si="73"/>
        <v>1.0337544117847457</v>
      </c>
      <c r="H418" s="25">
        <f t="shared" si="80"/>
        <v>0.99870511045398014</v>
      </c>
      <c r="I418" s="4">
        <f t="shared" si="74"/>
        <v>18989.589420824235</v>
      </c>
      <c r="J418" s="25">
        <f t="shared" si="81"/>
        <v>19127.256388198075</v>
      </c>
      <c r="K418" s="15">
        <f t="shared" si="75"/>
        <v>19102.488703856954</v>
      </c>
      <c r="L418" s="36">
        <f t="shared" si="76"/>
        <v>-137.48870385695409</v>
      </c>
      <c r="M418" s="36">
        <f t="shared" si="77"/>
        <v>137.48870385695409</v>
      </c>
      <c r="N418" s="36">
        <f t="shared" si="78"/>
        <v>7.2496021016058045E-3</v>
      </c>
      <c r="O418" s="36">
        <f t="shared" si="79"/>
        <v>18903.143688265223</v>
      </c>
      <c r="P418" s="35">
        <f t="shared" si="82"/>
        <v>18903.143688265223</v>
      </c>
    </row>
    <row r="419" spans="1:16" x14ac:dyDescent="0.4">
      <c r="A419" s="1">
        <v>418</v>
      </c>
      <c r="B419" s="21">
        <v>40231</v>
      </c>
      <c r="C419" s="43">
        <v>2</v>
      </c>
      <c r="D419" s="23">
        <v>17901</v>
      </c>
      <c r="E419" s="25">
        <f t="shared" si="83"/>
        <v>18614.75</v>
      </c>
      <c r="F419" s="25">
        <f t="shared" si="84"/>
        <v>18801.75</v>
      </c>
      <c r="G419" s="25">
        <f t="shared" si="73"/>
        <v>0.95209222545773664</v>
      </c>
      <c r="H419" s="25">
        <f t="shared" si="80"/>
        <v>0.99758200983907996</v>
      </c>
      <c r="I419" s="4">
        <f t="shared" si="74"/>
        <v>17944.389356908723</v>
      </c>
      <c r="J419" s="25">
        <f t="shared" si="81"/>
        <v>19127.573072641891</v>
      </c>
      <c r="K419" s="15">
        <f t="shared" si="75"/>
        <v>19081.322789149963</v>
      </c>
      <c r="L419" s="36">
        <f t="shared" si="76"/>
        <v>-1180.3227891499628</v>
      </c>
      <c r="M419" s="36">
        <f t="shared" si="77"/>
        <v>1180.3227891499628</v>
      </c>
      <c r="N419" s="36">
        <f t="shared" si="78"/>
        <v>6.5936137039828091E-2</v>
      </c>
      <c r="O419" s="36">
        <f t="shared" si="79"/>
        <v>1393161.8865867474</v>
      </c>
      <c r="P419" s="35">
        <f t="shared" si="82"/>
        <v>1393161.8865867474</v>
      </c>
    </row>
    <row r="420" spans="1:16" x14ac:dyDescent="0.4">
      <c r="A420" s="1">
        <v>419</v>
      </c>
      <c r="B420" s="21">
        <v>40232</v>
      </c>
      <c r="C420" s="43">
        <v>3</v>
      </c>
      <c r="D420" s="23">
        <v>18329</v>
      </c>
      <c r="E420" s="25">
        <f t="shared" si="83"/>
        <v>18988.75</v>
      </c>
      <c r="F420" s="25">
        <f t="shared" si="84"/>
        <v>18668</v>
      </c>
      <c r="G420" s="25">
        <f t="shared" si="73"/>
        <v>0.98184058281551323</v>
      </c>
      <c r="H420" s="25">
        <f t="shared" si="80"/>
        <v>1.0015470660113945</v>
      </c>
      <c r="I420" s="4">
        <f t="shared" si="74"/>
        <v>18300.687628185286</v>
      </c>
      <c r="J420" s="25">
        <f t="shared" si="81"/>
        <v>19127.889757085708</v>
      </c>
      <c r="K420" s="15">
        <f t="shared" si="75"/>
        <v>19157.481865198595</v>
      </c>
      <c r="L420" s="36">
        <f t="shared" si="76"/>
        <v>-828.48186519859519</v>
      </c>
      <c r="M420" s="36">
        <f t="shared" si="77"/>
        <v>828.48186519859519</v>
      </c>
      <c r="N420" s="36">
        <f t="shared" si="78"/>
        <v>4.5200603698979498E-2</v>
      </c>
      <c r="O420" s="36">
        <f t="shared" si="79"/>
        <v>686382.20096294326</v>
      </c>
      <c r="P420" s="35">
        <f t="shared" si="82"/>
        <v>686382.20096294326</v>
      </c>
    </row>
    <row r="421" spans="1:16" x14ac:dyDescent="0.4">
      <c r="A421" s="1">
        <v>420</v>
      </c>
      <c r="B421" s="21">
        <v>40233</v>
      </c>
      <c r="C421" s="43">
        <v>4</v>
      </c>
      <c r="D421" s="23">
        <v>20760</v>
      </c>
      <c r="E421" s="25">
        <f t="shared" si="83"/>
        <v>18347.25</v>
      </c>
      <c r="F421" s="25">
        <f t="shared" si="84"/>
        <v>18650.75</v>
      </c>
      <c r="G421" s="25">
        <f t="shared" si="73"/>
        <v>1.1130919668109862</v>
      </c>
      <c r="H421" s="25">
        <f t="shared" si="80"/>
        <v>1.0021658136955456</v>
      </c>
      <c r="I421" s="4">
        <f t="shared" si="74"/>
        <v>20715.134877177934</v>
      </c>
      <c r="J421" s="25">
        <f t="shared" si="81"/>
        <v>19128.206441529528</v>
      </c>
      <c r="K421" s="15">
        <f t="shared" si="75"/>
        <v>19169.634573011816</v>
      </c>
      <c r="L421" s="36">
        <f t="shared" si="76"/>
        <v>1590.3654269881845</v>
      </c>
      <c r="M421" s="36">
        <f t="shared" si="77"/>
        <v>1590.3654269881845</v>
      </c>
      <c r="N421" s="36">
        <f t="shared" si="78"/>
        <v>7.6607197831800797E-2</v>
      </c>
      <c r="O421" s="36">
        <f t="shared" si="79"/>
        <v>2529262.1913593104</v>
      </c>
      <c r="P421" s="35">
        <f t="shared" si="82"/>
        <v>2529262.1913593104</v>
      </c>
    </row>
    <row r="422" spans="1:16" x14ac:dyDescent="0.4">
      <c r="A422" s="1">
        <v>421</v>
      </c>
      <c r="B422" s="21">
        <v>40234</v>
      </c>
      <c r="C422" s="43">
        <v>1</v>
      </c>
      <c r="D422" s="23">
        <v>16399</v>
      </c>
      <c r="E422" s="25">
        <f t="shared" si="83"/>
        <v>18954.25</v>
      </c>
      <c r="F422" s="25">
        <f t="shared" si="84"/>
        <v>19340.875</v>
      </c>
      <c r="G422" s="25">
        <f t="shared" si="73"/>
        <v>0.84789338641607481</v>
      </c>
      <c r="H422" s="25">
        <f t="shared" si="80"/>
        <v>0.99870511045398014</v>
      </c>
      <c r="I422" s="4">
        <f t="shared" si="74"/>
        <v>16420.262426158537</v>
      </c>
      <c r="J422" s="25">
        <f t="shared" si="81"/>
        <v>19128.523125973345</v>
      </c>
      <c r="K422" s="15">
        <f t="shared" si="75"/>
        <v>19103.753801346724</v>
      </c>
      <c r="L422" s="36">
        <f t="shared" si="76"/>
        <v>-2704.7538013467238</v>
      </c>
      <c r="M422" s="36">
        <f t="shared" si="77"/>
        <v>2704.7538013467238</v>
      </c>
      <c r="N422" s="36">
        <f t="shared" si="78"/>
        <v>0.16493406923268028</v>
      </c>
      <c r="O422" s="36">
        <f t="shared" si="79"/>
        <v>7315693.1258995524</v>
      </c>
      <c r="P422" s="35">
        <f t="shared" si="82"/>
        <v>7315693.1258995524</v>
      </c>
    </row>
    <row r="423" spans="1:16" x14ac:dyDescent="0.4">
      <c r="A423" s="1">
        <v>422</v>
      </c>
      <c r="B423" s="21">
        <v>40235</v>
      </c>
      <c r="C423" s="43">
        <v>2</v>
      </c>
      <c r="D423" s="23">
        <v>20329</v>
      </c>
      <c r="E423" s="25">
        <f t="shared" si="83"/>
        <v>19727.5</v>
      </c>
      <c r="F423" s="25">
        <f t="shared" si="84"/>
        <v>19872.5</v>
      </c>
      <c r="G423" s="25">
        <f t="shared" si="73"/>
        <v>1.0229714429487986</v>
      </c>
      <c r="H423" s="25">
        <f t="shared" si="80"/>
        <v>0.99758200983907996</v>
      </c>
      <c r="I423" s="4">
        <f t="shared" si="74"/>
        <v>20378.274467158117</v>
      </c>
      <c r="J423" s="25">
        <f t="shared" si="81"/>
        <v>19128.839810417161</v>
      </c>
      <c r="K423" s="15">
        <f t="shared" si="75"/>
        <v>19082.586463965756</v>
      </c>
      <c r="L423" s="36">
        <f t="shared" si="76"/>
        <v>1246.4135360342443</v>
      </c>
      <c r="M423" s="36">
        <f t="shared" si="77"/>
        <v>1246.4135360342443</v>
      </c>
      <c r="N423" s="36">
        <f t="shared" si="78"/>
        <v>6.1312092873935971E-2</v>
      </c>
      <c r="O423" s="36">
        <f t="shared" si="79"/>
        <v>1553546.7028093885</v>
      </c>
      <c r="P423" s="35">
        <f t="shared" si="82"/>
        <v>1553546.7028093885</v>
      </c>
    </row>
    <row r="424" spans="1:16" x14ac:dyDescent="0.4">
      <c r="A424" s="1">
        <v>423</v>
      </c>
      <c r="B424" s="21">
        <v>40236</v>
      </c>
      <c r="C424" s="43">
        <v>3</v>
      </c>
      <c r="D424" s="23">
        <v>21422</v>
      </c>
      <c r="E424" s="25">
        <f t="shared" si="83"/>
        <v>20017.5</v>
      </c>
      <c r="F424" s="25">
        <f t="shared" si="84"/>
        <v>20601.375</v>
      </c>
      <c r="G424" s="25">
        <f t="shared" si="73"/>
        <v>1.0398335062586841</v>
      </c>
      <c r="H424" s="25">
        <f t="shared" si="80"/>
        <v>1.0015470660113945</v>
      </c>
      <c r="I424" s="4">
        <f t="shared" si="74"/>
        <v>21388.909944404233</v>
      </c>
      <c r="J424" s="25">
        <f t="shared" si="81"/>
        <v>19129.156494860981</v>
      </c>
      <c r="K424" s="15">
        <f t="shared" si="75"/>
        <v>19158.750562700829</v>
      </c>
      <c r="L424" s="36">
        <f t="shared" si="76"/>
        <v>2263.2494372991714</v>
      </c>
      <c r="M424" s="36">
        <f t="shared" si="77"/>
        <v>2263.2494372991714</v>
      </c>
      <c r="N424" s="36">
        <f t="shared" si="78"/>
        <v>0.10565070662399269</v>
      </c>
      <c r="O424" s="36">
        <f t="shared" si="79"/>
        <v>5122298.0154350158</v>
      </c>
      <c r="P424" s="35">
        <f t="shared" si="82"/>
        <v>5122298.0154350158</v>
      </c>
    </row>
    <row r="425" spans="1:16" x14ac:dyDescent="0.4">
      <c r="A425" s="1">
        <v>424</v>
      </c>
      <c r="B425" s="21">
        <v>40237</v>
      </c>
      <c r="C425" s="43">
        <v>4</v>
      </c>
      <c r="D425" s="23">
        <v>21920</v>
      </c>
      <c r="E425" s="25">
        <f t="shared" si="83"/>
        <v>21185.25</v>
      </c>
      <c r="F425" s="25">
        <f t="shared" si="84"/>
        <v>21164.5</v>
      </c>
      <c r="G425" s="25">
        <f t="shared" si="73"/>
        <v>1.0356965673651635</v>
      </c>
      <c r="H425" s="25">
        <f t="shared" si="80"/>
        <v>1.0021658136955456</v>
      </c>
      <c r="I425" s="4">
        <f t="shared" si="74"/>
        <v>21872.627962800594</v>
      </c>
      <c r="J425" s="25">
        <f t="shared" si="81"/>
        <v>19129.473179304798</v>
      </c>
      <c r="K425" s="15">
        <f t="shared" si="75"/>
        <v>19170.904054305109</v>
      </c>
      <c r="L425" s="36">
        <f t="shared" si="76"/>
        <v>2749.0959456948913</v>
      </c>
      <c r="M425" s="36">
        <f t="shared" si="77"/>
        <v>2749.0959456948913</v>
      </c>
      <c r="N425" s="36">
        <f t="shared" si="78"/>
        <v>0.12541496102622679</v>
      </c>
      <c r="O425" s="36">
        <f t="shared" si="79"/>
        <v>7557528.5186360888</v>
      </c>
      <c r="P425" s="35">
        <f t="shared" si="82"/>
        <v>7557528.5186360888</v>
      </c>
    </row>
    <row r="426" spans="1:16" x14ac:dyDescent="0.4">
      <c r="A426" s="1">
        <v>425</v>
      </c>
      <c r="B426" s="21">
        <v>40238</v>
      </c>
      <c r="C426" s="43">
        <v>1</v>
      </c>
      <c r="D426" s="23">
        <v>21070</v>
      </c>
      <c r="E426" s="25">
        <f t="shared" si="83"/>
        <v>21143.75</v>
      </c>
      <c r="F426" s="25">
        <f t="shared" si="84"/>
        <v>20820.375</v>
      </c>
      <c r="G426" s="25">
        <f t="shared" si="73"/>
        <v>1.0119894574425292</v>
      </c>
      <c r="H426" s="25">
        <f t="shared" si="80"/>
        <v>0.99870511045398014</v>
      </c>
      <c r="I426" s="4">
        <f t="shared" si="74"/>
        <v>21097.318697430353</v>
      </c>
      <c r="J426" s="25">
        <f t="shared" si="81"/>
        <v>19129.789863748614</v>
      </c>
      <c r="K426" s="15">
        <f t="shared" si="75"/>
        <v>19105.01889883649</v>
      </c>
      <c r="L426" s="36">
        <f t="shared" si="76"/>
        <v>1964.9811011635102</v>
      </c>
      <c r="M426" s="36">
        <f t="shared" si="77"/>
        <v>1964.9811011635102</v>
      </c>
      <c r="N426" s="36">
        <f t="shared" si="78"/>
        <v>9.3259663083223074E-2</v>
      </c>
      <c r="O426" s="36">
        <f t="shared" si="79"/>
        <v>3861150.7279297612</v>
      </c>
      <c r="P426" s="35">
        <f t="shared" si="82"/>
        <v>3861150.7279297612</v>
      </c>
    </row>
    <row r="427" spans="1:16" x14ac:dyDescent="0.4">
      <c r="A427" s="1">
        <v>426</v>
      </c>
      <c r="B427" s="21">
        <v>40239</v>
      </c>
      <c r="C427" s="43">
        <v>2</v>
      </c>
      <c r="D427" s="23">
        <v>20163</v>
      </c>
      <c r="E427" s="25">
        <f t="shared" si="83"/>
        <v>20497</v>
      </c>
      <c r="F427" s="25">
        <f t="shared" si="84"/>
        <v>19673.5</v>
      </c>
      <c r="G427" s="25">
        <f t="shared" si="73"/>
        <v>1.0248811853508526</v>
      </c>
      <c r="H427" s="25">
        <f t="shared" si="80"/>
        <v>0.99758200983907996</v>
      </c>
      <c r="I427" s="4">
        <f t="shared" si="74"/>
        <v>20211.872107890653</v>
      </c>
      <c r="J427" s="25">
        <f t="shared" si="81"/>
        <v>19130.106548192431</v>
      </c>
      <c r="K427" s="15">
        <f t="shared" si="75"/>
        <v>19083.850138781549</v>
      </c>
      <c r="L427" s="36">
        <f t="shared" si="76"/>
        <v>1079.1498612184514</v>
      </c>
      <c r="M427" s="36">
        <f t="shared" si="77"/>
        <v>1079.1498612184514</v>
      </c>
      <c r="N427" s="36">
        <f t="shared" si="78"/>
        <v>5.3521294510660684E-2</v>
      </c>
      <c r="O427" s="36">
        <f t="shared" si="79"/>
        <v>1164564.422967803</v>
      </c>
      <c r="P427" s="35">
        <f t="shared" si="82"/>
        <v>1164564.422967803</v>
      </c>
    </row>
    <row r="428" spans="1:16" x14ac:dyDescent="0.4">
      <c r="A428" s="1">
        <v>427</v>
      </c>
      <c r="B428" s="21">
        <v>40240</v>
      </c>
      <c r="C428" s="43">
        <v>3</v>
      </c>
      <c r="D428" s="23">
        <v>18835</v>
      </c>
      <c r="E428" s="25">
        <f t="shared" si="83"/>
        <v>18850</v>
      </c>
      <c r="F428" s="25">
        <f t="shared" si="84"/>
        <v>18484.25</v>
      </c>
      <c r="G428" s="25">
        <f t="shared" si="73"/>
        <v>1.0189756143743998</v>
      </c>
      <c r="H428" s="25">
        <f t="shared" si="80"/>
        <v>1.0015470660113945</v>
      </c>
      <c r="I428" s="4">
        <f t="shared" si="74"/>
        <v>18805.906021979914</v>
      </c>
      <c r="J428" s="25">
        <f t="shared" si="81"/>
        <v>19130.423232636251</v>
      </c>
      <c r="K428" s="15">
        <f t="shared" si="75"/>
        <v>19160.019260203055</v>
      </c>
      <c r="L428" s="36">
        <f t="shared" si="76"/>
        <v>-325.01926020305473</v>
      </c>
      <c r="M428" s="36">
        <f t="shared" si="77"/>
        <v>325.01926020305473</v>
      </c>
      <c r="N428" s="36">
        <f t="shared" si="78"/>
        <v>1.7256132742397384E-2</v>
      </c>
      <c r="O428" s="36">
        <f t="shared" si="79"/>
        <v>105637.519502941</v>
      </c>
      <c r="P428" s="35">
        <f t="shared" si="82"/>
        <v>105637.519502941</v>
      </c>
    </row>
    <row r="429" spans="1:16" x14ac:dyDescent="0.4">
      <c r="A429" s="1">
        <v>428</v>
      </c>
      <c r="B429" s="21">
        <v>40241</v>
      </c>
      <c r="C429" s="43">
        <v>4</v>
      </c>
      <c r="D429" s="23">
        <v>15332</v>
      </c>
      <c r="E429" s="25">
        <f t="shared" si="83"/>
        <v>18118.5</v>
      </c>
      <c r="F429" s="25">
        <f t="shared" si="84"/>
        <v>17959.625</v>
      </c>
      <c r="G429" s="25">
        <f t="shared" ref="G429:G492" si="85">D429/F429</f>
        <v>0.85369265783667536</v>
      </c>
      <c r="H429" s="25">
        <f t="shared" si="80"/>
        <v>1.0021658136955456</v>
      </c>
      <c r="I429" s="4">
        <f t="shared" ref="I429:I492" si="86">D429/H429</f>
        <v>15298.865507557422</v>
      </c>
      <c r="J429" s="25">
        <f t="shared" si="81"/>
        <v>19130.739917080067</v>
      </c>
      <c r="K429" s="15">
        <f t="shared" ref="K429:K492" si="87">H429*J429</f>
        <v>19172.173535598398</v>
      </c>
      <c r="L429" s="36">
        <f t="shared" ref="L429:L492" si="88">D429-K429</f>
        <v>-3840.1735355983983</v>
      </c>
      <c r="M429" s="36">
        <f t="shared" ref="M429:M492" si="89">ABS(L429)</f>
        <v>3840.1735355983983</v>
      </c>
      <c r="N429" s="36">
        <f t="shared" ref="N429:N492" si="90">M429/D429</f>
        <v>0.25046787996337061</v>
      </c>
      <c r="O429" s="36">
        <f t="shared" ref="O429:O492" si="91">L429^2</f>
        <v>14746932.783510303</v>
      </c>
      <c r="P429" s="35">
        <f t="shared" si="82"/>
        <v>14746932.783510303</v>
      </c>
    </row>
    <row r="430" spans="1:16" x14ac:dyDescent="0.4">
      <c r="A430" s="1">
        <v>429</v>
      </c>
      <c r="B430" s="21">
        <v>40242</v>
      </c>
      <c r="C430" s="43">
        <v>1</v>
      </c>
      <c r="D430" s="23">
        <v>18144</v>
      </c>
      <c r="E430" s="25">
        <f t="shared" si="83"/>
        <v>17800.75</v>
      </c>
      <c r="F430" s="25">
        <f t="shared" si="84"/>
        <v>17320.75</v>
      </c>
      <c r="G430" s="25">
        <f t="shared" si="85"/>
        <v>1.0475296970396779</v>
      </c>
      <c r="H430" s="25">
        <f t="shared" si="80"/>
        <v>0.99870511045398014</v>
      </c>
      <c r="I430" s="4">
        <f t="shared" si="86"/>
        <v>18167.524938119426</v>
      </c>
      <c r="J430" s="25">
        <f t="shared" si="81"/>
        <v>19131.056601523884</v>
      </c>
      <c r="K430" s="15">
        <f t="shared" si="87"/>
        <v>19106.283996326256</v>
      </c>
      <c r="L430" s="36">
        <f t="shared" si="88"/>
        <v>-962.28399632625587</v>
      </c>
      <c r="M430" s="36">
        <f t="shared" si="89"/>
        <v>962.28399632625587</v>
      </c>
      <c r="N430" s="36">
        <f t="shared" si="90"/>
        <v>5.3035934541791001E-2</v>
      </c>
      <c r="O430" s="36">
        <f t="shared" si="91"/>
        <v>925990.48958562966</v>
      </c>
      <c r="P430" s="35">
        <f t="shared" si="82"/>
        <v>925990.48958562966</v>
      </c>
    </row>
    <row r="431" spans="1:16" x14ac:dyDescent="0.4">
      <c r="A431" s="1">
        <v>430</v>
      </c>
      <c r="B431" s="21">
        <v>40243</v>
      </c>
      <c r="C431" s="43">
        <v>2</v>
      </c>
      <c r="D431" s="23">
        <v>18892</v>
      </c>
      <c r="E431" s="25">
        <f t="shared" si="83"/>
        <v>16840.75</v>
      </c>
      <c r="F431" s="25">
        <f t="shared" si="84"/>
        <v>16819.375</v>
      </c>
      <c r="G431" s="25">
        <f t="shared" si="85"/>
        <v>1.1232284196053659</v>
      </c>
      <c r="H431" s="25">
        <f t="shared" si="80"/>
        <v>0.99758200983907996</v>
      </c>
      <c r="I431" s="4">
        <f t="shared" si="86"/>
        <v>18937.791393258456</v>
      </c>
      <c r="J431" s="25">
        <f t="shared" si="81"/>
        <v>19131.373285967704</v>
      </c>
      <c r="K431" s="15">
        <f t="shared" si="87"/>
        <v>19085.113813597345</v>
      </c>
      <c r="L431" s="36">
        <f t="shared" si="88"/>
        <v>-193.11381359734514</v>
      </c>
      <c r="M431" s="36">
        <f t="shared" si="89"/>
        <v>193.11381359734514</v>
      </c>
      <c r="N431" s="36">
        <f t="shared" si="90"/>
        <v>1.022198886287027E-2</v>
      </c>
      <c r="O431" s="36">
        <f t="shared" si="91"/>
        <v>37292.945002110166</v>
      </c>
      <c r="P431" s="35">
        <f t="shared" si="82"/>
        <v>37292.945002110166</v>
      </c>
    </row>
    <row r="432" spans="1:16" x14ac:dyDescent="0.4">
      <c r="A432" s="1">
        <v>431</v>
      </c>
      <c r="B432" s="21">
        <v>40244</v>
      </c>
      <c r="C432" s="43">
        <v>3</v>
      </c>
      <c r="D432" s="23">
        <v>14995</v>
      </c>
      <c r="E432" s="25">
        <f t="shared" si="83"/>
        <v>16798</v>
      </c>
      <c r="F432" s="25">
        <f t="shared" si="84"/>
        <v>16763.25</v>
      </c>
      <c r="G432" s="25">
        <f t="shared" si="85"/>
        <v>0.89451627816801638</v>
      </c>
      <c r="H432" s="25">
        <f t="shared" si="80"/>
        <v>1.0015470660113945</v>
      </c>
      <c r="I432" s="4">
        <f t="shared" si="86"/>
        <v>14971.837578953482</v>
      </c>
      <c r="J432" s="25">
        <f t="shared" si="81"/>
        <v>19131.68997041152</v>
      </c>
      <c r="K432" s="15">
        <f t="shared" si="87"/>
        <v>19161.287957705281</v>
      </c>
      <c r="L432" s="36">
        <f t="shared" si="88"/>
        <v>-4166.2879577052809</v>
      </c>
      <c r="M432" s="36">
        <f t="shared" si="89"/>
        <v>4166.2879577052809</v>
      </c>
      <c r="N432" s="36">
        <f t="shared" si="90"/>
        <v>0.27784514556220613</v>
      </c>
      <c r="O432" s="36">
        <f t="shared" si="91"/>
        <v>17357955.34652004</v>
      </c>
      <c r="P432" s="35">
        <f t="shared" si="82"/>
        <v>17357955.34652004</v>
      </c>
    </row>
    <row r="433" spans="1:16" x14ac:dyDescent="0.4">
      <c r="A433" s="1">
        <v>432</v>
      </c>
      <c r="B433" s="21">
        <v>40245</v>
      </c>
      <c r="C433" s="43">
        <v>4</v>
      </c>
      <c r="D433" s="23">
        <v>15161</v>
      </c>
      <c r="E433" s="25">
        <f t="shared" si="83"/>
        <v>16728.5</v>
      </c>
      <c r="F433" s="25">
        <f t="shared" si="84"/>
        <v>16678.75</v>
      </c>
      <c r="G433" s="25">
        <f t="shared" si="85"/>
        <v>0.90900097429363713</v>
      </c>
      <c r="H433" s="25">
        <f t="shared" si="80"/>
        <v>1.0021658136955456</v>
      </c>
      <c r="I433" s="4">
        <f t="shared" si="86"/>
        <v>15128.235061314772</v>
      </c>
      <c r="J433" s="25">
        <f t="shared" si="81"/>
        <v>19132.006654855337</v>
      </c>
      <c r="K433" s="15">
        <f t="shared" si="87"/>
        <v>19173.443016891692</v>
      </c>
      <c r="L433" s="36">
        <f t="shared" si="88"/>
        <v>-4012.4430168916915</v>
      </c>
      <c r="M433" s="36">
        <f t="shared" si="89"/>
        <v>4012.4430168916915</v>
      </c>
      <c r="N433" s="36">
        <f t="shared" si="90"/>
        <v>0.26465556473132984</v>
      </c>
      <c r="O433" s="36">
        <f t="shared" si="91"/>
        <v>16099698.963802898</v>
      </c>
      <c r="P433" s="35">
        <f t="shared" si="82"/>
        <v>16099698.963802898</v>
      </c>
    </row>
    <row r="434" spans="1:16" x14ac:dyDescent="0.4">
      <c r="A434" s="1">
        <v>433</v>
      </c>
      <c r="B434" s="21">
        <v>40246</v>
      </c>
      <c r="C434" s="43">
        <v>1</v>
      </c>
      <c r="D434" s="23">
        <v>17866</v>
      </c>
      <c r="E434" s="25">
        <f t="shared" si="83"/>
        <v>16629</v>
      </c>
      <c r="F434" s="25">
        <f t="shared" si="84"/>
        <v>16541.5</v>
      </c>
      <c r="G434" s="25">
        <f t="shared" si="85"/>
        <v>1.0800713357313423</v>
      </c>
      <c r="H434" s="25">
        <f t="shared" si="80"/>
        <v>0.99870511045398014</v>
      </c>
      <c r="I434" s="4">
        <f t="shared" si="86"/>
        <v>17889.164492087835</v>
      </c>
      <c r="J434" s="25">
        <f t="shared" si="81"/>
        <v>19132.323339299157</v>
      </c>
      <c r="K434" s="15">
        <f t="shared" si="87"/>
        <v>19107.549093816026</v>
      </c>
      <c r="L434" s="36">
        <f t="shared" si="88"/>
        <v>-1241.5490938160256</v>
      </c>
      <c r="M434" s="36">
        <f t="shared" si="89"/>
        <v>1241.5490938160256</v>
      </c>
      <c r="N434" s="36">
        <f t="shared" si="90"/>
        <v>6.9492281082280616E-2</v>
      </c>
      <c r="O434" s="36">
        <f t="shared" si="91"/>
        <v>1541444.1523553943</v>
      </c>
      <c r="P434" s="35">
        <f t="shared" si="82"/>
        <v>1541444.1523553943</v>
      </c>
    </row>
    <row r="435" spans="1:16" x14ac:dyDescent="0.4">
      <c r="A435" s="1">
        <v>434</v>
      </c>
      <c r="B435" s="21">
        <v>40247</v>
      </c>
      <c r="C435" s="43">
        <v>2</v>
      </c>
      <c r="D435" s="23">
        <v>18494</v>
      </c>
      <c r="E435" s="25">
        <f t="shared" si="83"/>
        <v>16454</v>
      </c>
      <c r="F435" s="25">
        <f t="shared" si="84"/>
        <v>16749</v>
      </c>
      <c r="G435" s="25">
        <f t="shared" si="85"/>
        <v>1.1041853244969848</v>
      </c>
      <c r="H435" s="25">
        <f t="shared" si="80"/>
        <v>0.99758200983907996</v>
      </c>
      <c r="I435" s="4">
        <f t="shared" si="86"/>
        <v>18538.826700556947</v>
      </c>
      <c r="J435" s="25">
        <f t="shared" si="81"/>
        <v>19132.640023742973</v>
      </c>
      <c r="K435" s="15">
        <f t="shared" si="87"/>
        <v>19086.377488413138</v>
      </c>
      <c r="L435" s="36">
        <f t="shared" si="88"/>
        <v>-592.37748841313805</v>
      </c>
      <c r="M435" s="36">
        <f t="shared" si="89"/>
        <v>592.37748841313805</v>
      </c>
      <c r="N435" s="36">
        <f t="shared" si="90"/>
        <v>3.2030793144432683E-2</v>
      </c>
      <c r="O435" s="36">
        <f t="shared" si="91"/>
        <v>350911.08877865749</v>
      </c>
      <c r="P435" s="35">
        <f t="shared" si="82"/>
        <v>350911.08877865749</v>
      </c>
    </row>
    <row r="436" spans="1:16" x14ac:dyDescent="0.4">
      <c r="A436" s="1">
        <v>435</v>
      </c>
      <c r="B436" s="21">
        <v>40248</v>
      </c>
      <c r="C436" s="43">
        <v>3</v>
      </c>
      <c r="D436" s="23">
        <v>14295</v>
      </c>
      <c r="E436" s="25">
        <f t="shared" si="83"/>
        <v>17044</v>
      </c>
      <c r="F436" s="25">
        <f t="shared" si="84"/>
        <v>16980.5</v>
      </c>
      <c r="G436" s="25">
        <f t="shared" si="85"/>
        <v>0.84184800212007893</v>
      </c>
      <c r="H436" s="25">
        <f t="shared" si="80"/>
        <v>1.0015470660113945</v>
      </c>
      <c r="I436" s="4">
        <f t="shared" si="86"/>
        <v>14272.918852360121</v>
      </c>
      <c r="J436" s="25">
        <f t="shared" si="81"/>
        <v>19132.95670818679</v>
      </c>
      <c r="K436" s="15">
        <f t="shared" si="87"/>
        <v>19162.556655207511</v>
      </c>
      <c r="L436" s="36">
        <f t="shared" si="88"/>
        <v>-4867.5566552075106</v>
      </c>
      <c r="M436" s="36">
        <f t="shared" si="89"/>
        <v>4867.5566552075106</v>
      </c>
      <c r="N436" s="36">
        <f t="shared" si="90"/>
        <v>0.34050763590118999</v>
      </c>
      <c r="O436" s="36">
        <f t="shared" si="91"/>
        <v>23693107.79165493</v>
      </c>
      <c r="P436" s="35">
        <f t="shared" si="82"/>
        <v>23693107.79165493</v>
      </c>
    </row>
    <row r="437" spans="1:16" x14ac:dyDescent="0.4">
      <c r="A437" s="1">
        <v>436</v>
      </c>
      <c r="B437" s="21">
        <v>40249</v>
      </c>
      <c r="C437" s="43">
        <v>4</v>
      </c>
      <c r="D437" s="23">
        <v>17521</v>
      </c>
      <c r="E437" s="25">
        <f t="shared" si="83"/>
        <v>16917</v>
      </c>
      <c r="F437" s="25">
        <f t="shared" si="84"/>
        <v>16774.625</v>
      </c>
      <c r="G437" s="25">
        <f t="shared" si="85"/>
        <v>1.0444942882478745</v>
      </c>
      <c r="H437" s="25">
        <f t="shared" si="80"/>
        <v>1.0021658136955456</v>
      </c>
      <c r="I437" s="4">
        <f t="shared" si="86"/>
        <v>17483.134787236733</v>
      </c>
      <c r="J437" s="25">
        <f t="shared" si="81"/>
        <v>19133.273392630606</v>
      </c>
      <c r="K437" s="15">
        <f t="shared" si="87"/>
        <v>19174.712498184985</v>
      </c>
      <c r="L437" s="36">
        <f t="shared" si="88"/>
        <v>-1653.7124981849847</v>
      </c>
      <c r="M437" s="36">
        <f t="shared" si="89"/>
        <v>1653.7124981849847</v>
      </c>
      <c r="N437" s="36">
        <f t="shared" si="90"/>
        <v>9.4384595524512574E-2</v>
      </c>
      <c r="O437" s="36">
        <f t="shared" si="91"/>
        <v>2734765.0266532232</v>
      </c>
      <c r="P437" s="35">
        <f t="shared" si="82"/>
        <v>2734765.0266532232</v>
      </c>
    </row>
    <row r="438" spans="1:16" x14ac:dyDescent="0.4">
      <c r="A438" s="1">
        <v>437</v>
      </c>
      <c r="B438" s="21">
        <v>40250</v>
      </c>
      <c r="C438" s="43">
        <v>1</v>
      </c>
      <c r="D438" s="23">
        <v>17358</v>
      </c>
      <c r="E438" s="25">
        <f t="shared" si="83"/>
        <v>16632.25</v>
      </c>
      <c r="F438" s="25">
        <f t="shared" si="84"/>
        <v>17014.875</v>
      </c>
      <c r="G438" s="25">
        <f t="shared" si="85"/>
        <v>1.0201661781235536</v>
      </c>
      <c r="H438" s="25">
        <f t="shared" si="80"/>
        <v>0.99870511045398014</v>
      </c>
      <c r="I438" s="4">
        <f t="shared" si="86"/>
        <v>17380.50583531068</v>
      </c>
      <c r="J438" s="25">
        <f t="shared" si="81"/>
        <v>19133.590077074427</v>
      </c>
      <c r="K438" s="15">
        <f t="shared" si="87"/>
        <v>19108.814191305795</v>
      </c>
      <c r="L438" s="36">
        <f t="shared" si="88"/>
        <v>-1750.8141913057952</v>
      </c>
      <c r="M438" s="36">
        <f t="shared" si="89"/>
        <v>1750.8141913057952</v>
      </c>
      <c r="N438" s="36">
        <f t="shared" si="90"/>
        <v>0.10086497242227188</v>
      </c>
      <c r="O438" s="36">
        <f t="shared" si="91"/>
        <v>3065350.3324777656</v>
      </c>
      <c r="P438" s="35">
        <f t="shared" si="82"/>
        <v>3065350.3324777656</v>
      </c>
    </row>
    <row r="439" spans="1:16" x14ac:dyDescent="0.4">
      <c r="A439" s="1">
        <v>438</v>
      </c>
      <c r="B439" s="21">
        <v>40251</v>
      </c>
      <c r="C439" s="43">
        <v>2</v>
      </c>
      <c r="D439" s="23">
        <v>17355</v>
      </c>
      <c r="E439" s="25">
        <f t="shared" si="83"/>
        <v>17397.5</v>
      </c>
      <c r="F439" s="25">
        <f t="shared" si="84"/>
        <v>17453.375</v>
      </c>
      <c r="G439" s="25">
        <f t="shared" si="85"/>
        <v>0.99436355432688517</v>
      </c>
      <c r="H439" s="25">
        <f t="shared" si="80"/>
        <v>0.99758200983907996</v>
      </c>
      <c r="I439" s="4">
        <f t="shared" si="86"/>
        <v>17397.065934257913</v>
      </c>
      <c r="J439" s="25">
        <f t="shared" si="81"/>
        <v>19133.906761518243</v>
      </c>
      <c r="K439" s="15">
        <f t="shared" si="87"/>
        <v>19087.641163228931</v>
      </c>
      <c r="L439" s="36">
        <f t="shared" si="88"/>
        <v>-1732.641163228931</v>
      </c>
      <c r="M439" s="36">
        <f t="shared" si="89"/>
        <v>1732.641163228931</v>
      </c>
      <c r="N439" s="36">
        <f t="shared" si="90"/>
        <v>9.9835273018088797E-2</v>
      </c>
      <c r="O439" s="36">
        <f t="shared" si="91"/>
        <v>3002045.400515303</v>
      </c>
      <c r="P439" s="35">
        <f t="shared" si="82"/>
        <v>3002045.400515303</v>
      </c>
    </row>
    <row r="440" spans="1:16" x14ac:dyDescent="0.4">
      <c r="A440" s="1">
        <v>439</v>
      </c>
      <c r="B440" s="21">
        <v>40252</v>
      </c>
      <c r="C440" s="43">
        <v>3</v>
      </c>
      <c r="D440" s="23">
        <v>17356</v>
      </c>
      <c r="E440" s="25">
        <f t="shared" si="83"/>
        <v>17509.25</v>
      </c>
      <c r="F440" s="25">
        <f t="shared" si="84"/>
        <v>17634.5</v>
      </c>
      <c r="G440" s="25">
        <f t="shared" si="85"/>
        <v>0.98420709404859796</v>
      </c>
      <c r="H440" s="25">
        <f t="shared" si="80"/>
        <v>1.0015470660113945</v>
      </c>
      <c r="I440" s="4">
        <f t="shared" si="86"/>
        <v>17329.190598220513</v>
      </c>
      <c r="J440" s="25">
        <f t="shared" si="81"/>
        <v>19134.223445962059</v>
      </c>
      <c r="K440" s="15">
        <f t="shared" si="87"/>
        <v>19163.825352709737</v>
      </c>
      <c r="L440" s="36">
        <f t="shared" si="88"/>
        <v>-1807.8253527097368</v>
      </c>
      <c r="M440" s="36">
        <f t="shared" si="89"/>
        <v>1807.8253527097368</v>
      </c>
      <c r="N440" s="36">
        <f t="shared" si="90"/>
        <v>0.10416140543384056</v>
      </c>
      <c r="O440" s="36">
        <f t="shared" si="91"/>
        <v>3268232.505900084</v>
      </c>
      <c r="P440" s="35">
        <f t="shared" si="82"/>
        <v>3268232.505900084</v>
      </c>
    </row>
    <row r="441" spans="1:16" x14ac:dyDescent="0.4">
      <c r="A441" s="1">
        <v>440</v>
      </c>
      <c r="B441" s="21">
        <v>40253</v>
      </c>
      <c r="C441" s="43">
        <v>4</v>
      </c>
      <c r="D441" s="23">
        <v>17968</v>
      </c>
      <c r="E441" s="25">
        <f t="shared" si="83"/>
        <v>17759.75</v>
      </c>
      <c r="F441" s="25">
        <f t="shared" si="84"/>
        <v>17376.25</v>
      </c>
      <c r="G441" s="25">
        <f t="shared" si="85"/>
        <v>1.0340551039493562</v>
      </c>
      <c r="H441" s="25">
        <f t="shared" si="80"/>
        <v>1.0021658136955456</v>
      </c>
      <c r="I441" s="4">
        <f t="shared" si="86"/>
        <v>17929.168760748224</v>
      </c>
      <c r="J441" s="25">
        <f t="shared" si="81"/>
        <v>19134.54013040588</v>
      </c>
      <c r="K441" s="15">
        <f t="shared" si="87"/>
        <v>19175.981979478278</v>
      </c>
      <c r="L441" s="36">
        <f t="shared" si="88"/>
        <v>-1207.9819794782779</v>
      </c>
      <c r="M441" s="36">
        <f t="shared" si="89"/>
        <v>1207.9819794782779</v>
      </c>
      <c r="N441" s="36">
        <f t="shared" si="90"/>
        <v>6.722962931201458E-2</v>
      </c>
      <c r="O441" s="36">
        <f t="shared" si="91"/>
        <v>1459220.4627442588</v>
      </c>
      <c r="P441" s="35">
        <f t="shared" si="82"/>
        <v>1459220.4627442588</v>
      </c>
    </row>
    <row r="442" spans="1:16" x14ac:dyDescent="0.4">
      <c r="A442" s="1">
        <v>441</v>
      </c>
      <c r="B442" s="21">
        <v>40254</v>
      </c>
      <c r="C442" s="43">
        <v>1</v>
      </c>
      <c r="D442" s="23">
        <v>18360</v>
      </c>
      <c r="E442" s="25">
        <f t="shared" si="83"/>
        <v>16992.75</v>
      </c>
      <c r="F442" s="25">
        <f t="shared" si="84"/>
        <v>17116</v>
      </c>
      <c r="G442" s="25">
        <f t="shared" si="85"/>
        <v>1.0726805328347744</v>
      </c>
      <c r="H442" s="25">
        <f t="shared" si="80"/>
        <v>0.99870511045398014</v>
      </c>
      <c r="I442" s="4">
        <f t="shared" si="86"/>
        <v>18383.804996906561</v>
      </c>
      <c r="J442" s="25">
        <f t="shared" si="81"/>
        <v>19134.856814849696</v>
      </c>
      <c r="K442" s="15">
        <f t="shared" si="87"/>
        <v>19110.079288795561</v>
      </c>
      <c r="L442" s="36">
        <f t="shared" si="88"/>
        <v>-750.0792887955613</v>
      </c>
      <c r="M442" s="36">
        <f t="shared" si="89"/>
        <v>750.0792887955613</v>
      </c>
      <c r="N442" s="36">
        <f t="shared" si="90"/>
        <v>4.0853991764464123E-2</v>
      </c>
      <c r="O442" s="36">
        <f t="shared" si="91"/>
        <v>562618.93948005501</v>
      </c>
      <c r="P442" s="35">
        <f t="shared" si="82"/>
        <v>562618.93948005501</v>
      </c>
    </row>
    <row r="443" spans="1:16" x14ac:dyDescent="0.4">
      <c r="A443" s="1">
        <v>442</v>
      </c>
      <c r="B443" s="21">
        <v>40255</v>
      </c>
      <c r="C443" s="43">
        <v>2</v>
      </c>
      <c r="D443" s="23">
        <v>14287</v>
      </c>
      <c r="E443" s="25">
        <f t="shared" si="83"/>
        <v>17239.25</v>
      </c>
      <c r="F443" s="25">
        <f t="shared" si="84"/>
        <v>17512.375</v>
      </c>
      <c r="G443" s="25">
        <f t="shared" si="85"/>
        <v>0.8158230965246005</v>
      </c>
      <c r="H443" s="25">
        <f t="shared" si="80"/>
        <v>0.99758200983907996</v>
      </c>
      <c r="I443" s="4">
        <f t="shared" si="86"/>
        <v>14321.62955936288</v>
      </c>
      <c r="J443" s="25">
        <f t="shared" si="81"/>
        <v>19135.173499293513</v>
      </c>
      <c r="K443" s="15">
        <f t="shared" si="87"/>
        <v>19088.904838044724</v>
      </c>
      <c r="L443" s="36">
        <f t="shared" si="88"/>
        <v>-4801.9048380447239</v>
      </c>
      <c r="M443" s="36">
        <f t="shared" si="89"/>
        <v>4801.9048380447239</v>
      </c>
      <c r="N443" s="36">
        <f t="shared" si="90"/>
        <v>0.33610308938508604</v>
      </c>
      <c r="O443" s="36">
        <f t="shared" si="91"/>
        <v>23058290.073637325</v>
      </c>
      <c r="P443" s="35">
        <f t="shared" si="82"/>
        <v>23058290.073637325</v>
      </c>
    </row>
    <row r="444" spans="1:16" x14ac:dyDescent="0.4">
      <c r="A444" s="1">
        <v>443</v>
      </c>
      <c r="B444" s="21">
        <v>40256</v>
      </c>
      <c r="C444" s="43">
        <v>3</v>
      </c>
      <c r="D444" s="23">
        <v>18342</v>
      </c>
      <c r="E444" s="25">
        <f t="shared" si="83"/>
        <v>17785.5</v>
      </c>
      <c r="F444" s="25">
        <f t="shared" si="84"/>
        <v>17793</v>
      </c>
      <c r="G444" s="25">
        <f t="shared" si="85"/>
        <v>1.0308548305513403</v>
      </c>
      <c r="H444" s="25">
        <f t="shared" si="80"/>
        <v>1.0015470660113945</v>
      </c>
      <c r="I444" s="4">
        <f t="shared" si="86"/>
        <v>18313.667547393448</v>
      </c>
      <c r="J444" s="25">
        <f t="shared" si="81"/>
        <v>19135.490183737333</v>
      </c>
      <c r="K444" s="15">
        <f t="shared" si="87"/>
        <v>19165.094050211967</v>
      </c>
      <c r="L444" s="36">
        <f t="shared" si="88"/>
        <v>-823.09405021196653</v>
      </c>
      <c r="M444" s="36">
        <f t="shared" si="89"/>
        <v>823.09405021196653</v>
      </c>
      <c r="N444" s="36">
        <f t="shared" si="90"/>
        <v>4.4874825548575213E-2</v>
      </c>
      <c r="O444" s="36">
        <f t="shared" si="91"/>
        <v>677483.81549433933</v>
      </c>
      <c r="P444" s="35">
        <f t="shared" si="82"/>
        <v>677483.81549433933</v>
      </c>
    </row>
    <row r="445" spans="1:16" x14ac:dyDescent="0.4">
      <c r="A445" s="1">
        <v>444</v>
      </c>
      <c r="B445" s="21">
        <v>40257</v>
      </c>
      <c r="C445" s="43">
        <v>4</v>
      </c>
      <c r="D445" s="23">
        <v>20153</v>
      </c>
      <c r="E445" s="25">
        <f t="shared" si="83"/>
        <v>17800.5</v>
      </c>
      <c r="F445" s="25">
        <f t="shared" si="84"/>
        <v>18344.625</v>
      </c>
      <c r="G445" s="25">
        <f t="shared" si="85"/>
        <v>1.098577921325729</v>
      </c>
      <c r="H445" s="25">
        <f t="shared" si="80"/>
        <v>1.0021658136955456</v>
      </c>
      <c r="I445" s="4">
        <f t="shared" si="86"/>
        <v>20109.446684959868</v>
      </c>
      <c r="J445" s="25">
        <f t="shared" si="81"/>
        <v>19135.806868181149</v>
      </c>
      <c r="K445" s="15">
        <f t="shared" si="87"/>
        <v>19177.251460771571</v>
      </c>
      <c r="L445" s="36">
        <f t="shared" si="88"/>
        <v>975.74853922842885</v>
      </c>
      <c r="M445" s="36">
        <f t="shared" si="89"/>
        <v>975.74853922842885</v>
      </c>
      <c r="N445" s="36">
        <f t="shared" si="90"/>
        <v>4.8417036631192817E-2</v>
      </c>
      <c r="O445" s="36">
        <f t="shared" si="91"/>
        <v>952085.21180641279</v>
      </c>
      <c r="P445" s="35">
        <f t="shared" si="82"/>
        <v>952085.21180641279</v>
      </c>
    </row>
    <row r="446" spans="1:16" x14ac:dyDescent="0.4">
      <c r="A446" s="1">
        <v>445</v>
      </c>
      <c r="B446" s="21">
        <v>40258</v>
      </c>
      <c r="C446" s="43">
        <v>1</v>
      </c>
      <c r="D446" s="23">
        <v>18420</v>
      </c>
      <c r="E446" s="25">
        <f t="shared" si="83"/>
        <v>18888.75</v>
      </c>
      <c r="F446" s="25">
        <f t="shared" si="84"/>
        <v>19034.125</v>
      </c>
      <c r="G446" s="25">
        <f t="shared" si="85"/>
        <v>0.96773558017508032</v>
      </c>
      <c r="H446" s="25">
        <f t="shared" si="80"/>
        <v>0.99870511045398014</v>
      </c>
      <c r="I446" s="4">
        <f t="shared" si="86"/>
        <v>18443.882791014101</v>
      </c>
      <c r="J446" s="25">
        <f t="shared" si="81"/>
        <v>19136.123552624966</v>
      </c>
      <c r="K446" s="15">
        <f t="shared" si="87"/>
        <v>19111.344386285327</v>
      </c>
      <c r="L446" s="36">
        <f t="shared" si="88"/>
        <v>-691.34438628532735</v>
      </c>
      <c r="M446" s="36">
        <f t="shared" si="89"/>
        <v>691.34438628532735</v>
      </c>
      <c r="N446" s="36">
        <f t="shared" si="90"/>
        <v>3.753226852797651E-2</v>
      </c>
      <c r="O446" s="36">
        <f t="shared" si="91"/>
        <v>477957.06044823589</v>
      </c>
      <c r="P446" s="35">
        <f t="shared" si="82"/>
        <v>477957.06044823589</v>
      </c>
    </row>
    <row r="447" spans="1:16" x14ac:dyDescent="0.4">
      <c r="A447" s="1">
        <v>446</v>
      </c>
      <c r="B447" s="21">
        <v>40259</v>
      </c>
      <c r="C447" s="43">
        <v>2</v>
      </c>
      <c r="D447" s="23">
        <v>18640</v>
      </c>
      <c r="E447" s="25">
        <f t="shared" si="83"/>
        <v>19179.5</v>
      </c>
      <c r="F447" s="25">
        <f t="shared" si="84"/>
        <v>19021.875</v>
      </c>
      <c r="G447" s="25">
        <f t="shared" si="85"/>
        <v>0.97992442911122069</v>
      </c>
      <c r="H447" s="25">
        <f t="shared" si="80"/>
        <v>0.99758200983907996</v>
      </c>
      <c r="I447" s="4">
        <f t="shared" si="86"/>
        <v>18685.180582804234</v>
      </c>
      <c r="J447" s="25">
        <f t="shared" si="81"/>
        <v>19136.440237068782</v>
      </c>
      <c r="K447" s="15">
        <f t="shared" si="87"/>
        <v>19090.168512860517</v>
      </c>
      <c r="L447" s="36">
        <f t="shared" si="88"/>
        <v>-450.16851286051678</v>
      </c>
      <c r="M447" s="36">
        <f t="shared" si="89"/>
        <v>450.16851286051678</v>
      </c>
      <c r="N447" s="36">
        <f t="shared" si="90"/>
        <v>2.4150671290800257E-2</v>
      </c>
      <c r="O447" s="36">
        <f t="shared" si="91"/>
        <v>202651.68997104926</v>
      </c>
      <c r="P447" s="35">
        <f t="shared" si="82"/>
        <v>202651.68997104926</v>
      </c>
    </row>
    <row r="448" spans="1:16" x14ac:dyDescent="0.4">
      <c r="A448" s="1">
        <v>447</v>
      </c>
      <c r="B448" s="21">
        <v>40260</v>
      </c>
      <c r="C448" s="43">
        <v>3</v>
      </c>
      <c r="D448" s="23">
        <v>19505</v>
      </c>
      <c r="E448" s="25">
        <f t="shared" si="83"/>
        <v>18864.25</v>
      </c>
      <c r="F448" s="25">
        <f t="shared" si="84"/>
        <v>18441.375</v>
      </c>
      <c r="G448" s="25">
        <f t="shared" si="85"/>
        <v>1.0576760138547152</v>
      </c>
      <c r="H448" s="25">
        <f t="shared" si="80"/>
        <v>1.0015470660113945</v>
      </c>
      <c r="I448" s="4">
        <f t="shared" si="86"/>
        <v>19474.871088862132</v>
      </c>
      <c r="J448" s="25">
        <f t="shared" si="81"/>
        <v>19136.756921512602</v>
      </c>
      <c r="K448" s="15">
        <f t="shared" si="87"/>
        <v>19166.362747714193</v>
      </c>
      <c r="L448" s="36">
        <f t="shared" si="88"/>
        <v>338.63725228580734</v>
      </c>
      <c r="M448" s="36">
        <f t="shared" si="89"/>
        <v>338.63725228580734</v>
      </c>
      <c r="N448" s="36">
        <f t="shared" si="90"/>
        <v>1.7361561255360539E-2</v>
      </c>
      <c r="O448" s="36">
        <f t="shared" si="91"/>
        <v>114675.18863568152</v>
      </c>
      <c r="P448" s="35">
        <f t="shared" si="82"/>
        <v>114675.18863568152</v>
      </c>
    </row>
    <row r="449" spans="1:16" x14ac:dyDescent="0.4">
      <c r="A449" s="1">
        <v>448</v>
      </c>
      <c r="B449" s="21">
        <v>40261</v>
      </c>
      <c r="C449" s="43">
        <v>4</v>
      </c>
      <c r="D449" s="23">
        <v>18892</v>
      </c>
      <c r="E449" s="25">
        <f t="shared" si="83"/>
        <v>18018.5</v>
      </c>
      <c r="F449" s="25">
        <f t="shared" si="84"/>
        <v>18019.75</v>
      </c>
      <c r="G449" s="25">
        <f t="shared" si="85"/>
        <v>1.0484052220480307</v>
      </c>
      <c r="H449" s="25">
        <f t="shared" si="80"/>
        <v>1.0021658136955456</v>
      </c>
      <c r="I449" s="4">
        <f t="shared" si="86"/>
        <v>18851.171873778687</v>
      </c>
      <c r="J449" s="25">
        <f t="shared" si="81"/>
        <v>19137.073605956419</v>
      </c>
      <c r="K449" s="15">
        <f t="shared" si="87"/>
        <v>19178.520942064864</v>
      </c>
      <c r="L449" s="36">
        <f t="shared" si="88"/>
        <v>-286.52094206486436</v>
      </c>
      <c r="M449" s="36">
        <f t="shared" si="89"/>
        <v>286.52094206486436</v>
      </c>
      <c r="N449" s="36">
        <f t="shared" si="90"/>
        <v>1.5166257784504783E-2</v>
      </c>
      <c r="O449" s="36">
        <f t="shared" si="91"/>
        <v>82094.250241737362</v>
      </c>
      <c r="P449" s="35">
        <f t="shared" si="82"/>
        <v>82094.250241737362</v>
      </c>
    </row>
    <row r="450" spans="1:16" x14ac:dyDescent="0.4">
      <c r="A450" s="1">
        <v>449</v>
      </c>
      <c r="B450" s="21">
        <v>40262</v>
      </c>
      <c r="C450" s="43">
        <v>1</v>
      </c>
      <c r="D450" s="23">
        <v>15037</v>
      </c>
      <c r="E450" s="25">
        <f t="shared" si="83"/>
        <v>18021</v>
      </c>
      <c r="F450" s="25">
        <f t="shared" si="84"/>
        <v>17742.375</v>
      </c>
      <c r="G450" s="25">
        <f t="shared" si="85"/>
        <v>0.84751900464283958</v>
      </c>
      <c r="H450" s="25">
        <f t="shared" ref="H450:H513" si="92">VLOOKUP(C450,$Q$38:$S$42,3,FALSE)</f>
        <v>0.99870511045398014</v>
      </c>
      <c r="I450" s="4">
        <f t="shared" si="86"/>
        <v>15056.496499917428</v>
      </c>
      <c r="J450" s="25">
        <f t="shared" si="81"/>
        <v>19137.390290400235</v>
      </c>
      <c r="K450" s="15">
        <f t="shared" si="87"/>
        <v>19112.609483775093</v>
      </c>
      <c r="L450" s="36">
        <f t="shared" si="88"/>
        <v>-4075.6094837750934</v>
      </c>
      <c r="M450" s="36">
        <f t="shared" si="89"/>
        <v>4075.6094837750934</v>
      </c>
      <c r="N450" s="36">
        <f t="shared" si="90"/>
        <v>0.27103873670114342</v>
      </c>
      <c r="O450" s="36">
        <f t="shared" si="91"/>
        <v>16610592.664237482</v>
      </c>
      <c r="P450" s="35">
        <f t="shared" si="82"/>
        <v>16610592.664237482</v>
      </c>
    </row>
    <row r="451" spans="1:16" x14ac:dyDescent="0.4">
      <c r="A451" s="1">
        <v>450</v>
      </c>
      <c r="B451" s="21">
        <v>40263</v>
      </c>
      <c r="C451" s="43">
        <v>2</v>
      </c>
      <c r="D451" s="23">
        <v>18650</v>
      </c>
      <c r="E451" s="25">
        <f t="shared" si="83"/>
        <v>17463.75</v>
      </c>
      <c r="F451" s="25">
        <f t="shared" si="84"/>
        <v>17494.125</v>
      </c>
      <c r="G451" s="25">
        <f t="shared" si="85"/>
        <v>1.0660721813751759</v>
      </c>
      <c r="H451" s="25">
        <f t="shared" si="92"/>
        <v>0.99758200983907996</v>
      </c>
      <c r="I451" s="4">
        <f t="shared" si="86"/>
        <v>18695.204821314324</v>
      </c>
      <c r="J451" s="25">
        <f t="shared" ref="J451:J514" si="93">INTERCEPT($I$2:$I$3896,$A$2:$A$3896)+SLOPE($I$2:$I$3896,$A$2:$A$3896)*A451</f>
        <v>19137.706974844055</v>
      </c>
      <c r="K451" s="15">
        <f t="shared" si="87"/>
        <v>19091.432187676313</v>
      </c>
      <c r="L451" s="36">
        <f t="shared" si="88"/>
        <v>-441.43218767631333</v>
      </c>
      <c r="M451" s="36">
        <f t="shared" si="89"/>
        <v>441.43218767631333</v>
      </c>
      <c r="N451" s="36">
        <f t="shared" si="90"/>
        <v>2.3669286202483288E-2</v>
      </c>
      <c r="O451" s="36">
        <f t="shared" si="91"/>
        <v>194862.37631669591</v>
      </c>
      <c r="P451" s="35">
        <f t="shared" ref="P451:P514" si="94">(D451-K451)^2</f>
        <v>194862.37631669591</v>
      </c>
    </row>
    <row r="452" spans="1:16" x14ac:dyDescent="0.4">
      <c r="A452" s="1">
        <v>451</v>
      </c>
      <c r="B452" s="21">
        <v>40264</v>
      </c>
      <c r="C452" s="43">
        <v>3</v>
      </c>
      <c r="D452" s="23">
        <v>17276</v>
      </c>
      <c r="E452" s="25">
        <f t="shared" si="83"/>
        <v>17524.5</v>
      </c>
      <c r="F452" s="25">
        <f t="shared" si="84"/>
        <v>17970.125</v>
      </c>
      <c r="G452" s="25">
        <f t="shared" si="85"/>
        <v>0.96137339055793991</v>
      </c>
      <c r="H452" s="25">
        <f t="shared" si="92"/>
        <v>1.0015470660113945</v>
      </c>
      <c r="I452" s="4">
        <f t="shared" si="86"/>
        <v>17249.314172324132</v>
      </c>
      <c r="J452" s="25">
        <f t="shared" si="93"/>
        <v>19138.023659287872</v>
      </c>
      <c r="K452" s="15">
        <f t="shared" si="87"/>
        <v>19167.631445216422</v>
      </c>
      <c r="L452" s="36">
        <f t="shared" si="88"/>
        <v>-1891.6314452164224</v>
      </c>
      <c r="M452" s="36">
        <f t="shared" si="89"/>
        <v>1891.6314452164224</v>
      </c>
      <c r="N452" s="36">
        <f t="shared" si="90"/>
        <v>0.10949475834779014</v>
      </c>
      <c r="O452" s="36">
        <f t="shared" si="91"/>
        <v>3578269.5245315712</v>
      </c>
      <c r="P452" s="35">
        <f t="shared" si="94"/>
        <v>3578269.5245315712</v>
      </c>
    </row>
    <row r="453" spans="1:16" x14ac:dyDescent="0.4">
      <c r="A453" s="1">
        <v>452</v>
      </c>
      <c r="B453" s="21">
        <v>40265</v>
      </c>
      <c r="C453" s="43">
        <v>4</v>
      </c>
      <c r="D453" s="23">
        <v>19135</v>
      </c>
      <c r="E453" s="25">
        <f t="shared" ref="E453:E516" si="95">AVERAGE(D451:D454)</f>
        <v>18415.75</v>
      </c>
      <c r="F453" s="25">
        <f t="shared" ref="F453:F516" si="96">AVERAGE(E453:E454)</f>
        <v>18382.375</v>
      </c>
      <c r="G453" s="25">
        <f t="shared" si="85"/>
        <v>1.040942750868699</v>
      </c>
      <c r="H453" s="25">
        <f t="shared" si="92"/>
        <v>1.0021658136955456</v>
      </c>
      <c r="I453" s="4">
        <f t="shared" si="86"/>
        <v>19093.646718439297</v>
      </c>
      <c r="J453" s="25">
        <f t="shared" si="93"/>
        <v>19138.340343731688</v>
      </c>
      <c r="K453" s="15">
        <f t="shared" si="87"/>
        <v>19179.790423358154</v>
      </c>
      <c r="L453" s="36">
        <f t="shared" si="88"/>
        <v>-44.79042335815393</v>
      </c>
      <c r="M453" s="36">
        <f t="shared" si="89"/>
        <v>44.79042335815393</v>
      </c>
      <c r="N453" s="36">
        <f t="shared" si="90"/>
        <v>2.340758994416197E-3</v>
      </c>
      <c r="O453" s="36">
        <f t="shared" si="91"/>
        <v>2006.1820246026612</v>
      </c>
      <c r="P453" s="35">
        <f t="shared" si="94"/>
        <v>2006.1820246026612</v>
      </c>
    </row>
    <row r="454" spans="1:16" x14ac:dyDescent="0.4">
      <c r="A454" s="1">
        <v>453</v>
      </c>
      <c r="B454" s="21">
        <v>40266</v>
      </c>
      <c r="C454" s="43">
        <v>1</v>
      </c>
      <c r="D454" s="23">
        <v>18602</v>
      </c>
      <c r="E454" s="25">
        <f t="shared" si="95"/>
        <v>18349</v>
      </c>
      <c r="F454" s="25">
        <f t="shared" si="96"/>
        <v>18446.75</v>
      </c>
      <c r="G454" s="25">
        <f t="shared" si="85"/>
        <v>1.0084161166601162</v>
      </c>
      <c r="H454" s="25">
        <f t="shared" si="92"/>
        <v>0.99870511045398014</v>
      </c>
      <c r="I454" s="4">
        <f t="shared" si="86"/>
        <v>18626.118766473632</v>
      </c>
      <c r="J454" s="25">
        <f t="shared" si="93"/>
        <v>19138.657028175508</v>
      </c>
      <c r="K454" s="15">
        <f t="shared" si="87"/>
        <v>19113.874581264863</v>
      </c>
      <c r="L454" s="36">
        <f t="shared" si="88"/>
        <v>-511.87458126486308</v>
      </c>
      <c r="M454" s="36">
        <f t="shared" si="89"/>
        <v>511.87458126486308</v>
      </c>
      <c r="N454" s="36">
        <f t="shared" si="90"/>
        <v>2.7517179941128001E-2</v>
      </c>
      <c r="O454" s="36">
        <f t="shared" si="91"/>
        <v>262015.58694507892</v>
      </c>
      <c r="P454" s="35">
        <f t="shared" si="94"/>
        <v>262015.58694507892</v>
      </c>
    </row>
    <row r="455" spans="1:16" x14ac:dyDescent="0.4">
      <c r="A455" s="1">
        <v>454</v>
      </c>
      <c r="B455" s="21">
        <v>40267</v>
      </c>
      <c r="C455" s="43">
        <v>2</v>
      </c>
      <c r="D455" s="23">
        <v>18383</v>
      </c>
      <c r="E455" s="25">
        <f t="shared" si="95"/>
        <v>18544.5</v>
      </c>
      <c r="F455" s="25">
        <f t="shared" si="96"/>
        <v>17966.75</v>
      </c>
      <c r="G455" s="25">
        <f t="shared" si="85"/>
        <v>1.0231677960677363</v>
      </c>
      <c r="H455" s="25">
        <f t="shared" si="92"/>
        <v>0.99758200983907996</v>
      </c>
      <c r="I455" s="4">
        <f t="shared" si="86"/>
        <v>18427.557653094969</v>
      </c>
      <c r="J455" s="25">
        <f t="shared" si="93"/>
        <v>19138.973712619325</v>
      </c>
      <c r="K455" s="15">
        <f t="shared" si="87"/>
        <v>19092.695862492103</v>
      </c>
      <c r="L455" s="36">
        <f t="shared" si="88"/>
        <v>-709.69586249210261</v>
      </c>
      <c r="M455" s="36">
        <f t="shared" si="89"/>
        <v>709.69586249210261</v>
      </c>
      <c r="N455" s="36">
        <f t="shared" si="90"/>
        <v>3.8606095984991713E-2</v>
      </c>
      <c r="O455" s="36">
        <f t="shared" si="91"/>
        <v>503668.21723840939</v>
      </c>
      <c r="P455" s="35">
        <f t="shared" si="94"/>
        <v>503668.21723840939</v>
      </c>
    </row>
    <row r="456" spans="1:16" x14ac:dyDescent="0.4">
      <c r="A456" s="1">
        <v>455</v>
      </c>
      <c r="B456" s="21">
        <v>40268</v>
      </c>
      <c r="C456" s="43">
        <v>3</v>
      </c>
      <c r="D456" s="23">
        <v>18058</v>
      </c>
      <c r="E456" s="25">
        <f t="shared" si="95"/>
        <v>17389</v>
      </c>
      <c r="F456" s="25">
        <f t="shared" si="96"/>
        <v>17155.125</v>
      </c>
      <c r="G456" s="25">
        <f t="shared" si="85"/>
        <v>1.0526300449574106</v>
      </c>
      <c r="H456" s="25">
        <f t="shared" si="92"/>
        <v>1.0015470660113945</v>
      </c>
      <c r="I456" s="4">
        <f t="shared" si="86"/>
        <v>18030.106235461284</v>
      </c>
      <c r="J456" s="25">
        <f t="shared" si="93"/>
        <v>19139.290397063141</v>
      </c>
      <c r="K456" s="15">
        <f t="shared" si="87"/>
        <v>19168.900142718649</v>
      </c>
      <c r="L456" s="36">
        <f t="shared" si="88"/>
        <v>-1110.9001427186486</v>
      </c>
      <c r="M456" s="36">
        <f t="shared" si="89"/>
        <v>1110.9001427186486</v>
      </c>
      <c r="N456" s="36">
        <f t="shared" si="90"/>
        <v>6.1518448483699667E-2</v>
      </c>
      <c r="O456" s="36">
        <f t="shared" si="91"/>
        <v>1234099.1270923137</v>
      </c>
      <c r="P456" s="35">
        <f t="shared" si="94"/>
        <v>1234099.1270923137</v>
      </c>
    </row>
    <row r="457" spans="1:16" x14ac:dyDescent="0.4">
      <c r="A457" s="1">
        <v>456</v>
      </c>
      <c r="B457" s="21">
        <v>40269</v>
      </c>
      <c r="C457" s="43">
        <v>4</v>
      </c>
      <c r="D457" s="23">
        <v>14513</v>
      </c>
      <c r="E457" s="25">
        <f t="shared" si="95"/>
        <v>16921.25</v>
      </c>
      <c r="F457" s="25">
        <f t="shared" si="96"/>
        <v>16779.25</v>
      </c>
      <c r="G457" s="25">
        <f t="shared" si="85"/>
        <v>0.86493734821282242</v>
      </c>
      <c r="H457" s="25">
        <f t="shared" si="92"/>
        <v>1.0021658136955456</v>
      </c>
      <c r="I457" s="4">
        <f t="shared" si="86"/>
        <v>14481.635475553148</v>
      </c>
      <c r="J457" s="25">
        <f t="shared" si="93"/>
        <v>19139.607081506958</v>
      </c>
      <c r="K457" s="15">
        <f t="shared" si="87"/>
        <v>19181.059904651447</v>
      </c>
      <c r="L457" s="36">
        <f t="shared" si="88"/>
        <v>-4668.0599046514471</v>
      </c>
      <c r="M457" s="36">
        <f t="shared" si="89"/>
        <v>4668.0599046514471</v>
      </c>
      <c r="N457" s="36">
        <f t="shared" si="90"/>
        <v>0.32164679285133652</v>
      </c>
      <c r="O457" s="36">
        <f t="shared" si="91"/>
        <v>21790783.273414478</v>
      </c>
      <c r="P457" s="35">
        <f t="shared" si="94"/>
        <v>21790783.273414478</v>
      </c>
    </row>
    <row r="458" spans="1:16" x14ac:dyDescent="0.4">
      <c r="A458" s="1">
        <v>457</v>
      </c>
      <c r="B458" s="21">
        <v>40270</v>
      </c>
      <c r="C458" s="43">
        <v>1</v>
      </c>
      <c r="D458" s="23">
        <v>16731</v>
      </c>
      <c r="E458" s="25">
        <f t="shared" si="95"/>
        <v>16637.25</v>
      </c>
      <c r="F458" s="25">
        <f t="shared" si="96"/>
        <v>16527.75</v>
      </c>
      <c r="G458" s="25">
        <f t="shared" si="85"/>
        <v>1.0122974996596632</v>
      </c>
      <c r="H458" s="25">
        <f t="shared" si="92"/>
        <v>0.99870511045398014</v>
      </c>
      <c r="I458" s="4">
        <f t="shared" si="86"/>
        <v>16752.692886886911</v>
      </c>
      <c r="J458" s="25">
        <f t="shared" si="93"/>
        <v>19139.923765950778</v>
      </c>
      <c r="K458" s="15">
        <f t="shared" si="87"/>
        <v>19115.139678754633</v>
      </c>
      <c r="L458" s="36">
        <f t="shared" si="88"/>
        <v>-2384.1396787546328</v>
      </c>
      <c r="M458" s="36">
        <f t="shared" si="89"/>
        <v>2384.1396787546328</v>
      </c>
      <c r="N458" s="36">
        <f t="shared" si="90"/>
        <v>0.1424983371439025</v>
      </c>
      <c r="O458" s="36">
        <f t="shared" si="91"/>
        <v>5684122.0078122439</v>
      </c>
      <c r="P458" s="35">
        <f t="shared" si="94"/>
        <v>5684122.0078122439</v>
      </c>
    </row>
    <row r="459" spans="1:16" x14ac:dyDescent="0.4">
      <c r="A459" s="1">
        <v>458</v>
      </c>
      <c r="B459" s="21">
        <v>40271</v>
      </c>
      <c r="C459" s="43">
        <v>2</v>
      </c>
      <c r="D459" s="23">
        <v>17247</v>
      </c>
      <c r="E459" s="25">
        <f t="shared" si="95"/>
        <v>16418.25</v>
      </c>
      <c r="F459" s="25">
        <f t="shared" si="96"/>
        <v>16761.125</v>
      </c>
      <c r="G459" s="25">
        <f t="shared" si="85"/>
        <v>1.0289882093236582</v>
      </c>
      <c r="H459" s="25">
        <f t="shared" si="92"/>
        <v>0.99758200983907996</v>
      </c>
      <c r="I459" s="4">
        <f t="shared" si="86"/>
        <v>17288.804158348961</v>
      </c>
      <c r="J459" s="25">
        <f t="shared" si="93"/>
        <v>19140.240450394595</v>
      </c>
      <c r="K459" s="15">
        <f t="shared" si="87"/>
        <v>19093.959537307896</v>
      </c>
      <c r="L459" s="36">
        <f t="shared" si="88"/>
        <v>-1846.9595373078955</v>
      </c>
      <c r="M459" s="36">
        <f t="shared" si="89"/>
        <v>1846.9595373078955</v>
      </c>
      <c r="N459" s="36">
        <f t="shared" si="90"/>
        <v>0.10708874223388969</v>
      </c>
      <c r="O459" s="36">
        <f t="shared" si="91"/>
        <v>3411259.5324525954</v>
      </c>
      <c r="P459" s="35">
        <f t="shared" si="94"/>
        <v>3411259.5324525954</v>
      </c>
    </row>
    <row r="460" spans="1:16" x14ac:dyDescent="0.4">
      <c r="A460" s="1">
        <v>459</v>
      </c>
      <c r="B460" s="21">
        <v>40272</v>
      </c>
      <c r="C460" s="43">
        <v>3</v>
      </c>
      <c r="D460" s="23">
        <v>17182</v>
      </c>
      <c r="E460" s="25">
        <f t="shared" si="95"/>
        <v>17104</v>
      </c>
      <c r="F460" s="25">
        <f t="shared" si="96"/>
        <v>17109.375</v>
      </c>
      <c r="G460" s="25">
        <f t="shared" si="85"/>
        <v>1.0042447488584474</v>
      </c>
      <c r="H460" s="25">
        <f t="shared" si="92"/>
        <v>1.0015470660113945</v>
      </c>
      <c r="I460" s="4">
        <f t="shared" si="86"/>
        <v>17155.459371895879</v>
      </c>
      <c r="J460" s="25">
        <f t="shared" si="93"/>
        <v>19140.557134838411</v>
      </c>
      <c r="K460" s="15">
        <f t="shared" si="87"/>
        <v>19170.168840220875</v>
      </c>
      <c r="L460" s="36">
        <f t="shared" si="88"/>
        <v>-1988.1688402208747</v>
      </c>
      <c r="M460" s="36">
        <f t="shared" si="89"/>
        <v>1988.1688402208747</v>
      </c>
      <c r="N460" s="36">
        <f t="shared" si="90"/>
        <v>0.11571230591437985</v>
      </c>
      <c r="O460" s="36">
        <f t="shared" si="91"/>
        <v>3952815.3372252178</v>
      </c>
      <c r="P460" s="35">
        <f t="shared" si="94"/>
        <v>3952815.3372252178</v>
      </c>
    </row>
    <row r="461" spans="1:16" x14ac:dyDescent="0.4">
      <c r="A461" s="1">
        <v>460</v>
      </c>
      <c r="B461" s="21">
        <v>40273</v>
      </c>
      <c r="C461" s="43">
        <v>4</v>
      </c>
      <c r="D461" s="23">
        <v>17256</v>
      </c>
      <c r="E461" s="25">
        <f t="shared" si="95"/>
        <v>17114.75</v>
      </c>
      <c r="F461" s="25">
        <f t="shared" si="96"/>
        <v>16815.375</v>
      </c>
      <c r="G461" s="25">
        <f t="shared" si="85"/>
        <v>1.0262036975089761</v>
      </c>
      <c r="H461" s="25">
        <f t="shared" si="92"/>
        <v>1.0021658136955456</v>
      </c>
      <c r="I461" s="4">
        <f t="shared" si="86"/>
        <v>17218.707487503969</v>
      </c>
      <c r="J461" s="25">
        <f t="shared" si="93"/>
        <v>19140.873819282231</v>
      </c>
      <c r="K461" s="15">
        <f t="shared" si="87"/>
        <v>19182.329385944744</v>
      </c>
      <c r="L461" s="36">
        <f t="shared" si="88"/>
        <v>-1926.329385944744</v>
      </c>
      <c r="M461" s="36">
        <f t="shared" si="89"/>
        <v>1926.329385944744</v>
      </c>
      <c r="N461" s="36">
        <f t="shared" si="90"/>
        <v>0.11163244007561103</v>
      </c>
      <c r="O461" s="36">
        <f t="shared" si="91"/>
        <v>3710744.9031542544</v>
      </c>
      <c r="P461" s="35">
        <f t="shared" si="94"/>
        <v>3710744.9031542544</v>
      </c>
    </row>
    <row r="462" spans="1:16" x14ac:dyDescent="0.4">
      <c r="A462" s="1">
        <v>461</v>
      </c>
      <c r="B462" s="21">
        <v>40274</v>
      </c>
      <c r="C462" s="43">
        <v>1</v>
      </c>
      <c r="D462" s="23">
        <v>16774</v>
      </c>
      <c r="E462" s="25">
        <f t="shared" si="95"/>
        <v>16516</v>
      </c>
      <c r="F462" s="25">
        <f t="shared" si="96"/>
        <v>16192</v>
      </c>
      <c r="G462" s="25">
        <f t="shared" si="85"/>
        <v>1.0359436758893281</v>
      </c>
      <c r="H462" s="25">
        <f t="shared" si="92"/>
        <v>0.99870511045398014</v>
      </c>
      <c r="I462" s="4">
        <f t="shared" si="86"/>
        <v>16795.748639330646</v>
      </c>
      <c r="J462" s="25">
        <f t="shared" si="93"/>
        <v>19141.190503726048</v>
      </c>
      <c r="K462" s="15">
        <f t="shared" si="87"/>
        <v>19116.404776244399</v>
      </c>
      <c r="L462" s="36">
        <f t="shared" si="88"/>
        <v>-2342.4047762443988</v>
      </c>
      <c r="M462" s="36">
        <f t="shared" si="89"/>
        <v>2342.4047762443988</v>
      </c>
      <c r="N462" s="36">
        <f t="shared" si="90"/>
        <v>0.13964497294887318</v>
      </c>
      <c r="O462" s="36">
        <f t="shared" si="91"/>
        <v>5486860.1357725719</v>
      </c>
      <c r="P462" s="35">
        <f t="shared" si="94"/>
        <v>5486860.1357725719</v>
      </c>
    </row>
    <row r="463" spans="1:16" x14ac:dyDescent="0.4">
      <c r="A463" s="1">
        <v>462</v>
      </c>
      <c r="B463" s="21">
        <v>40275</v>
      </c>
      <c r="C463" s="43">
        <v>2</v>
      </c>
      <c r="D463" s="23">
        <v>14852</v>
      </c>
      <c r="E463" s="25">
        <f t="shared" si="95"/>
        <v>15868</v>
      </c>
      <c r="F463" s="25">
        <f t="shared" si="96"/>
        <v>15906.375</v>
      </c>
      <c r="G463" s="25">
        <f t="shared" si="85"/>
        <v>0.93371368397890786</v>
      </c>
      <c r="H463" s="25">
        <f t="shared" si="92"/>
        <v>0.99758200983907996</v>
      </c>
      <c r="I463" s="4">
        <f t="shared" si="86"/>
        <v>14887.999035182858</v>
      </c>
      <c r="J463" s="25">
        <f t="shared" si="93"/>
        <v>19141.507188169864</v>
      </c>
      <c r="K463" s="15">
        <f t="shared" si="87"/>
        <v>19095.223212123688</v>
      </c>
      <c r="L463" s="36">
        <f t="shared" si="88"/>
        <v>-4243.2232121236884</v>
      </c>
      <c r="M463" s="36">
        <f t="shared" si="89"/>
        <v>4243.2232121236884</v>
      </c>
      <c r="N463" s="36">
        <f t="shared" si="90"/>
        <v>0.28570045866709454</v>
      </c>
      <c r="O463" s="36">
        <f t="shared" si="91"/>
        <v>18004943.227905273</v>
      </c>
      <c r="P463" s="35">
        <f t="shared" si="94"/>
        <v>18004943.227905273</v>
      </c>
    </row>
    <row r="464" spans="1:16" x14ac:dyDescent="0.4">
      <c r="A464" s="1">
        <v>463</v>
      </c>
      <c r="B464" s="21">
        <v>40276</v>
      </c>
      <c r="C464" s="43">
        <v>3</v>
      </c>
      <c r="D464" s="23">
        <v>14590</v>
      </c>
      <c r="E464" s="25">
        <f t="shared" si="95"/>
        <v>15944.75</v>
      </c>
      <c r="F464" s="25">
        <f t="shared" si="96"/>
        <v>16119.25</v>
      </c>
      <c r="G464" s="25">
        <f t="shared" si="85"/>
        <v>0.90512896071467341</v>
      </c>
      <c r="H464" s="25">
        <f t="shared" si="92"/>
        <v>1.0015470660113945</v>
      </c>
      <c r="I464" s="4">
        <f t="shared" si="86"/>
        <v>14567.463172853037</v>
      </c>
      <c r="J464" s="25">
        <f t="shared" si="93"/>
        <v>19141.823872613684</v>
      </c>
      <c r="K464" s="15">
        <f t="shared" si="87"/>
        <v>19171.437537723104</v>
      </c>
      <c r="L464" s="36">
        <f t="shared" si="88"/>
        <v>-4581.4375377231045</v>
      </c>
      <c r="M464" s="36">
        <f t="shared" si="89"/>
        <v>4581.4375377231045</v>
      </c>
      <c r="N464" s="36">
        <f t="shared" si="90"/>
        <v>0.3140121684525774</v>
      </c>
      <c r="O464" s="36">
        <f t="shared" si="91"/>
        <v>20989569.912058342</v>
      </c>
      <c r="P464" s="35">
        <f t="shared" si="94"/>
        <v>20989569.912058342</v>
      </c>
    </row>
    <row r="465" spans="1:16" x14ac:dyDescent="0.4">
      <c r="A465" s="1">
        <v>464</v>
      </c>
      <c r="B465" s="21">
        <v>40277</v>
      </c>
      <c r="C465" s="43">
        <v>4</v>
      </c>
      <c r="D465" s="23">
        <v>17563</v>
      </c>
      <c r="E465" s="25">
        <f t="shared" si="95"/>
        <v>16293.75</v>
      </c>
      <c r="F465" s="25">
        <f t="shared" si="96"/>
        <v>16699.375</v>
      </c>
      <c r="G465" s="25">
        <f t="shared" si="85"/>
        <v>1.0517160073356038</v>
      </c>
      <c r="H465" s="25">
        <f t="shared" si="92"/>
        <v>1.0021658136955456</v>
      </c>
      <c r="I465" s="4">
        <f t="shared" si="86"/>
        <v>17525.044019647208</v>
      </c>
      <c r="J465" s="25">
        <f t="shared" si="93"/>
        <v>19142.140557057501</v>
      </c>
      <c r="K465" s="15">
        <f t="shared" si="87"/>
        <v>19183.598867238034</v>
      </c>
      <c r="L465" s="36">
        <f t="shared" si="88"/>
        <v>-1620.5988672380336</v>
      </c>
      <c r="M465" s="36">
        <f t="shared" si="89"/>
        <v>1620.5988672380336</v>
      </c>
      <c r="N465" s="36">
        <f t="shared" si="90"/>
        <v>9.2273465082163275E-2</v>
      </c>
      <c r="O465" s="36">
        <f t="shared" si="91"/>
        <v>2626340.6884931973</v>
      </c>
      <c r="P465" s="35">
        <f t="shared" si="94"/>
        <v>2626340.6884931973</v>
      </c>
    </row>
    <row r="466" spans="1:16" x14ac:dyDescent="0.4">
      <c r="A466" s="1">
        <v>465</v>
      </c>
      <c r="B466" s="21">
        <v>40278</v>
      </c>
      <c r="C466" s="43">
        <v>1</v>
      </c>
      <c r="D466" s="23">
        <v>18170</v>
      </c>
      <c r="E466" s="25">
        <f t="shared" si="95"/>
        <v>17105</v>
      </c>
      <c r="F466" s="25">
        <f t="shared" si="96"/>
        <v>17574.125</v>
      </c>
      <c r="G466" s="25">
        <f t="shared" si="85"/>
        <v>1.0339063822523169</v>
      </c>
      <c r="H466" s="25">
        <f t="shared" si="92"/>
        <v>0.99870511045398014</v>
      </c>
      <c r="I466" s="4">
        <f t="shared" si="86"/>
        <v>18193.558648899358</v>
      </c>
      <c r="J466" s="25">
        <f t="shared" si="93"/>
        <v>19142.457241501317</v>
      </c>
      <c r="K466" s="15">
        <f t="shared" si="87"/>
        <v>19117.669873734165</v>
      </c>
      <c r="L466" s="36">
        <f t="shared" si="88"/>
        <v>-947.66987373416487</v>
      </c>
      <c r="M466" s="36">
        <f t="shared" si="89"/>
        <v>947.66987373416487</v>
      </c>
      <c r="N466" s="36">
        <f t="shared" si="90"/>
        <v>5.2155744289167028E-2</v>
      </c>
      <c r="O466" s="36">
        <f t="shared" si="91"/>
        <v>898078.18958332797</v>
      </c>
      <c r="P466" s="35">
        <f t="shared" si="94"/>
        <v>898078.18958332797</v>
      </c>
    </row>
    <row r="467" spans="1:16" x14ac:dyDescent="0.4">
      <c r="A467" s="1">
        <v>466</v>
      </c>
      <c r="B467" s="21">
        <v>40279</v>
      </c>
      <c r="C467" s="43">
        <v>2</v>
      </c>
      <c r="D467" s="23">
        <v>18097</v>
      </c>
      <c r="E467" s="25">
        <f t="shared" si="95"/>
        <v>18043.25</v>
      </c>
      <c r="F467" s="25">
        <f t="shared" si="96"/>
        <v>18365.125</v>
      </c>
      <c r="G467" s="25">
        <f t="shared" si="85"/>
        <v>0.98540031717725851</v>
      </c>
      <c r="H467" s="25">
        <f t="shared" si="92"/>
        <v>0.99758200983907996</v>
      </c>
      <c r="I467" s="4">
        <f t="shared" si="86"/>
        <v>18140.86443170645</v>
      </c>
      <c r="J467" s="25">
        <f t="shared" si="93"/>
        <v>19142.773925945134</v>
      </c>
      <c r="K467" s="15">
        <f t="shared" si="87"/>
        <v>19096.486886939481</v>
      </c>
      <c r="L467" s="36">
        <f t="shared" si="88"/>
        <v>-999.48688693948134</v>
      </c>
      <c r="M467" s="36">
        <f t="shared" si="89"/>
        <v>999.48688693948134</v>
      </c>
      <c r="N467" s="36">
        <f t="shared" si="90"/>
        <v>5.5229424044840658E-2</v>
      </c>
      <c r="O467" s="36">
        <f t="shared" si="91"/>
        <v>998974.03716397553</v>
      </c>
      <c r="P467" s="35">
        <f t="shared" si="94"/>
        <v>998974.03716397553</v>
      </c>
    </row>
    <row r="468" spans="1:16" x14ac:dyDescent="0.4">
      <c r="A468" s="1">
        <v>467</v>
      </c>
      <c r="B468" s="21">
        <v>40280</v>
      </c>
      <c r="C468" s="43">
        <v>3</v>
      </c>
      <c r="D468" s="23">
        <v>18343</v>
      </c>
      <c r="E468" s="25">
        <f t="shared" si="95"/>
        <v>18687</v>
      </c>
      <c r="F468" s="25">
        <f t="shared" si="96"/>
        <v>18576.375</v>
      </c>
      <c r="G468" s="25">
        <f t="shared" si="85"/>
        <v>0.98743699995289713</v>
      </c>
      <c r="H468" s="25">
        <f t="shared" si="92"/>
        <v>1.0015470660113945</v>
      </c>
      <c r="I468" s="4">
        <f t="shared" si="86"/>
        <v>18314.666002717153</v>
      </c>
      <c r="J468" s="25">
        <f t="shared" si="93"/>
        <v>19143.090610388954</v>
      </c>
      <c r="K468" s="15">
        <f t="shared" si="87"/>
        <v>19172.706235225334</v>
      </c>
      <c r="L468" s="36">
        <f t="shared" si="88"/>
        <v>-829.70623522533424</v>
      </c>
      <c r="M468" s="36">
        <f t="shared" si="89"/>
        <v>829.70623522533424</v>
      </c>
      <c r="N468" s="36">
        <f t="shared" si="90"/>
        <v>4.5232853689436525E-2</v>
      </c>
      <c r="O468" s="36">
        <f t="shared" si="91"/>
        <v>688412.43677179771</v>
      </c>
      <c r="P468" s="35">
        <f t="shared" si="94"/>
        <v>688412.43677179771</v>
      </c>
    </row>
    <row r="469" spans="1:16" x14ac:dyDescent="0.4">
      <c r="A469" s="1">
        <v>468</v>
      </c>
      <c r="B469" s="21">
        <v>40281</v>
      </c>
      <c r="C469" s="43">
        <v>4</v>
      </c>
      <c r="D469" s="23">
        <v>20138</v>
      </c>
      <c r="E469" s="25">
        <f t="shared" si="95"/>
        <v>18465.75</v>
      </c>
      <c r="F469" s="25">
        <f t="shared" si="96"/>
        <v>17974.25</v>
      </c>
      <c r="G469" s="25">
        <f t="shared" si="85"/>
        <v>1.1203805443898911</v>
      </c>
      <c r="H469" s="25">
        <f t="shared" si="92"/>
        <v>1.0021658136955456</v>
      </c>
      <c r="I469" s="4">
        <f t="shared" si="86"/>
        <v>20094.479101956127</v>
      </c>
      <c r="J469" s="25">
        <f t="shared" si="93"/>
        <v>19143.40729483277</v>
      </c>
      <c r="K469" s="15">
        <f t="shared" si="87"/>
        <v>19184.868348531327</v>
      </c>
      <c r="L469" s="36">
        <f t="shared" si="88"/>
        <v>953.13165146867323</v>
      </c>
      <c r="M469" s="36">
        <f t="shared" si="89"/>
        <v>953.13165146867323</v>
      </c>
      <c r="N469" s="36">
        <f t="shared" si="90"/>
        <v>4.7330005535240499E-2</v>
      </c>
      <c r="O469" s="36">
        <f t="shared" si="91"/>
        <v>908459.94503140042</v>
      </c>
      <c r="P469" s="35">
        <f t="shared" si="94"/>
        <v>908459.94503140042</v>
      </c>
    </row>
    <row r="470" spans="1:16" x14ac:dyDescent="0.4">
      <c r="A470" s="1">
        <v>469</v>
      </c>
      <c r="B470" s="21">
        <v>40282</v>
      </c>
      <c r="C470" s="43">
        <v>1</v>
      </c>
      <c r="D470" s="23">
        <v>17285</v>
      </c>
      <c r="E470" s="25">
        <f t="shared" si="95"/>
        <v>17482.75</v>
      </c>
      <c r="F470" s="25">
        <f t="shared" si="96"/>
        <v>17562.375</v>
      </c>
      <c r="G470" s="25">
        <f t="shared" si="85"/>
        <v>0.98420629328322617</v>
      </c>
      <c r="H470" s="25">
        <f t="shared" si="92"/>
        <v>0.99870511045398014</v>
      </c>
      <c r="I470" s="4">
        <f t="shared" si="86"/>
        <v>17307.411185813176</v>
      </c>
      <c r="J470" s="25">
        <f t="shared" si="93"/>
        <v>19143.723979276587</v>
      </c>
      <c r="K470" s="15">
        <f t="shared" si="87"/>
        <v>19118.934971223931</v>
      </c>
      <c r="L470" s="36">
        <f t="shared" si="88"/>
        <v>-1833.9349712239309</v>
      </c>
      <c r="M470" s="36">
        <f t="shared" si="89"/>
        <v>1833.9349712239309</v>
      </c>
      <c r="N470" s="36">
        <f t="shared" si="90"/>
        <v>0.10609979584749384</v>
      </c>
      <c r="O470" s="36">
        <f t="shared" si="91"/>
        <v>3363317.4786781203</v>
      </c>
      <c r="P470" s="35">
        <f t="shared" si="94"/>
        <v>3363317.4786781203</v>
      </c>
    </row>
    <row r="471" spans="1:16" x14ac:dyDescent="0.4">
      <c r="A471" s="1">
        <v>470</v>
      </c>
      <c r="B471" s="21">
        <v>40283</v>
      </c>
      <c r="C471" s="43">
        <v>2</v>
      </c>
      <c r="D471" s="23">
        <v>14165</v>
      </c>
      <c r="E471" s="25">
        <f t="shared" si="95"/>
        <v>17642</v>
      </c>
      <c r="F471" s="25">
        <f t="shared" si="96"/>
        <v>18042.625</v>
      </c>
      <c r="G471" s="25">
        <f t="shared" si="85"/>
        <v>0.78508531879368992</v>
      </c>
      <c r="H471" s="25">
        <f t="shared" si="92"/>
        <v>0.99758200983907996</v>
      </c>
      <c r="I471" s="4">
        <f t="shared" si="86"/>
        <v>14199.333849539806</v>
      </c>
      <c r="J471" s="25">
        <f t="shared" si="93"/>
        <v>19144.040663720407</v>
      </c>
      <c r="K471" s="15">
        <f t="shared" si="87"/>
        <v>19097.750561755278</v>
      </c>
      <c r="L471" s="36">
        <f t="shared" si="88"/>
        <v>-4932.7505617552779</v>
      </c>
      <c r="M471" s="36">
        <f t="shared" si="89"/>
        <v>4932.7505617552779</v>
      </c>
      <c r="N471" s="36">
        <f t="shared" si="90"/>
        <v>0.3482351261387418</v>
      </c>
      <c r="O471" s="36">
        <f t="shared" si="91"/>
        <v>24332028.104497008</v>
      </c>
      <c r="P471" s="35">
        <f t="shared" si="94"/>
        <v>24332028.104497008</v>
      </c>
    </row>
    <row r="472" spans="1:16" x14ac:dyDescent="0.4">
      <c r="A472" s="1">
        <v>471</v>
      </c>
      <c r="B472" s="21">
        <v>40284</v>
      </c>
      <c r="C472" s="43">
        <v>3</v>
      </c>
      <c r="D472" s="23">
        <v>18980</v>
      </c>
      <c r="E472" s="25">
        <f t="shared" si="95"/>
        <v>18443.25</v>
      </c>
      <c r="F472" s="25">
        <f t="shared" si="96"/>
        <v>18866.625</v>
      </c>
      <c r="G472" s="25">
        <f t="shared" si="85"/>
        <v>1.0060092888897723</v>
      </c>
      <c r="H472" s="25">
        <f t="shared" si="92"/>
        <v>1.0015470660113945</v>
      </c>
      <c r="I472" s="4">
        <f t="shared" si="86"/>
        <v>18950.68204391711</v>
      </c>
      <c r="J472" s="25">
        <f t="shared" si="93"/>
        <v>19144.357348164223</v>
      </c>
      <c r="K472" s="15">
        <f t="shared" si="87"/>
        <v>19173.97493272756</v>
      </c>
      <c r="L472" s="36">
        <f t="shared" si="88"/>
        <v>-193.97493272756037</v>
      </c>
      <c r="M472" s="36">
        <f t="shared" si="89"/>
        <v>193.97493272756037</v>
      </c>
      <c r="N472" s="36">
        <f t="shared" si="90"/>
        <v>1.0219964843390958E-2</v>
      </c>
      <c r="O472" s="36">
        <f t="shared" si="91"/>
        <v>37626.274526661575</v>
      </c>
      <c r="P472" s="35">
        <f t="shared" si="94"/>
        <v>37626.274526661575</v>
      </c>
    </row>
    <row r="473" spans="1:16" x14ac:dyDescent="0.4">
      <c r="A473" s="1">
        <v>472</v>
      </c>
      <c r="B473" s="21">
        <v>40285</v>
      </c>
      <c r="C473" s="43">
        <v>4</v>
      </c>
      <c r="D473" s="23">
        <v>23343</v>
      </c>
      <c r="E473" s="25">
        <f t="shared" si="95"/>
        <v>19290</v>
      </c>
      <c r="F473" s="25">
        <f t="shared" si="96"/>
        <v>19776.125</v>
      </c>
      <c r="G473" s="25">
        <f t="shared" si="85"/>
        <v>1.1803626848030138</v>
      </c>
      <c r="H473" s="25">
        <f t="shared" si="92"/>
        <v>1.0021658136955456</v>
      </c>
      <c r="I473" s="4">
        <f t="shared" si="86"/>
        <v>23292.552670422181</v>
      </c>
      <c r="J473" s="25">
        <f t="shared" si="93"/>
        <v>19144.67403260804</v>
      </c>
      <c r="K473" s="15">
        <f t="shared" si="87"/>
        <v>19186.13782982462</v>
      </c>
      <c r="L473" s="36">
        <f t="shared" si="88"/>
        <v>4156.86217017538</v>
      </c>
      <c r="M473" s="36">
        <f t="shared" si="89"/>
        <v>4156.86217017538</v>
      </c>
      <c r="N473" s="36">
        <f t="shared" si="90"/>
        <v>0.17807746091656515</v>
      </c>
      <c r="O473" s="36">
        <f t="shared" si="91"/>
        <v>17279503.101835169</v>
      </c>
      <c r="P473" s="35">
        <f t="shared" si="94"/>
        <v>17279503.101835169</v>
      </c>
    </row>
    <row r="474" spans="1:16" x14ac:dyDescent="0.4">
      <c r="A474" s="1">
        <v>473</v>
      </c>
      <c r="B474" s="21">
        <v>40286</v>
      </c>
      <c r="C474" s="43">
        <v>1</v>
      </c>
      <c r="D474" s="23">
        <v>20672</v>
      </c>
      <c r="E474" s="25">
        <f t="shared" si="95"/>
        <v>20262.25</v>
      </c>
      <c r="F474" s="25">
        <f t="shared" si="96"/>
        <v>20333</v>
      </c>
      <c r="G474" s="25">
        <f t="shared" si="85"/>
        <v>1.016672404465647</v>
      </c>
      <c r="H474" s="25">
        <f t="shared" si="92"/>
        <v>0.99870511045398014</v>
      </c>
      <c r="I474" s="4">
        <f t="shared" si="86"/>
        <v>20698.802663183684</v>
      </c>
      <c r="J474" s="25">
        <f t="shared" si="93"/>
        <v>19144.99071705186</v>
      </c>
      <c r="K474" s="15">
        <f t="shared" si="87"/>
        <v>19120.200068713701</v>
      </c>
      <c r="L474" s="36">
        <f t="shared" si="88"/>
        <v>1551.7999312862994</v>
      </c>
      <c r="M474" s="36">
        <f t="shared" si="89"/>
        <v>1551.7999312862994</v>
      </c>
      <c r="N474" s="36">
        <f t="shared" si="90"/>
        <v>7.5067721134205664E-2</v>
      </c>
      <c r="O474" s="36">
        <f t="shared" si="91"/>
        <v>2408083.0267401636</v>
      </c>
      <c r="P474" s="35">
        <f t="shared" si="94"/>
        <v>2408083.0267401636</v>
      </c>
    </row>
    <row r="475" spans="1:16" x14ac:dyDescent="0.4">
      <c r="A475" s="1">
        <v>474</v>
      </c>
      <c r="B475" s="21">
        <v>40287</v>
      </c>
      <c r="C475" s="43">
        <v>2</v>
      </c>
      <c r="D475" s="23">
        <v>18054</v>
      </c>
      <c r="E475" s="25">
        <f t="shared" si="95"/>
        <v>20403.75</v>
      </c>
      <c r="F475" s="25">
        <f t="shared" si="96"/>
        <v>20377.5</v>
      </c>
      <c r="G475" s="25">
        <f t="shared" si="85"/>
        <v>0.88597718071402287</v>
      </c>
      <c r="H475" s="25">
        <f t="shared" si="92"/>
        <v>0.99758200983907996</v>
      </c>
      <c r="I475" s="4">
        <f t="shared" si="86"/>
        <v>18097.760206113071</v>
      </c>
      <c r="J475" s="25">
        <f t="shared" si="93"/>
        <v>19145.307401495676</v>
      </c>
      <c r="K475" s="15">
        <f t="shared" si="87"/>
        <v>19099.014236571071</v>
      </c>
      <c r="L475" s="36">
        <f t="shared" si="88"/>
        <v>-1045.0142365710708</v>
      </c>
      <c r="M475" s="36">
        <f t="shared" si="89"/>
        <v>1045.0142365710708</v>
      </c>
      <c r="N475" s="36">
        <f t="shared" si="90"/>
        <v>5.7882698381027518E-2</v>
      </c>
      <c r="O475" s="36">
        <f t="shared" si="91"/>
        <v>1092054.7546362178</v>
      </c>
      <c r="P475" s="35">
        <f t="shared" si="94"/>
        <v>1092054.7546362178</v>
      </c>
    </row>
    <row r="476" spans="1:16" x14ac:dyDescent="0.4">
      <c r="A476" s="1">
        <v>475</v>
      </c>
      <c r="B476" s="21">
        <v>40288</v>
      </c>
      <c r="C476" s="43">
        <v>3</v>
      </c>
      <c r="D476" s="23">
        <v>19546</v>
      </c>
      <c r="E476" s="25">
        <f t="shared" si="95"/>
        <v>20351.25</v>
      </c>
      <c r="F476" s="25">
        <f t="shared" si="96"/>
        <v>19766.5</v>
      </c>
      <c r="G476" s="25">
        <f t="shared" si="85"/>
        <v>0.9888447626033946</v>
      </c>
      <c r="H476" s="25">
        <f t="shared" si="92"/>
        <v>1.0015470660113945</v>
      </c>
      <c r="I476" s="4">
        <f t="shared" si="86"/>
        <v>19515.807757134029</v>
      </c>
      <c r="J476" s="25">
        <f t="shared" si="93"/>
        <v>19145.624085939493</v>
      </c>
      <c r="K476" s="15">
        <f t="shared" si="87"/>
        <v>19175.243630229787</v>
      </c>
      <c r="L476" s="36">
        <f t="shared" si="88"/>
        <v>370.7563697702135</v>
      </c>
      <c r="M476" s="36">
        <f t="shared" si="89"/>
        <v>370.7563697702135</v>
      </c>
      <c r="N476" s="36">
        <f t="shared" si="90"/>
        <v>1.8968401195651973E-2</v>
      </c>
      <c r="O476" s="36">
        <f t="shared" si="91"/>
        <v>137460.28572518728</v>
      </c>
      <c r="P476" s="35">
        <f t="shared" si="94"/>
        <v>137460.28572518728</v>
      </c>
    </row>
    <row r="477" spans="1:16" x14ac:dyDescent="0.4">
      <c r="A477" s="1">
        <v>476</v>
      </c>
      <c r="B477" s="21">
        <v>40289</v>
      </c>
      <c r="C477" s="43">
        <v>4</v>
      </c>
      <c r="D477" s="23">
        <v>23133</v>
      </c>
      <c r="E477" s="25">
        <f t="shared" si="95"/>
        <v>19181.75</v>
      </c>
      <c r="F477" s="25">
        <f t="shared" si="96"/>
        <v>19641.625</v>
      </c>
      <c r="G477" s="25">
        <f t="shared" si="85"/>
        <v>1.1777538772886662</v>
      </c>
      <c r="H477" s="25">
        <f t="shared" si="92"/>
        <v>1.0021658136955456</v>
      </c>
      <c r="I477" s="4">
        <f t="shared" si="86"/>
        <v>23083.006508369806</v>
      </c>
      <c r="J477" s="25">
        <f t="shared" si="93"/>
        <v>19145.940770383309</v>
      </c>
      <c r="K477" s="15">
        <f t="shared" si="87"/>
        <v>19187.40731111791</v>
      </c>
      <c r="L477" s="36">
        <f t="shared" si="88"/>
        <v>3945.5926888820904</v>
      </c>
      <c r="M477" s="36">
        <f t="shared" si="89"/>
        <v>3945.5926888820904</v>
      </c>
      <c r="N477" s="36">
        <f t="shared" si="90"/>
        <v>0.17056121942169586</v>
      </c>
      <c r="O477" s="36">
        <f t="shared" si="91"/>
        <v>15567701.666559804</v>
      </c>
      <c r="P477" s="35">
        <f t="shared" si="94"/>
        <v>15567701.666559804</v>
      </c>
    </row>
    <row r="478" spans="1:16" x14ac:dyDescent="0.4">
      <c r="A478" s="1">
        <v>477</v>
      </c>
      <c r="B478" s="21">
        <v>40290</v>
      </c>
      <c r="C478" s="43">
        <v>1</v>
      </c>
      <c r="D478" s="23">
        <v>15994</v>
      </c>
      <c r="E478" s="25">
        <f t="shared" si="95"/>
        <v>20101.5</v>
      </c>
      <c r="F478" s="25">
        <f t="shared" si="96"/>
        <v>20310.25</v>
      </c>
      <c r="G478" s="25">
        <f t="shared" si="85"/>
        <v>0.78748415209069311</v>
      </c>
      <c r="H478" s="25">
        <f t="shared" si="92"/>
        <v>0.99870511045398014</v>
      </c>
      <c r="I478" s="4">
        <f t="shared" si="86"/>
        <v>16014.737315932656</v>
      </c>
      <c r="J478" s="25">
        <f t="shared" si="93"/>
        <v>19146.25745482713</v>
      </c>
      <c r="K478" s="15">
        <f t="shared" si="87"/>
        <v>19121.46516620347</v>
      </c>
      <c r="L478" s="36">
        <f t="shared" si="88"/>
        <v>-3127.4651662034703</v>
      </c>
      <c r="M478" s="36">
        <f t="shared" si="89"/>
        <v>3127.4651662034703</v>
      </c>
      <c r="N478" s="36">
        <f t="shared" si="90"/>
        <v>0.19553990035034827</v>
      </c>
      <c r="O478" s="36">
        <f t="shared" si="91"/>
        <v>9781038.3658160996</v>
      </c>
      <c r="P478" s="35">
        <f t="shared" si="94"/>
        <v>9781038.3658160996</v>
      </c>
    </row>
    <row r="479" spans="1:16" x14ac:dyDescent="0.4">
      <c r="A479" s="1">
        <v>478</v>
      </c>
      <c r="B479" s="21">
        <v>40291</v>
      </c>
      <c r="C479" s="43">
        <v>2</v>
      </c>
      <c r="D479" s="23">
        <v>21733</v>
      </c>
      <c r="E479" s="25">
        <f t="shared" si="95"/>
        <v>20519</v>
      </c>
      <c r="F479" s="25">
        <f t="shared" si="96"/>
        <v>20345.125</v>
      </c>
      <c r="G479" s="25">
        <f t="shared" si="85"/>
        <v>1.0682165875117504</v>
      </c>
      <c r="H479" s="25">
        <f t="shared" si="92"/>
        <v>0.99758200983907996</v>
      </c>
      <c r="I479" s="4">
        <f t="shared" si="86"/>
        <v>21785.677553974489</v>
      </c>
      <c r="J479" s="25">
        <f t="shared" si="93"/>
        <v>19146.574139270946</v>
      </c>
      <c r="K479" s="15">
        <f t="shared" si="87"/>
        <v>19100.277911386864</v>
      </c>
      <c r="L479" s="36">
        <f t="shared" si="88"/>
        <v>2632.7220886131363</v>
      </c>
      <c r="M479" s="36">
        <f t="shared" si="89"/>
        <v>2632.7220886131363</v>
      </c>
      <c r="N479" s="36">
        <f t="shared" si="90"/>
        <v>0.12113937738062561</v>
      </c>
      <c r="O479" s="36">
        <f t="shared" si="91"/>
        <v>6931225.5958715146</v>
      </c>
      <c r="P479" s="35">
        <f t="shared" si="94"/>
        <v>6931225.5958715146</v>
      </c>
    </row>
    <row r="480" spans="1:16" x14ac:dyDescent="0.4">
      <c r="A480" s="1">
        <v>479</v>
      </c>
      <c r="B480" s="21">
        <v>40292</v>
      </c>
      <c r="C480" s="43">
        <v>3</v>
      </c>
      <c r="D480" s="23">
        <v>21216</v>
      </c>
      <c r="E480" s="25">
        <f t="shared" si="95"/>
        <v>20171.25</v>
      </c>
      <c r="F480" s="25">
        <f t="shared" si="96"/>
        <v>20724.75</v>
      </c>
      <c r="G480" s="25">
        <f t="shared" si="85"/>
        <v>1.0237035428654147</v>
      </c>
      <c r="H480" s="25">
        <f t="shared" si="92"/>
        <v>1.0015470660113945</v>
      </c>
      <c r="I480" s="4">
        <f t="shared" si="86"/>
        <v>21183.228147721045</v>
      </c>
      <c r="J480" s="25">
        <f t="shared" si="93"/>
        <v>19146.890823714763</v>
      </c>
      <c r="K480" s="15">
        <f t="shared" si="87"/>
        <v>19176.512327732013</v>
      </c>
      <c r="L480" s="36">
        <f t="shared" si="88"/>
        <v>2039.4876722679874</v>
      </c>
      <c r="M480" s="36">
        <f t="shared" si="89"/>
        <v>2039.4876722679874</v>
      </c>
      <c r="N480" s="36">
        <f t="shared" si="90"/>
        <v>9.6129697976432282E-2</v>
      </c>
      <c r="O480" s="36">
        <f t="shared" si="91"/>
        <v>4159509.9653330934</v>
      </c>
      <c r="P480" s="35">
        <f t="shared" si="94"/>
        <v>4159509.9653330934</v>
      </c>
    </row>
    <row r="481" spans="1:16" x14ac:dyDescent="0.4">
      <c r="A481" s="1">
        <v>480</v>
      </c>
      <c r="B481" s="21">
        <v>40293</v>
      </c>
      <c r="C481" s="43">
        <v>4</v>
      </c>
      <c r="D481" s="23">
        <v>21742</v>
      </c>
      <c r="E481" s="25">
        <f t="shared" si="95"/>
        <v>21278.25</v>
      </c>
      <c r="F481" s="25">
        <f t="shared" si="96"/>
        <v>21308.375</v>
      </c>
      <c r="G481" s="25">
        <f t="shared" si="85"/>
        <v>1.0203499797614788</v>
      </c>
      <c r="H481" s="25">
        <f t="shared" si="92"/>
        <v>1.0021658136955456</v>
      </c>
      <c r="I481" s="4">
        <f t="shared" si="86"/>
        <v>21695.012644489529</v>
      </c>
      <c r="J481" s="25">
        <f t="shared" si="93"/>
        <v>19147.207508158583</v>
      </c>
      <c r="K481" s="15">
        <f t="shared" si="87"/>
        <v>19188.676792411206</v>
      </c>
      <c r="L481" s="36">
        <f t="shared" si="88"/>
        <v>2553.3232075887936</v>
      </c>
      <c r="M481" s="36">
        <f t="shared" si="89"/>
        <v>2553.3232075887936</v>
      </c>
      <c r="N481" s="36">
        <f t="shared" si="90"/>
        <v>0.11743736581679669</v>
      </c>
      <c r="O481" s="36">
        <f t="shared" si="91"/>
        <v>6519459.4024115251</v>
      </c>
      <c r="P481" s="35">
        <f t="shared" si="94"/>
        <v>6519459.4024115251</v>
      </c>
    </row>
    <row r="482" spans="1:16" x14ac:dyDescent="0.4">
      <c r="A482" s="1">
        <v>481</v>
      </c>
      <c r="B482" s="21">
        <v>40294</v>
      </c>
      <c r="C482" s="43">
        <v>1</v>
      </c>
      <c r="D482" s="23">
        <v>20422</v>
      </c>
      <c r="E482" s="25">
        <f t="shared" si="95"/>
        <v>21338.5</v>
      </c>
      <c r="F482" s="25">
        <f t="shared" si="96"/>
        <v>21151.375</v>
      </c>
      <c r="G482" s="25">
        <f t="shared" si="85"/>
        <v>0.96551642623706502</v>
      </c>
      <c r="H482" s="25">
        <f t="shared" si="92"/>
        <v>0.99870511045398014</v>
      </c>
      <c r="I482" s="4">
        <f t="shared" si="86"/>
        <v>20448.478521068944</v>
      </c>
      <c r="J482" s="25">
        <f t="shared" si="93"/>
        <v>19147.524192602399</v>
      </c>
      <c r="K482" s="15">
        <f t="shared" si="87"/>
        <v>19122.730263693236</v>
      </c>
      <c r="L482" s="36">
        <f t="shared" si="88"/>
        <v>1299.2697363067637</v>
      </c>
      <c r="M482" s="36">
        <f t="shared" si="89"/>
        <v>1299.2697363067637</v>
      </c>
      <c r="N482" s="36">
        <f t="shared" si="90"/>
        <v>6.3621081985445291E-2</v>
      </c>
      <c r="O482" s="36">
        <f t="shared" si="91"/>
        <v>1688101.8476826472</v>
      </c>
      <c r="P482" s="35">
        <f t="shared" si="94"/>
        <v>1688101.8476826472</v>
      </c>
    </row>
    <row r="483" spans="1:16" x14ac:dyDescent="0.4">
      <c r="A483" s="1">
        <v>482</v>
      </c>
      <c r="B483" s="21">
        <v>40295</v>
      </c>
      <c r="C483" s="43">
        <v>2</v>
      </c>
      <c r="D483" s="23">
        <v>21974</v>
      </c>
      <c r="E483" s="25">
        <f t="shared" si="95"/>
        <v>20964.25</v>
      </c>
      <c r="F483" s="25">
        <f t="shared" si="96"/>
        <v>20204</v>
      </c>
      <c r="G483" s="25">
        <f t="shared" si="85"/>
        <v>1.087606414571372</v>
      </c>
      <c r="H483" s="25">
        <f t="shared" si="92"/>
        <v>0.99758200983907996</v>
      </c>
      <c r="I483" s="4">
        <f t="shared" si="86"/>
        <v>22027.261702067612</v>
      </c>
      <c r="J483" s="25">
        <f t="shared" si="93"/>
        <v>19147.840877046216</v>
      </c>
      <c r="K483" s="15">
        <f t="shared" si="87"/>
        <v>19101.541586202657</v>
      </c>
      <c r="L483" s="36">
        <f t="shared" si="88"/>
        <v>2872.4584137973434</v>
      </c>
      <c r="M483" s="36">
        <f t="shared" si="89"/>
        <v>2872.4584137973434</v>
      </c>
      <c r="N483" s="36">
        <f t="shared" si="90"/>
        <v>0.1307207797304698</v>
      </c>
      <c r="O483" s="36">
        <f t="shared" si="91"/>
        <v>8251017.3389951503</v>
      </c>
      <c r="P483" s="35">
        <f t="shared" si="94"/>
        <v>8251017.3389951503</v>
      </c>
    </row>
    <row r="484" spans="1:16" x14ac:dyDescent="0.4">
      <c r="A484" s="1">
        <v>483</v>
      </c>
      <c r="B484" s="21">
        <v>40296</v>
      </c>
      <c r="C484" s="43">
        <v>3</v>
      </c>
      <c r="D484" s="23">
        <v>19719</v>
      </c>
      <c r="E484" s="25">
        <f t="shared" si="95"/>
        <v>19443.75</v>
      </c>
      <c r="F484" s="25">
        <f t="shared" si="96"/>
        <v>19391</v>
      </c>
      <c r="G484" s="25">
        <f t="shared" si="85"/>
        <v>1.0169150636893405</v>
      </c>
      <c r="H484" s="25">
        <f t="shared" si="92"/>
        <v>1.0015470660113945</v>
      </c>
      <c r="I484" s="4">
        <f t="shared" si="86"/>
        <v>19688.540528134959</v>
      </c>
      <c r="J484" s="25">
        <f t="shared" si="93"/>
        <v>19148.157561490036</v>
      </c>
      <c r="K484" s="15">
        <f t="shared" si="87"/>
        <v>19177.781025234246</v>
      </c>
      <c r="L484" s="36">
        <f t="shared" si="88"/>
        <v>541.21897476575396</v>
      </c>
      <c r="M484" s="36">
        <f t="shared" si="89"/>
        <v>541.21897476575396</v>
      </c>
      <c r="N484" s="36">
        <f t="shared" si="90"/>
        <v>2.7446573090205078E-2</v>
      </c>
      <c r="O484" s="36">
        <f t="shared" si="91"/>
        <v>292917.97864649381</v>
      </c>
      <c r="P484" s="35">
        <f t="shared" si="94"/>
        <v>292917.97864649381</v>
      </c>
    </row>
    <row r="485" spans="1:16" x14ac:dyDescent="0.4">
      <c r="A485" s="1">
        <v>484</v>
      </c>
      <c r="B485" s="21">
        <v>40297</v>
      </c>
      <c r="C485" s="43">
        <v>4</v>
      </c>
      <c r="D485" s="23">
        <v>15660</v>
      </c>
      <c r="E485" s="25">
        <f t="shared" si="95"/>
        <v>19338.25</v>
      </c>
      <c r="F485" s="25">
        <f t="shared" si="96"/>
        <v>19197.125</v>
      </c>
      <c r="G485" s="25">
        <f t="shared" si="85"/>
        <v>0.8157471496382922</v>
      </c>
      <c r="H485" s="25">
        <f t="shared" si="92"/>
        <v>1.0021658136955456</v>
      </c>
      <c r="I485" s="4">
        <f t="shared" si="86"/>
        <v>15626.156655905897</v>
      </c>
      <c r="J485" s="25">
        <f t="shared" si="93"/>
        <v>19148.474245933852</v>
      </c>
      <c r="K485" s="15">
        <f t="shared" si="87"/>
        <v>19189.946273704496</v>
      </c>
      <c r="L485" s="36">
        <f t="shared" si="88"/>
        <v>-3529.946273704496</v>
      </c>
      <c r="M485" s="36">
        <f t="shared" si="89"/>
        <v>3529.946273704496</v>
      </c>
      <c r="N485" s="36">
        <f t="shared" si="90"/>
        <v>0.22541163944473155</v>
      </c>
      <c r="O485" s="36">
        <f t="shared" si="91"/>
        <v>12460520.695240257</v>
      </c>
      <c r="P485" s="35">
        <f t="shared" si="94"/>
        <v>12460520.695240257</v>
      </c>
    </row>
    <row r="486" spans="1:16" x14ac:dyDescent="0.4">
      <c r="A486" s="1">
        <v>485</v>
      </c>
      <c r="B486" s="21">
        <v>40298</v>
      </c>
      <c r="C486" s="43">
        <v>1</v>
      </c>
      <c r="D486" s="23">
        <v>20000</v>
      </c>
      <c r="E486" s="25">
        <f t="shared" si="95"/>
        <v>19056</v>
      </c>
      <c r="F486" s="25">
        <f t="shared" si="96"/>
        <v>19094.25</v>
      </c>
      <c r="G486" s="25">
        <f t="shared" si="85"/>
        <v>1.0474357463634341</v>
      </c>
      <c r="H486" s="25">
        <f t="shared" si="92"/>
        <v>0.99870511045398014</v>
      </c>
      <c r="I486" s="4">
        <f t="shared" si="86"/>
        <v>20025.931369179263</v>
      </c>
      <c r="J486" s="25">
        <f t="shared" si="93"/>
        <v>19148.790930377669</v>
      </c>
      <c r="K486" s="15">
        <f t="shared" si="87"/>
        <v>19123.995361183002</v>
      </c>
      <c r="L486" s="36">
        <f t="shared" si="88"/>
        <v>876.00463881699761</v>
      </c>
      <c r="M486" s="36">
        <f t="shared" si="89"/>
        <v>876.00463881699761</v>
      </c>
      <c r="N486" s="36">
        <f t="shared" si="90"/>
        <v>4.3800231940849879E-2</v>
      </c>
      <c r="O486" s="36">
        <f t="shared" si="91"/>
        <v>767384.12722889846</v>
      </c>
      <c r="P486" s="35">
        <f t="shared" si="94"/>
        <v>767384.12722889846</v>
      </c>
    </row>
    <row r="487" spans="1:16" x14ac:dyDescent="0.4">
      <c r="A487" s="1">
        <v>486</v>
      </c>
      <c r="B487" s="21">
        <v>40299</v>
      </c>
      <c r="C487" s="43">
        <v>2</v>
      </c>
      <c r="D487" s="23">
        <v>20845</v>
      </c>
      <c r="E487" s="25">
        <f t="shared" si="95"/>
        <v>19132.5</v>
      </c>
      <c r="F487" s="25">
        <f t="shared" si="96"/>
        <v>19506.5</v>
      </c>
      <c r="G487" s="25">
        <f t="shared" si="85"/>
        <v>1.0686181529233845</v>
      </c>
      <c r="H487" s="25">
        <f t="shared" si="92"/>
        <v>0.99758200983907996</v>
      </c>
      <c r="I487" s="4">
        <f t="shared" si="86"/>
        <v>20895.525174278664</v>
      </c>
      <c r="J487" s="25">
        <f t="shared" si="93"/>
        <v>19149.107614821485</v>
      </c>
      <c r="K487" s="15">
        <f t="shared" si="87"/>
        <v>19102.80526101845</v>
      </c>
      <c r="L487" s="36">
        <f t="shared" si="88"/>
        <v>1742.1947389815505</v>
      </c>
      <c r="M487" s="36">
        <f t="shared" si="89"/>
        <v>1742.1947389815505</v>
      </c>
      <c r="N487" s="36">
        <f t="shared" si="90"/>
        <v>8.357854348676183E-2</v>
      </c>
      <c r="O487" s="36">
        <f t="shared" si="91"/>
        <v>3035242.5085349926</v>
      </c>
      <c r="P487" s="35">
        <f t="shared" si="94"/>
        <v>3035242.5085349926</v>
      </c>
    </row>
    <row r="488" spans="1:16" x14ac:dyDescent="0.4">
      <c r="A488" s="1">
        <v>487</v>
      </c>
      <c r="B488" s="21">
        <v>40300</v>
      </c>
      <c r="C488" s="43">
        <v>3</v>
      </c>
      <c r="D488" s="23">
        <v>20025</v>
      </c>
      <c r="E488" s="25">
        <f t="shared" si="95"/>
        <v>19880.5</v>
      </c>
      <c r="F488" s="25">
        <f t="shared" si="96"/>
        <v>19813.5</v>
      </c>
      <c r="G488" s="25">
        <f t="shared" si="85"/>
        <v>1.0106745400863049</v>
      </c>
      <c r="H488" s="25">
        <f t="shared" si="92"/>
        <v>1.0015470660113945</v>
      </c>
      <c r="I488" s="4">
        <f t="shared" si="86"/>
        <v>19994.067857188627</v>
      </c>
      <c r="J488" s="25">
        <f t="shared" si="93"/>
        <v>19149.424299265305</v>
      </c>
      <c r="K488" s="15">
        <f t="shared" si="87"/>
        <v>19179.049722736472</v>
      </c>
      <c r="L488" s="36">
        <f t="shared" si="88"/>
        <v>845.95027726352782</v>
      </c>
      <c r="M488" s="36">
        <f t="shared" si="89"/>
        <v>845.95027726352782</v>
      </c>
      <c r="N488" s="36">
        <f t="shared" si="90"/>
        <v>4.2244707978203636E-2</v>
      </c>
      <c r="O488" s="36">
        <f t="shared" si="91"/>
        <v>715631.87160223955</v>
      </c>
      <c r="P488" s="35">
        <f t="shared" si="94"/>
        <v>715631.87160223955</v>
      </c>
    </row>
    <row r="489" spans="1:16" x14ac:dyDescent="0.4">
      <c r="A489" s="1">
        <v>488</v>
      </c>
      <c r="B489" s="21">
        <v>40301</v>
      </c>
      <c r="C489" s="43">
        <v>4</v>
      </c>
      <c r="D489" s="23">
        <v>18652</v>
      </c>
      <c r="E489" s="25">
        <f t="shared" si="95"/>
        <v>19746.5</v>
      </c>
      <c r="F489" s="25">
        <f t="shared" si="96"/>
        <v>19610</v>
      </c>
      <c r="G489" s="25">
        <f t="shared" si="85"/>
        <v>0.95114737378888325</v>
      </c>
      <c r="H489" s="25">
        <f t="shared" si="92"/>
        <v>1.0021658136955456</v>
      </c>
      <c r="I489" s="4">
        <f t="shared" si="86"/>
        <v>18611.690545718826</v>
      </c>
      <c r="J489" s="25">
        <f t="shared" si="93"/>
        <v>19149.740983709122</v>
      </c>
      <c r="K489" s="15">
        <f t="shared" si="87"/>
        <v>19191.215754997789</v>
      </c>
      <c r="L489" s="36">
        <f t="shared" si="88"/>
        <v>-539.21575499778919</v>
      </c>
      <c r="M489" s="36">
        <f t="shared" si="89"/>
        <v>539.21575499778919</v>
      </c>
      <c r="N489" s="36">
        <f t="shared" si="90"/>
        <v>2.8909272732028157E-2</v>
      </c>
      <c r="O489" s="36">
        <f t="shared" si="91"/>
        <v>290753.63043783582</v>
      </c>
      <c r="P489" s="35">
        <f t="shared" si="94"/>
        <v>290753.63043783582</v>
      </c>
    </row>
    <row r="490" spans="1:16" x14ac:dyDescent="0.4">
      <c r="A490" s="1">
        <v>489</v>
      </c>
      <c r="B490" s="21">
        <v>40302</v>
      </c>
      <c r="C490" s="43">
        <v>1</v>
      </c>
      <c r="D490" s="23">
        <v>19464</v>
      </c>
      <c r="E490" s="25">
        <f t="shared" si="95"/>
        <v>19473.5</v>
      </c>
      <c r="F490" s="25">
        <f t="shared" si="96"/>
        <v>19080.375</v>
      </c>
      <c r="G490" s="25">
        <f t="shared" si="85"/>
        <v>1.020105736915548</v>
      </c>
      <c r="H490" s="25">
        <f t="shared" si="92"/>
        <v>0.99870511045398014</v>
      </c>
      <c r="I490" s="4">
        <f t="shared" si="86"/>
        <v>19489.236408485256</v>
      </c>
      <c r="J490" s="25">
        <f t="shared" si="93"/>
        <v>19150.057668152938</v>
      </c>
      <c r="K490" s="15">
        <f t="shared" si="87"/>
        <v>19125.260458672768</v>
      </c>
      <c r="L490" s="36">
        <f t="shared" si="88"/>
        <v>338.73954132723156</v>
      </c>
      <c r="M490" s="36">
        <f t="shared" si="89"/>
        <v>338.73954132723156</v>
      </c>
      <c r="N490" s="36">
        <f t="shared" si="90"/>
        <v>1.740338786103738E-2</v>
      </c>
      <c r="O490" s="36">
        <f t="shared" si="91"/>
        <v>114744.47685858322</v>
      </c>
      <c r="P490" s="35">
        <f t="shared" si="94"/>
        <v>114744.47685858322</v>
      </c>
    </row>
    <row r="491" spans="1:16" x14ac:dyDescent="0.4">
      <c r="A491" s="1">
        <v>490</v>
      </c>
      <c r="B491" s="21">
        <v>40303</v>
      </c>
      <c r="C491" s="43">
        <v>2</v>
      </c>
      <c r="D491" s="23">
        <v>19753</v>
      </c>
      <c r="E491" s="25">
        <f t="shared" si="95"/>
        <v>18687.25</v>
      </c>
      <c r="F491" s="25">
        <f t="shared" si="96"/>
        <v>18854.5</v>
      </c>
      <c r="G491" s="25">
        <f t="shared" si="85"/>
        <v>1.0476544061099473</v>
      </c>
      <c r="H491" s="25">
        <f t="shared" si="92"/>
        <v>0.99758200983907996</v>
      </c>
      <c r="I491" s="4">
        <f t="shared" si="86"/>
        <v>19800.87832897704</v>
      </c>
      <c r="J491" s="25">
        <f t="shared" si="93"/>
        <v>19150.374352596758</v>
      </c>
      <c r="K491" s="15">
        <f t="shared" si="87"/>
        <v>19104.068935834242</v>
      </c>
      <c r="L491" s="36">
        <f t="shared" si="88"/>
        <v>648.93106416575756</v>
      </c>
      <c r="M491" s="36">
        <f t="shared" si="89"/>
        <v>648.93106416575756</v>
      </c>
      <c r="N491" s="36">
        <f t="shared" si="90"/>
        <v>3.2852278852111456E-2</v>
      </c>
      <c r="O491" s="36">
        <f t="shared" si="91"/>
        <v>421111.52603930258</v>
      </c>
      <c r="P491" s="35">
        <f t="shared" si="94"/>
        <v>421111.52603930258</v>
      </c>
    </row>
    <row r="492" spans="1:16" x14ac:dyDescent="0.4">
      <c r="A492" s="1">
        <v>491</v>
      </c>
      <c r="B492" s="21">
        <v>40304</v>
      </c>
      <c r="C492" s="43">
        <v>3</v>
      </c>
      <c r="D492" s="23">
        <v>16880</v>
      </c>
      <c r="E492" s="25">
        <f t="shared" si="95"/>
        <v>19021.75</v>
      </c>
      <c r="F492" s="25">
        <f t="shared" si="96"/>
        <v>19229.25</v>
      </c>
      <c r="G492" s="25">
        <f t="shared" si="85"/>
        <v>0.877829348518533</v>
      </c>
      <c r="H492" s="25">
        <f t="shared" si="92"/>
        <v>1.0015470660113945</v>
      </c>
      <c r="I492" s="4">
        <f t="shared" si="86"/>
        <v>16853.925864137029</v>
      </c>
      <c r="J492" s="25">
        <f t="shared" si="93"/>
        <v>19150.691037040575</v>
      </c>
      <c r="K492" s="15">
        <f t="shared" si="87"/>
        <v>19180.318420238698</v>
      </c>
      <c r="L492" s="36">
        <f t="shared" si="88"/>
        <v>-2300.3184202386983</v>
      </c>
      <c r="M492" s="36">
        <f t="shared" si="89"/>
        <v>2300.3184202386983</v>
      </c>
      <c r="N492" s="36">
        <f t="shared" si="90"/>
        <v>0.13627478792883282</v>
      </c>
      <c r="O492" s="36">
        <f t="shared" si="91"/>
        <v>5291464.834489461</v>
      </c>
      <c r="P492" s="35">
        <f t="shared" si="94"/>
        <v>5291464.834489461</v>
      </c>
    </row>
    <row r="493" spans="1:16" x14ac:dyDescent="0.4">
      <c r="A493" s="1">
        <v>492</v>
      </c>
      <c r="B493" s="21">
        <v>40305</v>
      </c>
      <c r="C493" s="43">
        <v>4</v>
      </c>
      <c r="D493" s="23">
        <v>19990</v>
      </c>
      <c r="E493" s="25">
        <f t="shared" si="95"/>
        <v>19436.75</v>
      </c>
      <c r="F493" s="25">
        <f t="shared" si="96"/>
        <v>19480.5</v>
      </c>
      <c r="G493" s="25">
        <f t="shared" ref="G493:G556" si="97">D493/F493</f>
        <v>1.0261543594876927</v>
      </c>
      <c r="H493" s="25">
        <f t="shared" si="92"/>
        <v>1.0021658136955456</v>
      </c>
      <c r="I493" s="4">
        <f t="shared" ref="I493:I556" si="98">D493/H493</f>
        <v>19946.798949652548</v>
      </c>
      <c r="J493" s="25">
        <f t="shared" si="93"/>
        <v>19151.007721484391</v>
      </c>
      <c r="K493" s="15">
        <f t="shared" ref="K493:K556" si="99">H493*J493</f>
        <v>19192.485236291082</v>
      </c>
      <c r="L493" s="36">
        <f t="shared" ref="L493:L556" si="100">D493-K493</f>
        <v>797.5147637089176</v>
      </c>
      <c r="M493" s="36">
        <f t="shared" ref="M493:M556" si="101">ABS(L493)</f>
        <v>797.5147637089176</v>
      </c>
      <c r="N493" s="36">
        <f t="shared" ref="N493:N556" si="102">M493/D493</f>
        <v>3.9895686028460109E-2</v>
      </c>
      <c r="O493" s="36">
        <f t="shared" ref="O493:O556" si="103">L493^2</f>
        <v>636029.79833369062</v>
      </c>
      <c r="P493" s="35">
        <f t="shared" si="94"/>
        <v>636029.79833369062</v>
      </c>
    </row>
    <row r="494" spans="1:16" x14ac:dyDescent="0.4">
      <c r="A494" s="1">
        <v>493</v>
      </c>
      <c r="B494" s="21">
        <v>40306</v>
      </c>
      <c r="C494" s="43">
        <v>1</v>
      </c>
      <c r="D494" s="23">
        <v>21124</v>
      </c>
      <c r="E494" s="25">
        <f t="shared" si="95"/>
        <v>19524.25</v>
      </c>
      <c r="F494" s="25">
        <f t="shared" si="96"/>
        <v>19985.875</v>
      </c>
      <c r="G494" s="25">
        <f t="shared" si="97"/>
        <v>1.0569464684433381</v>
      </c>
      <c r="H494" s="25">
        <f t="shared" si="92"/>
        <v>0.99870511045398014</v>
      </c>
      <c r="I494" s="4">
        <f t="shared" si="98"/>
        <v>21151.388712127136</v>
      </c>
      <c r="J494" s="25">
        <f t="shared" si="93"/>
        <v>19151.324405928211</v>
      </c>
      <c r="K494" s="15">
        <f t="shared" si="99"/>
        <v>19126.525556162542</v>
      </c>
      <c r="L494" s="36">
        <f t="shared" si="100"/>
        <v>1997.4744438374582</v>
      </c>
      <c r="M494" s="36">
        <f t="shared" si="101"/>
        <v>1997.4744438374582</v>
      </c>
      <c r="N494" s="36">
        <f t="shared" si="102"/>
        <v>9.4559479446954087E-2</v>
      </c>
      <c r="O494" s="36">
        <f t="shared" si="103"/>
        <v>3989904.1537837633</v>
      </c>
      <c r="P494" s="35">
        <f t="shared" si="94"/>
        <v>3989904.1537837633</v>
      </c>
    </row>
    <row r="495" spans="1:16" x14ac:dyDescent="0.4">
      <c r="A495" s="1">
        <v>494</v>
      </c>
      <c r="B495" s="21">
        <v>40307</v>
      </c>
      <c r="C495" s="43">
        <v>2</v>
      </c>
      <c r="D495" s="23">
        <v>20103</v>
      </c>
      <c r="E495" s="25">
        <f t="shared" si="95"/>
        <v>20447.5</v>
      </c>
      <c r="F495" s="25">
        <f t="shared" si="96"/>
        <v>20798.5</v>
      </c>
      <c r="G495" s="25">
        <f t="shared" si="97"/>
        <v>0.96656008846791841</v>
      </c>
      <c r="H495" s="25">
        <f t="shared" si="92"/>
        <v>0.99758200983907996</v>
      </c>
      <c r="I495" s="4">
        <f t="shared" si="98"/>
        <v>20151.726676830123</v>
      </c>
      <c r="J495" s="25">
        <f t="shared" si="93"/>
        <v>19151.641090372028</v>
      </c>
      <c r="K495" s="15">
        <f t="shared" si="99"/>
        <v>19105.332610650035</v>
      </c>
      <c r="L495" s="36">
        <f t="shared" si="100"/>
        <v>997.66738934996465</v>
      </c>
      <c r="M495" s="36">
        <f t="shared" si="101"/>
        <v>997.66738934996465</v>
      </c>
      <c r="N495" s="36">
        <f t="shared" si="102"/>
        <v>4.9627786367704554E-2</v>
      </c>
      <c r="O495" s="36">
        <f t="shared" si="103"/>
        <v>995340.21977237391</v>
      </c>
      <c r="P495" s="35">
        <f t="shared" si="94"/>
        <v>995340.21977237391</v>
      </c>
    </row>
    <row r="496" spans="1:16" x14ac:dyDescent="0.4">
      <c r="A496" s="1">
        <v>495</v>
      </c>
      <c r="B496" s="21">
        <v>40308</v>
      </c>
      <c r="C496" s="43">
        <v>3</v>
      </c>
      <c r="D496" s="23">
        <v>20573</v>
      </c>
      <c r="E496" s="25">
        <f t="shared" si="95"/>
        <v>21149.5</v>
      </c>
      <c r="F496" s="25">
        <f t="shared" si="96"/>
        <v>21139.625</v>
      </c>
      <c r="G496" s="25">
        <f t="shared" si="97"/>
        <v>0.97319607135888175</v>
      </c>
      <c r="H496" s="25">
        <f t="shared" si="92"/>
        <v>1.0015470660113945</v>
      </c>
      <c r="I496" s="4">
        <f t="shared" si="98"/>
        <v>20541.221374578858</v>
      </c>
      <c r="J496" s="25">
        <f t="shared" si="93"/>
        <v>19151.957774815844</v>
      </c>
      <c r="K496" s="15">
        <f t="shared" si="99"/>
        <v>19181.587117740924</v>
      </c>
      <c r="L496" s="36">
        <f t="shared" si="100"/>
        <v>1391.4128822590756</v>
      </c>
      <c r="M496" s="36">
        <f t="shared" si="101"/>
        <v>1391.4128822590756</v>
      </c>
      <c r="N496" s="36">
        <f t="shared" si="102"/>
        <v>6.7632959814274807E-2</v>
      </c>
      <c r="O496" s="36">
        <f t="shared" si="103"/>
        <v>1936029.808916508</v>
      </c>
      <c r="P496" s="35">
        <f t="shared" si="94"/>
        <v>1936029.808916508</v>
      </c>
    </row>
    <row r="497" spans="1:16" x14ac:dyDescent="0.4">
      <c r="A497" s="1">
        <v>496</v>
      </c>
      <c r="B497" s="21">
        <v>40309</v>
      </c>
      <c r="C497" s="43">
        <v>4</v>
      </c>
      <c r="D497" s="23">
        <v>22798</v>
      </c>
      <c r="E497" s="25">
        <f t="shared" si="95"/>
        <v>21129.75</v>
      </c>
      <c r="F497" s="25">
        <f t="shared" si="96"/>
        <v>20770</v>
      </c>
      <c r="G497" s="25">
        <f t="shared" si="97"/>
        <v>1.0976408281174772</v>
      </c>
      <c r="H497" s="25">
        <f t="shared" si="92"/>
        <v>1.0021658136955456</v>
      </c>
      <c r="I497" s="4">
        <f t="shared" si="98"/>
        <v>22748.730487952915</v>
      </c>
      <c r="J497" s="25">
        <f t="shared" si="93"/>
        <v>19152.274459259661</v>
      </c>
      <c r="K497" s="15">
        <f t="shared" si="99"/>
        <v>19193.754717584372</v>
      </c>
      <c r="L497" s="36">
        <f t="shared" si="100"/>
        <v>3604.245282415628</v>
      </c>
      <c r="M497" s="36">
        <f t="shared" si="101"/>
        <v>3604.245282415628</v>
      </c>
      <c r="N497" s="36">
        <f t="shared" si="102"/>
        <v>0.15809480140431739</v>
      </c>
      <c r="O497" s="36">
        <f t="shared" si="103"/>
        <v>12990584.055815311</v>
      </c>
      <c r="P497" s="35">
        <f t="shared" si="94"/>
        <v>12990584.055815311</v>
      </c>
    </row>
    <row r="498" spans="1:16" x14ac:dyDescent="0.4">
      <c r="A498" s="1">
        <v>497</v>
      </c>
      <c r="B498" s="21">
        <v>40310</v>
      </c>
      <c r="C498" s="43">
        <v>1</v>
      </c>
      <c r="D498" s="23">
        <v>21045</v>
      </c>
      <c r="E498" s="25">
        <f t="shared" si="95"/>
        <v>20410.25</v>
      </c>
      <c r="F498" s="25">
        <f t="shared" si="96"/>
        <v>20580</v>
      </c>
      <c r="G498" s="25">
        <f t="shared" si="97"/>
        <v>1.022594752186589</v>
      </c>
      <c r="H498" s="25">
        <f t="shared" si="92"/>
        <v>0.99870511045398014</v>
      </c>
      <c r="I498" s="4">
        <f t="shared" si="98"/>
        <v>21072.286283218877</v>
      </c>
      <c r="J498" s="25">
        <f t="shared" si="93"/>
        <v>19152.591143703481</v>
      </c>
      <c r="K498" s="15">
        <f t="shared" si="99"/>
        <v>19127.790653652308</v>
      </c>
      <c r="L498" s="36">
        <f t="shared" si="100"/>
        <v>1917.2093463476922</v>
      </c>
      <c r="M498" s="36">
        <f t="shared" si="101"/>
        <v>1917.2093463476922</v>
      </c>
      <c r="N498" s="36">
        <f t="shared" si="102"/>
        <v>9.1100467871118654E-2</v>
      </c>
      <c r="O498" s="36">
        <f t="shared" si="103"/>
        <v>3675691.6777229453</v>
      </c>
      <c r="P498" s="35">
        <f t="shared" si="94"/>
        <v>3675691.6777229453</v>
      </c>
    </row>
    <row r="499" spans="1:16" x14ac:dyDescent="0.4">
      <c r="A499" s="1">
        <v>498</v>
      </c>
      <c r="B499" s="21">
        <v>40311</v>
      </c>
      <c r="C499" s="43">
        <v>2</v>
      </c>
      <c r="D499" s="23">
        <v>17225</v>
      </c>
      <c r="E499" s="25">
        <f t="shared" si="95"/>
        <v>20749.75</v>
      </c>
      <c r="F499" s="25">
        <f t="shared" si="96"/>
        <v>20530.125</v>
      </c>
      <c r="G499" s="25">
        <f t="shared" si="97"/>
        <v>0.83901096559324406</v>
      </c>
      <c r="H499" s="25">
        <f t="shared" si="92"/>
        <v>0.99758200983907996</v>
      </c>
      <c r="I499" s="4">
        <f t="shared" si="98"/>
        <v>17266.750833626767</v>
      </c>
      <c r="J499" s="25">
        <f t="shared" si="93"/>
        <v>19152.907828147298</v>
      </c>
      <c r="K499" s="15">
        <f t="shared" si="99"/>
        <v>19106.596285465828</v>
      </c>
      <c r="L499" s="36">
        <f t="shared" si="100"/>
        <v>-1881.5962854658283</v>
      </c>
      <c r="M499" s="36">
        <f t="shared" si="101"/>
        <v>1881.5962854658283</v>
      </c>
      <c r="N499" s="36">
        <f t="shared" si="102"/>
        <v>0.10923635909816129</v>
      </c>
      <c r="O499" s="36">
        <f t="shared" si="103"/>
        <v>3540404.5814788025</v>
      </c>
      <c r="P499" s="35">
        <f t="shared" si="94"/>
        <v>3540404.5814788025</v>
      </c>
    </row>
    <row r="500" spans="1:16" x14ac:dyDescent="0.4">
      <c r="A500" s="1">
        <v>499</v>
      </c>
      <c r="B500" s="21">
        <v>40312</v>
      </c>
      <c r="C500" s="43">
        <v>3</v>
      </c>
      <c r="D500" s="23">
        <v>21931</v>
      </c>
      <c r="E500" s="25">
        <f t="shared" si="95"/>
        <v>20310.5</v>
      </c>
      <c r="F500" s="25">
        <f t="shared" si="96"/>
        <v>20348.75</v>
      </c>
      <c r="G500" s="25">
        <f t="shared" si="97"/>
        <v>1.0777566189569383</v>
      </c>
      <c r="H500" s="25">
        <f t="shared" si="92"/>
        <v>1.0015470660113945</v>
      </c>
      <c r="I500" s="4">
        <f t="shared" si="98"/>
        <v>21897.123704169979</v>
      </c>
      <c r="J500" s="25">
        <f t="shared" si="93"/>
        <v>19153.224512591114</v>
      </c>
      <c r="K500" s="15">
        <f t="shared" si="99"/>
        <v>19182.855815243154</v>
      </c>
      <c r="L500" s="36">
        <f t="shared" si="100"/>
        <v>2748.1441847568458</v>
      </c>
      <c r="M500" s="36">
        <f t="shared" si="101"/>
        <v>2748.1441847568458</v>
      </c>
      <c r="N500" s="36">
        <f t="shared" si="102"/>
        <v>0.12530865828082832</v>
      </c>
      <c r="O500" s="36">
        <f t="shared" si="103"/>
        <v>7552296.4602128686</v>
      </c>
      <c r="P500" s="35">
        <f t="shared" si="94"/>
        <v>7552296.4602128686</v>
      </c>
    </row>
    <row r="501" spans="1:16" x14ac:dyDescent="0.4">
      <c r="A501" s="1">
        <v>500</v>
      </c>
      <c r="B501" s="21">
        <v>40313</v>
      </c>
      <c r="C501" s="43">
        <v>4</v>
      </c>
      <c r="D501" s="23">
        <v>21041</v>
      </c>
      <c r="E501" s="25">
        <f t="shared" si="95"/>
        <v>20387</v>
      </c>
      <c r="F501" s="25">
        <f t="shared" si="96"/>
        <v>20765.75</v>
      </c>
      <c r="G501" s="25">
        <f t="shared" si="97"/>
        <v>1.0132549992174615</v>
      </c>
      <c r="H501" s="25">
        <f t="shared" si="92"/>
        <v>1.0021658136955456</v>
      </c>
      <c r="I501" s="4">
        <f t="shared" si="98"/>
        <v>20995.527598781355</v>
      </c>
      <c r="J501" s="25">
        <f t="shared" si="93"/>
        <v>19153.541197034934</v>
      </c>
      <c r="K501" s="15">
        <f t="shared" si="99"/>
        <v>19195.024198877669</v>
      </c>
      <c r="L501" s="36">
        <f t="shared" si="100"/>
        <v>1845.9758011223312</v>
      </c>
      <c r="M501" s="36">
        <f t="shared" si="101"/>
        <v>1845.9758011223312</v>
      </c>
      <c r="N501" s="36">
        <f t="shared" si="102"/>
        <v>8.773232266158125E-2</v>
      </c>
      <c r="O501" s="36">
        <f t="shared" si="103"/>
        <v>3407626.6583292326</v>
      </c>
      <c r="P501" s="35">
        <f t="shared" si="94"/>
        <v>3407626.6583292326</v>
      </c>
    </row>
    <row r="502" spans="1:16" x14ac:dyDescent="0.4">
      <c r="A502" s="1">
        <v>501</v>
      </c>
      <c r="B502" s="21">
        <v>40314</v>
      </c>
      <c r="C502" s="43">
        <v>1</v>
      </c>
      <c r="D502" s="23">
        <v>21351</v>
      </c>
      <c r="E502" s="25">
        <f t="shared" si="95"/>
        <v>21144.5</v>
      </c>
      <c r="F502" s="25">
        <f t="shared" si="96"/>
        <v>20554</v>
      </c>
      <c r="G502" s="25">
        <f t="shared" si="97"/>
        <v>1.0387759073659628</v>
      </c>
      <c r="H502" s="25">
        <f t="shared" si="92"/>
        <v>0.99870511045398014</v>
      </c>
      <c r="I502" s="4">
        <f t="shared" si="98"/>
        <v>21378.683033167319</v>
      </c>
      <c r="J502" s="25">
        <f t="shared" si="93"/>
        <v>19153.857881478751</v>
      </c>
      <c r="K502" s="15">
        <f t="shared" si="99"/>
        <v>19129.055751142074</v>
      </c>
      <c r="L502" s="36">
        <f t="shared" si="100"/>
        <v>2221.9442488579261</v>
      </c>
      <c r="M502" s="36">
        <f t="shared" si="101"/>
        <v>2221.9442488579261</v>
      </c>
      <c r="N502" s="36">
        <f t="shared" si="102"/>
        <v>0.10406745580337812</v>
      </c>
      <c r="O502" s="36">
        <f t="shared" si="103"/>
        <v>4937036.2450328134</v>
      </c>
      <c r="P502" s="35">
        <f t="shared" si="94"/>
        <v>4937036.2450328134</v>
      </c>
    </row>
    <row r="503" spans="1:16" x14ac:dyDescent="0.4">
      <c r="A503" s="1">
        <v>502</v>
      </c>
      <c r="B503" s="21">
        <v>40315</v>
      </c>
      <c r="C503" s="43">
        <v>2</v>
      </c>
      <c r="D503" s="23">
        <v>20255</v>
      </c>
      <c r="E503" s="25">
        <f t="shared" si="95"/>
        <v>19963.5</v>
      </c>
      <c r="F503" s="25">
        <f t="shared" si="96"/>
        <v>19779.75</v>
      </c>
      <c r="G503" s="25">
        <f t="shared" si="97"/>
        <v>1.0240270984213653</v>
      </c>
      <c r="H503" s="25">
        <f t="shared" si="92"/>
        <v>0.99758200983907996</v>
      </c>
      <c r="I503" s="4">
        <f t="shared" si="98"/>
        <v>20304.095102183463</v>
      </c>
      <c r="J503" s="25">
        <f t="shared" si="93"/>
        <v>19154.174565922567</v>
      </c>
      <c r="K503" s="15">
        <f t="shared" si="99"/>
        <v>19107.859960281621</v>
      </c>
      <c r="L503" s="36">
        <f t="shared" si="100"/>
        <v>1147.1400397183788</v>
      </c>
      <c r="M503" s="36">
        <f t="shared" si="101"/>
        <v>1147.1400397183788</v>
      </c>
      <c r="N503" s="36">
        <f t="shared" si="102"/>
        <v>5.663490692265509E-2</v>
      </c>
      <c r="O503" s="36">
        <f t="shared" si="103"/>
        <v>1315930.2707250838</v>
      </c>
      <c r="P503" s="35">
        <f t="shared" si="94"/>
        <v>1315930.2707250838</v>
      </c>
    </row>
    <row r="504" spans="1:16" x14ac:dyDescent="0.4">
      <c r="A504" s="1">
        <v>503</v>
      </c>
      <c r="B504" s="21">
        <v>40316</v>
      </c>
      <c r="C504" s="43">
        <v>3</v>
      </c>
      <c r="D504" s="23">
        <v>17207</v>
      </c>
      <c r="E504" s="25">
        <f t="shared" si="95"/>
        <v>19596</v>
      </c>
      <c r="F504" s="25">
        <f t="shared" si="96"/>
        <v>19081.375</v>
      </c>
      <c r="G504" s="25">
        <f t="shared" si="97"/>
        <v>0.90176939554932489</v>
      </c>
      <c r="H504" s="25">
        <f t="shared" si="92"/>
        <v>1.0015470660113945</v>
      </c>
      <c r="I504" s="4">
        <f t="shared" si="98"/>
        <v>17180.4207549885</v>
      </c>
      <c r="J504" s="25">
        <f t="shared" si="93"/>
        <v>19154.491250366387</v>
      </c>
      <c r="K504" s="15">
        <f t="shared" si="99"/>
        <v>19184.124512745384</v>
      </c>
      <c r="L504" s="36">
        <f t="shared" si="100"/>
        <v>-1977.124512745384</v>
      </c>
      <c r="M504" s="36">
        <f t="shared" si="101"/>
        <v>1977.124512745384</v>
      </c>
      <c r="N504" s="36">
        <f t="shared" si="102"/>
        <v>0.1149023369992087</v>
      </c>
      <c r="O504" s="36">
        <f t="shared" si="103"/>
        <v>3909021.3388986723</v>
      </c>
      <c r="P504" s="35">
        <f t="shared" si="94"/>
        <v>3909021.3388986723</v>
      </c>
    </row>
    <row r="505" spans="1:16" x14ac:dyDescent="0.4">
      <c r="A505" s="1">
        <v>504</v>
      </c>
      <c r="B505" s="21">
        <v>40317</v>
      </c>
      <c r="C505" s="43">
        <v>4</v>
      </c>
      <c r="D505" s="23">
        <v>19571</v>
      </c>
      <c r="E505" s="25">
        <f t="shared" si="95"/>
        <v>18566.75</v>
      </c>
      <c r="F505" s="25">
        <f t="shared" si="96"/>
        <v>18312.5</v>
      </c>
      <c r="G505" s="25">
        <f t="shared" si="97"/>
        <v>1.0687235494880547</v>
      </c>
      <c r="H505" s="25">
        <f t="shared" si="92"/>
        <v>1.0021658136955456</v>
      </c>
      <c r="I505" s="4">
        <f t="shared" si="98"/>
        <v>19528.70446441471</v>
      </c>
      <c r="J505" s="25">
        <f t="shared" si="93"/>
        <v>19154.807934810204</v>
      </c>
      <c r="K505" s="15">
        <f t="shared" si="99"/>
        <v>19196.293680170962</v>
      </c>
      <c r="L505" s="36">
        <f t="shared" si="100"/>
        <v>374.70631982903797</v>
      </c>
      <c r="M505" s="36">
        <f t="shared" si="101"/>
        <v>374.70631982903797</v>
      </c>
      <c r="N505" s="36">
        <f t="shared" si="102"/>
        <v>1.9145997640848091E-2</v>
      </c>
      <c r="O505" s="36">
        <f t="shared" si="103"/>
        <v>140404.82611982129</v>
      </c>
      <c r="P505" s="35">
        <f t="shared" si="94"/>
        <v>140404.82611982129</v>
      </c>
    </row>
    <row r="506" spans="1:16" x14ac:dyDescent="0.4">
      <c r="A506" s="1">
        <v>505</v>
      </c>
      <c r="B506" s="21">
        <v>40318</v>
      </c>
      <c r="C506" s="43">
        <v>1</v>
      </c>
      <c r="D506" s="23">
        <v>17234</v>
      </c>
      <c r="E506" s="25">
        <f t="shared" si="95"/>
        <v>18058.25</v>
      </c>
      <c r="F506" s="25">
        <f t="shared" si="96"/>
        <v>17958</v>
      </c>
      <c r="G506" s="25">
        <f t="shared" si="97"/>
        <v>0.95968370642610534</v>
      </c>
      <c r="H506" s="25">
        <f t="shared" si="92"/>
        <v>0.99870511045398014</v>
      </c>
      <c r="I506" s="4">
        <f t="shared" si="98"/>
        <v>17256.345060821768</v>
      </c>
      <c r="J506" s="25">
        <f t="shared" si="93"/>
        <v>19155.12461925402</v>
      </c>
      <c r="K506" s="15">
        <f t="shared" si="99"/>
        <v>19130.32084863184</v>
      </c>
      <c r="L506" s="36">
        <f t="shared" si="100"/>
        <v>-1896.3208486318399</v>
      </c>
      <c r="M506" s="36">
        <f t="shared" si="101"/>
        <v>1896.3208486318399</v>
      </c>
      <c r="N506" s="36">
        <f t="shared" si="102"/>
        <v>0.11003370364580713</v>
      </c>
      <c r="O506" s="36">
        <f t="shared" si="103"/>
        <v>3596032.7609557817</v>
      </c>
      <c r="P506" s="35">
        <f t="shared" si="94"/>
        <v>3596032.7609557817</v>
      </c>
    </row>
    <row r="507" spans="1:16" x14ac:dyDescent="0.4">
      <c r="A507" s="1">
        <v>506</v>
      </c>
      <c r="B507" s="21">
        <v>40319</v>
      </c>
      <c r="C507" s="43">
        <v>2</v>
      </c>
      <c r="D507" s="23">
        <v>18221</v>
      </c>
      <c r="E507" s="25">
        <f t="shared" si="95"/>
        <v>17857.75</v>
      </c>
      <c r="F507" s="25">
        <f t="shared" si="96"/>
        <v>17549.25</v>
      </c>
      <c r="G507" s="25">
        <f t="shared" si="97"/>
        <v>1.0382779890878528</v>
      </c>
      <c r="H507" s="25">
        <f t="shared" si="92"/>
        <v>0.99758200983907996</v>
      </c>
      <c r="I507" s="4">
        <f t="shared" si="98"/>
        <v>18265.164989231544</v>
      </c>
      <c r="J507" s="25">
        <f t="shared" si="93"/>
        <v>19155.441303697837</v>
      </c>
      <c r="K507" s="15">
        <f t="shared" si="99"/>
        <v>19109.123635097414</v>
      </c>
      <c r="L507" s="36">
        <f t="shared" si="100"/>
        <v>-888.12363509741408</v>
      </c>
      <c r="M507" s="36">
        <f t="shared" si="101"/>
        <v>888.12363509741408</v>
      </c>
      <c r="N507" s="36">
        <f t="shared" si="102"/>
        <v>4.8741761434466499E-2</v>
      </c>
      <c r="O507" s="36">
        <f t="shared" si="103"/>
        <v>788763.59121864475</v>
      </c>
      <c r="P507" s="35">
        <f t="shared" si="94"/>
        <v>788763.59121864475</v>
      </c>
    </row>
    <row r="508" spans="1:16" x14ac:dyDescent="0.4">
      <c r="A508" s="1">
        <v>507</v>
      </c>
      <c r="B508" s="21">
        <v>40320</v>
      </c>
      <c r="C508" s="43">
        <v>3</v>
      </c>
      <c r="D508" s="23">
        <v>16405</v>
      </c>
      <c r="E508" s="25">
        <f t="shared" si="95"/>
        <v>17240.75</v>
      </c>
      <c r="F508" s="25">
        <f t="shared" si="96"/>
        <v>17321.25</v>
      </c>
      <c r="G508" s="25">
        <f t="shared" si="97"/>
        <v>0.94710254744894273</v>
      </c>
      <c r="H508" s="25">
        <f t="shared" si="92"/>
        <v>1.0015470660113945</v>
      </c>
      <c r="I508" s="4">
        <f t="shared" si="98"/>
        <v>16379.659585377251</v>
      </c>
      <c r="J508" s="25">
        <f t="shared" si="93"/>
        <v>19155.757988141657</v>
      </c>
      <c r="K508" s="15">
        <f t="shared" si="99"/>
        <v>19185.39321024761</v>
      </c>
      <c r="L508" s="36">
        <f t="shared" si="100"/>
        <v>-2780.3932102476101</v>
      </c>
      <c r="M508" s="36">
        <f t="shared" si="101"/>
        <v>2780.3932102476101</v>
      </c>
      <c r="N508" s="36">
        <f t="shared" si="102"/>
        <v>0.16948449925313075</v>
      </c>
      <c r="O508" s="36">
        <f t="shared" si="103"/>
        <v>7730586.4035910107</v>
      </c>
      <c r="P508" s="35">
        <f t="shared" si="94"/>
        <v>7730586.4035910107</v>
      </c>
    </row>
    <row r="509" spans="1:16" x14ac:dyDescent="0.4">
      <c r="A509" s="1">
        <v>508</v>
      </c>
      <c r="B509" s="21">
        <v>40321</v>
      </c>
      <c r="C509" s="43">
        <v>4</v>
      </c>
      <c r="D509" s="23">
        <v>17103</v>
      </c>
      <c r="E509" s="25">
        <f t="shared" si="95"/>
        <v>17401.75</v>
      </c>
      <c r="F509" s="25">
        <f t="shared" si="96"/>
        <v>17127.375</v>
      </c>
      <c r="G509" s="25">
        <f t="shared" si="97"/>
        <v>0.99857683970836164</v>
      </c>
      <c r="H509" s="25">
        <f t="shared" si="92"/>
        <v>1.0021658136955456</v>
      </c>
      <c r="I509" s="4">
        <f t="shared" si="98"/>
        <v>17066.03814086581</v>
      </c>
      <c r="J509" s="25">
        <f t="shared" si="93"/>
        <v>19156.074672585473</v>
      </c>
      <c r="K509" s="15">
        <f t="shared" si="99"/>
        <v>19197.563161464252</v>
      </c>
      <c r="L509" s="36">
        <f t="shared" si="100"/>
        <v>-2094.5631614642516</v>
      </c>
      <c r="M509" s="36">
        <f t="shared" si="101"/>
        <v>2094.5631614642516</v>
      </c>
      <c r="N509" s="36">
        <f t="shared" si="102"/>
        <v>0.12246758822804488</v>
      </c>
      <c r="O509" s="36">
        <f t="shared" si="103"/>
        <v>4387194.8373631202</v>
      </c>
      <c r="P509" s="35">
        <f t="shared" si="94"/>
        <v>4387194.8373631202</v>
      </c>
    </row>
    <row r="510" spans="1:16" x14ac:dyDescent="0.4">
      <c r="A510" s="1">
        <v>509</v>
      </c>
      <c r="B510" s="21">
        <v>40322</v>
      </c>
      <c r="C510" s="43">
        <v>1</v>
      </c>
      <c r="D510" s="23">
        <v>17878</v>
      </c>
      <c r="E510" s="25">
        <f t="shared" si="95"/>
        <v>16853</v>
      </c>
      <c r="F510" s="25">
        <f t="shared" si="96"/>
        <v>17284.625</v>
      </c>
      <c r="G510" s="25">
        <f t="shared" si="97"/>
        <v>1.0343296426737636</v>
      </c>
      <c r="H510" s="25">
        <f t="shared" si="92"/>
        <v>0.99870511045398014</v>
      </c>
      <c r="I510" s="4">
        <f t="shared" si="98"/>
        <v>17901.180050909341</v>
      </c>
      <c r="J510" s="25">
        <f t="shared" si="93"/>
        <v>19156.39135702929</v>
      </c>
      <c r="K510" s="15">
        <f t="shared" si="99"/>
        <v>19131.585946121606</v>
      </c>
      <c r="L510" s="36">
        <f t="shared" si="100"/>
        <v>-1253.585946121606</v>
      </c>
      <c r="M510" s="36">
        <f t="shared" si="101"/>
        <v>1253.585946121606</v>
      </c>
      <c r="N510" s="36">
        <f t="shared" si="102"/>
        <v>7.0118914091151466E-2</v>
      </c>
      <c r="O510" s="36">
        <f t="shared" si="103"/>
        <v>1571477.7243136019</v>
      </c>
      <c r="P510" s="35">
        <f t="shared" si="94"/>
        <v>1571477.7243136019</v>
      </c>
    </row>
    <row r="511" spans="1:16" x14ac:dyDescent="0.4">
      <c r="A511" s="1">
        <v>510</v>
      </c>
      <c r="B511" s="21">
        <v>40323</v>
      </c>
      <c r="C511" s="43">
        <v>2</v>
      </c>
      <c r="D511" s="23">
        <v>16026</v>
      </c>
      <c r="E511" s="25">
        <f t="shared" si="95"/>
        <v>17716.25</v>
      </c>
      <c r="F511" s="25">
        <f t="shared" si="96"/>
        <v>17696.875</v>
      </c>
      <c r="G511" s="25">
        <f t="shared" si="97"/>
        <v>0.90558361292601097</v>
      </c>
      <c r="H511" s="25">
        <f t="shared" si="92"/>
        <v>0.99758200983907996</v>
      </c>
      <c r="I511" s="4">
        <f t="shared" si="98"/>
        <v>16064.844636267204</v>
      </c>
      <c r="J511" s="25">
        <f t="shared" si="93"/>
        <v>19156.70804147311</v>
      </c>
      <c r="K511" s="15">
        <f t="shared" si="99"/>
        <v>19110.387309913211</v>
      </c>
      <c r="L511" s="36">
        <f t="shared" si="100"/>
        <v>-3084.3873099132106</v>
      </c>
      <c r="M511" s="36">
        <f t="shared" si="101"/>
        <v>3084.3873099132106</v>
      </c>
      <c r="N511" s="36">
        <f t="shared" si="102"/>
        <v>0.1924614570019475</v>
      </c>
      <c r="O511" s="36">
        <f t="shared" si="103"/>
        <v>9513445.0775536522</v>
      </c>
      <c r="P511" s="35">
        <f t="shared" si="94"/>
        <v>9513445.0775536522</v>
      </c>
    </row>
    <row r="512" spans="1:16" x14ac:dyDescent="0.4">
      <c r="A512" s="1">
        <v>511</v>
      </c>
      <c r="B512" s="21">
        <v>40324</v>
      </c>
      <c r="C512" s="43">
        <v>3</v>
      </c>
      <c r="D512" s="23">
        <v>19858</v>
      </c>
      <c r="E512" s="25">
        <f t="shared" si="95"/>
        <v>17677.5</v>
      </c>
      <c r="F512" s="25">
        <f t="shared" si="96"/>
        <v>17847.625</v>
      </c>
      <c r="G512" s="25">
        <f t="shared" si="97"/>
        <v>1.1126410376730798</v>
      </c>
      <c r="H512" s="25">
        <f t="shared" si="92"/>
        <v>1.0015470660113945</v>
      </c>
      <c r="I512" s="4">
        <f t="shared" si="98"/>
        <v>19827.325818129924</v>
      </c>
      <c r="J512" s="25">
        <f t="shared" si="93"/>
        <v>19157.024725916926</v>
      </c>
      <c r="K512" s="15">
        <f t="shared" si="99"/>
        <v>19186.661907749836</v>
      </c>
      <c r="L512" s="36">
        <f t="shared" si="100"/>
        <v>671.33809225016375</v>
      </c>
      <c r="M512" s="36">
        <f t="shared" si="101"/>
        <v>671.33809225016375</v>
      </c>
      <c r="N512" s="36">
        <f t="shared" si="102"/>
        <v>3.3806933842792014E-2</v>
      </c>
      <c r="O512" s="36">
        <f t="shared" si="103"/>
        <v>450694.83410608937</v>
      </c>
      <c r="P512" s="35">
        <f t="shared" si="94"/>
        <v>450694.83410608937</v>
      </c>
    </row>
    <row r="513" spans="1:16" x14ac:dyDescent="0.4">
      <c r="A513" s="1">
        <v>512</v>
      </c>
      <c r="B513" s="21">
        <v>40325</v>
      </c>
      <c r="C513" s="43">
        <v>4</v>
      </c>
      <c r="D513" s="23">
        <v>16948</v>
      </c>
      <c r="E513" s="25">
        <f t="shared" si="95"/>
        <v>18017.75</v>
      </c>
      <c r="F513" s="25">
        <f t="shared" si="96"/>
        <v>18514.375</v>
      </c>
      <c r="G513" s="25">
        <f t="shared" si="97"/>
        <v>0.91539682003848366</v>
      </c>
      <c r="H513" s="25">
        <f t="shared" si="92"/>
        <v>1.0021658136955456</v>
      </c>
      <c r="I513" s="4">
        <f t="shared" si="98"/>
        <v>16911.373116493818</v>
      </c>
      <c r="J513" s="25">
        <f t="shared" si="93"/>
        <v>19157.341410360743</v>
      </c>
      <c r="K513" s="15">
        <f t="shared" si="99"/>
        <v>19198.832642757545</v>
      </c>
      <c r="L513" s="36">
        <f t="shared" si="100"/>
        <v>-2250.8326427575448</v>
      </c>
      <c r="M513" s="36">
        <f t="shared" si="101"/>
        <v>2250.8326427575448</v>
      </c>
      <c r="N513" s="36">
        <f t="shared" si="102"/>
        <v>0.1328081568773628</v>
      </c>
      <c r="O513" s="36">
        <f t="shared" si="103"/>
        <v>5066247.5857029138</v>
      </c>
      <c r="P513" s="35">
        <f t="shared" si="94"/>
        <v>5066247.5857029138</v>
      </c>
    </row>
    <row r="514" spans="1:16" x14ac:dyDescent="0.4">
      <c r="A514" s="1">
        <v>513</v>
      </c>
      <c r="B514" s="21">
        <v>40326</v>
      </c>
      <c r="C514" s="43">
        <v>1</v>
      </c>
      <c r="D514" s="23">
        <v>19239</v>
      </c>
      <c r="E514" s="25">
        <f t="shared" si="95"/>
        <v>19011</v>
      </c>
      <c r="F514" s="25">
        <f t="shared" si="96"/>
        <v>19119.25</v>
      </c>
      <c r="G514" s="25">
        <f t="shared" si="97"/>
        <v>1.0062633209984702</v>
      </c>
      <c r="H514" s="25">
        <f t="shared" ref="H514:H577" si="104">VLOOKUP(C514,$Q$38:$S$42,3,FALSE)</f>
        <v>0.99870511045398014</v>
      </c>
      <c r="I514" s="4">
        <f t="shared" si="98"/>
        <v>19263.94468058199</v>
      </c>
      <c r="J514" s="25">
        <f t="shared" si="93"/>
        <v>19157.658094804563</v>
      </c>
      <c r="K514" s="15">
        <f t="shared" si="99"/>
        <v>19132.851043611379</v>
      </c>
      <c r="L514" s="36">
        <f t="shared" si="100"/>
        <v>106.14895638862072</v>
      </c>
      <c r="M514" s="36">
        <f t="shared" si="101"/>
        <v>106.14895638862072</v>
      </c>
      <c r="N514" s="36">
        <f t="shared" si="102"/>
        <v>5.5173842917314161E-3</v>
      </c>
      <c r="O514" s="36">
        <f t="shared" si="103"/>
        <v>11267.600942393303</v>
      </c>
      <c r="P514" s="35">
        <f t="shared" si="94"/>
        <v>11267.600942393303</v>
      </c>
    </row>
    <row r="515" spans="1:16" x14ac:dyDescent="0.4">
      <c r="A515" s="1">
        <v>514</v>
      </c>
      <c r="B515" s="21">
        <v>40327</v>
      </c>
      <c r="C515" s="43">
        <v>2</v>
      </c>
      <c r="D515" s="23">
        <v>19999</v>
      </c>
      <c r="E515" s="25">
        <f t="shared" si="95"/>
        <v>19227.5</v>
      </c>
      <c r="F515" s="25">
        <f t="shared" si="96"/>
        <v>19406.125</v>
      </c>
      <c r="G515" s="25">
        <f t="shared" si="97"/>
        <v>1.0305509214230044</v>
      </c>
      <c r="H515" s="25">
        <f t="shared" si="104"/>
        <v>0.99758200983907996</v>
      </c>
      <c r="I515" s="4">
        <f t="shared" si="98"/>
        <v>20047.47459632521</v>
      </c>
      <c r="J515" s="25">
        <f t="shared" ref="J515:J578" si="105">INTERCEPT($I$2:$I$3896,$A$2:$A$3896)+SLOPE($I$2:$I$3896,$A$2:$A$3896)*A515</f>
        <v>19157.974779248379</v>
      </c>
      <c r="K515" s="15">
        <f t="shared" si="99"/>
        <v>19111.650984729004</v>
      </c>
      <c r="L515" s="36">
        <f t="shared" si="100"/>
        <v>887.34901527099646</v>
      </c>
      <c r="M515" s="36">
        <f t="shared" si="101"/>
        <v>887.34901527099646</v>
      </c>
      <c r="N515" s="36">
        <f t="shared" si="102"/>
        <v>4.4369669247012175E-2</v>
      </c>
      <c r="O515" s="36">
        <f t="shared" si="103"/>
        <v>787388.27490240708</v>
      </c>
      <c r="P515" s="35">
        <f t="shared" ref="P515:P578" si="106">(D515-K515)^2</f>
        <v>787388.27490240708</v>
      </c>
    </row>
    <row r="516" spans="1:16" x14ac:dyDescent="0.4">
      <c r="A516" s="1">
        <v>515</v>
      </c>
      <c r="B516" s="21">
        <v>40328</v>
      </c>
      <c r="C516" s="43">
        <v>3</v>
      </c>
      <c r="D516" s="23">
        <v>20724</v>
      </c>
      <c r="E516" s="25">
        <f t="shared" si="95"/>
        <v>19584.75</v>
      </c>
      <c r="F516" s="25">
        <f t="shared" si="96"/>
        <v>19744.25</v>
      </c>
      <c r="G516" s="25">
        <f t="shared" si="97"/>
        <v>1.0496220418602884</v>
      </c>
      <c r="H516" s="25">
        <f t="shared" si="104"/>
        <v>1.0015470660113945</v>
      </c>
      <c r="I516" s="4">
        <f t="shared" si="98"/>
        <v>20691.988128458284</v>
      </c>
      <c r="J516" s="25">
        <f t="shared" si="105"/>
        <v>19158.291463692196</v>
      </c>
      <c r="K516" s="15">
        <f t="shared" si="99"/>
        <v>19187.930605252066</v>
      </c>
      <c r="L516" s="36">
        <f t="shared" si="100"/>
        <v>1536.069394747934</v>
      </c>
      <c r="M516" s="36">
        <f t="shared" si="101"/>
        <v>1536.069394747934</v>
      </c>
      <c r="N516" s="36">
        <f t="shared" si="102"/>
        <v>7.4120314357649777E-2</v>
      </c>
      <c r="O516" s="36">
        <f t="shared" si="103"/>
        <v>2359509.1854812843</v>
      </c>
      <c r="P516" s="35">
        <f t="shared" si="106"/>
        <v>2359509.1854812843</v>
      </c>
    </row>
    <row r="517" spans="1:16" x14ac:dyDescent="0.4">
      <c r="A517" s="1">
        <v>516</v>
      </c>
      <c r="B517" s="21">
        <v>40329</v>
      </c>
      <c r="C517" s="43">
        <v>4</v>
      </c>
      <c r="D517" s="23">
        <v>18377</v>
      </c>
      <c r="E517" s="25">
        <f t="shared" ref="E517:E580" si="107">AVERAGE(D515:D518)</f>
        <v>19903.75</v>
      </c>
      <c r="F517" s="25">
        <f t="shared" ref="F517:F580" si="108">AVERAGE(E517:E518)</f>
        <v>20124.75</v>
      </c>
      <c r="G517" s="25">
        <f t="shared" si="97"/>
        <v>0.91315420067330033</v>
      </c>
      <c r="H517" s="25">
        <f t="shared" si="104"/>
        <v>1.0021658136955456</v>
      </c>
      <c r="I517" s="4">
        <f t="shared" si="98"/>
        <v>18337.284857316903</v>
      </c>
      <c r="J517" s="25">
        <f t="shared" si="105"/>
        <v>19158.608148136012</v>
      </c>
      <c r="K517" s="15">
        <f t="shared" si="99"/>
        <v>19200.102124050838</v>
      </c>
      <c r="L517" s="36">
        <f t="shared" si="100"/>
        <v>-823.10212405083803</v>
      </c>
      <c r="M517" s="36">
        <f t="shared" si="101"/>
        <v>823.10212405083803</v>
      </c>
      <c r="N517" s="36">
        <f t="shared" si="102"/>
        <v>4.4789798337641511E-2</v>
      </c>
      <c r="O517" s="36">
        <f t="shared" si="103"/>
        <v>677497.10661700112</v>
      </c>
      <c r="P517" s="35">
        <f t="shared" si="106"/>
        <v>677497.10661700112</v>
      </c>
    </row>
    <row r="518" spans="1:16" x14ac:dyDescent="0.4">
      <c r="A518" s="1">
        <v>517</v>
      </c>
      <c r="B518" s="21">
        <v>40330</v>
      </c>
      <c r="C518" s="43">
        <v>1</v>
      </c>
      <c r="D518" s="23">
        <v>20515</v>
      </c>
      <c r="E518" s="25">
        <f t="shared" si="107"/>
        <v>20345.75</v>
      </c>
      <c r="F518" s="25">
        <f t="shared" si="108"/>
        <v>19968</v>
      </c>
      <c r="G518" s="25">
        <f t="shared" si="97"/>
        <v>1.0273938301282051</v>
      </c>
      <c r="H518" s="25">
        <f t="shared" si="104"/>
        <v>0.99870511045398014</v>
      </c>
      <c r="I518" s="4">
        <f t="shared" si="98"/>
        <v>20541.599101935626</v>
      </c>
      <c r="J518" s="25">
        <f t="shared" si="105"/>
        <v>19158.924832579833</v>
      </c>
      <c r="K518" s="15">
        <f t="shared" si="99"/>
        <v>19134.116141101145</v>
      </c>
      <c r="L518" s="36">
        <f t="shared" si="100"/>
        <v>1380.8838588988547</v>
      </c>
      <c r="M518" s="36">
        <f t="shared" si="101"/>
        <v>1380.8838588988547</v>
      </c>
      <c r="N518" s="36">
        <f t="shared" si="102"/>
        <v>6.7310936334333646E-2</v>
      </c>
      <c r="O518" s="36">
        <f t="shared" si="103"/>
        <v>1906840.231767392</v>
      </c>
      <c r="P518" s="35">
        <f t="shared" si="106"/>
        <v>1906840.231767392</v>
      </c>
    </row>
    <row r="519" spans="1:16" x14ac:dyDescent="0.4">
      <c r="A519" s="1">
        <v>518</v>
      </c>
      <c r="B519" s="21">
        <v>40331</v>
      </c>
      <c r="C519" s="43">
        <v>2</v>
      </c>
      <c r="D519" s="23">
        <v>21767</v>
      </c>
      <c r="E519" s="25">
        <f t="shared" si="107"/>
        <v>19590.25</v>
      </c>
      <c r="F519" s="25">
        <f t="shared" si="108"/>
        <v>20160</v>
      </c>
      <c r="G519" s="25">
        <f t="shared" si="97"/>
        <v>1.0797123015873016</v>
      </c>
      <c r="H519" s="25">
        <f t="shared" si="104"/>
        <v>0.99758200983907996</v>
      </c>
      <c r="I519" s="4">
        <f t="shared" si="98"/>
        <v>21819.759964908786</v>
      </c>
      <c r="J519" s="25">
        <f t="shared" si="105"/>
        <v>19159.241517023649</v>
      </c>
      <c r="K519" s="15">
        <f t="shared" si="99"/>
        <v>19112.914659544796</v>
      </c>
      <c r="L519" s="36">
        <f t="shared" si="100"/>
        <v>2654.0853404552035</v>
      </c>
      <c r="M519" s="36">
        <f t="shared" si="101"/>
        <v>2654.0853404552035</v>
      </c>
      <c r="N519" s="36">
        <f t="shared" si="102"/>
        <v>0.12193160933776834</v>
      </c>
      <c r="O519" s="36">
        <f t="shared" si="103"/>
        <v>7044168.9944192134</v>
      </c>
      <c r="P519" s="35">
        <f t="shared" si="106"/>
        <v>7044168.9944192134</v>
      </c>
    </row>
    <row r="520" spans="1:16" x14ac:dyDescent="0.4">
      <c r="A520" s="1">
        <v>519</v>
      </c>
      <c r="B520" s="21">
        <v>40332</v>
      </c>
      <c r="C520" s="43">
        <v>3</v>
      </c>
      <c r="D520" s="23">
        <v>17702</v>
      </c>
      <c r="E520" s="25">
        <f t="shared" si="107"/>
        <v>20729.75</v>
      </c>
      <c r="F520" s="25">
        <f t="shared" si="108"/>
        <v>20828.375</v>
      </c>
      <c r="G520" s="25">
        <f t="shared" si="97"/>
        <v>0.84989827578963795</v>
      </c>
      <c r="H520" s="25">
        <f t="shared" si="104"/>
        <v>1.0015470660113945</v>
      </c>
      <c r="I520" s="4">
        <f t="shared" si="98"/>
        <v>17674.656140222378</v>
      </c>
      <c r="J520" s="25">
        <f t="shared" si="105"/>
        <v>19159.558201467466</v>
      </c>
      <c r="K520" s="15">
        <f t="shared" si="99"/>
        <v>19189.199302754292</v>
      </c>
      <c r="L520" s="36">
        <f t="shared" si="100"/>
        <v>-1487.1993027542921</v>
      </c>
      <c r="M520" s="36">
        <f t="shared" si="101"/>
        <v>1487.1993027542921</v>
      </c>
      <c r="N520" s="36">
        <f t="shared" si="102"/>
        <v>8.4013066475781953E-2</v>
      </c>
      <c r="O520" s="36">
        <f t="shared" si="103"/>
        <v>2211761.7661128528</v>
      </c>
      <c r="P520" s="35">
        <f t="shared" si="106"/>
        <v>2211761.7661128528</v>
      </c>
    </row>
    <row r="521" spans="1:16" x14ac:dyDescent="0.4">
      <c r="A521" s="1">
        <v>520</v>
      </c>
      <c r="B521" s="21">
        <v>40333</v>
      </c>
      <c r="C521" s="43">
        <v>4</v>
      </c>
      <c r="D521" s="23">
        <v>22935</v>
      </c>
      <c r="E521" s="25">
        <f t="shared" si="107"/>
        <v>20927</v>
      </c>
      <c r="F521" s="25">
        <f t="shared" si="108"/>
        <v>20383.25</v>
      </c>
      <c r="G521" s="25">
        <f t="shared" si="97"/>
        <v>1.1251885739516514</v>
      </c>
      <c r="H521" s="25">
        <f t="shared" si="104"/>
        <v>1.0021658136955456</v>
      </c>
      <c r="I521" s="4">
        <f t="shared" si="98"/>
        <v>22885.43441272042</v>
      </c>
      <c r="J521" s="25">
        <f t="shared" si="105"/>
        <v>19159.874885911286</v>
      </c>
      <c r="K521" s="15">
        <f t="shared" si="99"/>
        <v>19201.371605344131</v>
      </c>
      <c r="L521" s="36">
        <f t="shared" si="100"/>
        <v>3733.6283946558688</v>
      </c>
      <c r="M521" s="36">
        <f t="shared" si="101"/>
        <v>3733.6283946558688</v>
      </c>
      <c r="N521" s="36">
        <f t="shared" si="102"/>
        <v>0.16279173292591537</v>
      </c>
      <c r="O521" s="36">
        <f t="shared" si="103"/>
        <v>13939980.989380559</v>
      </c>
      <c r="P521" s="35">
        <f t="shared" si="106"/>
        <v>13939980.989380559</v>
      </c>
    </row>
    <row r="522" spans="1:16" x14ac:dyDescent="0.4">
      <c r="A522" s="1">
        <v>521</v>
      </c>
      <c r="B522" s="21">
        <v>40334</v>
      </c>
      <c r="C522" s="43">
        <v>1</v>
      </c>
      <c r="D522" s="23">
        <v>21304</v>
      </c>
      <c r="E522" s="25">
        <f t="shared" si="107"/>
        <v>19839.5</v>
      </c>
      <c r="F522" s="25">
        <f t="shared" si="108"/>
        <v>20393.5</v>
      </c>
      <c r="G522" s="25">
        <f t="shared" si="97"/>
        <v>1.0446465785667001</v>
      </c>
      <c r="H522" s="25">
        <f t="shared" si="104"/>
        <v>0.99870511045398014</v>
      </c>
      <c r="I522" s="4">
        <f t="shared" si="98"/>
        <v>21331.622094449751</v>
      </c>
      <c r="J522" s="25">
        <f t="shared" si="105"/>
        <v>19160.191570355102</v>
      </c>
      <c r="K522" s="15">
        <f t="shared" si="99"/>
        <v>19135.381238590911</v>
      </c>
      <c r="L522" s="36">
        <f t="shared" si="100"/>
        <v>2168.6187614090886</v>
      </c>
      <c r="M522" s="36">
        <f t="shared" si="101"/>
        <v>2168.6187614090886</v>
      </c>
      <c r="N522" s="36">
        <f t="shared" si="102"/>
        <v>0.10179397115138418</v>
      </c>
      <c r="O522" s="36">
        <f t="shared" si="103"/>
        <v>4702907.3323354898</v>
      </c>
      <c r="P522" s="35">
        <f t="shared" si="106"/>
        <v>4702907.3323354898</v>
      </c>
    </row>
    <row r="523" spans="1:16" x14ac:dyDescent="0.4">
      <c r="A523" s="1">
        <v>522</v>
      </c>
      <c r="B523" s="21">
        <v>40335</v>
      </c>
      <c r="C523" s="43">
        <v>2</v>
      </c>
      <c r="D523" s="23">
        <v>17417</v>
      </c>
      <c r="E523" s="25">
        <f t="shared" si="107"/>
        <v>20947.5</v>
      </c>
      <c r="F523" s="25">
        <f t="shared" si="108"/>
        <v>21108</v>
      </c>
      <c r="G523" s="25">
        <f t="shared" si="97"/>
        <v>0.82513738866780373</v>
      </c>
      <c r="H523" s="25">
        <f t="shared" si="104"/>
        <v>0.99758200983907996</v>
      </c>
      <c r="I523" s="4">
        <f t="shared" si="98"/>
        <v>17459.21621302046</v>
      </c>
      <c r="J523" s="25">
        <f t="shared" si="105"/>
        <v>19160.508254798919</v>
      </c>
      <c r="K523" s="15">
        <f t="shared" si="99"/>
        <v>19114.178334360589</v>
      </c>
      <c r="L523" s="36">
        <f t="shared" si="100"/>
        <v>-1697.1783343605894</v>
      </c>
      <c r="M523" s="36">
        <f t="shared" si="101"/>
        <v>1697.1783343605894</v>
      </c>
      <c r="N523" s="36">
        <f t="shared" si="102"/>
        <v>9.7443781039248403E-2</v>
      </c>
      <c r="O523" s="36">
        <f t="shared" si="103"/>
        <v>2880414.2986229844</v>
      </c>
      <c r="P523" s="35">
        <f t="shared" si="106"/>
        <v>2880414.2986229844</v>
      </c>
    </row>
    <row r="524" spans="1:16" x14ac:dyDescent="0.4">
      <c r="A524" s="1">
        <v>523</v>
      </c>
      <c r="B524" s="21">
        <v>40336</v>
      </c>
      <c r="C524" s="43">
        <v>3</v>
      </c>
      <c r="D524" s="23">
        <v>22134</v>
      </c>
      <c r="E524" s="25">
        <f t="shared" si="107"/>
        <v>21268.5</v>
      </c>
      <c r="F524" s="25">
        <f t="shared" si="108"/>
        <v>21682.25</v>
      </c>
      <c r="G524" s="25">
        <f t="shared" si="97"/>
        <v>1.0208350148162668</v>
      </c>
      <c r="H524" s="25">
        <f t="shared" si="104"/>
        <v>1.0015470660113945</v>
      </c>
      <c r="I524" s="4">
        <f t="shared" si="98"/>
        <v>22099.810134882053</v>
      </c>
      <c r="J524" s="25">
        <f t="shared" si="105"/>
        <v>19160.824939242739</v>
      </c>
      <c r="K524" s="15">
        <f t="shared" si="99"/>
        <v>19190.468000256522</v>
      </c>
      <c r="L524" s="36">
        <f t="shared" si="100"/>
        <v>2943.5319997434781</v>
      </c>
      <c r="M524" s="36">
        <f t="shared" si="101"/>
        <v>2943.5319997434781</v>
      </c>
      <c r="N524" s="36">
        <f t="shared" si="102"/>
        <v>0.13298689797341096</v>
      </c>
      <c r="O524" s="36">
        <f t="shared" si="103"/>
        <v>8664380.6335138399</v>
      </c>
      <c r="P524" s="35">
        <f t="shared" si="106"/>
        <v>8664380.6335138399</v>
      </c>
    </row>
    <row r="525" spans="1:16" x14ac:dyDescent="0.4">
      <c r="A525" s="1">
        <v>524</v>
      </c>
      <c r="B525" s="21">
        <v>40337</v>
      </c>
      <c r="C525" s="43">
        <v>4</v>
      </c>
      <c r="D525" s="23">
        <v>24219</v>
      </c>
      <c r="E525" s="25">
        <f t="shared" si="107"/>
        <v>22096</v>
      </c>
      <c r="F525" s="25">
        <f t="shared" si="108"/>
        <v>22288.375</v>
      </c>
      <c r="G525" s="25">
        <f t="shared" si="97"/>
        <v>1.0866202672918057</v>
      </c>
      <c r="H525" s="25">
        <f t="shared" si="104"/>
        <v>1.0021658136955456</v>
      </c>
      <c r="I525" s="4">
        <f t="shared" si="98"/>
        <v>24166.659517840675</v>
      </c>
      <c r="J525" s="25">
        <f t="shared" si="105"/>
        <v>19161.141623686555</v>
      </c>
      <c r="K525" s="15">
        <f t="shared" si="99"/>
        <v>19202.641086637424</v>
      </c>
      <c r="L525" s="36">
        <f t="shared" si="100"/>
        <v>5016.3589133625755</v>
      </c>
      <c r="M525" s="36">
        <f t="shared" si="101"/>
        <v>5016.3589133625755</v>
      </c>
      <c r="N525" s="36">
        <f t="shared" si="102"/>
        <v>0.20712493964914222</v>
      </c>
      <c r="O525" s="36">
        <f t="shared" si="103"/>
        <v>25163856.747672159</v>
      </c>
      <c r="P525" s="35">
        <f t="shared" si="106"/>
        <v>25163856.747672159</v>
      </c>
    </row>
    <row r="526" spans="1:16" x14ac:dyDescent="0.4">
      <c r="A526" s="1">
        <v>525</v>
      </c>
      <c r="B526" s="21">
        <v>40338</v>
      </c>
      <c r="C526" s="43">
        <v>1</v>
      </c>
      <c r="D526" s="23">
        <v>24614</v>
      </c>
      <c r="E526" s="25">
        <f t="shared" si="107"/>
        <v>22480.75</v>
      </c>
      <c r="F526" s="25">
        <f t="shared" si="108"/>
        <v>22799.75</v>
      </c>
      <c r="G526" s="25">
        <f t="shared" si="97"/>
        <v>1.0795732409346595</v>
      </c>
      <c r="H526" s="25">
        <f t="shared" si="104"/>
        <v>0.99870511045398014</v>
      </c>
      <c r="I526" s="4">
        <f t="shared" si="98"/>
        <v>24645.913736048919</v>
      </c>
      <c r="J526" s="25">
        <f t="shared" si="105"/>
        <v>19161.458308130372</v>
      </c>
      <c r="K526" s="15">
        <f t="shared" si="99"/>
        <v>19136.646336080677</v>
      </c>
      <c r="L526" s="36">
        <f t="shared" si="100"/>
        <v>5477.3536639193226</v>
      </c>
      <c r="M526" s="36">
        <f t="shared" si="101"/>
        <v>5477.3536639193226</v>
      </c>
      <c r="N526" s="36">
        <f t="shared" si="102"/>
        <v>0.22253000990977989</v>
      </c>
      <c r="O526" s="36">
        <f t="shared" si="103"/>
        <v>30001403.159650426</v>
      </c>
      <c r="P526" s="35">
        <f t="shared" si="106"/>
        <v>30001403.159650426</v>
      </c>
    </row>
    <row r="527" spans="1:16" x14ac:dyDescent="0.4">
      <c r="A527" s="1">
        <v>526</v>
      </c>
      <c r="B527" s="21">
        <v>40339</v>
      </c>
      <c r="C527" s="43">
        <v>2</v>
      </c>
      <c r="D527" s="23">
        <v>18956</v>
      </c>
      <c r="E527" s="25">
        <f t="shared" si="107"/>
        <v>23118.75</v>
      </c>
      <c r="F527" s="25">
        <f t="shared" si="108"/>
        <v>22860.875</v>
      </c>
      <c r="G527" s="25">
        <f t="shared" si="97"/>
        <v>0.82918960888417437</v>
      </c>
      <c r="H527" s="25">
        <f t="shared" si="104"/>
        <v>0.99758200983907996</v>
      </c>
      <c r="I527" s="4">
        <f t="shared" si="98"/>
        <v>19001.94651972302</v>
      </c>
      <c r="J527" s="25">
        <f t="shared" si="105"/>
        <v>19161.774992574188</v>
      </c>
      <c r="K527" s="15">
        <f t="shared" si="99"/>
        <v>19115.442009176379</v>
      </c>
      <c r="L527" s="36">
        <f t="shared" si="100"/>
        <v>-159.44200917637863</v>
      </c>
      <c r="M527" s="36">
        <f t="shared" si="101"/>
        <v>159.44200917637863</v>
      </c>
      <c r="N527" s="36">
        <f t="shared" si="102"/>
        <v>8.4111631766395148E-3</v>
      </c>
      <c r="O527" s="36">
        <f t="shared" si="103"/>
        <v>25421.75429020041</v>
      </c>
      <c r="P527" s="35">
        <f t="shared" si="106"/>
        <v>25421.75429020041</v>
      </c>
    </row>
    <row r="528" spans="1:16" x14ac:dyDescent="0.4">
      <c r="A528" s="1">
        <v>527</v>
      </c>
      <c r="B528" s="21">
        <v>40340</v>
      </c>
      <c r="C528" s="43">
        <v>3</v>
      </c>
      <c r="D528" s="23">
        <v>24686</v>
      </c>
      <c r="E528" s="25">
        <f t="shared" si="107"/>
        <v>22603</v>
      </c>
      <c r="F528" s="25">
        <f t="shared" si="108"/>
        <v>22763.625</v>
      </c>
      <c r="G528" s="25">
        <f t="shared" si="97"/>
        <v>1.0844494231476753</v>
      </c>
      <c r="H528" s="25">
        <f t="shared" si="104"/>
        <v>1.0015470660113945</v>
      </c>
      <c r="I528" s="4">
        <f t="shared" si="98"/>
        <v>24647.868120976702</v>
      </c>
      <c r="J528" s="25">
        <f t="shared" si="105"/>
        <v>19162.091677018008</v>
      </c>
      <c r="K528" s="15">
        <f t="shared" si="99"/>
        <v>19191.736697758748</v>
      </c>
      <c r="L528" s="36">
        <f t="shared" si="100"/>
        <v>5494.2633022412519</v>
      </c>
      <c r="M528" s="36">
        <f t="shared" si="101"/>
        <v>5494.2633022412519</v>
      </c>
      <c r="N528" s="36">
        <f t="shared" si="102"/>
        <v>0.22256596055421096</v>
      </c>
      <c r="O528" s="36">
        <f t="shared" si="103"/>
        <v>30186929.234354947</v>
      </c>
      <c r="P528" s="35">
        <f t="shared" si="106"/>
        <v>30186929.234354947</v>
      </c>
    </row>
    <row r="529" spans="1:16" x14ac:dyDescent="0.4">
      <c r="A529" s="1">
        <v>528</v>
      </c>
      <c r="B529" s="21">
        <v>40341</v>
      </c>
      <c r="C529" s="43">
        <v>4</v>
      </c>
      <c r="D529" s="23">
        <v>22156</v>
      </c>
      <c r="E529" s="25">
        <f t="shared" si="107"/>
        <v>22924.25</v>
      </c>
      <c r="F529" s="25">
        <f t="shared" si="108"/>
        <v>23225.875</v>
      </c>
      <c r="G529" s="25">
        <f t="shared" si="97"/>
        <v>0.95393607345256104</v>
      </c>
      <c r="H529" s="25">
        <f t="shared" si="104"/>
        <v>1.0021658136955456</v>
      </c>
      <c r="I529" s="4">
        <f t="shared" si="98"/>
        <v>22108.117935392791</v>
      </c>
      <c r="J529" s="25">
        <f t="shared" si="105"/>
        <v>19162.408361461825</v>
      </c>
      <c r="K529" s="15">
        <f t="shared" si="99"/>
        <v>19203.910567930718</v>
      </c>
      <c r="L529" s="36">
        <f t="shared" si="100"/>
        <v>2952.0894320692823</v>
      </c>
      <c r="M529" s="36">
        <f t="shared" si="101"/>
        <v>2952.0894320692823</v>
      </c>
      <c r="N529" s="36">
        <f t="shared" si="102"/>
        <v>0.13324108287007053</v>
      </c>
      <c r="O529" s="36">
        <f t="shared" si="103"/>
        <v>8714832.0149351377</v>
      </c>
      <c r="P529" s="35">
        <f t="shared" si="106"/>
        <v>8714832.0149351377</v>
      </c>
    </row>
    <row r="530" spans="1:16" x14ac:dyDescent="0.4">
      <c r="A530" s="1">
        <v>529</v>
      </c>
      <c r="B530" s="21">
        <v>40342</v>
      </c>
      <c r="C530" s="43">
        <v>1</v>
      </c>
      <c r="D530" s="23">
        <v>25899</v>
      </c>
      <c r="E530" s="25">
        <f t="shared" si="107"/>
        <v>23527.5</v>
      </c>
      <c r="F530" s="25">
        <f t="shared" si="108"/>
        <v>22623.75</v>
      </c>
      <c r="G530" s="25">
        <f t="shared" si="97"/>
        <v>1.1447704293054866</v>
      </c>
      <c r="H530" s="25">
        <f t="shared" si="104"/>
        <v>0.99870511045398014</v>
      </c>
      <c r="I530" s="4">
        <f t="shared" si="98"/>
        <v>25932.579826518686</v>
      </c>
      <c r="J530" s="25">
        <f t="shared" si="105"/>
        <v>19162.725045905641</v>
      </c>
      <c r="K530" s="15">
        <f t="shared" si="99"/>
        <v>19137.911433570443</v>
      </c>
      <c r="L530" s="36">
        <f t="shared" si="100"/>
        <v>6761.0885664295565</v>
      </c>
      <c r="M530" s="36">
        <f t="shared" si="101"/>
        <v>6761.0885664295565</v>
      </c>
      <c r="N530" s="36">
        <f t="shared" si="102"/>
        <v>0.26105596997681596</v>
      </c>
      <c r="O530" s="36">
        <f t="shared" si="103"/>
        <v>45712318.603104472</v>
      </c>
      <c r="P530" s="35">
        <f t="shared" si="106"/>
        <v>45712318.603104472</v>
      </c>
    </row>
    <row r="531" spans="1:16" x14ac:dyDescent="0.4">
      <c r="A531" s="1">
        <v>530</v>
      </c>
      <c r="B531" s="21">
        <v>40343</v>
      </c>
      <c r="C531" s="43">
        <v>2</v>
      </c>
      <c r="D531" s="23">
        <v>21369</v>
      </c>
      <c r="E531" s="25">
        <f t="shared" si="107"/>
        <v>21720</v>
      </c>
      <c r="F531" s="25">
        <f t="shared" si="108"/>
        <v>21298.75</v>
      </c>
      <c r="G531" s="25">
        <f t="shared" si="97"/>
        <v>1.0032983156288515</v>
      </c>
      <c r="H531" s="25">
        <f t="shared" si="104"/>
        <v>0.99758200983907996</v>
      </c>
      <c r="I531" s="4">
        <f t="shared" si="98"/>
        <v>21420.795272207281</v>
      </c>
      <c r="J531" s="25">
        <f t="shared" si="105"/>
        <v>19163.041730349461</v>
      </c>
      <c r="K531" s="15">
        <f t="shared" si="99"/>
        <v>19116.705683992175</v>
      </c>
      <c r="L531" s="36">
        <f t="shared" si="100"/>
        <v>2252.2943160078248</v>
      </c>
      <c r="M531" s="36">
        <f t="shared" si="101"/>
        <v>2252.2943160078248</v>
      </c>
      <c r="N531" s="36">
        <f t="shared" si="102"/>
        <v>0.10540008030360919</v>
      </c>
      <c r="O531" s="36">
        <f t="shared" si="103"/>
        <v>5072829.6859211558</v>
      </c>
      <c r="P531" s="35">
        <f t="shared" si="106"/>
        <v>5072829.6859211558</v>
      </c>
    </row>
    <row r="532" spans="1:16" x14ac:dyDescent="0.4">
      <c r="A532" s="1">
        <v>531</v>
      </c>
      <c r="B532" s="21">
        <v>40344</v>
      </c>
      <c r="C532" s="43">
        <v>3</v>
      </c>
      <c r="D532" s="23">
        <v>17456</v>
      </c>
      <c r="E532" s="25">
        <f t="shared" si="107"/>
        <v>20877.5</v>
      </c>
      <c r="F532" s="25">
        <f t="shared" si="108"/>
        <v>19686</v>
      </c>
      <c r="G532" s="25">
        <f t="shared" si="97"/>
        <v>0.88672152798943416</v>
      </c>
      <c r="H532" s="25">
        <f t="shared" si="104"/>
        <v>1.0015470660113945</v>
      </c>
      <c r="I532" s="4">
        <f t="shared" si="98"/>
        <v>17429.036130590994</v>
      </c>
      <c r="J532" s="25">
        <f t="shared" si="105"/>
        <v>19163.358414793278</v>
      </c>
      <c r="K532" s="15">
        <f t="shared" si="99"/>
        <v>19193.005395260978</v>
      </c>
      <c r="L532" s="36">
        <f t="shared" si="100"/>
        <v>-1737.0053952609778</v>
      </c>
      <c r="M532" s="36">
        <f t="shared" si="101"/>
        <v>1737.0053952609778</v>
      </c>
      <c r="N532" s="36">
        <f t="shared" si="102"/>
        <v>9.9507641800010191E-2</v>
      </c>
      <c r="O532" s="36">
        <f t="shared" si="103"/>
        <v>3017187.7431657459</v>
      </c>
      <c r="P532" s="35">
        <f t="shared" si="106"/>
        <v>3017187.7431657459</v>
      </c>
    </row>
    <row r="533" spans="1:16" x14ac:dyDescent="0.4">
      <c r="A533" s="1">
        <v>532</v>
      </c>
      <c r="B533" s="21">
        <v>40345</v>
      </c>
      <c r="C533" s="43">
        <v>4</v>
      </c>
      <c r="D533" s="23">
        <v>18786</v>
      </c>
      <c r="E533" s="25">
        <f t="shared" si="107"/>
        <v>18494.5</v>
      </c>
      <c r="F533" s="25">
        <f t="shared" si="108"/>
        <v>18156.25</v>
      </c>
      <c r="G533" s="25">
        <f t="shared" si="97"/>
        <v>1.0346850258175559</v>
      </c>
      <c r="H533" s="25">
        <f t="shared" si="104"/>
        <v>1.0021658136955456</v>
      </c>
      <c r="I533" s="4">
        <f t="shared" si="98"/>
        <v>18745.400953885583</v>
      </c>
      <c r="J533" s="25">
        <f t="shared" si="105"/>
        <v>19163.675099237094</v>
      </c>
      <c r="K533" s="15">
        <f t="shared" si="99"/>
        <v>19205.180049224007</v>
      </c>
      <c r="L533" s="36">
        <f t="shared" si="100"/>
        <v>-419.18004922400723</v>
      </c>
      <c r="M533" s="36">
        <f t="shared" si="101"/>
        <v>419.18004922400723</v>
      </c>
      <c r="N533" s="36">
        <f t="shared" si="102"/>
        <v>2.2313427511125691E-2</v>
      </c>
      <c r="O533" s="36">
        <f t="shared" si="103"/>
        <v>175711.91366744114</v>
      </c>
      <c r="P533" s="35">
        <f t="shared" si="106"/>
        <v>175711.91366744114</v>
      </c>
    </row>
    <row r="534" spans="1:16" x14ac:dyDescent="0.4">
      <c r="A534" s="1">
        <v>533</v>
      </c>
      <c r="B534" s="21">
        <v>40346</v>
      </c>
      <c r="C534" s="43">
        <v>1</v>
      </c>
      <c r="D534" s="23">
        <v>16367</v>
      </c>
      <c r="E534" s="25">
        <f t="shared" si="107"/>
        <v>17818</v>
      </c>
      <c r="F534" s="25">
        <f t="shared" si="108"/>
        <v>18286.75</v>
      </c>
      <c r="G534" s="25">
        <f t="shared" si="97"/>
        <v>0.89501961802944752</v>
      </c>
      <c r="H534" s="25">
        <f t="shared" si="104"/>
        <v>0.99870511045398014</v>
      </c>
      <c r="I534" s="4">
        <f t="shared" si="98"/>
        <v>16388.220935967849</v>
      </c>
      <c r="J534" s="25">
        <f t="shared" si="105"/>
        <v>19163.991783680915</v>
      </c>
      <c r="K534" s="15">
        <f t="shared" si="99"/>
        <v>19139.176531060217</v>
      </c>
      <c r="L534" s="36">
        <f t="shared" si="100"/>
        <v>-2772.1765310602168</v>
      </c>
      <c r="M534" s="36">
        <f t="shared" si="101"/>
        <v>2772.1765310602168</v>
      </c>
      <c r="N534" s="36">
        <f t="shared" si="102"/>
        <v>0.1693759718372467</v>
      </c>
      <c r="O534" s="36">
        <f t="shared" si="103"/>
        <v>7684962.7193610575</v>
      </c>
      <c r="P534" s="35">
        <f t="shared" si="106"/>
        <v>7684962.7193610575</v>
      </c>
    </row>
    <row r="535" spans="1:16" x14ac:dyDescent="0.4">
      <c r="A535" s="1">
        <v>534</v>
      </c>
      <c r="B535" s="21">
        <v>40347</v>
      </c>
      <c r="C535" s="43">
        <v>2</v>
      </c>
      <c r="D535" s="23">
        <v>18663</v>
      </c>
      <c r="E535" s="25">
        <f t="shared" si="107"/>
        <v>18755.5</v>
      </c>
      <c r="F535" s="25">
        <f t="shared" si="108"/>
        <v>18981.25</v>
      </c>
      <c r="G535" s="25">
        <f t="shared" si="97"/>
        <v>0.98323345406651297</v>
      </c>
      <c r="H535" s="25">
        <f t="shared" si="104"/>
        <v>0.99758200983907996</v>
      </c>
      <c r="I535" s="4">
        <f t="shared" si="98"/>
        <v>18708.236331377437</v>
      </c>
      <c r="J535" s="25">
        <f t="shared" si="105"/>
        <v>19164.308468124731</v>
      </c>
      <c r="K535" s="15">
        <f t="shared" si="99"/>
        <v>19117.969358807968</v>
      </c>
      <c r="L535" s="36">
        <f t="shared" si="100"/>
        <v>-454.96935880796809</v>
      </c>
      <c r="M535" s="36">
        <f t="shared" si="101"/>
        <v>454.96935880796809</v>
      </c>
      <c r="N535" s="36">
        <f t="shared" si="102"/>
        <v>2.4378147072173183E-2</v>
      </c>
      <c r="O535" s="36">
        <f t="shared" si="103"/>
        <v>206997.11745413361</v>
      </c>
      <c r="P535" s="35">
        <f t="shared" si="106"/>
        <v>206997.11745413361</v>
      </c>
    </row>
    <row r="536" spans="1:16" x14ac:dyDescent="0.4">
      <c r="A536" s="1">
        <v>535</v>
      </c>
      <c r="B536" s="21">
        <v>40348</v>
      </c>
      <c r="C536" s="43">
        <v>3</v>
      </c>
      <c r="D536" s="23">
        <v>21206</v>
      </c>
      <c r="E536" s="25">
        <f t="shared" si="107"/>
        <v>19207</v>
      </c>
      <c r="F536" s="25">
        <f t="shared" si="108"/>
        <v>19719.125</v>
      </c>
      <c r="G536" s="25">
        <f t="shared" si="97"/>
        <v>1.0754026864782287</v>
      </c>
      <c r="H536" s="25">
        <f t="shared" si="104"/>
        <v>1.0015470660113945</v>
      </c>
      <c r="I536" s="4">
        <f t="shared" si="98"/>
        <v>21173.243594483996</v>
      </c>
      <c r="J536" s="25">
        <f t="shared" si="105"/>
        <v>19164.625152568547</v>
      </c>
      <c r="K536" s="15">
        <f t="shared" si="99"/>
        <v>19194.274092763204</v>
      </c>
      <c r="L536" s="36">
        <f t="shared" si="100"/>
        <v>2011.725907236796</v>
      </c>
      <c r="M536" s="36">
        <f t="shared" si="101"/>
        <v>2011.725907236796</v>
      </c>
      <c r="N536" s="36">
        <f t="shared" si="102"/>
        <v>9.4865882638724697E-2</v>
      </c>
      <c r="O536" s="36">
        <f t="shared" si="103"/>
        <v>4047041.1258477103</v>
      </c>
      <c r="P536" s="35">
        <f t="shared" si="106"/>
        <v>4047041.1258477103</v>
      </c>
    </row>
    <row r="537" spans="1:16" x14ac:dyDescent="0.4">
      <c r="A537" s="1">
        <v>536</v>
      </c>
      <c r="B537" s="21">
        <v>40349</v>
      </c>
      <c r="C537" s="43">
        <v>4</v>
      </c>
      <c r="D537" s="23">
        <v>20592</v>
      </c>
      <c r="E537" s="25">
        <f t="shared" si="107"/>
        <v>20231.25</v>
      </c>
      <c r="F537" s="25">
        <f t="shared" si="108"/>
        <v>20610.625</v>
      </c>
      <c r="G537" s="25">
        <f t="shared" si="97"/>
        <v>0.99909633987324498</v>
      </c>
      <c r="H537" s="25">
        <f t="shared" si="104"/>
        <v>1.0021658136955456</v>
      </c>
      <c r="I537" s="4">
        <f t="shared" si="98"/>
        <v>20547.497947536031</v>
      </c>
      <c r="J537" s="25">
        <f t="shared" si="105"/>
        <v>19164.941837012364</v>
      </c>
      <c r="K537" s="15">
        <f t="shared" si="99"/>
        <v>19206.4495305173</v>
      </c>
      <c r="L537" s="36">
        <f t="shared" si="100"/>
        <v>1385.5504694826996</v>
      </c>
      <c r="M537" s="36">
        <f t="shared" si="101"/>
        <v>1385.5504694826996</v>
      </c>
      <c r="N537" s="36">
        <f t="shared" si="102"/>
        <v>6.7285861960115559E-2</v>
      </c>
      <c r="O537" s="36">
        <f t="shared" si="103"/>
        <v>1919750.1034837291</v>
      </c>
      <c r="P537" s="35">
        <f t="shared" si="106"/>
        <v>1919750.1034837291</v>
      </c>
    </row>
    <row r="538" spans="1:16" x14ac:dyDescent="0.4">
      <c r="A538" s="1">
        <v>537</v>
      </c>
      <c r="B538" s="21">
        <v>40350</v>
      </c>
      <c r="C538" s="43">
        <v>1</v>
      </c>
      <c r="D538" s="23">
        <v>20464</v>
      </c>
      <c r="E538" s="25">
        <f t="shared" si="107"/>
        <v>20990</v>
      </c>
      <c r="F538" s="25">
        <f t="shared" si="108"/>
        <v>20958.875</v>
      </c>
      <c r="G538" s="25">
        <f t="shared" si="97"/>
        <v>0.97638828419941437</v>
      </c>
      <c r="H538" s="25">
        <f t="shared" si="104"/>
        <v>0.99870511045398014</v>
      </c>
      <c r="I538" s="4">
        <f t="shared" si="98"/>
        <v>20490.532976944221</v>
      </c>
      <c r="J538" s="25">
        <f t="shared" si="105"/>
        <v>19165.258521456184</v>
      </c>
      <c r="K538" s="15">
        <f t="shared" si="99"/>
        <v>19140.441628549983</v>
      </c>
      <c r="L538" s="36">
        <f t="shared" si="100"/>
        <v>1323.5583714500171</v>
      </c>
      <c r="M538" s="36">
        <f t="shared" si="101"/>
        <v>1323.5583714500171</v>
      </c>
      <c r="N538" s="36">
        <f t="shared" si="102"/>
        <v>6.4677402826916391E-2</v>
      </c>
      <c r="O538" s="36">
        <f t="shared" si="103"/>
        <v>1751806.7626354215</v>
      </c>
      <c r="P538" s="35">
        <f t="shared" si="106"/>
        <v>1751806.7626354215</v>
      </c>
    </row>
    <row r="539" spans="1:16" x14ac:dyDescent="0.4">
      <c r="A539" s="1">
        <v>538</v>
      </c>
      <c r="B539" s="21">
        <v>40351</v>
      </c>
      <c r="C539" s="43">
        <v>2</v>
      </c>
      <c r="D539" s="23">
        <v>21698</v>
      </c>
      <c r="E539" s="25">
        <f t="shared" si="107"/>
        <v>20927.75</v>
      </c>
      <c r="F539" s="25">
        <f t="shared" si="108"/>
        <v>19995.875</v>
      </c>
      <c r="G539" s="25">
        <f t="shared" si="97"/>
        <v>1.0851238067851494</v>
      </c>
      <c r="H539" s="25">
        <f t="shared" si="104"/>
        <v>0.99758200983907996</v>
      </c>
      <c r="I539" s="4">
        <f t="shared" si="98"/>
        <v>21750.592719189179</v>
      </c>
      <c r="J539" s="25">
        <f t="shared" si="105"/>
        <v>19165.575205900001</v>
      </c>
      <c r="K539" s="15">
        <f t="shared" si="99"/>
        <v>19119.233033623761</v>
      </c>
      <c r="L539" s="36">
        <f t="shared" si="100"/>
        <v>2578.766966376239</v>
      </c>
      <c r="M539" s="36">
        <f t="shared" si="101"/>
        <v>2578.766966376239</v>
      </c>
      <c r="N539" s="36">
        <f t="shared" si="102"/>
        <v>0.11884814113633695</v>
      </c>
      <c r="O539" s="36">
        <f t="shared" si="103"/>
        <v>6650039.0668733101</v>
      </c>
      <c r="P539" s="35">
        <f t="shared" si="106"/>
        <v>6650039.0668733101</v>
      </c>
    </row>
    <row r="540" spans="1:16" x14ac:dyDescent="0.4">
      <c r="A540" s="1">
        <v>539</v>
      </c>
      <c r="B540" s="21">
        <v>40352</v>
      </c>
      <c r="C540" s="43">
        <v>3</v>
      </c>
      <c r="D540" s="23">
        <v>20957</v>
      </c>
      <c r="E540" s="25">
        <f t="shared" si="107"/>
        <v>19064</v>
      </c>
      <c r="F540" s="25">
        <f t="shared" si="108"/>
        <v>19097.125</v>
      </c>
      <c r="G540" s="25">
        <f t="shared" si="97"/>
        <v>1.0973903139870531</v>
      </c>
      <c r="H540" s="25">
        <f t="shared" si="104"/>
        <v>1.0015470660113945</v>
      </c>
      <c r="I540" s="4">
        <f t="shared" si="98"/>
        <v>20924.628218881502</v>
      </c>
      <c r="J540" s="25">
        <f t="shared" si="105"/>
        <v>19165.891890343817</v>
      </c>
      <c r="K540" s="15">
        <f t="shared" si="99"/>
        <v>19195.54279026543</v>
      </c>
      <c r="L540" s="36">
        <f t="shared" si="100"/>
        <v>1761.4572097345699</v>
      </c>
      <c r="M540" s="36">
        <f t="shared" si="101"/>
        <v>1761.4572097345699</v>
      </c>
      <c r="N540" s="36">
        <f t="shared" si="102"/>
        <v>8.4051019217186135E-2</v>
      </c>
      <c r="O540" s="36">
        <f t="shared" si="103"/>
        <v>3102731.5017258967</v>
      </c>
      <c r="P540" s="35">
        <f t="shared" si="106"/>
        <v>3102731.5017258967</v>
      </c>
    </row>
    <row r="541" spans="1:16" x14ac:dyDescent="0.4">
      <c r="A541" s="1">
        <v>540</v>
      </c>
      <c r="B541" s="21">
        <v>40353</v>
      </c>
      <c r="C541" s="43">
        <v>4</v>
      </c>
      <c r="D541" s="23">
        <v>13137</v>
      </c>
      <c r="E541" s="25">
        <f t="shared" si="107"/>
        <v>19130.25</v>
      </c>
      <c r="F541" s="25">
        <f t="shared" si="108"/>
        <v>18979.625</v>
      </c>
      <c r="G541" s="25">
        <f t="shared" si="97"/>
        <v>0.69216330670389958</v>
      </c>
      <c r="H541" s="25">
        <f t="shared" si="104"/>
        <v>1.0021658136955456</v>
      </c>
      <c r="I541" s="4">
        <f t="shared" si="98"/>
        <v>13108.609194676616</v>
      </c>
      <c r="J541" s="25">
        <f t="shared" si="105"/>
        <v>19166.208574787637</v>
      </c>
      <c r="K541" s="15">
        <f t="shared" si="99"/>
        <v>19207.719011810594</v>
      </c>
      <c r="L541" s="36">
        <f t="shared" si="100"/>
        <v>-6070.7190118105937</v>
      </c>
      <c r="M541" s="36">
        <f t="shared" si="101"/>
        <v>6070.7190118105937</v>
      </c>
      <c r="N541" s="36">
        <f t="shared" si="102"/>
        <v>0.46210847315297204</v>
      </c>
      <c r="O541" s="36">
        <f t="shared" si="103"/>
        <v>36853629.320358589</v>
      </c>
      <c r="P541" s="35">
        <f t="shared" si="106"/>
        <v>36853629.320358589</v>
      </c>
    </row>
    <row r="542" spans="1:16" x14ac:dyDescent="0.4">
      <c r="A542" s="1">
        <v>541</v>
      </c>
      <c r="B542" s="21">
        <v>40354</v>
      </c>
      <c r="C542" s="43">
        <v>1</v>
      </c>
      <c r="D542" s="23">
        <v>20729</v>
      </c>
      <c r="E542" s="25">
        <f t="shared" si="107"/>
        <v>18829</v>
      </c>
      <c r="F542" s="25">
        <f t="shared" si="108"/>
        <v>18780.5</v>
      </c>
      <c r="G542" s="25">
        <f t="shared" si="97"/>
        <v>1.1037512313303692</v>
      </c>
      <c r="H542" s="25">
        <f t="shared" si="104"/>
        <v>0.99870511045398014</v>
      </c>
      <c r="I542" s="4">
        <f t="shared" si="98"/>
        <v>20755.876567585845</v>
      </c>
      <c r="J542" s="25">
        <f t="shared" si="105"/>
        <v>19166.525259231454</v>
      </c>
      <c r="K542" s="15">
        <f t="shared" si="99"/>
        <v>19141.706726039749</v>
      </c>
      <c r="L542" s="36">
        <f t="shared" si="100"/>
        <v>1587.2932739602511</v>
      </c>
      <c r="M542" s="36">
        <f t="shared" si="101"/>
        <v>1587.2932739602511</v>
      </c>
      <c r="N542" s="36">
        <f t="shared" si="102"/>
        <v>7.6573557526183181E-2</v>
      </c>
      <c r="O542" s="36">
        <f t="shared" si="103"/>
        <v>2519499.9375594528</v>
      </c>
      <c r="P542" s="35">
        <f t="shared" si="106"/>
        <v>2519499.9375594528</v>
      </c>
    </row>
    <row r="543" spans="1:16" x14ac:dyDescent="0.4">
      <c r="A543" s="1">
        <v>542</v>
      </c>
      <c r="B543" s="21">
        <v>40355</v>
      </c>
      <c r="C543" s="43">
        <v>2</v>
      </c>
      <c r="D543" s="23">
        <v>20493</v>
      </c>
      <c r="E543" s="25">
        <f t="shared" si="107"/>
        <v>18732</v>
      </c>
      <c r="F543" s="25">
        <f t="shared" si="108"/>
        <v>19381</v>
      </c>
      <c r="G543" s="25">
        <f t="shared" si="97"/>
        <v>1.057375780403488</v>
      </c>
      <c r="H543" s="25">
        <f t="shared" si="104"/>
        <v>0.99758200983907996</v>
      </c>
      <c r="I543" s="4">
        <f t="shared" si="98"/>
        <v>20542.67197872356</v>
      </c>
      <c r="J543" s="25">
        <f t="shared" si="105"/>
        <v>19166.84194367527</v>
      </c>
      <c r="K543" s="15">
        <f t="shared" si="99"/>
        <v>19120.496708439554</v>
      </c>
      <c r="L543" s="36">
        <f t="shared" si="100"/>
        <v>1372.5032915604461</v>
      </c>
      <c r="M543" s="36">
        <f t="shared" si="101"/>
        <v>1372.5032915604461</v>
      </c>
      <c r="N543" s="36">
        <f t="shared" si="102"/>
        <v>6.6974249331988783E-2</v>
      </c>
      <c r="O543" s="36">
        <f t="shared" si="103"/>
        <v>1883765.2853442589</v>
      </c>
      <c r="P543" s="35">
        <f t="shared" si="106"/>
        <v>1883765.2853442589</v>
      </c>
    </row>
    <row r="544" spans="1:16" x14ac:dyDescent="0.4">
      <c r="A544" s="1">
        <v>543</v>
      </c>
      <c r="B544" s="21">
        <v>40356</v>
      </c>
      <c r="C544" s="43">
        <v>3</v>
      </c>
      <c r="D544" s="23">
        <v>20569</v>
      </c>
      <c r="E544" s="25">
        <f t="shared" si="107"/>
        <v>20030</v>
      </c>
      <c r="F544" s="25">
        <f t="shared" si="108"/>
        <v>20155.625</v>
      </c>
      <c r="G544" s="25">
        <f t="shared" si="97"/>
        <v>1.020509163074824</v>
      </c>
      <c r="H544" s="25">
        <f t="shared" si="104"/>
        <v>1.0015470660113945</v>
      </c>
      <c r="I544" s="4">
        <f t="shared" si="98"/>
        <v>20537.227553284039</v>
      </c>
      <c r="J544" s="25">
        <f t="shared" si="105"/>
        <v>19167.15862811909</v>
      </c>
      <c r="K544" s="15">
        <f t="shared" si="99"/>
        <v>19196.81148776766</v>
      </c>
      <c r="L544" s="36">
        <f t="shared" si="100"/>
        <v>1372.1885122323401</v>
      </c>
      <c r="M544" s="36">
        <f t="shared" si="101"/>
        <v>1372.1885122323401</v>
      </c>
      <c r="N544" s="36">
        <f t="shared" si="102"/>
        <v>6.6711483894809673E-2</v>
      </c>
      <c r="O544" s="36">
        <f t="shared" si="103"/>
        <v>1882901.3131024032</v>
      </c>
      <c r="P544" s="35">
        <f t="shared" si="106"/>
        <v>1882901.3131024032</v>
      </c>
    </row>
    <row r="545" spans="1:16" x14ac:dyDescent="0.4">
      <c r="A545" s="1">
        <v>544</v>
      </c>
      <c r="B545" s="21">
        <v>40357</v>
      </c>
      <c r="C545" s="43">
        <v>4</v>
      </c>
      <c r="D545" s="23">
        <v>18329</v>
      </c>
      <c r="E545" s="25">
        <f t="shared" si="107"/>
        <v>20281.25</v>
      </c>
      <c r="F545" s="25">
        <f t="shared" si="108"/>
        <v>20047.5</v>
      </c>
      <c r="G545" s="25">
        <f t="shared" si="97"/>
        <v>0.9142785883526624</v>
      </c>
      <c r="H545" s="25">
        <f t="shared" si="104"/>
        <v>1.0021658136955456</v>
      </c>
      <c r="I545" s="4">
        <f t="shared" si="98"/>
        <v>18289.38859170493</v>
      </c>
      <c r="J545" s="25">
        <f t="shared" si="105"/>
        <v>19167.475312562907</v>
      </c>
      <c r="K545" s="15">
        <f t="shared" si="99"/>
        <v>19208.988493103887</v>
      </c>
      <c r="L545" s="36">
        <f t="shared" si="100"/>
        <v>-879.98849310388687</v>
      </c>
      <c r="M545" s="36">
        <f t="shared" si="101"/>
        <v>879.98849310388687</v>
      </c>
      <c r="N545" s="36">
        <f t="shared" si="102"/>
        <v>4.8010720339565001E-2</v>
      </c>
      <c r="O545" s="36">
        <f t="shared" si="103"/>
        <v>774379.74799524958</v>
      </c>
      <c r="P545" s="35">
        <f t="shared" si="106"/>
        <v>774379.74799524958</v>
      </c>
    </row>
    <row r="546" spans="1:16" x14ac:dyDescent="0.4">
      <c r="A546" s="1">
        <v>545</v>
      </c>
      <c r="B546" s="21">
        <v>40358</v>
      </c>
      <c r="C546" s="43">
        <v>1</v>
      </c>
      <c r="D546" s="23">
        <v>21734</v>
      </c>
      <c r="E546" s="25">
        <f t="shared" si="107"/>
        <v>19813.75</v>
      </c>
      <c r="F546" s="25">
        <f t="shared" si="108"/>
        <v>18954.125</v>
      </c>
      <c r="G546" s="25">
        <f t="shared" si="97"/>
        <v>1.1466633252656084</v>
      </c>
      <c r="H546" s="25">
        <f t="shared" si="104"/>
        <v>0.99870511045398014</v>
      </c>
      <c r="I546" s="4">
        <f t="shared" si="98"/>
        <v>21762.179618887105</v>
      </c>
      <c r="J546" s="25">
        <f t="shared" si="105"/>
        <v>19167.791997006723</v>
      </c>
      <c r="K546" s="15">
        <f t="shared" si="99"/>
        <v>19142.971823529515</v>
      </c>
      <c r="L546" s="36">
        <f t="shared" si="100"/>
        <v>2591.0281764704851</v>
      </c>
      <c r="M546" s="36">
        <f t="shared" si="101"/>
        <v>2591.0281764704851</v>
      </c>
      <c r="N546" s="36">
        <f t="shared" si="102"/>
        <v>0.11921543095934872</v>
      </c>
      <c r="O546" s="36">
        <f t="shared" si="103"/>
        <v>6713427.0112639666</v>
      </c>
      <c r="P546" s="35">
        <f t="shared" si="106"/>
        <v>6713427.0112639666</v>
      </c>
    </row>
    <row r="547" spans="1:16" x14ac:dyDescent="0.4">
      <c r="A547" s="1">
        <v>546</v>
      </c>
      <c r="B547" s="21">
        <v>40359</v>
      </c>
      <c r="C547" s="43">
        <v>2</v>
      </c>
      <c r="D547" s="23">
        <v>18623</v>
      </c>
      <c r="E547" s="25">
        <f t="shared" si="107"/>
        <v>18094.5</v>
      </c>
      <c r="F547" s="25">
        <f t="shared" si="108"/>
        <v>18230.125</v>
      </c>
      <c r="G547" s="25">
        <f t="shared" si="97"/>
        <v>1.0215508670401328</v>
      </c>
      <c r="H547" s="25">
        <f t="shared" si="104"/>
        <v>0.99758200983907996</v>
      </c>
      <c r="I547" s="4">
        <f t="shared" si="98"/>
        <v>18668.139377337084</v>
      </c>
      <c r="J547" s="25">
        <f t="shared" si="105"/>
        <v>19168.10868145054</v>
      </c>
      <c r="K547" s="15">
        <f t="shared" si="99"/>
        <v>19121.760383255347</v>
      </c>
      <c r="L547" s="36">
        <f t="shared" si="100"/>
        <v>-498.76038325534682</v>
      </c>
      <c r="M547" s="36">
        <f t="shared" si="101"/>
        <v>498.76038325534682</v>
      </c>
      <c r="N547" s="36">
        <f t="shared" si="102"/>
        <v>2.6781956894987212E-2</v>
      </c>
      <c r="O547" s="36">
        <f t="shared" si="103"/>
        <v>248761.91990502045</v>
      </c>
      <c r="P547" s="35">
        <f t="shared" si="106"/>
        <v>248761.91990502045</v>
      </c>
    </row>
    <row r="548" spans="1:16" x14ac:dyDescent="0.4">
      <c r="A548" s="1">
        <v>547</v>
      </c>
      <c r="B548" s="21">
        <v>40360</v>
      </c>
      <c r="C548" s="43">
        <v>3</v>
      </c>
      <c r="D548" s="23">
        <v>13692</v>
      </c>
      <c r="E548" s="25">
        <f t="shared" si="107"/>
        <v>18365.75</v>
      </c>
      <c r="F548" s="25">
        <f t="shared" si="108"/>
        <v>18201.5</v>
      </c>
      <c r="G548" s="25">
        <f t="shared" si="97"/>
        <v>0.75224569403620578</v>
      </c>
      <c r="H548" s="25">
        <f t="shared" si="104"/>
        <v>1.0015470660113945</v>
      </c>
      <c r="I548" s="4">
        <f t="shared" si="98"/>
        <v>13670.850292166127</v>
      </c>
      <c r="J548" s="25">
        <f t="shared" si="105"/>
        <v>19168.42536589436</v>
      </c>
      <c r="K548" s="15">
        <f t="shared" si="99"/>
        <v>19198.08018526989</v>
      </c>
      <c r="L548" s="36">
        <f t="shared" si="100"/>
        <v>-5506.0801852698896</v>
      </c>
      <c r="M548" s="36">
        <f t="shared" si="101"/>
        <v>5506.0801852698896</v>
      </c>
      <c r="N548" s="36">
        <f t="shared" si="102"/>
        <v>0.4021384885531617</v>
      </c>
      <c r="O548" s="36">
        <f t="shared" si="103"/>
        <v>30316919.006621704</v>
      </c>
      <c r="P548" s="35">
        <f t="shared" si="106"/>
        <v>30316919.006621704</v>
      </c>
    </row>
    <row r="549" spans="1:16" x14ac:dyDescent="0.4">
      <c r="A549" s="1">
        <v>548</v>
      </c>
      <c r="B549" s="21">
        <v>40361</v>
      </c>
      <c r="C549" s="43">
        <v>4</v>
      </c>
      <c r="D549" s="23">
        <v>19414</v>
      </c>
      <c r="E549" s="25">
        <f t="shared" si="107"/>
        <v>18037.25</v>
      </c>
      <c r="F549" s="25">
        <f t="shared" si="108"/>
        <v>17996.625</v>
      </c>
      <c r="G549" s="25">
        <f t="shared" si="97"/>
        <v>1.078757822647302</v>
      </c>
      <c r="H549" s="25">
        <f t="shared" si="104"/>
        <v>1.0021658136955456</v>
      </c>
      <c r="I549" s="4">
        <f t="shared" si="98"/>
        <v>19372.043762308884</v>
      </c>
      <c r="J549" s="25">
        <f t="shared" si="105"/>
        <v>19168.742050338176</v>
      </c>
      <c r="K549" s="15">
        <f t="shared" si="99"/>
        <v>19210.25797439718</v>
      </c>
      <c r="L549" s="36">
        <f t="shared" si="100"/>
        <v>203.74202560281992</v>
      </c>
      <c r="M549" s="36">
        <f t="shared" si="101"/>
        <v>203.74202560281992</v>
      </c>
      <c r="N549" s="36">
        <f t="shared" si="102"/>
        <v>1.0494592850665495E-2</v>
      </c>
      <c r="O549" s="36">
        <f t="shared" si="103"/>
        <v>41510.812996740126</v>
      </c>
      <c r="P549" s="35">
        <f t="shared" si="106"/>
        <v>41510.812996740126</v>
      </c>
    </row>
    <row r="550" spans="1:16" x14ac:dyDescent="0.4">
      <c r="A550" s="1">
        <v>549</v>
      </c>
      <c r="B550" s="21">
        <v>40362</v>
      </c>
      <c r="C550" s="43">
        <v>1</v>
      </c>
      <c r="D550" s="23">
        <v>20420</v>
      </c>
      <c r="E550" s="25">
        <f t="shared" si="107"/>
        <v>17956</v>
      </c>
      <c r="F550" s="25">
        <f t="shared" si="108"/>
        <v>19060.125</v>
      </c>
      <c r="G550" s="25">
        <f t="shared" si="97"/>
        <v>1.0713465940018756</v>
      </c>
      <c r="H550" s="25">
        <f t="shared" si="104"/>
        <v>0.99870511045398014</v>
      </c>
      <c r="I550" s="4">
        <f t="shared" si="98"/>
        <v>20446.475927932024</v>
      </c>
      <c r="J550" s="25">
        <f t="shared" si="105"/>
        <v>19169.058734781993</v>
      </c>
      <c r="K550" s="15">
        <f t="shared" si="99"/>
        <v>19144.236921019285</v>
      </c>
      <c r="L550" s="36">
        <f t="shared" si="100"/>
        <v>1275.7630789807154</v>
      </c>
      <c r="M550" s="36">
        <f t="shared" si="101"/>
        <v>1275.7630789807154</v>
      </c>
      <c r="N550" s="36">
        <f t="shared" si="102"/>
        <v>6.2476154700328863E-2</v>
      </c>
      <c r="O550" s="36">
        <f t="shared" si="103"/>
        <v>1627571.4336903549</v>
      </c>
      <c r="P550" s="35">
        <f t="shared" si="106"/>
        <v>1627571.4336903549</v>
      </c>
    </row>
    <row r="551" spans="1:16" x14ac:dyDescent="0.4">
      <c r="A551" s="1">
        <v>550</v>
      </c>
      <c r="B551" s="21">
        <v>40363</v>
      </c>
      <c r="C551" s="43">
        <v>2</v>
      </c>
      <c r="D551" s="23">
        <v>18298</v>
      </c>
      <c r="E551" s="25">
        <f t="shared" si="107"/>
        <v>20164.25</v>
      </c>
      <c r="F551" s="25">
        <f t="shared" si="108"/>
        <v>20521.125</v>
      </c>
      <c r="G551" s="25">
        <f t="shared" si="97"/>
        <v>0.89166651438456712</v>
      </c>
      <c r="H551" s="25">
        <f t="shared" si="104"/>
        <v>0.99758200983907996</v>
      </c>
      <c r="I551" s="4">
        <f t="shared" si="98"/>
        <v>18342.35162575922</v>
      </c>
      <c r="J551" s="25">
        <f t="shared" si="105"/>
        <v>19169.375419225813</v>
      </c>
      <c r="K551" s="15">
        <f t="shared" si="99"/>
        <v>19123.024058071143</v>
      </c>
      <c r="L551" s="36">
        <f t="shared" si="100"/>
        <v>-825.02405807114337</v>
      </c>
      <c r="M551" s="36">
        <f t="shared" si="101"/>
        <v>825.02405807114337</v>
      </c>
      <c r="N551" s="36">
        <f t="shared" si="102"/>
        <v>4.5088209534984339E-2</v>
      </c>
      <c r="O551" s="36">
        <f t="shared" si="103"/>
        <v>680664.6963961774</v>
      </c>
      <c r="P551" s="35">
        <f t="shared" si="106"/>
        <v>680664.6963961774</v>
      </c>
    </row>
    <row r="552" spans="1:16" x14ac:dyDescent="0.4">
      <c r="A552" s="1">
        <v>551</v>
      </c>
      <c r="B552" s="21">
        <v>40364</v>
      </c>
      <c r="C552" s="43">
        <v>3</v>
      </c>
      <c r="D552" s="23">
        <v>22525</v>
      </c>
      <c r="E552" s="25">
        <f t="shared" si="107"/>
        <v>20878</v>
      </c>
      <c r="F552" s="25">
        <f t="shared" si="108"/>
        <v>21058.375</v>
      </c>
      <c r="G552" s="25">
        <f t="shared" si="97"/>
        <v>1.0696456872859372</v>
      </c>
      <c r="H552" s="25">
        <f t="shared" si="104"/>
        <v>1.0015470660113945</v>
      </c>
      <c r="I552" s="4">
        <f t="shared" si="98"/>
        <v>22490.206166450629</v>
      </c>
      <c r="J552" s="25">
        <f t="shared" si="105"/>
        <v>19169.692103669629</v>
      </c>
      <c r="K552" s="15">
        <f t="shared" si="99"/>
        <v>19199.348882772116</v>
      </c>
      <c r="L552" s="36">
        <f t="shared" si="100"/>
        <v>3325.6511172278842</v>
      </c>
      <c r="M552" s="36">
        <f t="shared" si="101"/>
        <v>3325.6511172278842</v>
      </c>
      <c r="N552" s="36">
        <f t="shared" si="102"/>
        <v>0.14764266891133782</v>
      </c>
      <c r="O552" s="36">
        <f t="shared" si="103"/>
        <v>11059955.353519075</v>
      </c>
      <c r="P552" s="35">
        <f t="shared" si="106"/>
        <v>11059955.353519075</v>
      </c>
    </row>
    <row r="553" spans="1:16" x14ac:dyDescent="0.4">
      <c r="A553" s="1">
        <v>552</v>
      </c>
      <c r="B553" s="21">
        <v>40365</v>
      </c>
      <c r="C553" s="43">
        <v>4</v>
      </c>
      <c r="D553" s="23">
        <v>22269</v>
      </c>
      <c r="E553" s="25">
        <f t="shared" si="107"/>
        <v>21238.75</v>
      </c>
      <c r="F553" s="25">
        <f t="shared" si="108"/>
        <v>21011.25</v>
      </c>
      <c r="G553" s="25">
        <f t="shared" si="97"/>
        <v>1.0598607888631091</v>
      </c>
      <c r="H553" s="25">
        <f t="shared" si="104"/>
        <v>1.0021658136955456</v>
      </c>
      <c r="I553" s="4">
        <f t="shared" si="98"/>
        <v>22220.873727354308</v>
      </c>
      <c r="J553" s="25">
        <f t="shared" si="105"/>
        <v>19170.008788113446</v>
      </c>
      <c r="K553" s="15">
        <f t="shared" si="99"/>
        <v>19211.52745569047</v>
      </c>
      <c r="L553" s="36">
        <f t="shared" si="100"/>
        <v>3057.4725443095303</v>
      </c>
      <c r="M553" s="36">
        <f t="shared" si="101"/>
        <v>3057.4725443095303</v>
      </c>
      <c r="N553" s="36">
        <f t="shared" si="102"/>
        <v>0.13729725377473306</v>
      </c>
      <c r="O553" s="36">
        <f t="shared" si="103"/>
        <v>9348138.3592065927</v>
      </c>
      <c r="P553" s="35">
        <f t="shared" si="106"/>
        <v>9348138.3592065927</v>
      </c>
    </row>
    <row r="554" spans="1:16" x14ac:dyDescent="0.4">
      <c r="A554" s="1">
        <v>553</v>
      </c>
      <c r="B554" s="21">
        <v>40366</v>
      </c>
      <c r="C554" s="43">
        <v>1</v>
      </c>
      <c r="D554" s="23">
        <v>21863</v>
      </c>
      <c r="E554" s="25">
        <f t="shared" si="107"/>
        <v>20783.75</v>
      </c>
      <c r="F554" s="25">
        <f t="shared" si="108"/>
        <v>20567.125</v>
      </c>
      <c r="G554" s="25">
        <f t="shared" si="97"/>
        <v>1.0630071047849421</v>
      </c>
      <c r="H554" s="25">
        <f t="shared" si="104"/>
        <v>0.99870511045398014</v>
      </c>
      <c r="I554" s="4">
        <f t="shared" si="98"/>
        <v>21891.346876218311</v>
      </c>
      <c r="J554" s="25">
        <f t="shared" si="105"/>
        <v>19170.325472557262</v>
      </c>
      <c r="K554" s="15">
        <f t="shared" si="99"/>
        <v>19145.502018509051</v>
      </c>
      <c r="L554" s="36">
        <f t="shared" si="100"/>
        <v>2717.4979814909493</v>
      </c>
      <c r="M554" s="36">
        <f t="shared" si="101"/>
        <v>2717.4979814909493</v>
      </c>
      <c r="N554" s="36">
        <f t="shared" si="102"/>
        <v>0.12429666475282208</v>
      </c>
      <c r="O554" s="36">
        <f t="shared" si="103"/>
        <v>7384795.2794073839</v>
      </c>
      <c r="P554" s="35">
        <f t="shared" si="106"/>
        <v>7384795.2794073839</v>
      </c>
    </row>
    <row r="555" spans="1:16" x14ac:dyDescent="0.4">
      <c r="A555" s="1">
        <v>554</v>
      </c>
      <c r="B555" s="21">
        <v>40367</v>
      </c>
      <c r="C555" s="43">
        <v>2</v>
      </c>
      <c r="D555" s="23">
        <v>16478</v>
      </c>
      <c r="E555" s="25">
        <f t="shared" si="107"/>
        <v>20350.5</v>
      </c>
      <c r="F555" s="25">
        <f t="shared" si="108"/>
        <v>20463.75</v>
      </c>
      <c r="G555" s="25">
        <f t="shared" si="97"/>
        <v>0.80522875816993467</v>
      </c>
      <c r="H555" s="25">
        <f t="shared" si="104"/>
        <v>0.99758200983907996</v>
      </c>
      <c r="I555" s="4">
        <f t="shared" si="98"/>
        <v>16517.940216923187</v>
      </c>
      <c r="J555" s="25">
        <f t="shared" si="105"/>
        <v>19170.642157001083</v>
      </c>
      <c r="K555" s="15">
        <f t="shared" si="99"/>
        <v>19124.287732886936</v>
      </c>
      <c r="L555" s="36">
        <f t="shared" si="100"/>
        <v>-2646.2877328869363</v>
      </c>
      <c r="M555" s="36">
        <f t="shared" si="101"/>
        <v>2646.2877328869363</v>
      </c>
      <c r="N555" s="36">
        <f t="shared" si="102"/>
        <v>0.16059520165596167</v>
      </c>
      <c r="O555" s="36">
        <f t="shared" si="103"/>
        <v>7002838.7652278813</v>
      </c>
      <c r="P555" s="35">
        <f t="shared" si="106"/>
        <v>7002838.7652278813</v>
      </c>
    </row>
    <row r="556" spans="1:16" x14ac:dyDescent="0.4">
      <c r="A556" s="1">
        <v>555</v>
      </c>
      <c r="B556" s="21">
        <v>40368</v>
      </c>
      <c r="C556" s="43">
        <v>3</v>
      </c>
      <c r="D556" s="23">
        <v>20792</v>
      </c>
      <c r="E556" s="25">
        <f t="shared" si="107"/>
        <v>20577</v>
      </c>
      <c r="F556" s="25">
        <f t="shared" si="108"/>
        <v>20654.125</v>
      </c>
      <c r="G556" s="25">
        <f t="shared" si="97"/>
        <v>1.0066754219798708</v>
      </c>
      <c r="H556" s="25">
        <f t="shared" si="104"/>
        <v>1.0015470660113945</v>
      </c>
      <c r="I556" s="4">
        <f t="shared" si="98"/>
        <v>20759.883090470208</v>
      </c>
      <c r="J556" s="25">
        <f t="shared" si="105"/>
        <v>19170.958841444899</v>
      </c>
      <c r="K556" s="15">
        <f t="shared" si="99"/>
        <v>19200.617580274342</v>
      </c>
      <c r="L556" s="36">
        <f t="shared" si="100"/>
        <v>1591.3824197256581</v>
      </c>
      <c r="M556" s="36">
        <f t="shared" si="101"/>
        <v>1591.3824197256581</v>
      </c>
      <c r="N556" s="36">
        <f t="shared" si="102"/>
        <v>7.6538207951407186E-2</v>
      </c>
      <c r="O556" s="36">
        <f t="shared" si="103"/>
        <v>2532498.0058118906</v>
      </c>
      <c r="P556" s="35">
        <f t="shared" si="106"/>
        <v>2532498.0058118906</v>
      </c>
    </row>
    <row r="557" spans="1:16" x14ac:dyDescent="0.4">
      <c r="A557" s="1">
        <v>556</v>
      </c>
      <c r="B557" s="21">
        <v>40369</v>
      </c>
      <c r="C557" s="43">
        <v>4</v>
      </c>
      <c r="D557" s="23">
        <v>23175</v>
      </c>
      <c r="E557" s="25">
        <f t="shared" si="107"/>
        <v>20731.25</v>
      </c>
      <c r="F557" s="25">
        <f t="shared" si="108"/>
        <v>21405</v>
      </c>
      <c r="G557" s="25">
        <f t="shared" ref="G557:G620" si="109">D557/F557</f>
        <v>1.0826909600560617</v>
      </c>
      <c r="H557" s="25">
        <f t="shared" si="104"/>
        <v>1.0021658136955456</v>
      </c>
      <c r="I557" s="4">
        <f t="shared" ref="I557:I620" si="110">D557/H557</f>
        <v>23124.915740780281</v>
      </c>
      <c r="J557" s="25">
        <f t="shared" si="105"/>
        <v>19171.275525888715</v>
      </c>
      <c r="K557" s="15">
        <f t="shared" ref="K557:K620" si="111">H557*J557</f>
        <v>19212.796936983763</v>
      </c>
      <c r="L557" s="36">
        <f t="shared" ref="L557:L620" si="112">D557-K557</f>
        <v>3962.2030630162371</v>
      </c>
      <c r="M557" s="36">
        <f t="shared" ref="M557:M620" si="113">ABS(L557)</f>
        <v>3962.2030630162371</v>
      </c>
      <c r="N557" s="36">
        <f t="shared" ref="N557:N620" si="114">M557/D557</f>
        <v>0.17096884845809007</v>
      </c>
      <c r="O557" s="36">
        <f t="shared" ref="O557:O620" si="115">L557^2</f>
        <v>15699053.112575252</v>
      </c>
      <c r="P557" s="35">
        <f t="shared" si="106"/>
        <v>15699053.112575252</v>
      </c>
    </row>
    <row r="558" spans="1:16" x14ac:dyDescent="0.4">
      <c r="A558" s="1">
        <v>557</v>
      </c>
      <c r="B558" s="21">
        <v>40370</v>
      </c>
      <c r="C558" s="43">
        <v>1</v>
      </c>
      <c r="D558" s="23">
        <v>22480</v>
      </c>
      <c r="E558" s="25">
        <f t="shared" si="107"/>
        <v>22078.75</v>
      </c>
      <c r="F558" s="25">
        <f t="shared" si="108"/>
        <v>22490.625</v>
      </c>
      <c r="G558" s="25">
        <f t="shared" si="109"/>
        <v>0.99952758093650129</v>
      </c>
      <c r="H558" s="25">
        <f t="shared" si="104"/>
        <v>0.99870511045398014</v>
      </c>
      <c r="I558" s="4">
        <f t="shared" si="110"/>
        <v>22509.146858957491</v>
      </c>
      <c r="J558" s="25">
        <f t="shared" si="105"/>
        <v>19171.592210332536</v>
      </c>
      <c r="K558" s="15">
        <f t="shared" si="111"/>
        <v>19146.76711599882</v>
      </c>
      <c r="L558" s="36">
        <f t="shared" si="112"/>
        <v>3333.2328840011796</v>
      </c>
      <c r="M558" s="36">
        <f t="shared" si="113"/>
        <v>3333.2328840011796</v>
      </c>
      <c r="N558" s="36">
        <f t="shared" si="114"/>
        <v>0.14827548416375355</v>
      </c>
      <c r="O558" s="36">
        <f t="shared" si="115"/>
        <v>11110441.458986821</v>
      </c>
      <c r="P558" s="35">
        <f t="shared" si="106"/>
        <v>11110441.458986821</v>
      </c>
    </row>
    <row r="559" spans="1:16" x14ac:dyDescent="0.4">
      <c r="A559" s="1">
        <v>558</v>
      </c>
      <c r="B559" s="21">
        <v>40371</v>
      </c>
      <c r="C559" s="43">
        <v>2</v>
      </c>
      <c r="D559" s="23">
        <v>21868</v>
      </c>
      <c r="E559" s="25">
        <f t="shared" si="107"/>
        <v>22902.5</v>
      </c>
      <c r="F559" s="25">
        <f t="shared" si="108"/>
        <v>23059.5</v>
      </c>
      <c r="G559" s="25">
        <f t="shared" si="109"/>
        <v>0.94832932197142172</v>
      </c>
      <c r="H559" s="25">
        <f t="shared" si="104"/>
        <v>0.99758200983907996</v>
      </c>
      <c r="I559" s="4">
        <f t="shared" si="110"/>
        <v>21921.004773860677</v>
      </c>
      <c r="J559" s="25">
        <f t="shared" si="105"/>
        <v>19171.908894776352</v>
      </c>
      <c r="K559" s="15">
        <f t="shared" si="111"/>
        <v>19125.551407702729</v>
      </c>
      <c r="L559" s="36">
        <f t="shared" si="112"/>
        <v>2742.4485922972708</v>
      </c>
      <c r="M559" s="36">
        <f t="shared" si="113"/>
        <v>2742.4485922972708</v>
      </c>
      <c r="N559" s="36">
        <f t="shared" si="114"/>
        <v>0.12540920945204276</v>
      </c>
      <c r="O559" s="36">
        <f t="shared" si="115"/>
        <v>7521024.2813932821</v>
      </c>
      <c r="P559" s="35">
        <f t="shared" si="106"/>
        <v>7521024.2813932821</v>
      </c>
    </row>
    <row r="560" spans="1:16" x14ac:dyDescent="0.4">
      <c r="A560" s="1">
        <v>559</v>
      </c>
      <c r="B560" s="21">
        <v>40372</v>
      </c>
      <c r="C560" s="43">
        <v>3</v>
      </c>
      <c r="D560" s="23">
        <v>24087</v>
      </c>
      <c r="E560" s="25">
        <f t="shared" si="107"/>
        <v>23216.5</v>
      </c>
      <c r="F560" s="25">
        <f t="shared" si="108"/>
        <v>22860.625</v>
      </c>
      <c r="G560" s="25">
        <f t="shared" si="109"/>
        <v>1.0536457336577632</v>
      </c>
      <c r="H560" s="25">
        <f t="shared" si="104"/>
        <v>1.0015470660113945</v>
      </c>
      <c r="I560" s="4">
        <f t="shared" si="110"/>
        <v>24049.793382077525</v>
      </c>
      <c r="J560" s="25">
        <f t="shared" si="105"/>
        <v>19172.225579220169</v>
      </c>
      <c r="K560" s="15">
        <f t="shared" si="111"/>
        <v>19201.886277776568</v>
      </c>
      <c r="L560" s="36">
        <f t="shared" si="112"/>
        <v>4885.113722223432</v>
      </c>
      <c r="M560" s="36">
        <f t="shared" si="113"/>
        <v>4885.113722223432</v>
      </c>
      <c r="N560" s="36">
        <f t="shared" si="114"/>
        <v>0.20281121444029693</v>
      </c>
      <c r="O560" s="36">
        <f t="shared" si="115"/>
        <v>23864336.079055674</v>
      </c>
      <c r="P560" s="35">
        <f t="shared" si="106"/>
        <v>23864336.079055674</v>
      </c>
    </row>
    <row r="561" spans="1:16" x14ac:dyDescent="0.4">
      <c r="A561" s="1">
        <v>560</v>
      </c>
      <c r="B561" s="21">
        <v>40373</v>
      </c>
      <c r="C561" s="43">
        <v>4</v>
      </c>
      <c r="D561" s="23">
        <v>24431</v>
      </c>
      <c r="E561" s="25">
        <f t="shared" si="107"/>
        <v>22504.75</v>
      </c>
      <c r="F561" s="25">
        <f t="shared" si="108"/>
        <v>22872</v>
      </c>
      <c r="G561" s="25">
        <f t="shared" si="109"/>
        <v>1.0681619447359216</v>
      </c>
      <c r="H561" s="25">
        <f t="shared" si="104"/>
        <v>1.0021658136955456</v>
      </c>
      <c r="I561" s="4">
        <f t="shared" si="110"/>
        <v>24378.201357626884</v>
      </c>
      <c r="J561" s="25">
        <f t="shared" si="105"/>
        <v>19172.542263663989</v>
      </c>
      <c r="K561" s="15">
        <f t="shared" si="111"/>
        <v>19214.06641827706</v>
      </c>
      <c r="L561" s="36">
        <f t="shared" si="112"/>
        <v>5216.9335817229403</v>
      </c>
      <c r="M561" s="36">
        <f t="shared" si="113"/>
        <v>5216.9335817229403</v>
      </c>
      <c r="N561" s="36">
        <f t="shared" si="114"/>
        <v>0.21353745576206215</v>
      </c>
      <c r="O561" s="36">
        <f t="shared" si="115"/>
        <v>27216395.996108547</v>
      </c>
      <c r="P561" s="35">
        <f t="shared" si="106"/>
        <v>27216395.996108547</v>
      </c>
    </row>
    <row r="562" spans="1:16" x14ac:dyDescent="0.4">
      <c r="A562" s="1">
        <v>561</v>
      </c>
      <c r="B562" s="21">
        <v>40374</v>
      </c>
      <c r="C562" s="43">
        <v>1</v>
      </c>
      <c r="D562" s="23">
        <v>19633</v>
      </c>
      <c r="E562" s="25">
        <f t="shared" si="107"/>
        <v>23239.25</v>
      </c>
      <c r="F562" s="25">
        <f t="shared" si="108"/>
        <v>22895.125</v>
      </c>
      <c r="G562" s="25">
        <f t="shared" si="109"/>
        <v>0.85751879493997085</v>
      </c>
      <c r="H562" s="25">
        <f t="shared" si="104"/>
        <v>0.99870511045398014</v>
      </c>
      <c r="I562" s="4">
        <f t="shared" si="110"/>
        <v>19658.455528554823</v>
      </c>
      <c r="J562" s="25">
        <f t="shared" si="105"/>
        <v>19172.858948107805</v>
      </c>
      <c r="K562" s="15">
        <f t="shared" si="111"/>
        <v>19148.032213488586</v>
      </c>
      <c r="L562" s="36">
        <f t="shared" si="112"/>
        <v>484.96778651141358</v>
      </c>
      <c r="M562" s="36">
        <f t="shared" si="113"/>
        <v>484.96778651141358</v>
      </c>
      <c r="N562" s="36">
        <f t="shared" si="114"/>
        <v>2.4701664876046126E-2</v>
      </c>
      <c r="O562" s="36">
        <f t="shared" si="115"/>
        <v>235193.75395378002</v>
      </c>
      <c r="P562" s="35">
        <f t="shared" si="106"/>
        <v>235193.75395378002</v>
      </c>
    </row>
    <row r="563" spans="1:16" x14ac:dyDescent="0.4">
      <c r="A563" s="1">
        <v>562</v>
      </c>
      <c r="B563" s="21">
        <v>40375</v>
      </c>
      <c r="C563" s="43">
        <v>2</v>
      </c>
      <c r="D563" s="23">
        <v>24806</v>
      </c>
      <c r="E563" s="25">
        <f t="shared" si="107"/>
        <v>22551</v>
      </c>
      <c r="F563" s="25">
        <f t="shared" si="108"/>
        <v>21813.375</v>
      </c>
      <c r="G563" s="25">
        <f t="shared" si="109"/>
        <v>1.1371922043241818</v>
      </c>
      <c r="H563" s="25">
        <f t="shared" si="104"/>
        <v>0.99758200983907996</v>
      </c>
      <c r="I563" s="4">
        <f t="shared" si="110"/>
        <v>24866.126048124563</v>
      </c>
      <c r="J563" s="25">
        <f t="shared" si="105"/>
        <v>19173.175632551622</v>
      </c>
      <c r="K563" s="15">
        <f t="shared" si="111"/>
        <v>19126.815082518518</v>
      </c>
      <c r="L563" s="36">
        <f t="shared" si="112"/>
        <v>5679.1849174814815</v>
      </c>
      <c r="M563" s="36">
        <f t="shared" si="113"/>
        <v>5679.1849174814815</v>
      </c>
      <c r="N563" s="36">
        <f t="shared" si="114"/>
        <v>0.22894400215598973</v>
      </c>
      <c r="O563" s="36">
        <f t="shared" si="115"/>
        <v>32253141.326949142</v>
      </c>
      <c r="P563" s="35">
        <f t="shared" si="106"/>
        <v>32253141.326949142</v>
      </c>
    </row>
    <row r="564" spans="1:16" x14ac:dyDescent="0.4">
      <c r="A564" s="1">
        <v>563</v>
      </c>
      <c r="B564" s="21">
        <v>40376</v>
      </c>
      <c r="C564" s="43">
        <v>3</v>
      </c>
      <c r="D564" s="23">
        <v>21334</v>
      </c>
      <c r="E564" s="25">
        <f t="shared" si="107"/>
        <v>21075.75</v>
      </c>
      <c r="F564" s="25">
        <f t="shared" si="108"/>
        <v>21600.375</v>
      </c>
      <c r="G564" s="25">
        <f t="shared" si="109"/>
        <v>0.98766803817063364</v>
      </c>
      <c r="H564" s="25">
        <f t="shared" si="104"/>
        <v>1.0015470660113945</v>
      </c>
      <c r="I564" s="4">
        <f t="shared" si="110"/>
        <v>21301.045875918211</v>
      </c>
      <c r="J564" s="25">
        <f t="shared" si="105"/>
        <v>19173.492316995438</v>
      </c>
      <c r="K564" s="15">
        <f t="shared" si="111"/>
        <v>19203.154975278798</v>
      </c>
      <c r="L564" s="36">
        <f t="shared" si="112"/>
        <v>2130.8450247212022</v>
      </c>
      <c r="M564" s="36">
        <f t="shared" si="113"/>
        <v>2130.8450247212022</v>
      </c>
      <c r="N564" s="36">
        <f t="shared" si="114"/>
        <v>9.9880239276328969E-2</v>
      </c>
      <c r="O564" s="36">
        <f t="shared" si="115"/>
        <v>4540500.5193791008</v>
      </c>
      <c r="P564" s="35">
        <f t="shared" si="106"/>
        <v>4540500.5193791008</v>
      </c>
    </row>
    <row r="565" spans="1:16" x14ac:dyDescent="0.4">
      <c r="A565" s="1">
        <v>564</v>
      </c>
      <c r="B565" s="21">
        <v>40377</v>
      </c>
      <c r="C565" s="43">
        <v>4</v>
      </c>
      <c r="D565" s="23">
        <v>18530</v>
      </c>
      <c r="E565" s="25">
        <f t="shared" si="107"/>
        <v>22125</v>
      </c>
      <c r="F565" s="25">
        <f t="shared" si="108"/>
        <v>22077.25</v>
      </c>
      <c r="G565" s="25">
        <f t="shared" si="109"/>
        <v>0.83932555005718557</v>
      </c>
      <c r="H565" s="25">
        <f t="shared" si="104"/>
        <v>1.0021658136955456</v>
      </c>
      <c r="I565" s="4">
        <f t="shared" si="110"/>
        <v>18489.954203955065</v>
      </c>
      <c r="J565" s="25">
        <f t="shared" si="105"/>
        <v>19173.809001439258</v>
      </c>
      <c r="K565" s="15">
        <f t="shared" si="111"/>
        <v>19215.335899570349</v>
      </c>
      <c r="L565" s="36">
        <f t="shared" si="112"/>
        <v>-685.33589957034928</v>
      </c>
      <c r="M565" s="36">
        <f t="shared" si="113"/>
        <v>685.33589957034928</v>
      </c>
      <c r="N565" s="36">
        <f t="shared" si="114"/>
        <v>3.6985207747995102E-2</v>
      </c>
      <c r="O565" s="36">
        <f t="shared" si="115"/>
        <v>469685.29523989989</v>
      </c>
      <c r="P565" s="35">
        <f t="shared" si="106"/>
        <v>469685.29523989989</v>
      </c>
    </row>
    <row r="566" spans="1:16" x14ac:dyDescent="0.4">
      <c r="A566" s="1">
        <v>565</v>
      </c>
      <c r="B566" s="21">
        <v>40378</v>
      </c>
      <c r="C566" s="43">
        <v>1</v>
      </c>
      <c r="D566" s="23">
        <v>23830</v>
      </c>
      <c r="E566" s="25">
        <f t="shared" si="107"/>
        <v>22029.5</v>
      </c>
      <c r="F566" s="25">
        <f t="shared" si="108"/>
        <v>22447.5</v>
      </c>
      <c r="G566" s="25">
        <f t="shared" si="109"/>
        <v>1.0615881501280766</v>
      </c>
      <c r="H566" s="25">
        <f t="shared" si="104"/>
        <v>0.99870511045398014</v>
      </c>
      <c r="I566" s="4">
        <f t="shared" si="110"/>
        <v>23860.897226377088</v>
      </c>
      <c r="J566" s="25">
        <f t="shared" si="105"/>
        <v>19174.125685883075</v>
      </c>
      <c r="K566" s="15">
        <f t="shared" si="111"/>
        <v>19149.297310978352</v>
      </c>
      <c r="L566" s="36">
        <f t="shared" si="112"/>
        <v>4680.7026890216475</v>
      </c>
      <c r="M566" s="36">
        <f t="shared" si="113"/>
        <v>4680.7026890216475</v>
      </c>
      <c r="N566" s="36">
        <f t="shared" si="114"/>
        <v>0.196420591230451</v>
      </c>
      <c r="O566" s="36">
        <f t="shared" si="115"/>
        <v>21908977.663014483</v>
      </c>
      <c r="P566" s="35">
        <f t="shared" si="106"/>
        <v>21908977.663014483</v>
      </c>
    </row>
    <row r="567" spans="1:16" x14ac:dyDescent="0.4">
      <c r="A567" s="1">
        <v>566</v>
      </c>
      <c r="B567" s="21">
        <v>40379</v>
      </c>
      <c r="C567" s="43">
        <v>2</v>
      </c>
      <c r="D567" s="23">
        <v>24424</v>
      </c>
      <c r="E567" s="25">
        <f t="shared" si="107"/>
        <v>22865.5</v>
      </c>
      <c r="F567" s="25">
        <f t="shared" si="108"/>
        <v>23052.375</v>
      </c>
      <c r="G567" s="25">
        <f t="shared" si="109"/>
        <v>1.0595003768592173</v>
      </c>
      <c r="H567" s="25">
        <f t="shared" si="104"/>
        <v>0.99758200983907996</v>
      </c>
      <c r="I567" s="4">
        <f t="shared" si="110"/>
        <v>24483.200137039195</v>
      </c>
      <c r="J567" s="25">
        <f t="shared" si="105"/>
        <v>19174.442370326891</v>
      </c>
      <c r="K567" s="15">
        <f t="shared" si="111"/>
        <v>19128.078757334311</v>
      </c>
      <c r="L567" s="36">
        <f t="shared" si="112"/>
        <v>5295.9212426656886</v>
      </c>
      <c r="M567" s="36">
        <f t="shared" si="113"/>
        <v>5295.9212426656886</v>
      </c>
      <c r="N567" s="36">
        <f t="shared" si="114"/>
        <v>0.21683267452774682</v>
      </c>
      <c r="O567" s="36">
        <f t="shared" si="115"/>
        <v>28046781.808517691</v>
      </c>
      <c r="P567" s="35">
        <f t="shared" si="106"/>
        <v>28046781.808517691</v>
      </c>
    </row>
    <row r="568" spans="1:16" x14ac:dyDescent="0.4">
      <c r="A568" s="1">
        <v>567</v>
      </c>
      <c r="B568" s="21">
        <v>40380</v>
      </c>
      <c r="C568" s="43">
        <v>3</v>
      </c>
      <c r="D568" s="23">
        <v>24678</v>
      </c>
      <c r="E568" s="25">
        <f t="shared" si="107"/>
        <v>23239.25</v>
      </c>
      <c r="F568" s="25">
        <f t="shared" si="108"/>
        <v>23305</v>
      </c>
      <c r="G568" s="25">
        <f t="shared" si="109"/>
        <v>1.0589143960523493</v>
      </c>
      <c r="H568" s="25">
        <f t="shared" si="104"/>
        <v>1.0015470660113945</v>
      </c>
      <c r="I568" s="4">
        <f t="shared" si="110"/>
        <v>24639.880478387062</v>
      </c>
      <c r="J568" s="25">
        <f t="shared" si="105"/>
        <v>19174.759054770711</v>
      </c>
      <c r="K568" s="15">
        <f t="shared" si="111"/>
        <v>19204.423672781028</v>
      </c>
      <c r="L568" s="36">
        <f t="shared" si="112"/>
        <v>5473.5763272189724</v>
      </c>
      <c r="M568" s="36">
        <f t="shared" si="113"/>
        <v>5473.5763272189724</v>
      </c>
      <c r="N568" s="36">
        <f t="shared" si="114"/>
        <v>0.22179983496308342</v>
      </c>
      <c r="O568" s="36">
        <f t="shared" si="115"/>
        <v>29960037.809891935</v>
      </c>
      <c r="P568" s="35">
        <f t="shared" si="106"/>
        <v>29960037.809891935</v>
      </c>
    </row>
    <row r="569" spans="1:16" x14ac:dyDescent="0.4">
      <c r="A569" s="1">
        <v>568</v>
      </c>
      <c r="B569" s="21">
        <v>40381</v>
      </c>
      <c r="C569" s="43">
        <v>4</v>
      </c>
      <c r="D569" s="23">
        <v>20025</v>
      </c>
      <c r="E569" s="25">
        <f t="shared" si="107"/>
        <v>23370.75</v>
      </c>
      <c r="F569" s="25">
        <f t="shared" si="108"/>
        <v>22887</v>
      </c>
      <c r="G569" s="25">
        <f t="shared" si="109"/>
        <v>0.8749508454581203</v>
      </c>
      <c r="H569" s="25">
        <f t="shared" si="104"/>
        <v>1.0021658136955456</v>
      </c>
      <c r="I569" s="4">
        <f t="shared" si="110"/>
        <v>19981.72330999461</v>
      </c>
      <c r="J569" s="25">
        <f t="shared" si="105"/>
        <v>19175.075739214528</v>
      </c>
      <c r="K569" s="15">
        <f t="shared" si="111"/>
        <v>19216.605380863642</v>
      </c>
      <c r="L569" s="36">
        <f t="shared" si="112"/>
        <v>808.39461913635751</v>
      </c>
      <c r="M569" s="36">
        <f t="shared" si="113"/>
        <v>808.39461913635751</v>
      </c>
      <c r="N569" s="36">
        <f t="shared" si="114"/>
        <v>4.0369269370105244E-2</v>
      </c>
      <c r="O569" s="36">
        <f t="shared" si="115"/>
        <v>653501.86024861655</v>
      </c>
      <c r="P569" s="35">
        <f t="shared" si="106"/>
        <v>653501.86024861655</v>
      </c>
    </row>
    <row r="570" spans="1:16" x14ac:dyDescent="0.4">
      <c r="A570" s="1">
        <v>569</v>
      </c>
      <c r="B570" s="21">
        <v>40382</v>
      </c>
      <c r="C570" s="43">
        <v>1</v>
      </c>
      <c r="D570" s="23">
        <v>24356</v>
      </c>
      <c r="E570" s="25">
        <f t="shared" si="107"/>
        <v>22403.25</v>
      </c>
      <c r="F570" s="25">
        <f t="shared" si="108"/>
        <v>21556.375</v>
      </c>
      <c r="G570" s="25">
        <f t="shared" si="109"/>
        <v>1.129874573067132</v>
      </c>
      <c r="H570" s="25">
        <f t="shared" si="104"/>
        <v>0.99870511045398014</v>
      </c>
      <c r="I570" s="4">
        <f t="shared" si="110"/>
        <v>24387.579221386506</v>
      </c>
      <c r="J570" s="25">
        <f t="shared" si="105"/>
        <v>19175.392423658344</v>
      </c>
      <c r="K570" s="15">
        <f t="shared" si="111"/>
        <v>19150.562408468122</v>
      </c>
      <c r="L570" s="36">
        <f t="shared" si="112"/>
        <v>5205.4375915318778</v>
      </c>
      <c r="M570" s="36">
        <f t="shared" si="113"/>
        <v>5205.4375915318778</v>
      </c>
      <c r="N570" s="36">
        <f t="shared" si="114"/>
        <v>0.21372300835653957</v>
      </c>
      <c r="O570" s="36">
        <f t="shared" si="115"/>
        <v>27096580.519333199</v>
      </c>
      <c r="P570" s="35">
        <f t="shared" si="106"/>
        <v>27096580.519333199</v>
      </c>
    </row>
    <row r="571" spans="1:16" x14ac:dyDescent="0.4">
      <c r="A571" s="1">
        <v>570</v>
      </c>
      <c r="B571" s="21">
        <v>40383</v>
      </c>
      <c r="C571" s="43">
        <v>2</v>
      </c>
      <c r="D571" s="23">
        <v>20554</v>
      </c>
      <c r="E571" s="25">
        <f t="shared" si="107"/>
        <v>20709.5</v>
      </c>
      <c r="F571" s="25">
        <f t="shared" si="108"/>
        <v>20853.375</v>
      </c>
      <c r="G571" s="25">
        <f t="shared" si="109"/>
        <v>0.98564381065415074</v>
      </c>
      <c r="H571" s="25">
        <f t="shared" si="104"/>
        <v>0.99758200983907996</v>
      </c>
      <c r="I571" s="4">
        <f t="shared" si="110"/>
        <v>20603.819833635098</v>
      </c>
      <c r="J571" s="25">
        <f t="shared" si="105"/>
        <v>19175.709108102164</v>
      </c>
      <c r="K571" s="15">
        <f t="shared" si="111"/>
        <v>19129.342432150108</v>
      </c>
      <c r="L571" s="36">
        <f t="shared" si="112"/>
        <v>1424.6575678498921</v>
      </c>
      <c r="M571" s="36">
        <f t="shared" si="113"/>
        <v>1424.6575678498921</v>
      </c>
      <c r="N571" s="36">
        <f t="shared" si="114"/>
        <v>6.931291076432286E-2</v>
      </c>
      <c r="O571" s="36">
        <f t="shared" si="115"/>
        <v>2029649.1856319699</v>
      </c>
      <c r="P571" s="35">
        <f t="shared" si="106"/>
        <v>2029649.1856319699</v>
      </c>
    </row>
    <row r="572" spans="1:16" x14ac:dyDescent="0.4">
      <c r="A572" s="1">
        <v>571</v>
      </c>
      <c r="B572" s="21">
        <v>40384</v>
      </c>
      <c r="C572" s="43">
        <v>3</v>
      </c>
      <c r="D572" s="23">
        <v>17903</v>
      </c>
      <c r="E572" s="25">
        <f t="shared" si="107"/>
        <v>20997.25</v>
      </c>
      <c r="F572" s="25">
        <f t="shared" si="108"/>
        <v>20862</v>
      </c>
      <c r="G572" s="25">
        <f t="shared" si="109"/>
        <v>0.85816316748154542</v>
      </c>
      <c r="H572" s="25">
        <f t="shared" si="104"/>
        <v>1.0015470660113945</v>
      </c>
      <c r="I572" s="4">
        <f t="shared" si="110"/>
        <v>17875.345660287043</v>
      </c>
      <c r="J572" s="25">
        <f t="shared" si="105"/>
        <v>19176.025792545981</v>
      </c>
      <c r="K572" s="15">
        <f t="shared" si="111"/>
        <v>19205.692370283254</v>
      </c>
      <c r="L572" s="36">
        <f t="shared" si="112"/>
        <v>-1302.6923702832537</v>
      </c>
      <c r="M572" s="36">
        <f t="shared" si="113"/>
        <v>1302.6923702832537</v>
      </c>
      <c r="N572" s="36">
        <f t="shared" si="114"/>
        <v>7.276391500213672E-2</v>
      </c>
      <c r="O572" s="36">
        <f t="shared" si="115"/>
        <v>1697007.4115942018</v>
      </c>
      <c r="P572" s="35">
        <f t="shared" si="106"/>
        <v>1697007.4115942018</v>
      </c>
    </row>
    <row r="573" spans="1:16" x14ac:dyDescent="0.4">
      <c r="A573" s="1">
        <v>572</v>
      </c>
      <c r="B573" s="21">
        <v>40385</v>
      </c>
      <c r="C573" s="43">
        <v>4</v>
      </c>
      <c r="D573" s="23">
        <v>21176</v>
      </c>
      <c r="E573" s="25">
        <f t="shared" si="107"/>
        <v>20726.75</v>
      </c>
      <c r="F573" s="25">
        <f t="shared" si="108"/>
        <v>21072.75</v>
      </c>
      <c r="G573" s="25">
        <f t="shared" si="109"/>
        <v>1.0048996927311338</v>
      </c>
      <c r="H573" s="25">
        <f t="shared" si="104"/>
        <v>1.0021658136955456</v>
      </c>
      <c r="I573" s="4">
        <f t="shared" si="110"/>
        <v>21130.235845815027</v>
      </c>
      <c r="J573" s="25">
        <f t="shared" si="105"/>
        <v>19176.342476989797</v>
      </c>
      <c r="K573" s="15">
        <f t="shared" si="111"/>
        <v>19217.874862156936</v>
      </c>
      <c r="L573" s="36">
        <f t="shared" si="112"/>
        <v>1958.1251378430643</v>
      </c>
      <c r="M573" s="36">
        <f t="shared" si="113"/>
        <v>1958.1251378430643</v>
      </c>
      <c r="N573" s="36">
        <f t="shared" si="114"/>
        <v>9.2469075266483958E-2</v>
      </c>
      <c r="O573" s="36">
        <f t="shared" si="115"/>
        <v>3834254.0554529196</v>
      </c>
      <c r="P573" s="35">
        <f t="shared" si="106"/>
        <v>3834254.0554529196</v>
      </c>
    </row>
    <row r="574" spans="1:16" x14ac:dyDescent="0.4">
      <c r="A574" s="1">
        <v>573</v>
      </c>
      <c r="B574" s="21">
        <v>40386</v>
      </c>
      <c r="C574" s="43">
        <v>1</v>
      </c>
      <c r="D574" s="23">
        <v>23274</v>
      </c>
      <c r="E574" s="25">
        <f t="shared" si="107"/>
        <v>21418.75</v>
      </c>
      <c r="F574" s="25">
        <f t="shared" si="108"/>
        <v>21517.875</v>
      </c>
      <c r="G574" s="25">
        <f t="shared" si="109"/>
        <v>1.0816123804046636</v>
      </c>
      <c r="H574" s="25">
        <f t="shared" si="104"/>
        <v>0.99870511045398014</v>
      </c>
      <c r="I574" s="4">
        <f t="shared" si="110"/>
        <v>23304.176334313906</v>
      </c>
      <c r="J574" s="25">
        <f t="shared" si="105"/>
        <v>19176.659161433614</v>
      </c>
      <c r="K574" s="15">
        <f t="shared" si="111"/>
        <v>19151.827505957888</v>
      </c>
      <c r="L574" s="36">
        <f t="shared" si="112"/>
        <v>4122.1724940421118</v>
      </c>
      <c r="M574" s="36">
        <f t="shared" si="113"/>
        <v>4122.1724940421118</v>
      </c>
      <c r="N574" s="36">
        <f t="shared" si="114"/>
        <v>0.17711491338154645</v>
      </c>
      <c r="O574" s="36">
        <f t="shared" si="115"/>
        <v>16992306.070637364</v>
      </c>
      <c r="P574" s="35">
        <f t="shared" si="106"/>
        <v>16992306.070637364</v>
      </c>
    </row>
    <row r="575" spans="1:16" x14ac:dyDescent="0.4">
      <c r="A575" s="1">
        <v>574</v>
      </c>
      <c r="B575" s="21">
        <v>40387</v>
      </c>
      <c r="C575" s="43">
        <v>2</v>
      </c>
      <c r="D575" s="23">
        <v>23322</v>
      </c>
      <c r="E575" s="25">
        <f t="shared" si="107"/>
        <v>21617</v>
      </c>
      <c r="F575" s="25">
        <f t="shared" si="108"/>
        <v>21873.5</v>
      </c>
      <c r="G575" s="25">
        <f t="shared" si="109"/>
        <v>1.0662216837726015</v>
      </c>
      <c r="H575" s="25">
        <f t="shared" si="104"/>
        <v>0.99758200983907996</v>
      </c>
      <c r="I575" s="4">
        <f t="shared" si="110"/>
        <v>23378.529053227488</v>
      </c>
      <c r="J575" s="25">
        <f t="shared" si="105"/>
        <v>19176.975845877434</v>
      </c>
      <c r="K575" s="15">
        <f t="shared" si="111"/>
        <v>19130.606106965901</v>
      </c>
      <c r="L575" s="36">
        <f t="shared" si="112"/>
        <v>4191.3938930340992</v>
      </c>
      <c r="M575" s="36">
        <f t="shared" si="113"/>
        <v>4191.3938930340992</v>
      </c>
      <c r="N575" s="36">
        <f t="shared" si="114"/>
        <v>0.17971845866709971</v>
      </c>
      <c r="O575" s="36">
        <f t="shared" si="115"/>
        <v>17567782.766563542</v>
      </c>
      <c r="P575" s="35">
        <f t="shared" si="106"/>
        <v>17567782.766563542</v>
      </c>
    </row>
    <row r="576" spans="1:16" x14ac:dyDescent="0.4">
      <c r="A576" s="1">
        <v>575</v>
      </c>
      <c r="B576" s="21">
        <v>40388</v>
      </c>
      <c r="C576" s="43">
        <v>3</v>
      </c>
      <c r="D576" s="23">
        <v>18696</v>
      </c>
      <c r="E576" s="25">
        <f t="shared" si="107"/>
        <v>22130</v>
      </c>
      <c r="F576" s="25">
        <f t="shared" si="108"/>
        <v>21660.75</v>
      </c>
      <c r="G576" s="25">
        <f t="shared" si="109"/>
        <v>0.86312800803296286</v>
      </c>
      <c r="H576" s="25">
        <f t="shared" si="104"/>
        <v>1.0015470660113945</v>
      </c>
      <c r="I576" s="4">
        <f t="shared" si="110"/>
        <v>18667.120731984949</v>
      </c>
      <c r="J576" s="25">
        <f t="shared" si="105"/>
        <v>19177.292530321251</v>
      </c>
      <c r="K576" s="15">
        <f t="shared" si="111"/>
        <v>19206.96106778548</v>
      </c>
      <c r="L576" s="36">
        <f t="shared" si="112"/>
        <v>-510.96106778547983</v>
      </c>
      <c r="M576" s="36">
        <f t="shared" si="113"/>
        <v>510.96106778547983</v>
      </c>
      <c r="N576" s="36">
        <f t="shared" si="114"/>
        <v>2.7329967254251169E-2</v>
      </c>
      <c r="O576" s="36">
        <f t="shared" si="115"/>
        <v>261081.21279247772</v>
      </c>
      <c r="P576" s="35">
        <f t="shared" si="106"/>
        <v>261081.21279247772</v>
      </c>
    </row>
    <row r="577" spans="1:16" x14ac:dyDescent="0.4">
      <c r="A577" s="1">
        <v>576</v>
      </c>
      <c r="B577" s="21">
        <v>40389</v>
      </c>
      <c r="C577" s="43">
        <v>4</v>
      </c>
      <c r="D577" s="23">
        <v>23228</v>
      </c>
      <c r="E577" s="25">
        <f t="shared" si="107"/>
        <v>21191.5</v>
      </c>
      <c r="F577" s="25">
        <f t="shared" si="108"/>
        <v>20625.875</v>
      </c>
      <c r="G577" s="25">
        <f t="shared" si="109"/>
        <v>1.1261582841940039</v>
      </c>
      <c r="H577" s="25">
        <f t="shared" si="104"/>
        <v>1.0021658136955456</v>
      </c>
      <c r="I577" s="4">
        <f t="shared" si="110"/>
        <v>23177.801200726833</v>
      </c>
      <c r="J577" s="25">
        <f t="shared" si="105"/>
        <v>19177.609214765067</v>
      </c>
      <c r="K577" s="15">
        <f t="shared" si="111"/>
        <v>19219.144343450225</v>
      </c>
      <c r="L577" s="36">
        <f t="shared" si="112"/>
        <v>4008.8556565497747</v>
      </c>
      <c r="M577" s="36">
        <f t="shared" si="113"/>
        <v>4008.8556565497747</v>
      </c>
      <c r="N577" s="36">
        <f t="shared" si="114"/>
        <v>0.17258720753184839</v>
      </c>
      <c r="O577" s="36">
        <f t="shared" si="115"/>
        <v>16070923.675051125</v>
      </c>
      <c r="P577" s="35">
        <f t="shared" si="106"/>
        <v>16070923.675051125</v>
      </c>
    </row>
    <row r="578" spans="1:16" x14ac:dyDescent="0.4">
      <c r="A578" s="1">
        <v>577</v>
      </c>
      <c r="B578" s="21">
        <v>40390</v>
      </c>
      <c r="C578" s="43">
        <v>1</v>
      </c>
      <c r="D578" s="23">
        <v>19520</v>
      </c>
      <c r="E578" s="25">
        <f t="shared" si="107"/>
        <v>20060.25</v>
      </c>
      <c r="F578" s="25">
        <f t="shared" si="108"/>
        <v>20579.125</v>
      </c>
      <c r="G578" s="25">
        <f t="shared" si="109"/>
        <v>0.94853401201460219</v>
      </c>
      <c r="H578" s="25">
        <f t="shared" ref="H578:H641" si="116">VLOOKUP(C578,$Q$38:$S$42,3,FALSE)</f>
        <v>0.99870511045398014</v>
      </c>
      <c r="I578" s="4">
        <f t="shared" si="110"/>
        <v>19545.309016318959</v>
      </c>
      <c r="J578" s="25">
        <f t="shared" si="105"/>
        <v>19177.925899208887</v>
      </c>
      <c r="K578" s="15">
        <f t="shared" si="111"/>
        <v>19153.092603447658</v>
      </c>
      <c r="L578" s="36">
        <f t="shared" si="112"/>
        <v>366.90739655234211</v>
      </c>
      <c r="M578" s="36">
        <f t="shared" si="113"/>
        <v>366.90739655234211</v>
      </c>
      <c r="N578" s="36">
        <f t="shared" si="114"/>
        <v>1.8796485479115888E-2</v>
      </c>
      <c r="O578" s="36">
        <f t="shared" si="115"/>
        <v>134621.03764481761</v>
      </c>
      <c r="P578" s="35">
        <f t="shared" si="106"/>
        <v>134621.03764481761</v>
      </c>
    </row>
    <row r="579" spans="1:16" x14ac:dyDescent="0.4">
      <c r="A579" s="1">
        <v>578</v>
      </c>
      <c r="B579" s="21">
        <v>40391</v>
      </c>
      <c r="C579" s="43">
        <v>2</v>
      </c>
      <c r="D579" s="23">
        <v>18797</v>
      </c>
      <c r="E579" s="25">
        <f t="shared" si="107"/>
        <v>21098</v>
      </c>
      <c r="F579" s="25">
        <f t="shared" si="108"/>
        <v>21090.625</v>
      </c>
      <c r="G579" s="25">
        <f t="shared" si="109"/>
        <v>0.89124907393687958</v>
      </c>
      <c r="H579" s="25">
        <f t="shared" si="116"/>
        <v>0.99758200983907996</v>
      </c>
      <c r="I579" s="4">
        <f t="shared" si="110"/>
        <v>18842.561127412617</v>
      </c>
      <c r="J579" s="25">
        <f t="shared" ref="J579:J642" si="117">INTERCEPT($I$2:$I$3896,$A$2:$A$3896)+SLOPE($I$2:$I$3896,$A$2:$A$3896)*A579</f>
        <v>19178.242583652704</v>
      </c>
      <c r="K579" s="15">
        <f t="shared" si="111"/>
        <v>19131.869781781694</v>
      </c>
      <c r="L579" s="36">
        <f t="shared" si="112"/>
        <v>-334.86978178169375</v>
      </c>
      <c r="M579" s="36">
        <f t="shared" si="113"/>
        <v>334.86978178169375</v>
      </c>
      <c r="N579" s="36">
        <f t="shared" si="114"/>
        <v>1.781506526476E-2</v>
      </c>
      <c r="O579" s="36">
        <f t="shared" si="115"/>
        <v>112137.77075051919</v>
      </c>
      <c r="P579" s="35">
        <f t="shared" ref="P579:P642" si="118">(D579-K579)^2</f>
        <v>112137.77075051919</v>
      </c>
    </row>
    <row r="580" spans="1:16" x14ac:dyDescent="0.4">
      <c r="A580" s="1">
        <v>579</v>
      </c>
      <c r="B580" s="21">
        <v>40392</v>
      </c>
      <c r="C580" s="43">
        <v>3</v>
      </c>
      <c r="D580" s="23">
        <v>22847</v>
      </c>
      <c r="E580" s="25">
        <f t="shared" si="107"/>
        <v>21083.25</v>
      </c>
      <c r="F580" s="25">
        <f t="shared" si="108"/>
        <v>21562.5</v>
      </c>
      <c r="G580" s="25">
        <f t="shared" si="109"/>
        <v>1.0595710144927537</v>
      </c>
      <c r="H580" s="25">
        <f t="shared" si="116"/>
        <v>1.0015470660113945</v>
      </c>
      <c r="I580" s="4">
        <f t="shared" si="110"/>
        <v>22811.708780683573</v>
      </c>
      <c r="J580" s="25">
        <f t="shared" si="117"/>
        <v>19178.55926809652</v>
      </c>
      <c r="K580" s="15">
        <f t="shared" si="111"/>
        <v>19208.22976528771</v>
      </c>
      <c r="L580" s="36">
        <f t="shared" si="112"/>
        <v>3638.7702347122904</v>
      </c>
      <c r="M580" s="36">
        <f t="shared" si="113"/>
        <v>3638.7702347122904</v>
      </c>
      <c r="N580" s="36">
        <f t="shared" si="114"/>
        <v>0.15926687244330942</v>
      </c>
      <c r="O580" s="36">
        <f t="shared" si="115"/>
        <v>13240648.821028138</v>
      </c>
      <c r="P580" s="35">
        <f t="shared" si="118"/>
        <v>13240648.821028138</v>
      </c>
    </row>
    <row r="581" spans="1:16" x14ac:dyDescent="0.4">
      <c r="A581" s="1">
        <v>580</v>
      </c>
      <c r="B581" s="21">
        <v>40393</v>
      </c>
      <c r="C581" s="43">
        <v>4</v>
      </c>
      <c r="D581" s="23">
        <v>23169</v>
      </c>
      <c r="E581" s="25">
        <f t="shared" ref="E581:E644" si="119">AVERAGE(D579:D582)</f>
        <v>22041.75</v>
      </c>
      <c r="F581" s="25">
        <f t="shared" ref="F581:F644" si="120">AVERAGE(E581:E582)</f>
        <v>22039.125</v>
      </c>
      <c r="G581" s="25">
        <f t="shared" si="109"/>
        <v>1.0512667812356433</v>
      </c>
      <c r="H581" s="25">
        <f t="shared" si="116"/>
        <v>1.0021658136955456</v>
      </c>
      <c r="I581" s="4">
        <f t="shared" si="110"/>
        <v>23118.928707578783</v>
      </c>
      <c r="J581" s="25">
        <f t="shared" si="117"/>
        <v>19178.87595254034</v>
      </c>
      <c r="K581" s="15">
        <f t="shared" si="111"/>
        <v>19220.413824743522</v>
      </c>
      <c r="L581" s="36">
        <f t="shared" si="112"/>
        <v>3948.5861752564779</v>
      </c>
      <c r="M581" s="36">
        <f t="shared" si="113"/>
        <v>3948.5861752564779</v>
      </c>
      <c r="N581" s="36">
        <f t="shared" si="114"/>
        <v>0.17042540356754621</v>
      </c>
      <c r="O581" s="36">
        <f t="shared" si="115"/>
        <v>15591332.783426581</v>
      </c>
      <c r="P581" s="35">
        <f t="shared" si="118"/>
        <v>15591332.783426581</v>
      </c>
    </row>
    <row r="582" spans="1:16" x14ac:dyDescent="0.4">
      <c r="A582" s="1">
        <v>581</v>
      </c>
      <c r="B582" s="21">
        <v>40394</v>
      </c>
      <c r="C582" s="43">
        <v>1</v>
      </c>
      <c r="D582" s="23">
        <v>23354</v>
      </c>
      <c r="E582" s="25">
        <f t="shared" si="119"/>
        <v>22036.5</v>
      </c>
      <c r="F582" s="25">
        <f t="shared" si="120"/>
        <v>22167.375</v>
      </c>
      <c r="G582" s="25">
        <f t="shared" si="109"/>
        <v>1.0535302443342975</v>
      </c>
      <c r="H582" s="25">
        <f t="shared" si="116"/>
        <v>0.99870511045398014</v>
      </c>
      <c r="I582" s="4">
        <f t="shared" si="110"/>
        <v>23384.280059790624</v>
      </c>
      <c r="J582" s="25">
        <f t="shared" si="117"/>
        <v>19179.192636984157</v>
      </c>
      <c r="K582" s="15">
        <f t="shared" si="111"/>
        <v>19154.357700937424</v>
      </c>
      <c r="L582" s="36">
        <f t="shared" si="112"/>
        <v>4199.6422990625761</v>
      </c>
      <c r="M582" s="36">
        <f t="shared" si="113"/>
        <v>4199.6422990625761</v>
      </c>
      <c r="N582" s="36">
        <f t="shared" si="114"/>
        <v>0.17982539603761993</v>
      </c>
      <c r="O582" s="36">
        <f t="shared" si="115"/>
        <v>17636995.440075599</v>
      </c>
      <c r="P582" s="35">
        <f t="shared" si="118"/>
        <v>17636995.440075599</v>
      </c>
    </row>
    <row r="583" spans="1:16" x14ac:dyDescent="0.4">
      <c r="A583" s="1">
        <v>582</v>
      </c>
      <c r="B583" s="21">
        <v>40395</v>
      </c>
      <c r="C583" s="43">
        <v>2</v>
      </c>
      <c r="D583" s="23">
        <v>18776</v>
      </c>
      <c r="E583" s="25">
        <f t="shared" si="119"/>
        <v>22298.25</v>
      </c>
      <c r="F583" s="25">
        <f t="shared" si="120"/>
        <v>22097.5</v>
      </c>
      <c r="G583" s="25">
        <f t="shared" si="109"/>
        <v>0.84968887883244715</v>
      </c>
      <c r="H583" s="25">
        <f t="shared" si="116"/>
        <v>0.99758200983907996</v>
      </c>
      <c r="I583" s="4">
        <f t="shared" si="110"/>
        <v>18821.510226541432</v>
      </c>
      <c r="J583" s="25">
        <f t="shared" si="117"/>
        <v>19179.509321427973</v>
      </c>
      <c r="K583" s="15">
        <f t="shared" si="111"/>
        <v>19133.133456597487</v>
      </c>
      <c r="L583" s="36">
        <f t="shared" si="112"/>
        <v>-357.13345659748666</v>
      </c>
      <c r="M583" s="36">
        <f t="shared" si="113"/>
        <v>357.13345659748666</v>
      </c>
      <c r="N583" s="36">
        <f t="shared" si="114"/>
        <v>1.9020742255937723E-2</v>
      </c>
      <c r="O583" s="36">
        <f t="shared" si="115"/>
        <v>127544.30582126889</v>
      </c>
      <c r="P583" s="35">
        <f t="shared" si="118"/>
        <v>127544.30582126889</v>
      </c>
    </row>
    <row r="584" spans="1:16" x14ac:dyDescent="0.4">
      <c r="A584" s="1">
        <v>583</v>
      </c>
      <c r="B584" s="21">
        <v>40396</v>
      </c>
      <c r="C584" s="43">
        <v>3</v>
      </c>
      <c r="D584" s="23">
        <v>23894</v>
      </c>
      <c r="E584" s="25">
        <f t="shared" si="119"/>
        <v>21896.75</v>
      </c>
      <c r="F584" s="25">
        <f t="shared" si="120"/>
        <v>21470</v>
      </c>
      <c r="G584" s="25">
        <f t="shared" si="109"/>
        <v>1.1129017233348859</v>
      </c>
      <c r="H584" s="25">
        <f t="shared" si="116"/>
        <v>1.0015470660113945</v>
      </c>
      <c r="I584" s="4">
        <f t="shared" si="110"/>
        <v>23857.0915046025</v>
      </c>
      <c r="J584" s="25">
        <f t="shared" si="117"/>
        <v>19179.82600587179</v>
      </c>
      <c r="K584" s="15">
        <f t="shared" si="111"/>
        <v>19209.498462789936</v>
      </c>
      <c r="L584" s="36">
        <f t="shared" si="112"/>
        <v>4684.5015372100643</v>
      </c>
      <c r="M584" s="36">
        <f t="shared" si="113"/>
        <v>4684.5015372100643</v>
      </c>
      <c r="N584" s="36">
        <f t="shared" si="114"/>
        <v>0.19605346686239492</v>
      </c>
      <c r="O584" s="36">
        <f t="shared" si="115"/>
        <v>21944554.652123455</v>
      </c>
      <c r="P584" s="35">
        <f t="shared" si="118"/>
        <v>21944554.652123455</v>
      </c>
    </row>
    <row r="585" spans="1:16" x14ac:dyDescent="0.4">
      <c r="A585" s="1">
        <v>584</v>
      </c>
      <c r="B585" s="21">
        <v>40397</v>
      </c>
      <c r="C585" s="43">
        <v>4</v>
      </c>
      <c r="D585" s="23">
        <v>21563</v>
      </c>
      <c r="E585" s="25">
        <f t="shared" si="119"/>
        <v>21043.25</v>
      </c>
      <c r="F585" s="25">
        <f t="shared" si="120"/>
        <v>21598.625</v>
      </c>
      <c r="G585" s="25">
        <f t="shared" si="109"/>
        <v>0.99835058944724486</v>
      </c>
      <c r="H585" s="25">
        <f t="shared" si="116"/>
        <v>1.0021658136955456</v>
      </c>
      <c r="I585" s="4">
        <f t="shared" si="110"/>
        <v>21516.399487311552</v>
      </c>
      <c r="J585" s="25">
        <f t="shared" si="117"/>
        <v>19180.14269031561</v>
      </c>
      <c r="K585" s="15">
        <f t="shared" si="111"/>
        <v>19221.683306036815</v>
      </c>
      <c r="L585" s="36">
        <f t="shared" si="112"/>
        <v>2341.3166939631847</v>
      </c>
      <c r="M585" s="36">
        <f t="shared" si="113"/>
        <v>2341.3166939631847</v>
      </c>
      <c r="N585" s="36">
        <f t="shared" si="114"/>
        <v>0.10858028539457333</v>
      </c>
      <c r="O585" s="36">
        <f t="shared" si="115"/>
        <v>5481763.8614306971</v>
      </c>
      <c r="P585" s="35">
        <f t="shared" si="118"/>
        <v>5481763.8614306971</v>
      </c>
    </row>
    <row r="586" spans="1:16" x14ac:dyDescent="0.4">
      <c r="A586" s="1">
        <v>585</v>
      </c>
      <c r="B586" s="21">
        <v>40398</v>
      </c>
      <c r="C586" s="43">
        <v>1</v>
      </c>
      <c r="D586" s="23">
        <v>19940</v>
      </c>
      <c r="E586" s="25">
        <f t="shared" si="119"/>
        <v>22154</v>
      </c>
      <c r="F586" s="25">
        <f t="shared" si="120"/>
        <v>22093.625</v>
      </c>
      <c r="G586" s="25">
        <f t="shared" si="109"/>
        <v>0.90252278655041895</v>
      </c>
      <c r="H586" s="25">
        <f t="shared" si="116"/>
        <v>0.99870511045398014</v>
      </c>
      <c r="I586" s="4">
        <f t="shared" si="110"/>
        <v>19965.853575071724</v>
      </c>
      <c r="J586" s="25">
        <f t="shared" si="117"/>
        <v>19180.459374759426</v>
      </c>
      <c r="K586" s="15">
        <f t="shared" si="111"/>
        <v>19155.62279842719</v>
      </c>
      <c r="L586" s="36">
        <f t="shared" si="112"/>
        <v>784.37720157281001</v>
      </c>
      <c r="M586" s="36">
        <f t="shared" si="113"/>
        <v>784.37720157281001</v>
      </c>
      <c r="N586" s="36">
        <f t="shared" si="114"/>
        <v>3.9336870690712636E-2</v>
      </c>
      <c r="O586" s="36">
        <f t="shared" si="115"/>
        <v>615247.59434719267</v>
      </c>
      <c r="P586" s="35">
        <f t="shared" si="118"/>
        <v>615247.59434719267</v>
      </c>
    </row>
    <row r="587" spans="1:16" x14ac:dyDescent="0.4">
      <c r="A587" s="1">
        <v>586</v>
      </c>
      <c r="B587" s="21">
        <v>40399</v>
      </c>
      <c r="C587" s="43">
        <v>2</v>
      </c>
      <c r="D587" s="23">
        <v>23219</v>
      </c>
      <c r="E587" s="25">
        <f t="shared" si="119"/>
        <v>22033.25</v>
      </c>
      <c r="F587" s="25">
        <f t="shared" si="120"/>
        <v>22194.375</v>
      </c>
      <c r="G587" s="25">
        <f t="shared" si="109"/>
        <v>1.0461659767396019</v>
      </c>
      <c r="H587" s="25">
        <f t="shared" si="116"/>
        <v>0.99758200983907996</v>
      </c>
      <c r="I587" s="4">
        <f t="shared" si="110"/>
        <v>23275.27939657358</v>
      </c>
      <c r="J587" s="25">
        <f t="shared" si="117"/>
        <v>19180.776059203243</v>
      </c>
      <c r="K587" s="15">
        <f t="shared" si="111"/>
        <v>19134.39713141328</v>
      </c>
      <c r="L587" s="36">
        <f t="shared" si="112"/>
        <v>4084.6028685867204</v>
      </c>
      <c r="M587" s="36">
        <f t="shared" si="113"/>
        <v>4084.6028685867204</v>
      </c>
      <c r="N587" s="36">
        <f t="shared" si="114"/>
        <v>0.17591639900886</v>
      </c>
      <c r="O587" s="36">
        <f t="shared" si="115"/>
        <v>16683980.594066866</v>
      </c>
      <c r="P587" s="35">
        <f t="shared" si="118"/>
        <v>16683980.594066866</v>
      </c>
    </row>
    <row r="588" spans="1:16" x14ac:dyDescent="0.4">
      <c r="A588" s="1">
        <v>587</v>
      </c>
      <c r="B588" s="21">
        <v>40400</v>
      </c>
      <c r="C588" s="43">
        <v>3</v>
      </c>
      <c r="D588" s="23">
        <v>23411</v>
      </c>
      <c r="E588" s="25">
        <f t="shared" si="119"/>
        <v>22355.5</v>
      </c>
      <c r="F588" s="25">
        <f t="shared" si="120"/>
        <v>22115.75</v>
      </c>
      <c r="G588" s="25">
        <f t="shared" si="109"/>
        <v>1.0585668584605994</v>
      </c>
      <c r="H588" s="25">
        <f t="shared" si="116"/>
        <v>1.0015470660113945</v>
      </c>
      <c r="I588" s="4">
        <f t="shared" si="110"/>
        <v>23374.83758325308</v>
      </c>
      <c r="J588" s="25">
        <f t="shared" si="117"/>
        <v>19181.092743647063</v>
      </c>
      <c r="K588" s="15">
        <f t="shared" si="111"/>
        <v>19210.767160292165</v>
      </c>
      <c r="L588" s="36">
        <f t="shared" si="112"/>
        <v>4200.2328397078345</v>
      </c>
      <c r="M588" s="36">
        <f t="shared" si="113"/>
        <v>4200.2328397078345</v>
      </c>
      <c r="N588" s="36">
        <f t="shared" si="114"/>
        <v>0.17941279055605633</v>
      </c>
      <c r="O588" s="36">
        <f t="shared" si="115"/>
        <v>17641955.90776014</v>
      </c>
      <c r="P588" s="35">
        <f t="shared" si="118"/>
        <v>17641955.90776014</v>
      </c>
    </row>
    <row r="589" spans="1:16" x14ac:dyDescent="0.4">
      <c r="A589" s="1">
        <v>588</v>
      </c>
      <c r="B589" s="21">
        <v>40401</v>
      </c>
      <c r="C589" s="43">
        <v>4</v>
      </c>
      <c r="D589" s="23">
        <v>22852</v>
      </c>
      <c r="E589" s="25">
        <f t="shared" si="119"/>
        <v>21876</v>
      </c>
      <c r="F589" s="25">
        <f t="shared" si="120"/>
        <v>21800</v>
      </c>
      <c r="G589" s="25">
        <f t="shared" si="109"/>
        <v>1.048256880733945</v>
      </c>
      <c r="H589" s="25">
        <f t="shared" si="116"/>
        <v>1.0021658136955456</v>
      </c>
      <c r="I589" s="4">
        <f t="shared" si="110"/>
        <v>22802.613786766386</v>
      </c>
      <c r="J589" s="25">
        <f t="shared" si="117"/>
        <v>19181.409428090879</v>
      </c>
      <c r="K589" s="15">
        <f t="shared" si="111"/>
        <v>19222.952787330105</v>
      </c>
      <c r="L589" s="36">
        <f t="shared" si="112"/>
        <v>3629.0472126698951</v>
      </c>
      <c r="M589" s="36">
        <f t="shared" si="113"/>
        <v>3629.0472126698951</v>
      </c>
      <c r="N589" s="36">
        <f t="shared" si="114"/>
        <v>0.15880654702738908</v>
      </c>
      <c r="O589" s="36">
        <f t="shared" si="115"/>
        <v>13169983.671787135</v>
      </c>
      <c r="P589" s="35">
        <f t="shared" si="118"/>
        <v>13169983.671787135</v>
      </c>
    </row>
    <row r="590" spans="1:16" x14ac:dyDescent="0.4">
      <c r="A590" s="1">
        <v>589</v>
      </c>
      <c r="B590" s="21">
        <v>40402</v>
      </c>
      <c r="C590" s="43">
        <v>1</v>
      </c>
      <c r="D590" s="23">
        <v>18022</v>
      </c>
      <c r="E590" s="25">
        <f t="shared" si="119"/>
        <v>21724</v>
      </c>
      <c r="F590" s="25">
        <f t="shared" si="120"/>
        <v>21376.5</v>
      </c>
      <c r="G590" s="25">
        <f t="shared" si="109"/>
        <v>0.84307533974224036</v>
      </c>
      <c r="H590" s="25">
        <f t="shared" si="116"/>
        <v>0.99870511045398014</v>
      </c>
      <c r="I590" s="4">
        <f t="shared" si="110"/>
        <v>18045.366756767431</v>
      </c>
      <c r="J590" s="25">
        <f t="shared" si="117"/>
        <v>19181.726112534696</v>
      </c>
      <c r="K590" s="15">
        <f t="shared" si="111"/>
        <v>19156.88789591696</v>
      </c>
      <c r="L590" s="36">
        <f t="shared" si="112"/>
        <v>-1134.8878959169597</v>
      </c>
      <c r="M590" s="36">
        <f t="shared" si="113"/>
        <v>1134.8878959169597</v>
      </c>
      <c r="N590" s="36">
        <f t="shared" si="114"/>
        <v>6.2972361331536997E-2</v>
      </c>
      <c r="O590" s="36">
        <f t="shared" si="115"/>
        <v>1287970.536298824</v>
      </c>
      <c r="P590" s="35">
        <f t="shared" si="118"/>
        <v>1287970.536298824</v>
      </c>
    </row>
    <row r="591" spans="1:16" x14ac:dyDescent="0.4">
      <c r="A591" s="1">
        <v>590</v>
      </c>
      <c r="B591" s="21">
        <v>40403</v>
      </c>
      <c r="C591" s="43">
        <v>2</v>
      </c>
      <c r="D591" s="23">
        <v>22611</v>
      </c>
      <c r="E591" s="25">
        <f t="shared" si="119"/>
        <v>21029</v>
      </c>
      <c r="F591" s="25">
        <f t="shared" si="120"/>
        <v>20493.875</v>
      </c>
      <c r="G591" s="25">
        <f t="shared" si="109"/>
        <v>1.1033052558386347</v>
      </c>
      <c r="H591" s="25">
        <f t="shared" si="116"/>
        <v>0.99758200983907996</v>
      </c>
      <c r="I591" s="4">
        <f t="shared" si="110"/>
        <v>22665.805695160223</v>
      </c>
      <c r="J591" s="25">
        <f t="shared" si="117"/>
        <v>19182.042796978516</v>
      </c>
      <c r="K591" s="15">
        <f t="shared" si="111"/>
        <v>19135.660806229076</v>
      </c>
      <c r="L591" s="36">
        <f t="shared" si="112"/>
        <v>3475.3391937709239</v>
      </c>
      <c r="M591" s="36">
        <f t="shared" si="113"/>
        <v>3475.3391937709239</v>
      </c>
      <c r="N591" s="36">
        <f t="shared" si="114"/>
        <v>0.15370126017296554</v>
      </c>
      <c r="O591" s="36">
        <f t="shared" si="115"/>
        <v>12077982.511760335</v>
      </c>
      <c r="P591" s="35">
        <f t="shared" si="118"/>
        <v>12077982.511760335</v>
      </c>
    </row>
    <row r="592" spans="1:16" x14ac:dyDescent="0.4">
      <c r="A592" s="1">
        <v>591</v>
      </c>
      <c r="B592" s="21">
        <v>40404</v>
      </c>
      <c r="C592" s="43">
        <v>3</v>
      </c>
      <c r="D592" s="23">
        <v>20631</v>
      </c>
      <c r="E592" s="25">
        <f t="shared" si="119"/>
        <v>19958.75</v>
      </c>
      <c r="F592" s="25">
        <f t="shared" si="120"/>
        <v>20078.625</v>
      </c>
      <c r="G592" s="25">
        <f t="shared" si="109"/>
        <v>1.027510598957847</v>
      </c>
      <c r="H592" s="25">
        <f t="shared" si="116"/>
        <v>1.0015470660113945</v>
      </c>
      <c r="I592" s="4">
        <f t="shared" si="110"/>
        <v>20599.131783353736</v>
      </c>
      <c r="J592" s="25">
        <f t="shared" si="117"/>
        <v>19182.359481422332</v>
      </c>
      <c r="K592" s="15">
        <f t="shared" si="111"/>
        <v>19212.035857794392</v>
      </c>
      <c r="L592" s="36">
        <f t="shared" si="112"/>
        <v>1418.9641422056084</v>
      </c>
      <c r="M592" s="36">
        <f t="shared" si="113"/>
        <v>1418.9641422056084</v>
      </c>
      <c r="N592" s="36">
        <f t="shared" si="114"/>
        <v>6.8778253221153038E-2</v>
      </c>
      <c r="O592" s="36">
        <f t="shared" si="115"/>
        <v>2013459.2368652979</v>
      </c>
      <c r="P592" s="35">
        <f t="shared" si="118"/>
        <v>2013459.2368652979</v>
      </c>
    </row>
    <row r="593" spans="1:16" x14ac:dyDescent="0.4">
      <c r="A593" s="1">
        <v>592</v>
      </c>
      <c r="B593" s="21">
        <v>40405</v>
      </c>
      <c r="C593" s="43">
        <v>4</v>
      </c>
      <c r="D593" s="23">
        <v>18571</v>
      </c>
      <c r="E593" s="25">
        <f t="shared" si="119"/>
        <v>20198.5</v>
      </c>
      <c r="F593" s="25">
        <f t="shared" si="120"/>
        <v>20194.625</v>
      </c>
      <c r="G593" s="25">
        <f t="shared" si="109"/>
        <v>0.91960113148919576</v>
      </c>
      <c r="H593" s="25">
        <f t="shared" si="116"/>
        <v>1.0021658136955456</v>
      </c>
      <c r="I593" s="4">
        <f t="shared" si="110"/>
        <v>18530.865597498621</v>
      </c>
      <c r="J593" s="25">
        <f t="shared" si="117"/>
        <v>19182.676165866149</v>
      </c>
      <c r="K593" s="15">
        <f t="shared" si="111"/>
        <v>19224.222268623398</v>
      </c>
      <c r="L593" s="36">
        <f t="shared" si="112"/>
        <v>-653.22226862339812</v>
      </c>
      <c r="M593" s="36">
        <f t="shared" si="113"/>
        <v>653.22226862339812</v>
      </c>
      <c r="N593" s="36">
        <f t="shared" si="114"/>
        <v>3.5174318487071136E-2</v>
      </c>
      <c r="O593" s="36">
        <f t="shared" si="115"/>
        <v>426699.33222549892</v>
      </c>
      <c r="P593" s="35">
        <f t="shared" si="118"/>
        <v>426699.33222549892</v>
      </c>
    </row>
    <row r="594" spans="1:16" x14ac:dyDescent="0.4">
      <c r="A594" s="1">
        <v>593</v>
      </c>
      <c r="B594" s="21">
        <v>40406</v>
      </c>
      <c r="C594" s="43">
        <v>1</v>
      </c>
      <c r="D594" s="23">
        <v>18981</v>
      </c>
      <c r="E594" s="25">
        <f t="shared" si="119"/>
        <v>20190.75</v>
      </c>
      <c r="F594" s="25">
        <f t="shared" si="120"/>
        <v>20504.5</v>
      </c>
      <c r="G594" s="25">
        <f t="shared" si="109"/>
        <v>0.92569923675290788</v>
      </c>
      <c r="H594" s="25">
        <f t="shared" si="116"/>
        <v>0.99870511045398014</v>
      </c>
      <c r="I594" s="4">
        <f t="shared" si="110"/>
        <v>19005.610165919577</v>
      </c>
      <c r="J594" s="25">
        <f t="shared" si="117"/>
        <v>19182.992850309965</v>
      </c>
      <c r="K594" s="15">
        <f t="shared" si="111"/>
        <v>19158.152993406726</v>
      </c>
      <c r="L594" s="36">
        <f t="shared" si="112"/>
        <v>-177.15299340672573</v>
      </c>
      <c r="M594" s="36">
        <f t="shared" si="113"/>
        <v>177.15299340672573</v>
      </c>
      <c r="N594" s="36">
        <f t="shared" si="114"/>
        <v>9.3331749331819047E-3</v>
      </c>
      <c r="O594" s="36">
        <f t="shared" si="115"/>
        <v>31383.183072963409</v>
      </c>
      <c r="P594" s="35">
        <f t="shared" si="118"/>
        <v>31383.183072963409</v>
      </c>
    </row>
    <row r="595" spans="1:16" x14ac:dyDescent="0.4">
      <c r="A595" s="1">
        <v>594</v>
      </c>
      <c r="B595" s="21">
        <v>40407</v>
      </c>
      <c r="C595" s="43">
        <v>2</v>
      </c>
      <c r="D595" s="23">
        <v>22580</v>
      </c>
      <c r="E595" s="25">
        <f t="shared" si="119"/>
        <v>20818.25</v>
      </c>
      <c r="F595" s="25">
        <f t="shared" si="120"/>
        <v>20800.75</v>
      </c>
      <c r="G595" s="25">
        <f t="shared" si="109"/>
        <v>1.0855377810896241</v>
      </c>
      <c r="H595" s="25">
        <f t="shared" si="116"/>
        <v>0.99758200983907996</v>
      </c>
      <c r="I595" s="4">
        <f t="shared" si="110"/>
        <v>22634.730555778951</v>
      </c>
      <c r="J595" s="25">
        <f t="shared" si="117"/>
        <v>19183.309534753786</v>
      </c>
      <c r="K595" s="15">
        <f t="shared" si="111"/>
        <v>19136.924481044869</v>
      </c>
      <c r="L595" s="36">
        <f t="shared" si="112"/>
        <v>3443.075518955131</v>
      </c>
      <c r="M595" s="36">
        <f t="shared" si="113"/>
        <v>3443.075518955131</v>
      </c>
      <c r="N595" s="36">
        <f t="shared" si="114"/>
        <v>0.15248341536559482</v>
      </c>
      <c r="O595" s="36">
        <f t="shared" si="115"/>
        <v>11854769.029228145</v>
      </c>
      <c r="P595" s="35">
        <f t="shared" si="118"/>
        <v>11854769.029228145</v>
      </c>
    </row>
    <row r="596" spans="1:16" x14ac:dyDescent="0.4">
      <c r="A596" s="1">
        <v>595</v>
      </c>
      <c r="B596" s="21">
        <v>40408</v>
      </c>
      <c r="C596" s="43">
        <v>3</v>
      </c>
      <c r="D596" s="23">
        <v>23141</v>
      </c>
      <c r="E596" s="25">
        <f t="shared" si="119"/>
        <v>20783.25</v>
      </c>
      <c r="F596" s="25">
        <f t="shared" si="120"/>
        <v>21188.375</v>
      </c>
      <c r="G596" s="25">
        <f t="shared" si="109"/>
        <v>1.0921554862041096</v>
      </c>
      <c r="H596" s="25">
        <f t="shared" si="116"/>
        <v>1.0015470660113945</v>
      </c>
      <c r="I596" s="4">
        <f t="shared" si="110"/>
        <v>23105.254645852787</v>
      </c>
      <c r="J596" s="25">
        <f t="shared" si="117"/>
        <v>19183.626219197602</v>
      </c>
      <c r="K596" s="15">
        <f t="shared" si="111"/>
        <v>19213.304555296621</v>
      </c>
      <c r="L596" s="36">
        <f t="shared" si="112"/>
        <v>3927.6954447033786</v>
      </c>
      <c r="M596" s="36">
        <f t="shared" si="113"/>
        <v>3927.6954447033786</v>
      </c>
      <c r="N596" s="36">
        <f t="shared" si="114"/>
        <v>0.16972885548175873</v>
      </c>
      <c r="O596" s="36">
        <f t="shared" si="115"/>
        <v>15426791.50634367</v>
      </c>
      <c r="P596" s="35">
        <f t="shared" si="118"/>
        <v>15426791.50634367</v>
      </c>
    </row>
    <row r="597" spans="1:16" x14ac:dyDescent="0.4">
      <c r="A597" s="1">
        <v>596</v>
      </c>
      <c r="B597" s="21">
        <v>40409</v>
      </c>
      <c r="C597" s="43">
        <v>4</v>
      </c>
      <c r="D597" s="23">
        <v>18431</v>
      </c>
      <c r="E597" s="25">
        <f t="shared" si="119"/>
        <v>21593.5</v>
      </c>
      <c r="F597" s="25">
        <f t="shared" si="120"/>
        <v>21278</v>
      </c>
      <c r="G597" s="25">
        <f t="shared" si="109"/>
        <v>0.86619983081116647</v>
      </c>
      <c r="H597" s="25">
        <f t="shared" si="116"/>
        <v>1.0021658136955456</v>
      </c>
      <c r="I597" s="4">
        <f t="shared" si="110"/>
        <v>18391.16815613037</v>
      </c>
      <c r="J597" s="25">
        <f t="shared" si="117"/>
        <v>19183.942903641419</v>
      </c>
      <c r="K597" s="15">
        <f t="shared" si="111"/>
        <v>19225.491749916691</v>
      </c>
      <c r="L597" s="36">
        <f t="shared" si="112"/>
        <v>-794.49174991669133</v>
      </c>
      <c r="M597" s="36">
        <f t="shared" si="113"/>
        <v>794.49174991669133</v>
      </c>
      <c r="N597" s="36">
        <f t="shared" si="114"/>
        <v>4.310627474996969E-2</v>
      </c>
      <c r="O597" s="36">
        <f t="shared" si="115"/>
        <v>631217.14068568638</v>
      </c>
      <c r="P597" s="35">
        <f t="shared" si="118"/>
        <v>631217.14068568638</v>
      </c>
    </row>
    <row r="598" spans="1:16" x14ac:dyDescent="0.4">
      <c r="A598" s="1">
        <v>597</v>
      </c>
      <c r="B598" s="21">
        <v>40410</v>
      </c>
      <c r="C598" s="43">
        <v>1</v>
      </c>
      <c r="D598" s="23">
        <v>22222</v>
      </c>
      <c r="E598" s="25">
        <f t="shared" si="119"/>
        <v>20962.5</v>
      </c>
      <c r="F598" s="25">
        <f t="shared" si="120"/>
        <v>19905.75</v>
      </c>
      <c r="G598" s="25">
        <f t="shared" si="109"/>
        <v>1.1163608505080191</v>
      </c>
      <c r="H598" s="25">
        <f t="shared" si="116"/>
        <v>0.99870511045398014</v>
      </c>
      <c r="I598" s="4">
        <f t="shared" si="110"/>
        <v>22250.812344295078</v>
      </c>
      <c r="J598" s="25">
        <f t="shared" si="117"/>
        <v>19184.259588085239</v>
      </c>
      <c r="K598" s="15">
        <f t="shared" si="111"/>
        <v>19159.418090896495</v>
      </c>
      <c r="L598" s="36">
        <f t="shared" si="112"/>
        <v>3062.5819091035046</v>
      </c>
      <c r="M598" s="36">
        <f t="shared" si="113"/>
        <v>3062.5819091035046</v>
      </c>
      <c r="N598" s="36">
        <f t="shared" si="114"/>
        <v>0.13781756408529855</v>
      </c>
      <c r="O598" s="36">
        <f t="shared" si="115"/>
        <v>9379407.9499680661</v>
      </c>
      <c r="P598" s="35">
        <f t="shared" si="118"/>
        <v>9379407.9499680661</v>
      </c>
    </row>
    <row r="599" spans="1:16" x14ac:dyDescent="0.4">
      <c r="A599" s="1">
        <v>598</v>
      </c>
      <c r="B599" s="21">
        <v>40411</v>
      </c>
      <c r="C599" s="43">
        <v>2</v>
      </c>
      <c r="D599" s="23">
        <v>20056</v>
      </c>
      <c r="E599" s="25">
        <f t="shared" si="119"/>
        <v>18849</v>
      </c>
      <c r="F599" s="25">
        <f t="shared" si="120"/>
        <v>19064.875</v>
      </c>
      <c r="G599" s="25">
        <f t="shared" si="109"/>
        <v>1.0519869655583896</v>
      </c>
      <c r="H599" s="25">
        <f t="shared" si="116"/>
        <v>0.99758200983907996</v>
      </c>
      <c r="I599" s="4">
        <f t="shared" si="110"/>
        <v>20104.61275583271</v>
      </c>
      <c r="J599" s="25">
        <f t="shared" si="117"/>
        <v>19184.576272529055</v>
      </c>
      <c r="K599" s="15">
        <f t="shared" si="111"/>
        <v>19138.188155860658</v>
      </c>
      <c r="L599" s="36">
        <f t="shared" si="112"/>
        <v>917.8118441393417</v>
      </c>
      <c r="M599" s="36">
        <f t="shared" si="113"/>
        <v>917.8118441393417</v>
      </c>
      <c r="N599" s="36">
        <f t="shared" si="114"/>
        <v>4.5762457326453017E-2</v>
      </c>
      <c r="O599" s="36">
        <f t="shared" si="115"/>
        <v>842378.58124245924</v>
      </c>
      <c r="P599" s="35">
        <f t="shared" si="118"/>
        <v>842378.58124245924</v>
      </c>
    </row>
    <row r="600" spans="1:16" x14ac:dyDescent="0.4">
      <c r="A600" s="1">
        <v>599</v>
      </c>
      <c r="B600" s="21">
        <v>40412</v>
      </c>
      <c r="C600" s="43">
        <v>3</v>
      </c>
      <c r="D600" s="23">
        <v>14687</v>
      </c>
      <c r="E600" s="25">
        <f t="shared" si="119"/>
        <v>19280.75</v>
      </c>
      <c r="F600" s="25">
        <f t="shared" si="120"/>
        <v>19296.625</v>
      </c>
      <c r="G600" s="25">
        <f t="shared" si="109"/>
        <v>0.76111755293995709</v>
      </c>
      <c r="H600" s="25">
        <f t="shared" si="116"/>
        <v>1.0015470660113945</v>
      </c>
      <c r="I600" s="4">
        <f t="shared" si="110"/>
        <v>14664.313339252403</v>
      </c>
      <c r="J600" s="25">
        <f t="shared" si="117"/>
        <v>19184.892956972872</v>
      </c>
      <c r="K600" s="15">
        <f t="shared" si="111"/>
        <v>19214.573252798848</v>
      </c>
      <c r="L600" s="36">
        <f t="shared" si="112"/>
        <v>-4527.5732527988475</v>
      </c>
      <c r="M600" s="36">
        <f t="shared" si="113"/>
        <v>4527.5732527988475</v>
      </c>
      <c r="N600" s="36">
        <f t="shared" si="114"/>
        <v>0.30827080089867553</v>
      </c>
      <c r="O600" s="36">
        <f t="shared" si="115"/>
        <v>20498919.559459537</v>
      </c>
      <c r="P600" s="35">
        <f t="shared" si="118"/>
        <v>20498919.559459537</v>
      </c>
    </row>
    <row r="601" spans="1:16" x14ac:dyDescent="0.4">
      <c r="A601" s="1">
        <v>600</v>
      </c>
      <c r="B601" s="21">
        <v>40413</v>
      </c>
      <c r="C601" s="43">
        <v>4</v>
      </c>
      <c r="D601" s="23">
        <v>20158</v>
      </c>
      <c r="E601" s="25">
        <f t="shared" si="119"/>
        <v>19312.5</v>
      </c>
      <c r="F601" s="25">
        <f t="shared" si="120"/>
        <v>18540.125</v>
      </c>
      <c r="G601" s="25">
        <f t="shared" si="109"/>
        <v>1.0872634353867625</v>
      </c>
      <c r="H601" s="25">
        <f t="shared" si="116"/>
        <v>1.0021658136955456</v>
      </c>
      <c r="I601" s="4">
        <f t="shared" si="110"/>
        <v>20114.435879294451</v>
      </c>
      <c r="J601" s="25">
        <f t="shared" si="117"/>
        <v>19185.209641416692</v>
      </c>
      <c r="K601" s="15">
        <f t="shared" si="111"/>
        <v>19226.761231209985</v>
      </c>
      <c r="L601" s="36">
        <f t="shared" si="112"/>
        <v>931.23876879001546</v>
      </c>
      <c r="M601" s="36">
        <f t="shared" si="113"/>
        <v>931.23876879001546</v>
      </c>
      <c r="N601" s="36">
        <f t="shared" si="114"/>
        <v>4.6196982279492781E-2</v>
      </c>
      <c r="O601" s="36">
        <f t="shared" si="115"/>
        <v>867205.64449754392</v>
      </c>
      <c r="P601" s="35">
        <f t="shared" si="118"/>
        <v>867205.64449754392</v>
      </c>
    </row>
    <row r="602" spans="1:16" x14ac:dyDescent="0.4">
      <c r="A602" s="1">
        <v>601</v>
      </c>
      <c r="B602" s="21">
        <v>40414</v>
      </c>
      <c r="C602" s="43">
        <v>1</v>
      </c>
      <c r="D602" s="23">
        <v>22349</v>
      </c>
      <c r="E602" s="25">
        <f t="shared" si="119"/>
        <v>17767.75</v>
      </c>
      <c r="F602" s="25">
        <f t="shared" si="120"/>
        <v>17992.875</v>
      </c>
      <c r="G602" s="25">
        <f t="shared" si="109"/>
        <v>1.2421027767935919</v>
      </c>
      <c r="H602" s="25">
        <f t="shared" si="116"/>
        <v>0.99870511045398014</v>
      </c>
      <c r="I602" s="4">
        <f t="shared" si="110"/>
        <v>22377.977008489364</v>
      </c>
      <c r="J602" s="25">
        <f t="shared" si="117"/>
        <v>19185.526325860508</v>
      </c>
      <c r="K602" s="15">
        <f t="shared" si="111"/>
        <v>19160.683188386261</v>
      </c>
      <c r="L602" s="36">
        <f t="shared" si="112"/>
        <v>3188.3168116137385</v>
      </c>
      <c r="M602" s="36">
        <f t="shared" si="113"/>
        <v>3188.3168116137385</v>
      </c>
      <c r="N602" s="36">
        <f t="shared" si="114"/>
        <v>0.14266037906008047</v>
      </c>
      <c r="O602" s="36">
        <f t="shared" si="115"/>
        <v>10165364.091218796</v>
      </c>
      <c r="P602" s="35">
        <f t="shared" si="118"/>
        <v>10165364.091218796</v>
      </c>
    </row>
    <row r="603" spans="1:16" x14ac:dyDescent="0.4">
      <c r="A603" s="1">
        <v>602</v>
      </c>
      <c r="B603" s="21">
        <v>40415</v>
      </c>
      <c r="C603" s="43">
        <v>2</v>
      </c>
      <c r="D603" s="23">
        <v>13877</v>
      </c>
      <c r="E603" s="25">
        <f t="shared" si="119"/>
        <v>18218</v>
      </c>
      <c r="F603" s="25">
        <f t="shared" si="120"/>
        <v>18027.375</v>
      </c>
      <c r="G603" s="25">
        <f t="shared" si="109"/>
        <v>0.76977374687107802</v>
      </c>
      <c r="H603" s="25">
        <f t="shared" si="116"/>
        <v>0.99758200983907996</v>
      </c>
      <c r="I603" s="4">
        <f t="shared" si="110"/>
        <v>13910.635780449269</v>
      </c>
      <c r="J603" s="25">
        <f t="shared" si="117"/>
        <v>19185.843010304325</v>
      </c>
      <c r="K603" s="15">
        <f t="shared" si="111"/>
        <v>19139.451830676451</v>
      </c>
      <c r="L603" s="36">
        <f t="shared" si="112"/>
        <v>-5262.4518306764512</v>
      </c>
      <c r="M603" s="36">
        <f t="shared" si="113"/>
        <v>5262.4518306764512</v>
      </c>
      <c r="N603" s="36">
        <f t="shared" si="114"/>
        <v>0.37922114510891775</v>
      </c>
      <c r="O603" s="36">
        <f t="shared" si="115"/>
        <v>27693399.270189933</v>
      </c>
      <c r="P603" s="35">
        <f t="shared" si="118"/>
        <v>27693399.270189933</v>
      </c>
    </row>
    <row r="604" spans="1:16" x14ac:dyDescent="0.4">
      <c r="A604" s="1">
        <v>603</v>
      </c>
      <c r="B604" s="21">
        <v>40416</v>
      </c>
      <c r="C604" s="43">
        <v>3</v>
      </c>
      <c r="D604" s="23">
        <v>16488</v>
      </c>
      <c r="E604" s="25">
        <f t="shared" si="119"/>
        <v>17836.75</v>
      </c>
      <c r="F604" s="25">
        <f t="shared" si="120"/>
        <v>17223.375</v>
      </c>
      <c r="G604" s="25">
        <f t="shared" si="109"/>
        <v>0.95730366435149905</v>
      </c>
      <c r="H604" s="25">
        <f t="shared" si="116"/>
        <v>1.0015470660113945</v>
      </c>
      <c r="I604" s="4">
        <f t="shared" si="110"/>
        <v>16462.531377244748</v>
      </c>
      <c r="J604" s="25">
        <f t="shared" si="117"/>
        <v>19186.159694748141</v>
      </c>
      <c r="K604" s="15">
        <f t="shared" si="111"/>
        <v>19215.841950301074</v>
      </c>
      <c r="L604" s="36">
        <f t="shared" si="112"/>
        <v>-2727.8419503010737</v>
      </c>
      <c r="M604" s="36">
        <f t="shared" si="113"/>
        <v>2727.8419503010737</v>
      </c>
      <c r="N604" s="36">
        <f t="shared" si="114"/>
        <v>0.1654440775291772</v>
      </c>
      <c r="O604" s="36">
        <f t="shared" si="115"/>
        <v>7441121.7058223654</v>
      </c>
      <c r="P604" s="35">
        <f t="shared" si="118"/>
        <v>7441121.7058223654</v>
      </c>
    </row>
    <row r="605" spans="1:16" x14ac:dyDescent="0.4">
      <c r="A605" s="1">
        <v>604</v>
      </c>
      <c r="B605" s="21">
        <v>40417</v>
      </c>
      <c r="C605" s="43">
        <v>4</v>
      </c>
      <c r="D605" s="23">
        <v>18633</v>
      </c>
      <c r="E605" s="25">
        <f t="shared" si="119"/>
        <v>16610</v>
      </c>
      <c r="F605" s="25">
        <f t="shared" si="120"/>
        <v>17119.375</v>
      </c>
      <c r="G605" s="25">
        <f t="shared" si="109"/>
        <v>1.0884159030338432</v>
      </c>
      <c r="H605" s="25">
        <f t="shared" si="116"/>
        <v>1.0021658136955456</v>
      </c>
      <c r="I605" s="4">
        <f t="shared" si="110"/>
        <v>18592.73160724742</v>
      </c>
      <c r="J605" s="25">
        <f t="shared" si="117"/>
        <v>19186.476379191961</v>
      </c>
      <c r="K605" s="15">
        <f t="shared" si="111"/>
        <v>19228.030712503278</v>
      </c>
      <c r="L605" s="36">
        <f t="shared" si="112"/>
        <v>-595.03071250327775</v>
      </c>
      <c r="M605" s="36">
        <f t="shared" si="113"/>
        <v>595.03071250327775</v>
      </c>
      <c r="N605" s="36">
        <f t="shared" si="114"/>
        <v>3.1934240997331498E-2</v>
      </c>
      <c r="O605" s="36">
        <f t="shared" si="115"/>
        <v>354061.54882215837</v>
      </c>
      <c r="P605" s="35">
        <f t="shared" si="118"/>
        <v>354061.54882215837</v>
      </c>
    </row>
    <row r="606" spans="1:16" x14ac:dyDescent="0.4">
      <c r="A606" s="1">
        <v>605</v>
      </c>
      <c r="B606" s="21">
        <v>40418</v>
      </c>
      <c r="C606" s="43">
        <v>1</v>
      </c>
      <c r="D606" s="23">
        <v>17442</v>
      </c>
      <c r="E606" s="25">
        <f t="shared" si="119"/>
        <v>17628.75</v>
      </c>
      <c r="F606" s="25">
        <f t="shared" si="120"/>
        <v>18228.75</v>
      </c>
      <c r="G606" s="25">
        <f t="shared" si="109"/>
        <v>0.95684015634643083</v>
      </c>
      <c r="H606" s="25">
        <f t="shared" si="116"/>
        <v>0.99870511045398014</v>
      </c>
      <c r="I606" s="4">
        <f t="shared" si="110"/>
        <v>17464.614747061234</v>
      </c>
      <c r="J606" s="25">
        <f t="shared" si="117"/>
        <v>19186.793063635778</v>
      </c>
      <c r="K606" s="15">
        <f t="shared" si="111"/>
        <v>19161.948285876031</v>
      </c>
      <c r="L606" s="36">
        <f t="shared" si="112"/>
        <v>-1719.9482858760312</v>
      </c>
      <c r="M606" s="36">
        <f t="shared" si="113"/>
        <v>1719.9482858760312</v>
      </c>
      <c r="N606" s="36">
        <f t="shared" si="114"/>
        <v>9.8609579513589674E-2</v>
      </c>
      <c r="O606" s="36">
        <f t="shared" si="115"/>
        <v>2958222.1060878979</v>
      </c>
      <c r="P606" s="35">
        <f t="shared" si="118"/>
        <v>2958222.1060878979</v>
      </c>
    </row>
    <row r="607" spans="1:16" x14ac:dyDescent="0.4">
      <c r="A607" s="1">
        <v>606</v>
      </c>
      <c r="B607" s="21">
        <v>40419</v>
      </c>
      <c r="C607" s="43">
        <v>2</v>
      </c>
      <c r="D607" s="23">
        <v>17952</v>
      </c>
      <c r="E607" s="25">
        <f t="shared" si="119"/>
        <v>18828.75</v>
      </c>
      <c r="F607" s="25">
        <f t="shared" si="120"/>
        <v>19657</v>
      </c>
      <c r="G607" s="25">
        <f t="shared" si="109"/>
        <v>0.91326245103525461</v>
      </c>
      <c r="H607" s="25">
        <f t="shared" si="116"/>
        <v>0.99758200983907996</v>
      </c>
      <c r="I607" s="4">
        <f t="shared" si="110"/>
        <v>17995.512973310171</v>
      </c>
      <c r="J607" s="25">
        <f t="shared" si="117"/>
        <v>19187.109748079594</v>
      </c>
      <c r="K607" s="15">
        <f t="shared" si="111"/>
        <v>19140.715505492244</v>
      </c>
      <c r="L607" s="36">
        <f t="shared" si="112"/>
        <v>-1188.7155054922441</v>
      </c>
      <c r="M607" s="36">
        <f t="shared" si="113"/>
        <v>1188.7155054922441</v>
      </c>
      <c r="N607" s="36">
        <f t="shared" si="114"/>
        <v>6.6216327177598275E-2</v>
      </c>
      <c r="O607" s="36">
        <f t="shared" si="115"/>
        <v>1413044.5529976815</v>
      </c>
      <c r="P607" s="35">
        <f t="shared" si="118"/>
        <v>1413044.5529976815</v>
      </c>
    </row>
    <row r="608" spans="1:16" x14ac:dyDescent="0.4">
      <c r="A608" s="1">
        <v>607</v>
      </c>
      <c r="B608" s="21">
        <v>40420</v>
      </c>
      <c r="C608" s="43">
        <v>3</v>
      </c>
      <c r="D608" s="23">
        <v>21288</v>
      </c>
      <c r="E608" s="25">
        <f t="shared" si="119"/>
        <v>20485.25</v>
      </c>
      <c r="F608" s="25">
        <f t="shared" si="120"/>
        <v>21182.625</v>
      </c>
      <c r="G608" s="25">
        <f t="shared" si="109"/>
        <v>1.004974595924726</v>
      </c>
      <c r="H608" s="25">
        <f t="shared" si="116"/>
        <v>1.0015470660113945</v>
      </c>
      <c r="I608" s="4">
        <f t="shared" si="110"/>
        <v>21255.116931027791</v>
      </c>
      <c r="J608" s="25">
        <f t="shared" si="117"/>
        <v>19187.426432523414</v>
      </c>
      <c r="K608" s="15">
        <f t="shared" si="111"/>
        <v>19217.110647803303</v>
      </c>
      <c r="L608" s="36">
        <f t="shared" si="112"/>
        <v>2070.8893521966966</v>
      </c>
      <c r="M608" s="36">
        <f t="shared" si="113"/>
        <v>2070.8893521966966</v>
      </c>
      <c r="N608" s="36">
        <f t="shared" si="114"/>
        <v>9.7279657656740723E-2</v>
      </c>
      <c r="O608" s="36">
        <f t="shared" si="115"/>
        <v>4288582.7090416532</v>
      </c>
      <c r="P608" s="35">
        <f t="shared" si="118"/>
        <v>4288582.7090416532</v>
      </c>
    </row>
    <row r="609" spans="1:16" x14ac:dyDescent="0.4">
      <c r="A609" s="1">
        <v>608</v>
      </c>
      <c r="B609" s="21">
        <v>40421</v>
      </c>
      <c r="C609" s="43">
        <v>4</v>
      </c>
      <c r="D609" s="23">
        <v>25259</v>
      </c>
      <c r="E609" s="25">
        <f t="shared" si="119"/>
        <v>21880</v>
      </c>
      <c r="F609" s="25">
        <f t="shared" si="120"/>
        <v>21597.5</v>
      </c>
      <c r="G609" s="25">
        <f t="shared" si="109"/>
        <v>1.1695335108230118</v>
      </c>
      <c r="H609" s="25">
        <f t="shared" si="116"/>
        <v>1.0021658136955456</v>
      </c>
      <c r="I609" s="4">
        <f t="shared" si="110"/>
        <v>25204.411939433401</v>
      </c>
      <c r="J609" s="25">
        <f t="shared" si="117"/>
        <v>19187.743116967231</v>
      </c>
      <c r="K609" s="15">
        <f t="shared" si="111"/>
        <v>19229.300193796567</v>
      </c>
      <c r="L609" s="36">
        <f t="shared" si="112"/>
        <v>6029.6998062034327</v>
      </c>
      <c r="M609" s="36">
        <f t="shared" si="113"/>
        <v>6029.6998062034327</v>
      </c>
      <c r="N609" s="36">
        <f t="shared" si="114"/>
        <v>0.2387149058238027</v>
      </c>
      <c r="O609" s="36">
        <f t="shared" si="115"/>
        <v>36357279.75292971</v>
      </c>
      <c r="P609" s="35">
        <f t="shared" si="118"/>
        <v>36357279.75292971</v>
      </c>
    </row>
    <row r="610" spans="1:16" x14ac:dyDescent="0.4">
      <c r="A610" s="1">
        <v>609</v>
      </c>
      <c r="B610" s="21">
        <v>40422</v>
      </c>
      <c r="C610" s="43">
        <v>1</v>
      </c>
      <c r="D610" s="23">
        <v>23021</v>
      </c>
      <c r="E610" s="25">
        <f t="shared" si="119"/>
        <v>21315</v>
      </c>
      <c r="F610" s="25">
        <f t="shared" si="120"/>
        <v>21417.625</v>
      </c>
      <c r="G610" s="25">
        <f t="shared" si="109"/>
        <v>1.0748624088805365</v>
      </c>
      <c r="H610" s="25">
        <f t="shared" si="116"/>
        <v>0.99870511045398014</v>
      </c>
      <c r="I610" s="4">
        <f t="shared" si="110"/>
        <v>23050.848302493789</v>
      </c>
      <c r="J610" s="25">
        <f t="shared" si="117"/>
        <v>19188.059801411047</v>
      </c>
      <c r="K610" s="15">
        <f t="shared" si="111"/>
        <v>19163.213383365797</v>
      </c>
      <c r="L610" s="36">
        <f t="shared" si="112"/>
        <v>3857.7866166342028</v>
      </c>
      <c r="M610" s="36">
        <f t="shared" si="113"/>
        <v>3857.7866166342028</v>
      </c>
      <c r="N610" s="36">
        <f t="shared" si="114"/>
        <v>0.1675768479490119</v>
      </c>
      <c r="O610" s="36">
        <f t="shared" si="115"/>
        <v>14882517.579481971</v>
      </c>
      <c r="P610" s="35">
        <f t="shared" si="118"/>
        <v>14882517.579481971</v>
      </c>
    </row>
    <row r="611" spans="1:16" x14ac:dyDescent="0.4">
      <c r="A611" s="1">
        <v>610</v>
      </c>
      <c r="B611" s="21">
        <v>40423</v>
      </c>
      <c r="C611" s="43">
        <v>2</v>
      </c>
      <c r="D611" s="23">
        <v>15692</v>
      </c>
      <c r="E611" s="25">
        <f t="shared" si="119"/>
        <v>21520.25</v>
      </c>
      <c r="F611" s="25">
        <f t="shared" si="120"/>
        <v>20882.625</v>
      </c>
      <c r="G611" s="25">
        <f t="shared" si="109"/>
        <v>0.75143809746140633</v>
      </c>
      <c r="H611" s="25">
        <f t="shared" si="116"/>
        <v>0.99758200983907996</v>
      </c>
      <c r="I611" s="4">
        <f t="shared" si="110"/>
        <v>15730.035070030261</v>
      </c>
      <c r="J611" s="25">
        <f t="shared" si="117"/>
        <v>19188.376485854867</v>
      </c>
      <c r="K611" s="15">
        <f t="shared" si="111"/>
        <v>19141.979180308041</v>
      </c>
      <c r="L611" s="36">
        <f t="shared" si="112"/>
        <v>-3449.9791803080407</v>
      </c>
      <c r="M611" s="36">
        <f t="shared" si="113"/>
        <v>3449.9791803080407</v>
      </c>
      <c r="N611" s="36">
        <f t="shared" si="114"/>
        <v>0.21985592533189144</v>
      </c>
      <c r="O611" s="36">
        <f t="shared" si="115"/>
        <v>11902356.344558939</v>
      </c>
      <c r="P611" s="35">
        <f t="shared" si="118"/>
        <v>11902356.344558939</v>
      </c>
    </row>
    <row r="612" spans="1:16" x14ac:dyDescent="0.4">
      <c r="A612" s="1">
        <v>611</v>
      </c>
      <c r="B612" s="21">
        <v>40424</v>
      </c>
      <c r="C612" s="43">
        <v>3</v>
      </c>
      <c r="D612" s="23">
        <v>22109</v>
      </c>
      <c r="E612" s="25">
        <f t="shared" si="119"/>
        <v>20245</v>
      </c>
      <c r="F612" s="25">
        <f t="shared" si="120"/>
        <v>18748.5</v>
      </c>
      <c r="G612" s="25">
        <f t="shared" si="109"/>
        <v>1.1792410059471425</v>
      </c>
      <c r="H612" s="25">
        <f t="shared" si="116"/>
        <v>1.0015470660113945</v>
      </c>
      <c r="I612" s="4">
        <f t="shared" si="110"/>
        <v>22074.848751789432</v>
      </c>
      <c r="J612" s="25">
        <f t="shared" si="117"/>
        <v>19188.693170298684</v>
      </c>
      <c r="K612" s="15">
        <f t="shared" si="111"/>
        <v>19218.379345305533</v>
      </c>
      <c r="L612" s="36">
        <f t="shared" si="112"/>
        <v>2890.6206546944668</v>
      </c>
      <c r="M612" s="36">
        <f t="shared" si="113"/>
        <v>2890.6206546944668</v>
      </c>
      <c r="N612" s="36">
        <f t="shared" si="114"/>
        <v>0.13074407050045081</v>
      </c>
      <c r="O612" s="36">
        <f t="shared" si="115"/>
        <v>8355687.7693462679</v>
      </c>
      <c r="P612" s="35">
        <f t="shared" si="118"/>
        <v>8355687.7693462679</v>
      </c>
    </row>
    <row r="613" spans="1:16" x14ac:dyDescent="0.4">
      <c r="A613" s="1">
        <v>612</v>
      </c>
      <c r="B613" s="21">
        <v>40425</v>
      </c>
      <c r="C613" s="43">
        <v>4</v>
      </c>
      <c r="D613" s="23">
        <v>20158</v>
      </c>
      <c r="E613" s="25">
        <f t="shared" si="119"/>
        <v>17252</v>
      </c>
      <c r="F613" s="25">
        <f t="shared" si="120"/>
        <v>17801.125</v>
      </c>
      <c r="G613" s="25">
        <f t="shared" si="109"/>
        <v>1.1324003398661602</v>
      </c>
      <c r="H613" s="25">
        <f t="shared" si="116"/>
        <v>1.0021658136955456</v>
      </c>
      <c r="I613" s="4">
        <f t="shared" si="110"/>
        <v>20114.435879294451</v>
      </c>
      <c r="J613" s="25">
        <f t="shared" si="117"/>
        <v>19189.0098547425</v>
      </c>
      <c r="K613" s="15">
        <f t="shared" si="111"/>
        <v>19230.569675089861</v>
      </c>
      <c r="L613" s="36">
        <f t="shared" si="112"/>
        <v>927.43032491013946</v>
      </c>
      <c r="M613" s="36">
        <f t="shared" si="113"/>
        <v>927.43032491013946</v>
      </c>
      <c r="N613" s="36">
        <f t="shared" si="114"/>
        <v>4.6008052629732087E-2</v>
      </c>
      <c r="O613" s="36">
        <f t="shared" si="115"/>
        <v>860127.00756292685</v>
      </c>
      <c r="P613" s="35">
        <f t="shared" si="118"/>
        <v>860127.00756292685</v>
      </c>
    </row>
    <row r="614" spans="1:16" x14ac:dyDescent="0.4">
      <c r="A614" s="1">
        <v>613</v>
      </c>
      <c r="B614" s="21">
        <v>40426</v>
      </c>
      <c r="C614" s="43">
        <v>1</v>
      </c>
      <c r="D614" s="23">
        <v>11049</v>
      </c>
      <c r="E614" s="25">
        <f t="shared" si="119"/>
        <v>18350.25</v>
      </c>
      <c r="F614" s="25">
        <f t="shared" si="120"/>
        <v>17799.375</v>
      </c>
      <c r="G614" s="25">
        <f t="shared" si="109"/>
        <v>0.62075213315074262</v>
      </c>
      <c r="H614" s="25">
        <f t="shared" si="116"/>
        <v>0.99870511045398014</v>
      </c>
      <c r="I614" s="4">
        <f t="shared" si="110"/>
        <v>11063.325784903083</v>
      </c>
      <c r="J614" s="25">
        <f t="shared" si="117"/>
        <v>19189.326539186317</v>
      </c>
      <c r="K614" s="15">
        <f t="shared" si="111"/>
        <v>19164.478480855563</v>
      </c>
      <c r="L614" s="36">
        <f t="shared" si="112"/>
        <v>-8115.4784808555632</v>
      </c>
      <c r="M614" s="36">
        <f t="shared" si="113"/>
        <v>8115.4784808555632</v>
      </c>
      <c r="N614" s="36">
        <f t="shared" si="114"/>
        <v>0.73449891219617736</v>
      </c>
      <c r="O614" s="36">
        <f t="shared" si="115"/>
        <v>65860990.973229721</v>
      </c>
      <c r="P614" s="35">
        <f t="shared" si="118"/>
        <v>65860990.973229721</v>
      </c>
    </row>
    <row r="615" spans="1:16" x14ac:dyDescent="0.4">
      <c r="A615" s="1">
        <v>614</v>
      </c>
      <c r="B615" s="21">
        <v>40427</v>
      </c>
      <c r="C615" s="43">
        <v>2</v>
      </c>
      <c r="D615" s="23">
        <v>20085</v>
      </c>
      <c r="E615" s="25">
        <f t="shared" si="119"/>
        <v>17248.5</v>
      </c>
      <c r="F615" s="25">
        <f t="shared" si="120"/>
        <v>16988.5</v>
      </c>
      <c r="G615" s="25">
        <f t="shared" si="109"/>
        <v>1.182270359360744</v>
      </c>
      <c r="H615" s="25">
        <f t="shared" si="116"/>
        <v>0.99758200983907996</v>
      </c>
      <c r="I615" s="4">
        <f t="shared" si="110"/>
        <v>20133.683047511968</v>
      </c>
      <c r="J615" s="25">
        <f t="shared" si="117"/>
        <v>19189.643223630137</v>
      </c>
      <c r="K615" s="15">
        <f t="shared" si="111"/>
        <v>19143.242855123834</v>
      </c>
      <c r="L615" s="36">
        <f t="shared" si="112"/>
        <v>941.75714487616642</v>
      </c>
      <c r="M615" s="36">
        <f t="shared" si="113"/>
        <v>941.75714487616642</v>
      </c>
      <c r="N615" s="36">
        <f t="shared" si="114"/>
        <v>4.6888580775512397E-2</v>
      </c>
      <c r="O615" s="36">
        <f t="shared" si="115"/>
        <v>886906.51992530876</v>
      </c>
      <c r="P615" s="35">
        <f t="shared" si="118"/>
        <v>886906.51992530876</v>
      </c>
    </row>
    <row r="616" spans="1:16" x14ac:dyDescent="0.4">
      <c r="A616" s="1">
        <v>615</v>
      </c>
      <c r="B616" s="21">
        <v>40428</v>
      </c>
      <c r="C616" s="43">
        <v>3</v>
      </c>
      <c r="D616" s="23">
        <v>17702</v>
      </c>
      <c r="E616" s="25">
        <f t="shared" si="119"/>
        <v>16728.5</v>
      </c>
      <c r="F616" s="25">
        <f t="shared" si="120"/>
        <v>17344.625</v>
      </c>
      <c r="G616" s="25">
        <f t="shared" si="109"/>
        <v>1.0206043659058641</v>
      </c>
      <c r="H616" s="25">
        <f t="shared" si="116"/>
        <v>1.0015470660113945</v>
      </c>
      <c r="I616" s="4">
        <f t="shared" si="110"/>
        <v>17674.656140222378</v>
      </c>
      <c r="J616" s="25">
        <f t="shared" si="117"/>
        <v>19189.959908073954</v>
      </c>
      <c r="K616" s="15">
        <f t="shared" si="111"/>
        <v>19219.648042807759</v>
      </c>
      <c r="L616" s="36">
        <f t="shared" si="112"/>
        <v>-1517.6480428077593</v>
      </c>
      <c r="M616" s="36">
        <f t="shared" si="113"/>
        <v>1517.6480428077593</v>
      </c>
      <c r="N616" s="36">
        <f t="shared" si="114"/>
        <v>8.5733139916831957E-2</v>
      </c>
      <c r="O616" s="36">
        <f t="shared" si="115"/>
        <v>2303255.5818382227</v>
      </c>
      <c r="P616" s="35">
        <f t="shared" si="118"/>
        <v>2303255.5818382227</v>
      </c>
    </row>
    <row r="617" spans="1:16" x14ac:dyDescent="0.4">
      <c r="A617" s="1">
        <v>616</v>
      </c>
      <c r="B617" s="21">
        <v>40429</v>
      </c>
      <c r="C617" s="43">
        <v>4</v>
      </c>
      <c r="D617" s="23">
        <v>18078</v>
      </c>
      <c r="E617" s="25">
        <f t="shared" si="119"/>
        <v>17960.75</v>
      </c>
      <c r="F617" s="25">
        <f t="shared" si="120"/>
        <v>17746.25</v>
      </c>
      <c r="G617" s="25">
        <f t="shared" si="109"/>
        <v>1.0186940903007677</v>
      </c>
      <c r="H617" s="25">
        <f t="shared" si="116"/>
        <v>1.0021658136955456</v>
      </c>
      <c r="I617" s="4">
        <f t="shared" si="110"/>
        <v>18038.931036108992</v>
      </c>
      <c r="J617" s="25">
        <f t="shared" si="117"/>
        <v>19190.27659251777</v>
      </c>
      <c r="K617" s="15">
        <f t="shared" si="111"/>
        <v>19231.839156383154</v>
      </c>
      <c r="L617" s="36">
        <f t="shared" si="112"/>
        <v>-1153.8391563831537</v>
      </c>
      <c r="M617" s="36">
        <f t="shared" si="113"/>
        <v>1153.8391563831537</v>
      </c>
      <c r="N617" s="36">
        <f t="shared" si="114"/>
        <v>6.3825597764307657E-2</v>
      </c>
      <c r="O617" s="36">
        <f t="shared" si="115"/>
        <v>1331344.7988029879</v>
      </c>
      <c r="P617" s="35">
        <f t="shared" si="118"/>
        <v>1331344.7988029879</v>
      </c>
    </row>
    <row r="618" spans="1:16" x14ac:dyDescent="0.4">
      <c r="A618" s="1">
        <v>617</v>
      </c>
      <c r="B618" s="21">
        <v>40430</v>
      </c>
      <c r="C618" s="43">
        <v>1</v>
      </c>
      <c r="D618" s="23">
        <v>15978</v>
      </c>
      <c r="E618" s="25">
        <f t="shared" si="119"/>
        <v>17531.75</v>
      </c>
      <c r="F618" s="25">
        <f t="shared" si="120"/>
        <v>17603.625</v>
      </c>
      <c r="G618" s="25">
        <f t="shared" si="109"/>
        <v>0.90765396331721448</v>
      </c>
      <c r="H618" s="25">
        <f t="shared" si="116"/>
        <v>0.99870511045398014</v>
      </c>
      <c r="I618" s="4">
        <f t="shared" si="110"/>
        <v>15998.716570837312</v>
      </c>
      <c r="J618" s="25">
        <f t="shared" si="117"/>
        <v>19190.59327696159</v>
      </c>
      <c r="K618" s="15">
        <f t="shared" si="111"/>
        <v>19165.743578345333</v>
      </c>
      <c r="L618" s="36">
        <f t="shared" si="112"/>
        <v>-3187.7435783453329</v>
      </c>
      <c r="M618" s="36">
        <f t="shared" si="113"/>
        <v>3187.7435783453329</v>
      </c>
      <c r="N618" s="36">
        <f t="shared" si="114"/>
        <v>0.19950829755572241</v>
      </c>
      <c r="O618" s="36">
        <f t="shared" si="115"/>
        <v>10161709.121281907</v>
      </c>
      <c r="P618" s="35">
        <f t="shared" si="118"/>
        <v>10161709.121281907</v>
      </c>
    </row>
    <row r="619" spans="1:16" x14ac:dyDescent="0.4">
      <c r="A619" s="1">
        <v>618</v>
      </c>
      <c r="B619" s="21">
        <v>40431</v>
      </c>
      <c r="C619" s="43">
        <v>2</v>
      </c>
      <c r="D619" s="23">
        <v>18369</v>
      </c>
      <c r="E619" s="25">
        <f t="shared" si="119"/>
        <v>17675.5</v>
      </c>
      <c r="F619" s="25">
        <f t="shared" si="120"/>
        <v>17457.75</v>
      </c>
      <c r="G619" s="25">
        <f t="shared" si="109"/>
        <v>1.0521974481247582</v>
      </c>
      <c r="H619" s="25">
        <f t="shared" si="116"/>
        <v>0.99758200983907996</v>
      </c>
      <c r="I619" s="4">
        <f t="shared" si="110"/>
        <v>18413.523719180848</v>
      </c>
      <c r="J619" s="25">
        <f t="shared" si="117"/>
        <v>19190.909961405407</v>
      </c>
      <c r="K619" s="15">
        <f t="shared" si="111"/>
        <v>19144.506529939626</v>
      </c>
      <c r="L619" s="36">
        <f t="shared" si="112"/>
        <v>-775.50652993962649</v>
      </c>
      <c r="M619" s="36">
        <f t="shared" si="113"/>
        <v>775.50652993962649</v>
      </c>
      <c r="N619" s="36">
        <f t="shared" si="114"/>
        <v>4.2218222545572788E-2</v>
      </c>
      <c r="O619" s="36">
        <f t="shared" si="115"/>
        <v>601410.3779790008</v>
      </c>
      <c r="P619" s="35">
        <f t="shared" si="118"/>
        <v>601410.3779790008</v>
      </c>
    </row>
    <row r="620" spans="1:16" x14ac:dyDescent="0.4">
      <c r="A620" s="1">
        <v>619</v>
      </c>
      <c r="B620" s="21">
        <v>40432</v>
      </c>
      <c r="C620" s="43">
        <v>3</v>
      </c>
      <c r="D620" s="23">
        <v>18277</v>
      </c>
      <c r="E620" s="25">
        <f t="shared" si="119"/>
        <v>17240</v>
      </c>
      <c r="F620" s="25">
        <f t="shared" si="120"/>
        <v>17824.125</v>
      </c>
      <c r="G620" s="25">
        <f t="shared" si="109"/>
        <v>1.0254079793538253</v>
      </c>
      <c r="H620" s="25">
        <f t="shared" si="116"/>
        <v>1.0015470660113945</v>
      </c>
      <c r="I620" s="4">
        <f t="shared" si="110"/>
        <v>18248.767951352638</v>
      </c>
      <c r="J620" s="25">
        <f t="shared" si="117"/>
        <v>19191.226645849223</v>
      </c>
      <c r="K620" s="15">
        <f t="shared" si="111"/>
        <v>19220.916740309985</v>
      </c>
      <c r="L620" s="36">
        <f t="shared" si="112"/>
        <v>-943.91674030998547</v>
      </c>
      <c r="M620" s="36">
        <f t="shared" si="113"/>
        <v>943.91674030998547</v>
      </c>
      <c r="N620" s="36">
        <f t="shared" si="114"/>
        <v>5.1645058834052932E-2</v>
      </c>
      <c r="O620" s="36">
        <f t="shared" si="115"/>
        <v>890978.81263742852</v>
      </c>
      <c r="P620" s="35">
        <f t="shared" si="118"/>
        <v>890978.81263742852</v>
      </c>
    </row>
    <row r="621" spans="1:16" x14ac:dyDescent="0.4">
      <c r="A621" s="1">
        <v>620</v>
      </c>
      <c r="B621" s="21">
        <v>40433</v>
      </c>
      <c r="C621" s="43">
        <v>4</v>
      </c>
      <c r="D621" s="23">
        <v>16336</v>
      </c>
      <c r="E621" s="25">
        <f t="shared" si="119"/>
        <v>18408.25</v>
      </c>
      <c r="F621" s="25">
        <f t="shared" si="120"/>
        <v>18351.375</v>
      </c>
      <c r="G621" s="25">
        <f t="shared" ref="G621:G684" si="121">D621/F621</f>
        <v>0.89017852885682958</v>
      </c>
      <c r="H621" s="25">
        <f t="shared" si="116"/>
        <v>1.0021658136955456</v>
      </c>
      <c r="I621" s="4">
        <f t="shared" ref="I621:I684" si="122">D621/H621</f>
        <v>16300.695729941172</v>
      </c>
      <c r="J621" s="25">
        <f t="shared" si="117"/>
        <v>19191.543330293043</v>
      </c>
      <c r="K621" s="15">
        <f t="shared" ref="K621:K684" si="123">H621*J621</f>
        <v>19233.108637676447</v>
      </c>
      <c r="L621" s="36">
        <f t="shared" ref="L621:L684" si="124">D621-K621</f>
        <v>-2897.108637676447</v>
      </c>
      <c r="M621" s="36">
        <f t="shared" ref="M621:M684" si="125">ABS(L621)</f>
        <v>2897.108637676447</v>
      </c>
      <c r="N621" s="36">
        <f t="shared" ref="N621:N684" si="126">M621/D621</f>
        <v>0.17734504393220171</v>
      </c>
      <c r="O621" s="36">
        <f t="shared" ref="O621:O684" si="127">L621^2</f>
        <v>8393238.4584994782</v>
      </c>
      <c r="P621" s="35">
        <f t="shared" si="118"/>
        <v>8393238.4584994782</v>
      </c>
    </row>
    <row r="622" spans="1:16" x14ac:dyDescent="0.4">
      <c r="A622" s="1">
        <v>621</v>
      </c>
      <c r="B622" s="21">
        <v>40434</v>
      </c>
      <c r="C622" s="43">
        <v>1</v>
      </c>
      <c r="D622" s="23">
        <v>20651</v>
      </c>
      <c r="E622" s="25">
        <f t="shared" si="119"/>
        <v>18294.5</v>
      </c>
      <c r="F622" s="25">
        <f t="shared" si="120"/>
        <v>18588.625</v>
      </c>
      <c r="G622" s="25">
        <f t="shared" si="121"/>
        <v>1.1109482277468075</v>
      </c>
      <c r="H622" s="25">
        <f t="shared" si="116"/>
        <v>0.99870511045398014</v>
      </c>
      <c r="I622" s="4">
        <f t="shared" si="122"/>
        <v>20677.775435246047</v>
      </c>
      <c r="J622" s="25">
        <f t="shared" si="117"/>
        <v>19191.86001473686</v>
      </c>
      <c r="K622" s="15">
        <f t="shared" si="123"/>
        <v>19167.008675835099</v>
      </c>
      <c r="L622" s="36">
        <f t="shared" si="124"/>
        <v>1483.991324164901</v>
      </c>
      <c r="M622" s="36">
        <f t="shared" si="125"/>
        <v>1483.991324164901</v>
      </c>
      <c r="N622" s="36">
        <f t="shared" si="126"/>
        <v>7.1860506714682151E-2</v>
      </c>
      <c r="O622" s="36">
        <f t="shared" si="127"/>
        <v>2202230.2501966963</v>
      </c>
      <c r="P622" s="35">
        <f t="shared" si="118"/>
        <v>2202230.2501966963</v>
      </c>
    </row>
    <row r="623" spans="1:16" x14ac:dyDescent="0.4">
      <c r="A623" s="1">
        <v>622</v>
      </c>
      <c r="B623" s="21">
        <v>40435</v>
      </c>
      <c r="C623" s="43">
        <v>2</v>
      </c>
      <c r="D623" s="23">
        <v>17914</v>
      </c>
      <c r="E623" s="25">
        <f t="shared" si="119"/>
        <v>18882.75</v>
      </c>
      <c r="F623" s="25">
        <f t="shared" si="120"/>
        <v>19072.75</v>
      </c>
      <c r="G623" s="25">
        <f t="shared" si="121"/>
        <v>0.939245782595588</v>
      </c>
      <c r="H623" s="25">
        <f t="shared" si="116"/>
        <v>0.99758200983907996</v>
      </c>
      <c r="I623" s="4">
        <f t="shared" si="122"/>
        <v>17957.420866971839</v>
      </c>
      <c r="J623" s="25">
        <f t="shared" si="117"/>
        <v>19192.176699180676</v>
      </c>
      <c r="K623" s="15">
        <f t="shared" si="123"/>
        <v>19145.770204755419</v>
      </c>
      <c r="L623" s="36">
        <f t="shared" si="124"/>
        <v>-1231.7702047554194</v>
      </c>
      <c r="M623" s="36">
        <f t="shared" si="125"/>
        <v>1231.7702047554194</v>
      </c>
      <c r="N623" s="36">
        <f t="shared" si="126"/>
        <v>6.87601989927107E-2</v>
      </c>
      <c r="O623" s="36">
        <f t="shared" si="127"/>
        <v>1517257.8373232079</v>
      </c>
      <c r="P623" s="35">
        <f t="shared" si="118"/>
        <v>1517257.8373232079</v>
      </c>
    </row>
    <row r="624" spans="1:16" x14ac:dyDescent="0.4">
      <c r="A624" s="1">
        <v>623</v>
      </c>
      <c r="B624" s="21">
        <v>40436</v>
      </c>
      <c r="C624" s="43">
        <v>3</v>
      </c>
      <c r="D624" s="23">
        <v>20630</v>
      </c>
      <c r="E624" s="25">
        <f t="shared" si="119"/>
        <v>19262.75</v>
      </c>
      <c r="F624" s="25">
        <f t="shared" si="120"/>
        <v>18359</v>
      </c>
      <c r="G624" s="25">
        <f t="shared" si="121"/>
        <v>1.1236995479056593</v>
      </c>
      <c r="H624" s="25">
        <f t="shared" si="116"/>
        <v>1.0015470660113945</v>
      </c>
      <c r="I624" s="4">
        <f t="shared" si="122"/>
        <v>20598.133328030031</v>
      </c>
      <c r="J624" s="25">
        <f t="shared" si="117"/>
        <v>19192.493383624493</v>
      </c>
      <c r="K624" s="15">
        <f t="shared" si="123"/>
        <v>19222.185437812212</v>
      </c>
      <c r="L624" s="36">
        <f t="shared" si="124"/>
        <v>1407.8145621877884</v>
      </c>
      <c r="M624" s="36">
        <f t="shared" si="125"/>
        <v>1407.8145621877884</v>
      </c>
      <c r="N624" s="36">
        <f t="shared" si="126"/>
        <v>6.8241132437604865E-2</v>
      </c>
      <c r="O624" s="36">
        <f t="shared" si="127"/>
        <v>1981941.8415079943</v>
      </c>
      <c r="P624" s="35">
        <f t="shared" si="118"/>
        <v>1981941.8415079943</v>
      </c>
    </row>
    <row r="625" spans="1:16" x14ac:dyDescent="0.4">
      <c r="A625" s="1">
        <v>624</v>
      </c>
      <c r="B625" s="21">
        <v>40437</v>
      </c>
      <c r="C625" s="43">
        <v>4</v>
      </c>
      <c r="D625" s="23">
        <v>17856</v>
      </c>
      <c r="E625" s="25">
        <f t="shared" si="119"/>
        <v>17455.25</v>
      </c>
      <c r="F625" s="25">
        <f t="shared" si="120"/>
        <v>17271</v>
      </c>
      <c r="G625" s="25">
        <f t="shared" si="121"/>
        <v>1.0338718082334548</v>
      </c>
      <c r="H625" s="25">
        <f t="shared" si="116"/>
        <v>1.0021658136955456</v>
      </c>
      <c r="I625" s="4">
        <f t="shared" si="122"/>
        <v>17817.410807653621</v>
      </c>
      <c r="J625" s="25">
        <f t="shared" si="117"/>
        <v>19192.810068068313</v>
      </c>
      <c r="K625" s="15">
        <f t="shared" si="123"/>
        <v>19234.37811896974</v>
      </c>
      <c r="L625" s="36">
        <f t="shared" si="124"/>
        <v>-1378.3781189697402</v>
      </c>
      <c r="M625" s="36">
        <f t="shared" si="125"/>
        <v>1378.3781189697402</v>
      </c>
      <c r="N625" s="36">
        <f t="shared" si="126"/>
        <v>7.7194115085670936E-2</v>
      </c>
      <c r="O625" s="36">
        <f t="shared" si="127"/>
        <v>1899926.2388545591</v>
      </c>
      <c r="P625" s="35">
        <f t="shared" si="118"/>
        <v>1899926.2388545591</v>
      </c>
    </row>
    <row r="626" spans="1:16" x14ac:dyDescent="0.4">
      <c r="A626" s="1">
        <v>625</v>
      </c>
      <c r="B626" s="21">
        <v>40438</v>
      </c>
      <c r="C626" s="43">
        <v>1</v>
      </c>
      <c r="D626" s="23">
        <v>13421</v>
      </c>
      <c r="E626" s="25">
        <f t="shared" si="119"/>
        <v>17086.75</v>
      </c>
      <c r="F626" s="25">
        <f t="shared" si="120"/>
        <v>16074.875</v>
      </c>
      <c r="G626" s="25">
        <f t="shared" si="121"/>
        <v>0.83490540361900167</v>
      </c>
      <c r="H626" s="25">
        <f t="shared" si="116"/>
        <v>0.99870511045398014</v>
      </c>
      <c r="I626" s="4">
        <f t="shared" si="122"/>
        <v>13438.401245287743</v>
      </c>
      <c r="J626" s="25">
        <f t="shared" si="117"/>
        <v>19193.126752512129</v>
      </c>
      <c r="K626" s="15">
        <f t="shared" si="123"/>
        <v>19168.273773324869</v>
      </c>
      <c r="L626" s="36">
        <f t="shared" si="124"/>
        <v>-5747.2737733248687</v>
      </c>
      <c r="M626" s="36">
        <f t="shared" si="125"/>
        <v>5747.2737733248687</v>
      </c>
      <c r="N626" s="36">
        <f t="shared" si="126"/>
        <v>0.42822992126703441</v>
      </c>
      <c r="O626" s="36">
        <f t="shared" si="127"/>
        <v>33031155.825547874</v>
      </c>
      <c r="P626" s="35">
        <f t="shared" si="118"/>
        <v>33031155.825547874</v>
      </c>
    </row>
    <row r="627" spans="1:16" x14ac:dyDescent="0.4">
      <c r="A627" s="1">
        <v>626</v>
      </c>
      <c r="B627" s="21">
        <v>40439</v>
      </c>
      <c r="C627" s="43">
        <v>2</v>
      </c>
      <c r="D627" s="23">
        <v>16440</v>
      </c>
      <c r="E627" s="25">
        <f t="shared" si="119"/>
        <v>15063</v>
      </c>
      <c r="F627" s="25">
        <f t="shared" si="120"/>
        <v>14935.625</v>
      </c>
      <c r="G627" s="25">
        <f t="shared" si="121"/>
        <v>1.1007239402435451</v>
      </c>
      <c r="H627" s="25">
        <f t="shared" si="116"/>
        <v>0.99758200983907996</v>
      </c>
      <c r="I627" s="4">
        <f t="shared" si="122"/>
        <v>16479.848110584851</v>
      </c>
      <c r="J627" s="25">
        <f t="shared" si="117"/>
        <v>19193.443436955946</v>
      </c>
      <c r="K627" s="15">
        <f t="shared" si="123"/>
        <v>19147.033879571212</v>
      </c>
      <c r="L627" s="36">
        <f t="shared" si="124"/>
        <v>-2707.0338795712123</v>
      </c>
      <c r="M627" s="36">
        <f t="shared" si="125"/>
        <v>2707.0338795712123</v>
      </c>
      <c r="N627" s="36">
        <f t="shared" si="126"/>
        <v>0.16466142819776231</v>
      </c>
      <c r="O627" s="36">
        <f t="shared" si="127"/>
        <v>7328032.4251463683</v>
      </c>
      <c r="P627" s="35">
        <f t="shared" si="118"/>
        <v>7328032.4251463683</v>
      </c>
    </row>
    <row r="628" spans="1:16" x14ac:dyDescent="0.4">
      <c r="A628" s="1">
        <v>627</v>
      </c>
      <c r="B628" s="21">
        <v>40440</v>
      </c>
      <c r="C628" s="43">
        <v>3</v>
      </c>
      <c r="D628" s="23">
        <v>12535</v>
      </c>
      <c r="E628" s="25">
        <f t="shared" si="119"/>
        <v>14808.25</v>
      </c>
      <c r="F628" s="25">
        <f t="shared" si="120"/>
        <v>15584.625</v>
      </c>
      <c r="G628" s="25">
        <f t="shared" si="121"/>
        <v>0.80431835863872247</v>
      </c>
      <c r="H628" s="25">
        <f t="shared" si="116"/>
        <v>1.0015470660113945</v>
      </c>
      <c r="I628" s="4">
        <f t="shared" si="122"/>
        <v>12515.637482639673</v>
      </c>
      <c r="J628" s="25">
        <f t="shared" si="117"/>
        <v>19193.760121399766</v>
      </c>
      <c r="K628" s="15">
        <f t="shared" si="123"/>
        <v>19223.454135314445</v>
      </c>
      <c r="L628" s="36">
        <f t="shared" si="124"/>
        <v>-6688.454135314445</v>
      </c>
      <c r="M628" s="36">
        <f t="shared" si="125"/>
        <v>6688.454135314445</v>
      </c>
      <c r="N628" s="36">
        <f t="shared" si="126"/>
        <v>0.53358230038408017</v>
      </c>
      <c r="O628" s="36">
        <f t="shared" si="127"/>
        <v>44735418.720204897</v>
      </c>
      <c r="P628" s="35">
        <f t="shared" si="118"/>
        <v>44735418.720204897</v>
      </c>
    </row>
    <row r="629" spans="1:16" x14ac:dyDescent="0.4">
      <c r="A629" s="1">
        <v>628</v>
      </c>
      <c r="B629" s="21">
        <v>40441</v>
      </c>
      <c r="C629" s="43">
        <v>4</v>
      </c>
      <c r="D629" s="23">
        <v>16837</v>
      </c>
      <c r="E629" s="25">
        <f t="shared" si="119"/>
        <v>16361</v>
      </c>
      <c r="F629" s="25">
        <f t="shared" si="120"/>
        <v>16676.375</v>
      </c>
      <c r="G629" s="25">
        <f t="shared" si="121"/>
        <v>1.0096318894244103</v>
      </c>
      <c r="H629" s="25">
        <f t="shared" si="116"/>
        <v>1.0021658136955456</v>
      </c>
      <c r="I629" s="4">
        <f t="shared" si="122"/>
        <v>16800.613002266131</v>
      </c>
      <c r="J629" s="25">
        <f t="shared" si="117"/>
        <v>19194.076805843582</v>
      </c>
      <c r="K629" s="15">
        <f t="shared" si="123"/>
        <v>19235.647600263033</v>
      </c>
      <c r="L629" s="36">
        <f t="shared" si="124"/>
        <v>-2398.6476002630334</v>
      </c>
      <c r="M629" s="36">
        <f t="shared" si="125"/>
        <v>2398.6476002630334</v>
      </c>
      <c r="N629" s="36">
        <f t="shared" si="126"/>
        <v>0.14246288532773257</v>
      </c>
      <c r="O629" s="36">
        <f t="shared" si="127"/>
        <v>5753510.3102476085</v>
      </c>
      <c r="P629" s="35">
        <f t="shared" si="118"/>
        <v>5753510.3102476085</v>
      </c>
    </row>
    <row r="630" spans="1:16" x14ac:dyDescent="0.4">
      <c r="A630" s="1">
        <v>629</v>
      </c>
      <c r="B630" s="21">
        <v>40442</v>
      </c>
      <c r="C630" s="43">
        <v>1</v>
      </c>
      <c r="D630" s="23">
        <v>19632</v>
      </c>
      <c r="E630" s="25">
        <f t="shared" si="119"/>
        <v>16991.75</v>
      </c>
      <c r="F630" s="25">
        <f t="shared" si="120"/>
        <v>17583.625</v>
      </c>
      <c r="G630" s="25">
        <f t="shared" si="121"/>
        <v>1.11649332830972</v>
      </c>
      <c r="H630" s="25">
        <f t="shared" si="116"/>
        <v>0.99870511045398014</v>
      </c>
      <c r="I630" s="4">
        <f t="shared" si="122"/>
        <v>19657.454231986361</v>
      </c>
      <c r="J630" s="25">
        <f t="shared" si="117"/>
        <v>19194.393490287399</v>
      </c>
      <c r="K630" s="15">
        <f t="shared" si="123"/>
        <v>19169.538870814635</v>
      </c>
      <c r="L630" s="36">
        <f t="shared" si="124"/>
        <v>462.46112918536528</v>
      </c>
      <c r="M630" s="36">
        <f t="shared" si="125"/>
        <v>462.46112918536528</v>
      </c>
      <c r="N630" s="36">
        <f t="shared" si="126"/>
        <v>2.3556495985399616E-2</v>
      </c>
      <c r="O630" s="36">
        <f t="shared" si="127"/>
        <v>213870.29600740311</v>
      </c>
      <c r="P630" s="35">
        <f t="shared" si="118"/>
        <v>213870.29600740311</v>
      </c>
    </row>
    <row r="631" spans="1:16" x14ac:dyDescent="0.4">
      <c r="A631" s="1">
        <v>630</v>
      </c>
      <c r="B631" s="21">
        <v>40443</v>
      </c>
      <c r="C631" s="43">
        <v>2</v>
      </c>
      <c r="D631" s="23">
        <v>18963</v>
      </c>
      <c r="E631" s="25">
        <f t="shared" si="119"/>
        <v>18175.5</v>
      </c>
      <c r="F631" s="25">
        <f t="shared" si="120"/>
        <v>18723.125</v>
      </c>
      <c r="G631" s="25">
        <f t="shared" si="121"/>
        <v>1.0128116967653638</v>
      </c>
      <c r="H631" s="25">
        <f t="shared" si="116"/>
        <v>0.99758200983907996</v>
      </c>
      <c r="I631" s="4">
        <f t="shared" si="122"/>
        <v>19008.963486680081</v>
      </c>
      <c r="J631" s="25">
        <f t="shared" si="117"/>
        <v>19194.710174731219</v>
      </c>
      <c r="K631" s="15">
        <f t="shared" si="123"/>
        <v>19148.297554387009</v>
      </c>
      <c r="L631" s="36">
        <f t="shared" si="124"/>
        <v>-185.29755438700886</v>
      </c>
      <c r="M631" s="36">
        <f t="shared" si="125"/>
        <v>185.29755438700886</v>
      </c>
      <c r="N631" s="36">
        <f t="shared" si="126"/>
        <v>9.7715316346046969E-3</v>
      </c>
      <c r="O631" s="36">
        <f t="shared" si="127"/>
        <v>34335.183661806506</v>
      </c>
      <c r="P631" s="35">
        <f t="shared" si="118"/>
        <v>34335.183661806506</v>
      </c>
    </row>
    <row r="632" spans="1:16" x14ac:dyDescent="0.4">
      <c r="A632" s="1">
        <v>631</v>
      </c>
      <c r="B632" s="21">
        <v>40444</v>
      </c>
      <c r="C632" s="43">
        <v>3</v>
      </c>
      <c r="D632" s="23">
        <v>17270</v>
      </c>
      <c r="E632" s="25">
        <f t="shared" si="119"/>
        <v>19270.75</v>
      </c>
      <c r="F632" s="25">
        <f t="shared" si="120"/>
        <v>19122</v>
      </c>
      <c r="G632" s="25">
        <f t="shared" si="121"/>
        <v>0.90314820625457592</v>
      </c>
      <c r="H632" s="25">
        <f t="shared" si="116"/>
        <v>1.0015470660113945</v>
      </c>
      <c r="I632" s="4">
        <f t="shared" si="122"/>
        <v>17243.323440381904</v>
      </c>
      <c r="J632" s="25">
        <f t="shared" si="117"/>
        <v>19195.026859175035</v>
      </c>
      <c r="K632" s="15">
        <f t="shared" si="123"/>
        <v>19224.722832816671</v>
      </c>
      <c r="L632" s="36">
        <f t="shared" si="124"/>
        <v>-1954.7228328166711</v>
      </c>
      <c r="M632" s="36">
        <f t="shared" si="125"/>
        <v>1954.7228328166711</v>
      </c>
      <c r="N632" s="36">
        <f t="shared" si="126"/>
        <v>0.11318603548446272</v>
      </c>
      <c r="O632" s="36">
        <f t="shared" si="127"/>
        <v>3820941.3531348319</v>
      </c>
      <c r="P632" s="35">
        <f t="shared" si="118"/>
        <v>3820941.3531348319</v>
      </c>
    </row>
    <row r="633" spans="1:16" x14ac:dyDescent="0.4">
      <c r="A633" s="1">
        <v>632</v>
      </c>
      <c r="B633" s="21">
        <v>40445</v>
      </c>
      <c r="C633" s="43">
        <v>4</v>
      </c>
      <c r="D633" s="23">
        <v>21218</v>
      </c>
      <c r="E633" s="25">
        <f t="shared" si="119"/>
        <v>18973.25</v>
      </c>
      <c r="F633" s="25">
        <f t="shared" si="120"/>
        <v>18598.125</v>
      </c>
      <c r="G633" s="25">
        <f t="shared" si="121"/>
        <v>1.1408676949961354</v>
      </c>
      <c r="H633" s="25">
        <f t="shared" si="116"/>
        <v>1.0021658136955456</v>
      </c>
      <c r="I633" s="4">
        <f t="shared" si="122"/>
        <v>21172.145078225501</v>
      </c>
      <c r="J633" s="25">
        <f t="shared" si="117"/>
        <v>19195.343543618852</v>
      </c>
      <c r="K633" s="15">
        <f t="shared" si="123"/>
        <v>19236.917081556323</v>
      </c>
      <c r="L633" s="36">
        <f t="shared" si="124"/>
        <v>1981.082918443677</v>
      </c>
      <c r="M633" s="36">
        <f t="shared" si="125"/>
        <v>1981.082918443677</v>
      </c>
      <c r="N633" s="36">
        <f t="shared" si="126"/>
        <v>9.3368032728988457E-2</v>
      </c>
      <c r="O633" s="36">
        <f t="shared" si="127"/>
        <v>3924689.5297493166</v>
      </c>
      <c r="P633" s="35">
        <f t="shared" si="118"/>
        <v>3924689.5297493166</v>
      </c>
    </row>
    <row r="634" spans="1:16" x14ac:dyDescent="0.4">
      <c r="A634" s="1">
        <v>633</v>
      </c>
      <c r="B634" s="21">
        <v>40446</v>
      </c>
      <c r="C634" s="43">
        <v>1</v>
      </c>
      <c r="D634" s="23">
        <v>18442</v>
      </c>
      <c r="E634" s="25">
        <f t="shared" si="119"/>
        <v>18223</v>
      </c>
      <c r="F634" s="25">
        <f t="shared" si="120"/>
        <v>18185.375</v>
      </c>
      <c r="G634" s="25">
        <f t="shared" si="121"/>
        <v>1.0141116144154301</v>
      </c>
      <c r="H634" s="25">
        <f t="shared" si="116"/>
        <v>0.99870511045398014</v>
      </c>
      <c r="I634" s="4">
        <f t="shared" si="122"/>
        <v>18465.911315520196</v>
      </c>
      <c r="J634" s="25">
        <f t="shared" si="117"/>
        <v>19195.660228062668</v>
      </c>
      <c r="K634" s="15">
        <f t="shared" si="123"/>
        <v>19170.803968304401</v>
      </c>
      <c r="L634" s="36">
        <f t="shared" si="124"/>
        <v>-728.80396830440077</v>
      </c>
      <c r="M634" s="36">
        <f t="shared" si="125"/>
        <v>728.80396830440077</v>
      </c>
      <c r="N634" s="36">
        <f t="shared" si="126"/>
        <v>3.9518705579893759E-2</v>
      </c>
      <c r="O634" s="36">
        <f t="shared" si="127"/>
        <v>531155.22421624197</v>
      </c>
      <c r="P634" s="35">
        <f t="shared" si="118"/>
        <v>531155.22421624197</v>
      </c>
    </row>
    <row r="635" spans="1:16" x14ac:dyDescent="0.4">
      <c r="A635" s="1">
        <v>634</v>
      </c>
      <c r="B635" s="21">
        <v>40447</v>
      </c>
      <c r="C635" s="43">
        <v>2</v>
      </c>
      <c r="D635" s="23">
        <v>15962</v>
      </c>
      <c r="E635" s="25">
        <f t="shared" si="119"/>
        <v>18147.75</v>
      </c>
      <c r="F635" s="25">
        <f t="shared" si="120"/>
        <v>18020.125</v>
      </c>
      <c r="G635" s="25">
        <f t="shared" si="121"/>
        <v>0.88578741823378027</v>
      </c>
      <c r="H635" s="25">
        <f t="shared" si="116"/>
        <v>0.99758200983907996</v>
      </c>
      <c r="I635" s="4">
        <f t="shared" si="122"/>
        <v>16000.68950980264</v>
      </c>
      <c r="J635" s="25">
        <f t="shared" si="117"/>
        <v>19195.976912506489</v>
      </c>
      <c r="K635" s="15">
        <f t="shared" si="123"/>
        <v>19149.561229202798</v>
      </c>
      <c r="L635" s="36">
        <f t="shared" si="124"/>
        <v>-3187.5612292027981</v>
      </c>
      <c r="M635" s="36">
        <f t="shared" si="125"/>
        <v>3187.5612292027981</v>
      </c>
      <c r="N635" s="36">
        <f t="shared" si="126"/>
        <v>0.1996968568602179</v>
      </c>
      <c r="O635" s="36">
        <f t="shared" si="127"/>
        <v>10160546.589916853</v>
      </c>
      <c r="P635" s="35">
        <f t="shared" si="118"/>
        <v>10160546.589916853</v>
      </c>
    </row>
    <row r="636" spans="1:16" x14ac:dyDescent="0.4">
      <c r="A636" s="1">
        <v>635</v>
      </c>
      <c r="B636" s="21">
        <v>40448</v>
      </c>
      <c r="C636" s="43">
        <v>3</v>
      </c>
      <c r="D636" s="23">
        <v>16969</v>
      </c>
      <c r="E636" s="25">
        <f t="shared" si="119"/>
        <v>17892.5</v>
      </c>
      <c r="F636" s="25">
        <f t="shared" si="120"/>
        <v>18303.875</v>
      </c>
      <c r="G636" s="25">
        <f t="shared" si="121"/>
        <v>0.92707145344906472</v>
      </c>
      <c r="H636" s="25">
        <f t="shared" si="116"/>
        <v>1.0015470660113945</v>
      </c>
      <c r="I636" s="4">
        <f t="shared" si="122"/>
        <v>16942.788387946759</v>
      </c>
      <c r="J636" s="25">
        <f t="shared" si="117"/>
        <v>19196.293596950305</v>
      </c>
      <c r="K636" s="15">
        <f t="shared" si="123"/>
        <v>19225.991530318897</v>
      </c>
      <c r="L636" s="36">
        <f t="shared" si="124"/>
        <v>-2256.9915303188973</v>
      </c>
      <c r="M636" s="36">
        <f t="shared" si="125"/>
        <v>2256.9915303188973</v>
      </c>
      <c r="N636" s="36">
        <f t="shared" si="126"/>
        <v>0.13300674938528478</v>
      </c>
      <c r="O636" s="36">
        <f t="shared" si="127"/>
        <v>5094010.7679312378</v>
      </c>
      <c r="P636" s="35">
        <f t="shared" si="118"/>
        <v>5094010.7679312378</v>
      </c>
    </row>
    <row r="637" spans="1:16" x14ac:dyDescent="0.4">
      <c r="A637" s="1">
        <v>636</v>
      </c>
      <c r="B637" s="21">
        <v>40449</v>
      </c>
      <c r="C637" s="43">
        <v>4</v>
      </c>
      <c r="D637" s="23">
        <v>20197</v>
      </c>
      <c r="E637" s="25">
        <f t="shared" si="119"/>
        <v>18715.25</v>
      </c>
      <c r="F637" s="25">
        <f t="shared" si="120"/>
        <v>18027.125</v>
      </c>
      <c r="G637" s="25">
        <f t="shared" si="121"/>
        <v>1.1203672243910219</v>
      </c>
      <c r="H637" s="25">
        <f t="shared" si="116"/>
        <v>1.0021658136955456</v>
      </c>
      <c r="I637" s="4">
        <f t="shared" si="122"/>
        <v>20153.351595104177</v>
      </c>
      <c r="J637" s="25">
        <f t="shared" si="117"/>
        <v>19196.610281394122</v>
      </c>
      <c r="K637" s="15">
        <f t="shared" si="123"/>
        <v>19238.186562849616</v>
      </c>
      <c r="L637" s="36">
        <f t="shared" si="124"/>
        <v>958.81343715038383</v>
      </c>
      <c r="M637" s="36">
        <f t="shared" si="125"/>
        <v>958.81343715038383</v>
      </c>
      <c r="N637" s="36">
        <f t="shared" si="126"/>
        <v>4.7473062194899433E-2</v>
      </c>
      <c r="O637" s="36">
        <f t="shared" si="127"/>
        <v>919323.207260133</v>
      </c>
      <c r="P637" s="35">
        <f t="shared" si="118"/>
        <v>919323.207260133</v>
      </c>
    </row>
    <row r="638" spans="1:16" x14ac:dyDescent="0.4">
      <c r="A638" s="1">
        <v>637</v>
      </c>
      <c r="B638" s="21">
        <v>40450</v>
      </c>
      <c r="C638" s="43">
        <v>1</v>
      </c>
      <c r="D638" s="23">
        <v>21733</v>
      </c>
      <c r="E638" s="25">
        <f t="shared" si="119"/>
        <v>17339</v>
      </c>
      <c r="F638" s="25">
        <f t="shared" si="120"/>
        <v>17598.75</v>
      </c>
      <c r="G638" s="25">
        <f t="shared" si="121"/>
        <v>1.2349172526457846</v>
      </c>
      <c r="H638" s="25">
        <f t="shared" si="116"/>
        <v>0.99870511045398014</v>
      </c>
      <c r="I638" s="4">
        <f t="shared" si="122"/>
        <v>21761.178322318643</v>
      </c>
      <c r="J638" s="25">
        <f t="shared" si="117"/>
        <v>19196.926965837942</v>
      </c>
      <c r="K638" s="15">
        <f t="shared" si="123"/>
        <v>19172.06906579417</v>
      </c>
      <c r="L638" s="36">
        <f t="shared" si="124"/>
        <v>2560.9309342058295</v>
      </c>
      <c r="M638" s="36">
        <f t="shared" si="125"/>
        <v>2560.9309342058295</v>
      </c>
      <c r="N638" s="36">
        <f t="shared" si="126"/>
        <v>0.11783605274034094</v>
      </c>
      <c r="O638" s="36">
        <f t="shared" si="127"/>
        <v>6558367.2497723429</v>
      </c>
      <c r="P638" s="35">
        <f t="shared" si="118"/>
        <v>6558367.2497723429</v>
      </c>
    </row>
    <row r="639" spans="1:16" x14ac:dyDescent="0.4">
      <c r="A639" s="1">
        <v>638</v>
      </c>
      <c r="B639" s="21">
        <v>40451</v>
      </c>
      <c r="C639" s="43">
        <v>2</v>
      </c>
      <c r="D639" s="23">
        <v>10457</v>
      </c>
      <c r="E639" s="25">
        <f t="shared" si="119"/>
        <v>17858.5</v>
      </c>
      <c r="F639" s="25">
        <f t="shared" si="120"/>
        <v>17181.375</v>
      </c>
      <c r="G639" s="25">
        <f t="shared" si="121"/>
        <v>0.60862416424762278</v>
      </c>
      <c r="H639" s="25">
        <f t="shared" si="116"/>
        <v>0.99758200983907996</v>
      </c>
      <c r="I639" s="4">
        <f t="shared" si="122"/>
        <v>10482.346209999136</v>
      </c>
      <c r="J639" s="25">
        <f t="shared" si="117"/>
        <v>19197.243650281758</v>
      </c>
      <c r="K639" s="15">
        <f t="shared" si="123"/>
        <v>19150.824904018591</v>
      </c>
      <c r="L639" s="36">
        <f t="shared" si="124"/>
        <v>-8693.824904018591</v>
      </c>
      <c r="M639" s="36">
        <f t="shared" si="125"/>
        <v>8693.824904018591</v>
      </c>
      <c r="N639" s="36">
        <f t="shared" si="126"/>
        <v>0.83138805623205425</v>
      </c>
      <c r="O639" s="36">
        <f t="shared" si="127"/>
        <v>75582591.461733863</v>
      </c>
      <c r="P639" s="35">
        <f t="shared" si="118"/>
        <v>75582591.461733863</v>
      </c>
    </row>
    <row r="640" spans="1:16" x14ac:dyDescent="0.4">
      <c r="A640" s="1">
        <v>639</v>
      </c>
      <c r="B640" s="21">
        <v>40452</v>
      </c>
      <c r="C640" s="43">
        <v>3</v>
      </c>
      <c r="D640" s="23">
        <v>19047</v>
      </c>
      <c r="E640" s="25">
        <f t="shared" si="119"/>
        <v>16504.25</v>
      </c>
      <c r="F640" s="25">
        <f t="shared" si="120"/>
        <v>15511</v>
      </c>
      <c r="G640" s="25">
        <f t="shared" si="121"/>
        <v>1.2279672490490618</v>
      </c>
      <c r="H640" s="25">
        <f t="shared" si="116"/>
        <v>1.0015470660113945</v>
      </c>
      <c r="I640" s="4">
        <f t="shared" si="122"/>
        <v>19017.578550605333</v>
      </c>
      <c r="J640" s="25">
        <f t="shared" si="117"/>
        <v>19197.560334725575</v>
      </c>
      <c r="K640" s="15">
        <f t="shared" si="123"/>
        <v>19227.260227821123</v>
      </c>
      <c r="L640" s="36">
        <f t="shared" si="124"/>
        <v>-180.26022782112341</v>
      </c>
      <c r="M640" s="36">
        <f t="shared" si="125"/>
        <v>180.26022782112341</v>
      </c>
      <c r="N640" s="36">
        <f t="shared" si="126"/>
        <v>9.463969539619017E-3</v>
      </c>
      <c r="O640" s="36">
        <f t="shared" si="127"/>
        <v>32493.749734123314</v>
      </c>
      <c r="P640" s="35">
        <f t="shared" si="118"/>
        <v>32493.749734123314</v>
      </c>
    </row>
    <row r="641" spans="1:16" x14ac:dyDescent="0.4">
      <c r="A641" s="1">
        <v>640</v>
      </c>
      <c r="B641" s="21">
        <v>40453</v>
      </c>
      <c r="C641" s="43">
        <v>4</v>
      </c>
      <c r="D641" s="23">
        <v>14780</v>
      </c>
      <c r="E641" s="25">
        <f t="shared" si="119"/>
        <v>14517.75</v>
      </c>
      <c r="F641" s="25">
        <f t="shared" si="120"/>
        <v>15630.125</v>
      </c>
      <c r="G641" s="25">
        <f t="shared" si="121"/>
        <v>0.94560983997248904</v>
      </c>
      <c r="H641" s="25">
        <f t="shared" si="116"/>
        <v>1.0021658136955456</v>
      </c>
      <c r="I641" s="4">
        <f t="shared" si="122"/>
        <v>14748.058453019743</v>
      </c>
      <c r="J641" s="25">
        <f t="shared" si="117"/>
        <v>19197.877019169395</v>
      </c>
      <c r="K641" s="15">
        <f t="shared" si="123"/>
        <v>19239.456044142913</v>
      </c>
      <c r="L641" s="36">
        <f t="shared" si="124"/>
        <v>-4459.456044142913</v>
      </c>
      <c r="M641" s="36">
        <f t="shared" si="125"/>
        <v>4459.456044142913</v>
      </c>
      <c r="N641" s="36">
        <f t="shared" si="126"/>
        <v>0.30172233045621877</v>
      </c>
      <c r="O641" s="36">
        <f t="shared" si="127"/>
        <v>19886748.209642757</v>
      </c>
      <c r="P641" s="35">
        <f t="shared" si="118"/>
        <v>19886748.209642757</v>
      </c>
    </row>
    <row r="642" spans="1:16" x14ac:dyDescent="0.4">
      <c r="A642" s="1">
        <v>641</v>
      </c>
      <c r="B642" s="21">
        <v>40454</v>
      </c>
      <c r="C642" s="43">
        <v>1</v>
      </c>
      <c r="D642" s="23">
        <v>13787</v>
      </c>
      <c r="E642" s="25">
        <f t="shared" si="119"/>
        <v>16742.5</v>
      </c>
      <c r="F642" s="25">
        <f t="shared" si="120"/>
        <v>16716.375</v>
      </c>
      <c r="G642" s="25">
        <f t="shared" si="121"/>
        <v>0.82476015284414239</v>
      </c>
      <c r="H642" s="25">
        <f t="shared" ref="H642:H705" si="128">VLOOKUP(C642,$Q$38:$S$42,3,FALSE)</f>
        <v>0.99870511045398014</v>
      </c>
      <c r="I642" s="4">
        <f t="shared" si="122"/>
        <v>13804.875789343723</v>
      </c>
      <c r="J642" s="25">
        <f t="shared" si="117"/>
        <v>19198.193703613211</v>
      </c>
      <c r="K642" s="15">
        <f t="shared" si="123"/>
        <v>19173.334163283937</v>
      </c>
      <c r="L642" s="36">
        <f t="shared" si="124"/>
        <v>-5386.3341632839365</v>
      </c>
      <c r="M642" s="36">
        <f t="shared" si="125"/>
        <v>5386.3341632839365</v>
      </c>
      <c r="N642" s="36">
        <f t="shared" si="126"/>
        <v>0.39068210366895889</v>
      </c>
      <c r="O642" s="36">
        <f t="shared" si="127"/>
        <v>29012595.718559664</v>
      </c>
      <c r="P642" s="35">
        <f t="shared" si="118"/>
        <v>29012595.718559664</v>
      </c>
    </row>
    <row r="643" spans="1:16" x14ac:dyDescent="0.4">
      <c r="A643" s="1">
        <v>642</v>
      </c>
      <c r="B643" s="21">
        <v>40455</v>
      </c>
      <c r="C643" s="43">
        <v>2</v>
      </c>
      <c r="D643" s="23">
        <v>19356</v>
      </c>
      <c r="E643" s="25">
        <f t="shared" si="119"/>
        <v>16690.25</v>
      </c>
      <c r="F643" s="25">
        <f t="shared" si="120"/>
        <v>17490.5</v>
      </c>
      <c r="G643" s="25">
        <f t="shared" si="121"/>
        <v>1.1066579000028587</v>
      </c>
      <c r="H643" s="25">
        <f t="shared" si="128"/>
        <v>0.99758200983907996</v>
      </c>
      <c r="I643" s="4">
        <f t="shared" si="122"/>
        <v>19402.916060126543</v>
      </c>
      <c r="J643" s="25">
        <f t="shared" ref="J643:J706" si="129">INTERCEPT($I$2:$I$3896,$A$2:$A$3896)+SLOPE($I$2:$I$3896,$A$2:$A$3896)*A643</f>
        <v>19198.510388057028</v>
      </c>
      <c r="K643" s="15">
        <f t="shared" si="123"/>
        <v>19152.088578834384</v>
      </c>
      <c r="L643" s="36">
        <f t="shared" si="124"/>
        <v>203.91142116561605</v>
      </c>
      <c r="M643" s="36">
        <f t="shared" si="125"/>
        <v>203.91142116561605</v>
      </c>
      <c r="N643" s="36">
        <f t="shared" si="126"/>
        <v>1.0534791339409797E-2</v>
      </c>
      <c r="O643" s="36">
        <f t="shared" si="127"/>
        <v>41579.867681781245</v>
      </c>
      <c r="P643" s="35">
        <f t="shared" ref="P643:P706" si="130">(D643-K643)^2</f>
        <v>41579.867681781245</v>
      </c>
    </row>
    <row r="644" spans="1:16" x14ac:dyDescent="0.4">
      <c r="A644" s="1">
        <v>643</v>
      </c>
      <c r="B644" s="21">
        <v>40456</v>
      </c>
      <c r="C644" s="43">
        <v>3</v>
      </c>
      <c r="D644" s="23">
        <v>18838</v>
      </c>
      <c r="E644" s="25">
        <f t="shared" si="119"/>
        <v>18290.75</v>
      </c>
      <c r="F644" s="25">
        <f t="shared" si="120"/>
        <v>18693.375</v>
      </c>
      <c r="G644" s="25">
        <f t="shared" si="121"/>
        <v>1.0077366981617819</v>
      </c>
      <c r="H644" s="25">
        <f t="shared" si="128"/>
        <v>1.0015470660113945</v>
      </c>
      <c r="I644" s="4">
        <f t="shared" si="122"/>
        <v>18808.901387951031</v>
      </c>
      <c r="J644" s="25">
        <f t="shared" si="129"/>
        <v>19198.827072500844</v>
      </c>
      <c r="K644" s="15">
        <f t="shared" si="123"/>
        <v>19228.528925323353</v>
      </c>
      <c r="L644" s="36">
        <f t="shared" si="124"/>
        <v>-390.52892532335318</v>
      </c>
      <c r="M644" s="36">
        <f t="shared" si="125"/>
        <v>390.52892532335318</v>
      </c>
      <c r="N644" s="36">
        <f t="shared" si="126"/>
        <v>2.0730912268996347E-2</v>
      </c>
      <c r="O644" s="36">
        <f t="shared" si="127"/>
        <v>152512.84151421316</v>
      </c>
      <c r="P644" s="35">
        <f t="shared" si="130"/>
        <v>152512.84151421316</v>
      </c>
    </row>
    <row r="645" spans="1:16" x14ac:dyDescent="0.4">
      <c r="A645" s="1">
        <v>644</v>
      </c>
      <c r="B645" s="21">
        <v>40457</v>
      </c>
      <c r="C645" s="43">
        <v>4</v>
      </c>
      <c r="D645" s="23">
        <v>21182</v>
      </c>
      <c r="E645" s="25">
        <f t="shared" ref="E645:E708" si="131">AVERAGE(D643:D646)</f>
        <v>19096</v>
      </c>
      <c r="F645" s="25">
        <f t="shared" ref="F645:F708" si="132">AVERAGE(E645:E646)</f>
        <v>19340.75</v>
      </c>
      <c r="G645" s="25">
        <f t="shared" si="121"/>
        <v>1.0952005480656128</v>
      </c>
      <c r="H645" s="25">
        <f t="shared" si="128"/>
        <v>1.0021658136955456</v>
      </c>
      <c r="I645" s="4">
        <f t="shared" si="122"/>
        <v>21136.222879016521</v>
      </c>
      <c r="J645" s="25">
        <f t="shared" si="129"/>
        <v>19199.143756944664</v>
      </c>
      <c r="K645" s="15">
        <f t="shared" si="123"/>
        <v>19240.725525436203</v>
      </c>
      <c r="L645" s="36">
        <f t="shared" si="124"/>
        <v>1941.2744745637974</v>
      </c>
      <c r="M645" s="36">
        <f t="shared" si="125"/>
        <v>1941.2744745637974</v>
      </c>
      <c r="N645" s="36">
        <f t="shared" si="126"/>
        <v>9.1647364487007721E-2</v>
      </c>
      <c r="O645" s="36">
        <f t="shared" si="127"/>
        <v>3768546.5855929479</v>
      </c>
      <c r="P645" s="35">
        <f t="shared" si="130"/>
        <v>3768546.5855929479</v>
      </c>
    </row>
    <row r="646" spans="1:16" x14ac:dyDescent="0.4">
      <c r="A646" s="1">
        <v>645</v>
      </c>
      <c r="B646" s="21">
        <v>40458</v>
      </c>
      <c r="C646" s="43">
        <v>1</v>
      </c>
      <c r="D646" s="23">
        <v>17008</v>
      </c>
      <c r="E646" s="25">
        <f t="shared" si="131"/>
        <v>19585.5</v>
      </c>
      <c r="F646" s="25">
        <f t="shared" si="132"/>
        <v>19420.375</v>
      </c>
      <c r="G646" s="25">
        <f t="shared" si="121"/>
        <v>0.87578123491436188</v>
      </c>
      <c r="H646" s="25">
        <f t="shared" si="128"/>
        <v>0.99870511045398014</v>
      </c>
      <c r="I646" s="4">
        <f t="shared" si="122"/>
        <v>17030.052036350044</v>
      </c>
      <c r="J646" s="25">
        <f t="shared" si="129"/>
        <v>19199.460441388481</v>
      </c>
      <c r="K646" s="15">
        <f t="shared" si="123"/>
        <v>19174.599260773706</v>
      </c>
      <c r="L646" s="36">
        <f t="shared" si="124"/>
        <v>-2166.5992607737062</v>
      </c>
      <c r="M646" s="36">
        <f t="shared" si="125"/>
        <v>2166.5992607737062</v>
      </c>
      <c r="N646" s="36">
        <f t="shared" si="126"/>
        <v>0.12738706848387266</v>
      </c>
      <c r="O646" s="36">
        <f t="shared" si="127"/>
        <v>4694152.3567851698</v>
      </c>
      <c r="P646" s="35">
        <f t="shared" si="130"/>
        <v>4694152.3567851698</v>
      </c>
    </row>
    <row r="647" spans="1:16" x14ac:dyDescent="0.4">
      <c r="A647" s="1">
        <v>646</v>
      </c>
      <c r="B647" s="21">
        <v>40459</v>
      </c>
      <c r="C647" s="43">
        <v>2</v>
      </c>
      <c r="D647" s="23">
        <v>21314</v>
      </c>
      <c r="E647" s="25">
        <f t="shared" si="131"/>
        <v>19255.25</v>
      </c>
      <c r="F647" s="25">
        <f t="shared" si="132"/>
        <v>18434.625</v>
      </c>
      <c r="G647" s="25">
        <f t="shared" si="121"/>
        <v>1.1561938471761699</v>
      </c>
      <c r="H647" s="25">
        <f t="shared" si="128"/>
        <v>0.99758200983907996</v>
      </c>
      <c r="I647" s="4">
        <f t="shared" si="122"/>
        <v>21365.661960401794</v>
      </c>
      <c r="J647" s="25">
        <f t="shared" si="129"/>
        <v>19199.777125832297</v>
      </c>
      <c r="K647" s="15">
        <f t="shared" si="123"/>
        <v>19153.352253650177</v>
      </c>
      <c r="L647" s="36">
        <f t="shared" si="124"/>
        <v>2160.6477463498231</v>
      </c>
      <c r="M647" s="36">
        <f t="shared" si="125"/>
        <v>2160.6477463498231</v>
      </c>
      <c r="N647" s="36">
        <f t="shared" si="126"/>
        <v>0.10137223169512166</v>
      </c>
      <c r="O647" s="36">
        <f t="shared" si="127"/>
        <v>4668398.6838065693</v>
      </c>
      <c r="P647" s="35">
        <f t="shared" si="130"/>
        <v>4668398.6838065693</v>
      </c>
    </row>
    <row r="648" spans="1:16" x14ac:dyDescent="0.4">
      <c r="A648" s="1">
        <v>647</v>
      </c>
      <c r="B648" s="21">
        <v>40460</v>
      </c>
      <c r="C648" s="43">
        <v>3</v>
      </c>
      <c r="D648" s="23">
        <v>17517</v>
      </c>
      <c r="E648" s="25">
        <f t="shared" si="131"/>
        <v>17614</v>
      </c>
      <c r="F648" s="25">
        <f t="shared" si="132"/>
        <v>18062.75</v>
      </c>
      <c r="G648" s="25">
        <f t="shared" si="121"/>
        <v>0.96978588531646626</v>
      </c>
      <c r="H648" s="25">
        <f t="shared" si="128"/>
        <v>1.0015470660113945</v>
      </c>
      <c r="I648" s="4">
        <f t="shared" si="122"/>
        <v>17489.941905336989</v>
      </c>
      <c r="J648" s="25">
        <f t="shared" si="129"/>
        <v>19200.093810276117</v>
      </c>
      <c r="K648" s="15">
        <f t="shared" si="123"/>
        <v>19229.797622825583</v>
      </c>
      <c r="L648" s="36">
        <f t="shared" si="124"/>
        <v>-1712.7976228255829</v>
      </c>
      <c r="M648" s="36">
        <f t="shared" si="125"/>
        <v>1712.7976228255829</v>
      </c>
      <c r="N648" s="36">
        <f t="shared" si="126"/>
        <v>9.7779164401757324E-2</v>
      </c>
      <c r="O648" s="36">
        <f t="shared" si="127"/>
        <v>2933675.6967569678</v>
      </c>
      <c r="P648" s="35">
        <f t="shared" si="130"/>
        <v>2933675.6967569678</v>
      </c>
    </row>
    <row r="649" spans="1:16" x14ac:dyDescent="0.4">
      <c r="A649" s="1">
        <v>648</v>
      </c>
      <c r="B649" s="21">
        <v>40461</v>
      </c>
      <c r="C649" s="43">
        <v>4</v>
      </c>
      <c r="D649" s="23">
        <v>14617</v>
      </c>
      <c r="E649" s="25">
        <f t="shared" si="131"/>
        <v>18511.5</v>
      </c>
      <c r="F649" s="25">
        <f t="shared" si="132"/>
        <v>18447</v>
      </c>
      <c r="G649" s="25">
        <f t="shared" si="121"/>
        <v>0.7923781644711877</v>
      </c>
      <c r="H649" s="25">
        <f t="shared" si="128"/>
        <v>1.0021658136955456</v>
      </c>
      <c r="I649" s="4">
        <f t="shared" si="122"/>
        <v>14585.410717712421</v>
      </c>
      <c r="J649" s="25">
        <f t="shared" si="129"/>
        <v>19200.410494719934</v>
      </c>
      <c r="K649" s="15">
        <f t="shared" si="123"/>
        <v>19241.995006729496</v>
      </c>
      <c r="L649" s="36">
        <f t="shared" si="124"/>
        <v>-4624.9950067294958</v>
      </c>
      <c r="M649" s="36">
        <f t="shared" si="125"/>
        <v>4624.9950067294958</v>
      </c>
      <c r="N649" s="36">
        <f t="shared" si="126"/>
        <v>0.31641205491752727</v>
      </c>
      <c r="O649" s="36">
        <f t="shared" si="127"/>
        <v>21390578.812272768</v>
      </c>
      <c r="P649" s="35">
        <f t="shared" si="130"/>
        <v>21390578.812272768</v>
      </c>
    </row>
    <row r="650" spans="1:16" x14ac:dyDescent="0.4">
      <c r="A650" s="1">
        <v>649</v>
      </c>
      <c r="B650" s="21">
        <v>40462</v>
      </c>
      <c r="C650" s="43">
        <v>1</v>
      </c>
      <c r="D650" s="23">
        <v>20598</v>
      </c>
      <c r="E650" s="25">
        <f t="shared" si="131"/>
        <v>18382.5</v>
      </c>
      <c r="F650" s="25">
        <f t="shared" si="132"/>
        <v>17922.375</v>
      </c>
      <c r="G650" s="25">
        <f t="shared" si="121"/>
        <v>1.1492896449270813</v>
      </c>
      <c r="H650" s="25">
        <f t="shared" si="128"/>
        <v>0.99870511045398014</v>
      </c>
      <c r="I650" s="4">
        <f t="shared" si="122"/>
        <v>20624.706717117722</v>
      </c>
      <c r="J650" s="25">
        <f t="shared" si="129"/>
        <v>19200.72717916375</v>
      </c>
      <c r="K650" s="15">
        <f t="shared" si="123"/>
        <v>19175.864358263472</v>
      </c>
      <c r="L650" s="36">
        <f t="shared" si="124"/>
        <v>1422.1356417365278</v>
      </c>
      <c r="M650" s="36">
        <f t="shared" si="125"/>
        <v>1422.1356417365278</v>
      </c>
      <c r="N650" s="36">
        <f t="shared" si="126"/>
        <v>6.9042413910890749E-2</v>
      </c>
      <c r="O650" s="36">
        <f t="shared" si="127"/>
        <v>2022469.7834973657</v>
      </c>
      <c r="P650" s="35">
        <f t="shared" si="130"/>
        <v>2022469.7834973657</v>
      </c>
    </row>
    <row r="651" spans="1:16" x14ac:dyDescent="0.4">
      <c r="A651" s="1">
        <v>650</v>
      </c>
      <c r="B651" s="21">
        <v>40463</v>
      </c>
      <c r="C651" s="43">
        <v>2</v>
      </c>
      <c r="D651" s="23">
        <v>20798</v>
      </c>
      <c r="E651" s="25">
        <f t="shared" si="131"/>
        <v>17462.25</v>
      </c>
      <c r="F651" s="25">
        <f t="shared" si="132"/>
        <v>17565.25</v>
      </c>
      <c r="G651" s="25">
        <f t="shared" si="121"/>
        <v>1.1840423563570117</v>
      </c>
      <c r="H651" s="25">
        <f t="shared" si="128"/>
        <v>0.99758200983907996</v>
      </c>
      <c r="I651" s="4">
        <f t="shared" si="122"/>
        <v>20848.411253281247</v>
      </c>
      <c r="J651" s="25">
        <f t="shared" si="129"/>
        <v>19201.043863607571</v>
      </c>
      <c r="K651" s="15">
        <f t="shared" si="123"/>
        <v>19154.615928465973</v>
      </c>
      <c r="L651" s="36">
        <f t="shared" si="124"/>
        <v>1643.3840715340266</v>
      </c>
      <c r="M651" s="36">
        <f t="shared" si="125"/>
        <v>1643.3840715340266</v>
      </c>
      <c r="N651" s="36">
        <f t="shared" si="126"/>
        <v>7.9016447328302084E-2</v>
      </c>
      <c r="O651" s="36">
        <f t="shared" si="127"/>
        <v>2700711.2065717545</v>
      </c>
      <c r="P651" s="35">
        <f t="shared" si="130"/>
        <v>2700711.2065717545</v>
      </c>
    </row>
    <row r="652" spans="1:16" x14ac:dyDescent="0.4">
      <c r="A652" s="1">
        <v>651</v>
      </c>
      <c r="B652" s="21">
        <v>40464</v>
      </c>
      <c r="C652" s="43">
        <v>3</v>
      </c>
      <c r="D652" s="23">
        <v>13836</v>
      </c>
      <c r="E652" s="25">
        <f t="shared" si="131"/>
        <v>17668.25</v>
      </c>
      <c r="F652" s="25">
        <f t="shared" si="132"/>
        <v>17724.375</v>
      </c>
      <c r="G652" s="25">
        <f t="shared" si="121"/>
        <v>0.78061990902359035</v>
      </c>
      <c r="H652" s="25">
        <f t="shared" si="128"/>
        <v>1.0015470660113945</v>
      </c>
      <c r="I652" s="4">
        <f t="shared" si="122"/>
        <v>13814.627858779619</v>
      </c>
      <c r="J652" s="25">
        <f t="shared" si="129"/>
        <v>19201.360548051387</v>
      </c>
      <c r="K652" s="15">
        <f t="shared" si="123"/>
        <v>19231.066320327809</v>
      </c>
      <c r="L652" s="36">
        <f t="shared" si="124"/>
        <v>-5395.0663203278091</v>
      </c>
      <c r="M652" s="36">
        <f t="shared" si="125"/>
        <v>5395.0663203278091</v>
      </c>
      <c r="N652" s="36">
        <f t="shared" si="126"/>
        <v>0.38992962708353635</v>
      </c>
      <c r="O652" s="36">
        <f t="shared" si="127"/>
        <v>29106740.600735445</v>
      </c>
      <c r="P652" s="35">
        <f t="shared" si="130"/>
        <v>29106740.600735445</v>
      </c>
    </row>
    <row r="653" spans="1:16" x14ac:dyDescent="0.4">
      <c r="A653" s="1">
        <v>652</v>
      </c>
      <c r="B653" s="21">
        <v>40465</v>
      </c>
      <c r="C653" s="43">
        <v>4</v>
      </c>
      <c r="D653" s="23">
        <v>15441</v>
      </c>
      <c r="E653" s="25">
        <f t="shared" si="131"/>
        <v>17780.5</v>
      </c>
      <c r="F653" s="25">
        <f t="shared" si="132"/>
        <v>16575.625</v>
      </c>
      <c r="G653" s="25">
        <f t="shared" si="121"/>
        <v>0.9315485841408695</v>
      </c>
      <c r="H653" s="25">
        <f t="shared" si="128"/>
        <v>1.0021658136955456</v>
      </c>
      <c r="I653" s="4">
        <f t="shared" si="122"/>
        <v>15407.629944051276</v>
      </c>
      <c r="J653" s="25">
        <f t="shared" si="129"/>
        <v>19201.677232495203</v>
      </c>
      <c r="K653" s="15">
        <f t="shared" si="123"/>
        <v>19243.264488022789</v>
      </c>
      <c r="L653" s="36">
        <f t="shared" si="124"/>
        <v>-3802.264488022789</v>
      </c>
      <c r="M653" s="36">
        <f t="shared" si="125"/>
        <v>3802.264488022789</v>
      </c>
      <c r="N653" s="36">
        <f t="shared" si="126"/>
        <v>0.24624470487810304</v>
      </c>
      <c r="O653" s="36">
        <f t="shared" si="127"/>
        <v>14457215.236879202</v>
      </c>
      <c r="P653" s="35">
        <f t="shared" si="130"/>
        <v>14457215.236879202</v>
      </c>
    </row>
    <row r="654" spans="1:16" x14ac:dyDescent="0.4">
      <c r="A654" s="1">
        <v>653</v>
      </c>
      <c r="B654" s="21">
        <v>40466</v>
      </c>
      <c r="C654" s="43">
        <v>1</v>
      </c>
      <c r="D654" s="23">
        <v>21047</v>
      </c>
      <c r="E654" s="25">
        <f t="shared" si="131"/>
        <v>15370.75</v>
      </c>
      <c r="F654" s="25">
        <f t="shared" si="132"/>
        <v>15415.375</v>
      </c>
      <c r="G654" s="25">
        <f t="shared" si="121"/>
        <v>1.365325202922407</v>
      </c>
      <c r="H654" s="25">
        <f t="shared" si="128"/>
        <v>0.99870511045398014</v>
      </c>
      <c r="I654" s="4">
        <f t="shared" si="122"/>
        <v>21074.288876355797</v>
      </c>
      <c r="J654" s="25">
        <f t="shared" si="129"/>
        <v>19201.99391693902</v>
      </c>
      <c r="K654" s="15">
        <f t="shared" si="123"/>
        <v>19177.129455753238</v>
      </c>
      <c r="L654" s="36">
        <f t="shared" si="124"/>
        <v>1869.8705442467617</v>
      </c>
      <c r="M654" s="36">
        <f t="shared" si="125"/>
        <v>1869.8705442467617</v>
      </c>
      <c r="N654" s="36">
        <f t="shared" si="126"/>
        <v>8.8842616251568474E-2</v>
      </c>
      <c r="O654" s="36">
        <f t="shared" si="127"/>
        <v>3496415.852241681</v>
      </c>
      <c r="P654" s="35">
        <f t="shared" si="130"/>
        <v>3496415.852241681</v>
      </c>
    </row>
    <row r="655" spans="1:16" x14ac:dyDescent="0.4">
      <c r="A655" s="1">
        <v>654</v>
      </c>
      <c r="B655" s="21">
        <v>40467</v>
      </c>
      <c r="C655" s="43">
        <v>2</v>
      </c>
      <c r="D655" s="23">
        <v>11159</v>
      </c>
      <c r="E655" s="25">
        <f t="shared" si="131"/>
        <v>15460</v>
      </c>
      <c r="F655" s="25">
        <f t="shared" si="132"/>
        <v>15912.625</v>
      </c>
      <c r="G655" s="25">
        <f t="shared" si="121"/>
        <v>0.7012670756710474</v>
      </c>
      <c r="H655" s="25">
        <f t="shared" si="128"/>
        <v>0.99758200983907996</v>
      </c>
      <c r="I655" s="4">
        <f t="shared" si="122"/>
        <v>11186.04775340732</v>
      </c>
      <c r="J655" s="25">
        <f t="shared" si="129"/>
        <v>19202.31060138284</v>
      </c>
      <c r="K655" s="15">
        <f t="shared" si="123"/>
        <v>19155.879603281766</v>
      </c>
      <c r="L655" s="36">
        <f t="shared" si="124"/>
        <v>-7996.8796032817663</v>
      </c>
      <c r="M655" s="36">
        <f t="shared" si="125"/>
        <v>7996.8796032817663</v>
      </c>
      <c r="N655" s="36">
        <f t="shared" si="126"/>
        <v>0.71663048689683362</v>
      </c>
      <c r="O655" s="36">
        <f t="shared" si="127"/>
        <v>63950083.389383942</v>
      </c>
      <c r="P655" s="35">
        <f t="shared" si="130"/>
        <v>63950083.389383942</v>
      </c>
    </row>
    <row r="656" spans="1:16" x14ac:dyDescent="0.4">
      <c r="A656" s="1">
        <v>655</v>
      </c>
      <c r="B656" s="21">
        <v>40468</v>
      </c>
      <c r="C656" s="43">
        <v>3</v>
      </c>
      <c r="D656" s="23">
        <v>14193</v>
      </c>
      <c r="E656" s="25">
        <f t="shared" si="131"/>
        <v>16365.25</v>
      </c>
      <c r="F656" s="25">
        <f t="shared" si="132"/>
        <v>16092.5</v>
      </c>
      <c r="G656" s="25">
        <f t="shared" si="121"/>
        <v>0.88196364766195434</v>
      </c>
      <c r="H656" s="25">
        <f t="shared" si="128"/>
        <v>1.0015470660113945</v>
      </c>
      <c r="I656" s="4">
        <f t="shared" si="122"/>
        <v>14171.076409342231</v>
      </c>
      <c r="J656" s="25">
        <f t="shared" si="129"/>
        <v>19202.627285826657</v>
      </c>
      <c r="K656" s="15">
        <f t="shared" si="123"/>
        <v>19232.335017830035</v>
      </c>
      <c r="L656" s="36">
        <f t="shared" si="124"/>
        <v>-5039.3350178300352</v>
      </c>
      <c r="M656" s="36">
        <f t="shared" si="125"/>
        <v>5039.3350178300352</v>
      </c>
      <c r="N656" s="36">
        <f t="shared" si="126"/>
        <v>0.35505777621574264</v>
      </c>
      <c r="O656" s="36">
        <f t="shared" si="127"/>
        <v>25394897.421928041</v>
      </c>
      <c r="P656" s="35">
        <f t="shared" si="130"/>
        <v>25394897.421928041</v>
      </c>
    </row>
    <row r="657" spans="1:16" x14ac:dyDescent="0.4">
      <c r="A657" s="1">
        <v>656</v>
      </c>
      <c r="B657" s="21">
        <v>40469</v>
      </c>
      <c r="C657" s="43">
        <v>4</v>
      </c>
      <c r="D657" s="23">
        <v>19062</v>
      </c>
      <c r="E657" s="25">
        <f t="shared" si="131"/>
        <v>15819.75</v>
      </c>
      <c r="F657" s="25">
        <f t="shared" si="132"/>
        <v>17017.5</v>
      </c>
      <c r="G657" s="25">
        <f t="shared" si="121"/>
        <v>1.1201410312913178</v>
      </c>
      <c r="H657" s="25">
        <f t="shared" si="128"/>
        <v>1.0021658136955456</v>
      </c>
      <c r="I657" s="4">
        <f t="shared" si="122"/>
        <v>19020.804481154421</v>
      </c>
      <c r="J657" s="25">
        <f t="shared" si="129"/>
        <v>19202.943970270473</v>
      </c>
      <c r="K657" s="15">
        <f t="shared" si="123"/>
        <v>19244.533969316079</v>
      </c>
      <c r="L657" s="36">
        <f t="shared" si="124"/>
        <v>-182.53396931607858</v>
      </c>
      <c r="M657" s="36">
        <f t="shared" si="125"/>
        <v>182.53396931607858</v>
      </c>
      <c r="N657" s="36">
        <f t="shared" si="126"/>
        <v>9.57580365733284E-3</v>
      </c>
      <c r="O657" s="36">
        <f t="shared" si="127"/>
        <v>33318.649954283115</v>
      </c>
      <c r="P657" s="35">
        <f t="shared" si="130"/>
        <v>33318.649954283115</v>
      </c>
    </row>
    <row r="658" spans="1:16" x14ac:dyDescent="0.4">
      <c r="A658" s="1">
        <v>657</v>
      </c>
      <c r="B658" s="21">
        <v>40470</v>
      </c>
      <c r="C658" s="43">
        <v>1</v>
      </c>
      <c r="D658" s="23">
        <v>18865</v>
      </c>
      <c r="E658" s="25">
        <f t="shared" si="131"/>
        <v>18215.25</v>
      </c>
      <c r="F658" s="25">
        <f t="shared" si="132"/>
        <v>18519</v>
      </c>
      <c r="G658" s="25">
        <f t="shared" si="121"/>
        <v>1.0186835142286301</v>
      </c>
      <c r="H658" s="25">
        <f t="shared" si="128"/>
        <v>0.99870511045398014</v>
      </c>
      <c r="I658" s="4">
        <f t="shared" si="122"/>
        <v>18889.459763978339</v>
      </c>
      <c r="J658" s="25">
        <f t="shared" si="129"/>
        <v>19203.260654714293</v>
      </c>
      <c r="K658" s="15">
        <f t="shared" si="123"/>
        <v>19178.394553243008</v>
      </c>
      <c r="L658" s="36">
        <f t="shared" si="124"/>
        <v>-313.39455324300798</v>
      </c>
      <c r="M658" s="36">
        <f t="shared" si="125"/>
        <v>313.39455324300798</v>
      </c>
      <c r="N658" s="36">
        <f t="shared" si="126"/>
        <v>1.6612486257249297E-2</v>
      </c>
      <c r="O658" s="36">
        <f t="shared" si="127"/>
        <v>98216.146002384558</v>
      </c>
      <c r="P658" s="35">
        <f t="shared" si="130"/>
        <v>98216.146002384558</v>
      </c>
    </row>
    <row r="659" spans="1:16" x14ac:dyDescent="0.4">
      <c r="A659" s="1">
        <v>658</v>
      </c>
      <c r="B659" s="21">
        <v>40471</v>
      </c>
      <c r="C659" s="43">
        <v>2</v>
      </c>
      <c r="D659" s="23">
        <v>20741</v>
      </c>
      <c r="E659" s="25">
        <f t="shared" si="131"/>
        <v>18822.75</v>
      </c>
      <c r="F659" s="25">
        <f t="shared" si="132"/>
        <v>18597.375</v>
      </c>
      <c r="G659" s="25">
        <f t="shared" si="121"/>
        <v>1.1152649231410348</v>
      </c>
      <c r="H659" s="25">
        <f t="shared" si="128"/>
        <v>0.99758200983907996</v>
      </c>
      <c r="I659" s="4">
        <f t="shared" si="122"/>
        <v>20791.273093773747</v>
      </c>
      <c r="J659" s="25">
        <f t="shared" si="129"/>
        <v>19203.57733915811</v>
      </c>
      <c r="K659" s="15">
        <f t="shared" si="123"/>
        <v>19157.143278097559</v>
      </c>
      <c r="L659" s="36">
        <f t="shared" si="124"/>
        <v>1583.8567219024408</v>
      </c>
      <c r="M659" s="36">
        <f t="shared" si="125"/>
        <v>1583.8567219024408</v>
      </c>
      <c r="N659" s="36">
        <f t="shared" si="126"/>
        <v>7.6363565975721553E-2</v>
      </c>
      <c r="O659" s="36">
        <f t="shared" si="127"/>
        <v>2508602.1155155455</v>
      </c>
      <c r="P659" s="35">
        <f t="shared" si="130"/>
        <v>2508602.1155155455</v>
      </c>
    </row>
    <row r="660" spans="1:16" x14ac:dyDescent="0.4">
      <c r="A660" s="1">
        <v>659</v>
      </c>
      <c r="B660" s="21">
        <v>40472</v>
      </c>
      <c r="C660" s="43">
        <v>3</v>
      </c>
      <c r="D660" s="23">
        <v>16623</v>
      </c>
      <c r="E660" s="25">
        <f t="shared" si="131"/>
        <v>18372</v>
      </c>
      <c r="F660" s="25">
        <f t="shared" si="132"/>
        <v>18182</v>
      </c>
      <c r="G660" s="25">
        <f t="shared" si="121"/>
        <v>0.91425585744142557</v>
      </c>
      <c r="H660" s="25">
        <f t="shared" si="128"/>
        <v>1.0015470660113945</v>
      </c>
      <c r="I660" s="4">
        <f t="shared" si="122"/>
        <v>16597.322845944898</v>
      </c>
      <c r="J660" s="25">
        <f t="shared" si="129"/>
        <v>19203.894023601926</v>
      </c>
      <c r="K660" s="15">
        <f t="shared" si="123"/>
        <v>19233.603715332265</v>
      </c>
      <c r="L660" s="36">
        <f t="shared" si="124"/>
        <v>-2610.603715332265</v>
      </c>
      <c r="M660" s="36">
        <f t="shared" si="125"/>
        <v>2610.603715332265</v>
      </c>
      <c r="N660" s="36">
        <f t="shared" si="126"/>
        <v>0.15704768786213469</v>
      </c>
      <c r="O660" s="36">
        <f t="shared" si="127"/>
        <v>6815251.7585066259</v>
      </c>
      <c r="P660" s="35">
        <f t="shared" si="130"/>
        <v>6815251.7585066259</v>
      </c>
    </row>
    <row r="661" spans="1:16" x14ac:dyDescent="0.4">
      <c r="A661" s="1">
        <v>660</v>
      </c>
      <c r="B661" s="21">
        <v>40473</v>
      </c>
      <c r="C661" s="43">
        <v>4</v>
      </c>
      <c r="D661" s="23">
        <v>17259</v>
      </c>
      <c r="E661" s="25">
        <f t="shared" si="131"/>
        <v>17992</v>
      </c>
      <c r="F661" s="25">
        <f t="shared" si="132"/>
        <v>17428.625</v>
      </c>
      <c r="G661" s="25">
        <f t="shared" si="121"/>
        <v>0.99026744794841814</v>
      </c>
      <c r="H661" s="25">
        <f t="shared" si="128"/>
        <v>1.0021658136955456</v>
      </c>
      <c r="I661" s="4">
        <f t="shared" si="122"/>
        <v>17221.701004104718</v>
      </c>
      <c r="J661" s="25">
        <f t="shared" si="129"/>
        <v>19204.210708045746</v>
      </c>
      <c r="K661" s="15">
        <f t="shared" si="123"/>
        <v>19245.803450609375</v>
      </c>
      <c r="L661" s="36">
        <f t="shared" si="124"/>
        <v>-1986.8034506093754</v>
      </c>
      <c r="M661" s="36">
        <f t="shared" si="125"/>
        <v>1986.8034506093754</v>
      </c>
      <c r="N661" s="36">
        <f t="shared" si="126"/>
        <v>0.11511695061181849</v>
      </c>
      <c r="O661" s="36">
        <f t="shared" si="127"/>
        <v>3947387.9513533209</v>
      </c>
      <c r="P661" s="35">
        <f t="shared" si="130"/>
        <v>3947387.9513533209</v>
      </c>
    </row>
    <row r="662" spans="1:16" x14ac:dyDescent="0.4">
      <c r="A662" s="1">
        <v>661</v>
      </c>
      <c r="B662" s="21">
        <v>40474</v>
      </c>
      <c r="C662" s="43">
        <v>1</v>
      </c>
      <c r="D662" s="23">
        <v>17345</v>
      </c>
      <c r="E662" s="25">
        <f t="shared" si="131"/>
        <v>16865.25</v>
      </c>
      <c r="F662" s="25">
        <f t="shared" si="132"/>
        <v>16326.125</v>
      </c>
      <c r="G662" s="25">
        <f t="shared" si="121"/>
        <v>1.0624076441899104</v>
      </c>
      <c r="H662" s="25">
        <f t="shared" si="128"/>
        <v>0.99870511045398014</v>
      </c>
      <c r="I662" s="4">
        <f t="shared" si="122"/>
        <v>17367.488979920716</v>
      </c>
      <c r="J662" s="25">
        <f t="shared" si="129"/>
        <v>19204.527392489563</v>
      </c>
      <c r="K662" s="15">
        <f t="shared" si="123"/>
        <v>19179.659650732778</v>
      </c>
      <c r="L662" s="36">
        <f t="shared" si="124"/>
        <v>-1834.6596507327777</v>
      </c>
      <c r="M662" s="36">
        <f t="shared" si="125"/>
        <v>1834.6596507327777</v>
      </c>
      <c r="N662" s="36">
        <f t="shared" si="126"/>
        <v>0.10577455466894077</v>
      </c>
      <c r="O662" s="36">
        <f t="shared" si="127"/>
        <v>3365976.0340269175</v>
      </c>
      <c r="P662" s="35">
        <f t="shared" si="130"/>
        <v>3365976.0340269175</v>
      </c>
    </row>
    <row r="663" spans="1:16" x14ac:dyDescent="0.4">
      <c r="A663" s="1">
        <v>662</v>
      </c>
      <c r="B663" s="21">
        <v>40475</v>
      </c>
      <c r="C663" s="43">
        <v>2</v>
      </c>
      <c r="D663" s="23">
        <v>16234</v>
      </c>
      <c r="E663" s="25">
        <f t="shared" si="131"/>
        <v>15787</v>
      </c>
      <c r="F663" s="25">
        <f t="shared" si="132"/>
        <v>15966.25</v>
      </c>
      <c r="G663" s="25">
        <f t="shared" si="121"/>
        <v>1.01676974868864</v>
      </c>
      <c r="H663" s="25">
        <f t="shared" si="128"/>
        <v>0.99758200983907996</v>
      </c>
      <c r="I663" s="4">
        <f t="shared" si="122"/>
        <v>16273.348797277036</v>
      </c>
      <c r="J663" s="25">
        <f t="shared" si="129"/>
        <v>19204.844076933379</v>
      </c>
      <c r="K663" s="15">
        <f t="shared" si="123"/>
        <v>19158.406952913352</v>
      </c>
      <c r="L663" s="36">
        <f t="shared" si="124"/>
        <v>-2924.4069529133521</v>
      </c>
      <c r="M663" s="36">
        <f t="shared" si="125"/>
        <v>2924.4069529133521</v>
      </c>
      <c r="N663" s="36">
        <f t="shared" si="126"/>
        <v>0.180140874270873</v>
      </c>
      <c r="O663" s="36">
        <f t="shared" si="127"/>
        <v>8552156.0262479577</v>
      </c>
      <c r="P663" s="35">
        <f t="shared" si="130"/>
        <v>8552156.0262479577</v>
      </c>
    </row>
    <row r="664" spans="1:16" x14ac:dyDescent="0.4">
      <c r="A664" s="1">
        <v>663</v>
      </c>
      <c r="B664" s="21">
        <v>40476</v>
      </c>
      <c r="C664" s="43">
        <v>3</v>
      </c>
      <c r="D664" s="23">
        <v>12310</v>
      </c>
      <c r="E664" s="25">
        <f t="shared" si="131"/>
        <v>16145.5</v>
      </c>
      <c r="F664" s="25">
        <f t="shared" si="132"/>
        <v>16039.625</v>
      </c>
      <c r="G664" s="25">
        <f t="shared" si="121"/>
        <v>0.76747430192414101</v>
      </c>
      <c r="H664" s="25">
        <f t="shared" si="128"/>
        <v>1.0015470660113945</v>
      </c>
      <c r="I664" s="4">
        <f t="shared" si="122"/>
        <v>12290.985034806092</v>
      </c>
      <c r="J664" s="25">
        <f t="shared" si="129"/>
        <v>19205.160761377196</v>
      </c>
      <c r="K664" s="15">
        <f t="shared" si="123"/>
        <v>19234.872412834491</v>
      </c>
      <c r="L664" s="36">
        <f t="shared" si="124"/>
        <v>-6924.8724128344911</v>
      </c>
      <c r="M664" s="36">
        <f t="shared" si="125"/>
        <v>6924.8724128344911</v>
      </c>
      <c r="N664" s="36">
        <f t="shared" si="126"/>
        <v>0.56254040721644927</v>
      </c>
      <c r="O664" s="36">
        <f t="shared" si="127"/>
        <v>47953857.934036188</v>
      </c>
      <c r="P664" s="35">
        <f t="shared" si="130"/>
        <v>47953857.934036188</v>
      </c>
    </row>
    <row r="665" spans="1:16" x14ac:dyDescent="0.4">
      <c r="A665" s="1">
        <v>664</v>
      </c>
      <c r="B665" s="21">
        <v>40477</v>
      </c>
      <c r="C665" s="43">
        <v>4</v>
      </c>
      <c r="D665" s="23">
        <v>18693</v>
      </c>
      <c r="E665" s="25">
        <f t="shared" si="131"/>
        <v>15933.75</v>
      </c>
      <c r="F665" s="25">
        <f t="shared" si="132"/>
        <v>15667.25</v>
      </c>
      <c r="G665" s="25">
        <f t="shared" si="121"/>
        <v>1.1931257878696007</v>
      </c>
      <c r="H665" s="25">
        <f t="shared" si="128"/>
        <v>1.0021658136955456</v>
      </c>
      <c r="I665" s="4">
        <f t="shared" si="122"/>
        <v>18652.601939262386</v>
      </c>
      <c r="J665" s="25">
        <f t="shared" si="129"/>
        <v>19205.477445821016</v>
      </c>
      <c r="K665" s="15">
        <f t="shared" si="123"/>
        <v>19247.072931902665</v>
      </c>
      <c r="L665" s="36">
        <f t="shared" si="124"/>
        <v>-554.072931902665</v>
      </c>
      <c r="M665" s="36">
        <f t="shared" si="125"/>
        <v>554.072931902665</v>
      </c>
      <c r="N665" s="36">
        <f t="shared" si="126"/>
        <v>2.9640663986661583E-2</v>
      </c>
      <c r="O665" s="36">
        <f t="shared" si="127"/>
        <v>306996.81386721524</v>
      </c>
      <c r="P665" s="35">
        <f t="shared" si="130"/>
        <v>306996.81386721524</v>
      </c>
    </row>
    <row r="666" spans="1:16" x14ac:dyDescent="0.4">
      <c r="A666" s="1">
        <v>665</v>
      </c>
      <c r="B666" s="21">
        <v>40478</v>
      </c>
      <c r="C666" s="43">
        <v>1</v>
      </c>
      <c r="D666" s="23">
        <v>16498</v>
      </c>
      <c r="E666" s="25">
        <f t="shared" si="131"/>
        <v>15400.75</v>
      </c>
      <c r="F666" s="25">
        <f t="shared" si="132"/>
        <v>16508</v>
      </c>
      <c r="G666" s="25">
        <f t="shared" si="121"/>
        <v>0.99939423309910347</v>
      </c>
      <c r="H666" s="25">
        <f t="shared" si="128"/>
        <v>0.99870511045398014</v>
      </c>
      <c r="I666" s="4">
        <f t="shared" si="122"/>
        <v>16519.390786435972</v>
      </c>
      <c r="J666" s="25">
        <f t="shared" si="129"/>
        <v>19205.794130264832</v>
      </c>
      <c r="K666" s="15">
        <f t="shared" si="123"/>
        <v>19180.924748222544</v>
      </c>
      <c r="L666" s="36">
        <f t="shared" si="124"/>
        <v>-2682.9247482225437</v>
      </c>
      <c r="M666" s="36">
        <f t="shared" si="125"/>
        <v>2682.9247482225437</v>
      </c>
      <c r="N666" s="36">
        <f t="shared" si="126"/>
        <v>0.16262121155428197</v>
      </c>
      <c r="O666" s="36">
        <f t="shared" si="127"/>
        <v>7198085.2046249993</v>
      </c>
      <c r="P666" s="35">
        <f t="shared" si="130"/>
        <v>7198085.2046249993</v>
      </c>
    </row>
    <row r="667" spans="1:16" x14ac:dyDescent="0.4">
      <c r="A667" s="1">
        <v>666</v>
      </c>
      <c r="B667" s="21">
        <v>40479</v>
      </c>
      <c r="C667" s="43">
        <v>2</v>
      </c>
      <c r="D667" s="23">
        <v>14102</v>
      </c>
      <c r="E667" s="25">
        <f t="shared" si="131"/>
        <v>17615.25</v>
      </c>
      <c r="F667" s="25">
        <f t="shared" si="132"/>
        <v>17579.5</v>
      </c>
      <c r="G667" s="25">
        <f t="shared" si="121"/>
        <v>0.80218436246764702</v>
      </c>
      <c r="H667" s="25">
        <f t="shared" si="128"/>
        <v>0.99758200983907996</v>
      </c>
      <c r="I667" s="4">
        <f t="shared" si="122"/>
        <v>14136.18114692625</v>
      </c>
      <c r="J667" s="25">
        <f t="shared" si="129"/>
        <v>19206.110814708649</v>
      </c>
      <c r="K667" s="15">
        <f t="shared" si="123"/>
        <v>19159.670627729145</v>
      </c>
      <c r="L667" s="36">
        <f t="shared" si="124"/>
        <v>-5057.6706277291451</v>
      </c>
      <c r="M667" s="36">
        <f t="shared" si="125"/>
        <v>5057.6706277291451</v>
      </c>
      <c r="N667" s="36">
        <f t="shared" si="126"/>
        <v>0.35864917229677667</v>
      </c>
      <c r="O667" s="36">
        <f t="shared" si="127"/>
        <v>25580032.178594124</v>
      </c>
      <c r="P667" s="35">
        <f t="shared" si="130"/>
        <v>25580032.178594124</v>
      </c>
    </row>
    <row r="668" spans="1:16" x14ac:dyDescent="0.4">
      <c r="A668" s="1">
        <v>667</v>
      </c>
      <c r="B668" s="21">
        <v>40480</v>
      </c>
      <c r="C668" s="43">
        <v>3</v>
      </c>
      <c r="D668" s="23">
        <v>21168</v>
      </c>
      <c r="E668" s="25">
        <f t="shared" si="131"/>
        <v>17543.75</v>
      </c>
      <c r="F668" s="25">
        <f t="shared" si="132"/>
        <v>17186</v>
      </c>
      <c r="G668" s="25">
        <f t="shared" si="121"/>
        <v>1.2317002211102059</v>
      </c>
      <c r="H668" s="25">
        <f t="shared" si="128"/>
        <v>1.0015470660113945</v>
      </c>
      <c r="I668" s="4">
        <f t="shared" si="122"/>
        <v>21135.302292183213</v>
      </c>
      <c r="J668" s="25">
        <f t="shared" si="129"/>
        <v>19206.427499152469</v>
      </c>
      <c r="K668" s="15">
        <f t="shared" si="123"/>
        <v>19236.141110336721</v>
      </c>
      <c r="L668" s="36">
        <f t="shared" si="124"/>
        <v>1931.8588896632791</v>
      </c>
      <c r="M668" s="36">
        <f t="shared" si="125"/>
        <v>1931.8588896632791</v>
      </c>
      <c r="N668" s="36">
        <f t="shared" si="126"/>
        <v>9.1263175059678722E-2</v>
      </c>
      <c r="O668" s="36">
        <f t="shared" si="127"/>
        <v>3732078.7695710375</v>
      </c>
      <c r="P668" s="35">
        <f t="shared" si="130"/>
        <v>3732078.7695710375</v>
      </c>
    </row>
    <row r="669" spans="1:16" x14ac:dyDescent="0.4">
      <c r="A669" s="1">
        <v>668</v>
      </c>
      <c r="B669" s="21">
        <v>40481</v>
      </c>
      <c r="C669" s="43">
        <v>4</v>
      </c>
      <c r="D669" s="23">
        <v>18407</v>
      </c>
      <c r="E669" s="25">
        <f t="shared" si="131"/>
        <v>16828.25</v>
      </c>
      <c r="F669" s="25">
        <f t="shared" si="132"/>
        <v>17226.75</v>
      </c>
      <c r="G669" s="25">
        <f t="shared" si="121"/>
        <v>1.0685126329690742</v>
      </c>
      <c r="H669" s="25">
        <f t="shared" si="128"/>
        <v>1.0021658136955456</v>
      </c>
      <c r="I669" s="4">
        <f t="shared" si="122"/>
        <v>18367.220023324386</v>
      </c>
      <c r="J669" s="25">
        <f t="shared" si="129"/>
        <v>19206.744183596285</v>
      </c>
      <c r="K669" s="15">
        <f t="shared" si="123"/>
        <v>19248.342413195958</v>
      </c>
      <c r="L669" s="36">
        <f t="shared" si="124"/>
        <v>-841.34241319595822</v>
      </c>
      <c r="M669" s="36">
        <f t="shared" si="125"/>
        <v>841.34241319595822</v>
      </c>
      <c r="N669" s="36">
        <f t="shared" si="126"/>
        <v>4.5707742336934767E-2</v>
      </c>
      <c r="O669" s="36">
        <f t="shared" si="127"/>
        <v>707857.05624239845</v>
      </c>
      <c r="P669" s="35">
        <f t="shared" si="130"/>
        <v>707857.05624239845</v>
      </c>
    </row>
    <row r="670" spans="1:16" x14ac:dyDescent="0.4">
      <c r="A670" s="1">
        <v>669</v>
      </c>
      <c r="B670" s="21">
        <v>40482</v>
      </c>
      <c r="C670" s="43">
        <v>1</v>
      </c>
      <c r="D670" s="23">
        <v>13636</v>
      </c>
      <c r="E670" s="25">
        <f t="shared" si="131"/>
        <v>17625.25</v>
      </c>
      <c r="F670" s="25">
        <f t="shared" si="132"/>
        <v>16700.25</v>
      </c>
      <c r="G670" s="25">
        <f t="shared" si="121"/>
        <v>0.81651472283349047</v>
      </c>
      <c r="H670" s="25">
        <f t="shared" si="128"/>
        <v>0.99870511045398014</v>
      </c>
      <c r="I670" s="4">
        <f t="shared" si="122"/>
        <v>13653.68000750642</v>
      </c>
      <c r="J670" s="25">
        <f t="shared" si="129"/>
        <v>19207.060868040102</v>
      </c>
      <c r="K670" s="15">
        <f t="shared" si="123"/>
        <v>19182.18984571231</v>
      </c>
      <c r="L670" s="36">
        <f t="shared" si="124"/>
        <v>-5546.1898457123098</v>
      </c>
      <c r="M670" s="36">
        <f t="shared" si="125"/>
        <v>5546.1898457123098</v>
      </c>
      <c r="N670" s="36">
        <f t="shared" si="126"/>
        <v>0.40673143485716556</v>
      </c>
      <c r="O670" s="36">
        <f t="shared" si="127"/>
        <v>30760221.804682333</v>
      </c>
      <c r="P670" s="35">
        <f t="shared" si="130"/>
        <v>30760221.804682333</v>
      </c>
    </row>
    <row r="671" spans="1:16" x14ac:dyDescent="0.4">
      <c r="A671" s="1">
        <v>670</v>
      </c>
      <c r="B671" s="21">
        <v>40483</v>
      </c>
      <c r="C671" s="43">
        <v>2</v>
      </c>
      <c r="D671" s="23">
        <v>17290</v>
      </c>
      <c r="E671" s="25">
        <f t="shared" si="131"/>
        <v>15775.25</v>
      </c>
      <c r="F671" s="25">
        <f t="shared" si="132"/>
        <v>15641.25</v>
      </c>
      <c r="G671" s="25">
        <f t="shared" si="121"/>
        <v>1.1054103732118596</v>
      </c>
      <c r="H671" s="25">
        <f t="shared" si="128"/>
        <v>0.99758200983907996</v>
      </c>
      <c r="I671" s="4">
        <f t="shared" si="122"/>
        <v>17331.90838394234</v>
      </c>
      <c r="J671" s="25">
        <f t="shared" si="129"/>
        <v>19207.377552483922</v>
      </c>
      <c r="K671" s="15">
        <f t="shared" si="123"/>
        <v>19160.934302544938</v>
      </c>
      <c r="L671" s="36">
        <f t="shared" si="124"/>
        <v>-1870.934302544938</v>
      </c>
      <c r="M671" s="36">
        <f t="shared" si="125"/>
        <v>1870.934302544938</v>
      </c>
      <c r="N671" s="36">
        <f t="shared" si="126"/>
        <v>0.10820904005465229</v>
      </c>
      <c r="O671" s="36">
        <f t="shared" si="127"/>
        <v>3500395.1644393136</v>
      </c>
      <c r="P671" s="35">
        <f t="shared" si="130"/>
        <v>3500395.1644393136</v>
      </c>
    </row>
    <row r="672" spans="1:16" x14ac:dyDescent="0.4">
      <c r="A672" s="1">
        <v>671</v>
      </c>
      <c r="B672" s="21">
        <v>40484</v>
      </c>
      <c r="C672" s="43">
        <v>3</v>
      </c>
      <c r="D672" s="23">
        <v>13768</v>
      </c>
      <c r="E672" s="25">
        <f t="shared" si="131"/>
        <v>15507.25</v>
      </c>
      <c r="F672" s="25">
        <f t="shared" si="132"/>
        <v>15599.125</v>
      </c>
      <c r="G672" s="25">
        <f t="shared" si="121"/>
        <v>0.88261360813507173</v>
      </c>
      <c r="H672" s="25">
        <f t="shared" si="128"/>
        <v>1.0015470660113945</v>
      </c>
      <c r="I672" s="4">
        <f t="shared" si="122"/>
        <v>13746.732896767691</v>
      </c>
      <c r="J672" s="25">
        <f t="shared" si="129"/>
        <v>19207.694236927739</v>
      </c>
      <c r="K672" s="15">
        <f t="shared" si="123"/>
        <v>19237.409807838947</v>
      </c>
      <c r="L672" s="36">
        <f t="shared" si="124"/>
        <v>-5469.409807838947</v>
      </c>
      <c r="M672" s="36">
        <f t="shared" si="125"/>
        <v>5469.409807838947</v>
      </c>
      <c r="N672" s="36">
        <f t="shared" si="126"/>
        <v>0.39725521556064403</v>
      </c>
      <c r="O672" s="36">
        <f t="shared" si="127"/>
        <v>29914443.646084867</v>
      </c>
      <c r="P672" s="35">
        <f t="shared" si="130"/>
        <v>29914443.646084867</v>
      </c>
    </row>
    <row r="673" spans="1:16" x14ac:dyDescent="0.4">
      <c r="A673" s="1">
        <v>672</v>
      </c>
      <c r="B673" s="21">
        <v>40485</v>
      </c>
      <c r="C673" s="43">
        <v>4</v>
      </c>
      <c r="D673" s="23">
        <v>17335</v>
      </c>
      <c r="E673" s="25">
        <f t="shared" si="131"/>
        <v>15691</v>
      </c>
      <c r="F673" s="25">
        <f t="shared" si="132"/>
        <v>16203</v>
      </c>
      <c r="G673" s="25">
        <f t="shared" si="121"/>
        <v>1.0698636055051534</v>
      </c>
      <c r="H673" s="25">
        <f t="shared" si="128"/>
        <v>1.0021658136955456</v>
      </c>
      <c r="I673" s="4">
        <f t="shared" si="122"/>
        <v>17297.536757990343</v>
      </c>
      <c r="J673" s="25">
        <f t="shared" si="129"/>
        <v>19208.010921371555</v>
      </c>
      <c r="K673" s="15">
        <f t="shared" si="123"/>
        <v>19249.611894489251</v>
      </c>
      <c r="L673" s="36">
        <f t="shared" si="124"/>
        <v>-1914.6118944892514</v>
      </c>
      <c r="M673" s="36">
        <f t="shared" si="125"/>
        <v>1914.6118944892514</v>
      </c>
      <c r="N673" s="36">
        <f t="shared" si="126"/>
        <v>0.11044775855144225</v>
      </c>
      <c r="O673" s="36">
        <f t="shared" si="127"/>
        <v>3665738.7065197206</v>
      </c>
      <c r="P673" s="35">
        <f t="shared" si="130"/>
        <v>3665738.7065197206</v>
      </c>
    </row>
    <row r="674" spans="1:16" x14ac:dyDescent="0.4">
      <c r="A674" s="1">
        <v>673</v>
      </c>
      <c r="B674" s="21">
        <v>40486</v>
      </c>
      <c r="C674" s="43">
        <v>1</v>
      </c>
      <c r="D674" s="23">
        <v>14371</v>
      </c>
      <c r="E674" s="25">
        <f t="shared" si="131"/>
        <v>16715</v>
      </c>
      <c r="F674" s="25">
        <f t="shared" si="132"/>
        <v>17325.125</v>
      </c>
      <c r="G674" s="25">
        <f t="shared" si="121"/>
        <v>0.82948896472608424</v>
      </c>
      <c r="H674" s="25">
        <f t="shared" si="128"/>
        <v>0.99870511045398014</v>
      </c>
      <c r="I674" s="4">
        <f t="shared" si="122"/>
        <v>14389.632985323758</v>
      </c>
      <c r="J674" s="25">
        <f t="shared" si="129"/>
        <v>19208.327605815371</v>
      </c>
      <c r="K674" s="15">
        <f t="shared" si="123"/>
        <v>19183.454943202076</v>
      </c>
      <c r="L674" s="36">
        <f t="shared" si="124"/>
        <v>-4812.4549432020758</v>
      </c>
      <c r="M674" s="36">
        <f t="shared" si="125"/>
        <v>4812.4549432020758</v>
      </c>
      <c r="N674" s="36">
        <f t="shared" si="126"/>
        <v>0.33487265626623586</v>
      </c>
      <c r="O674" s="36">
        <f t="shared" si="127"/>
        <v>23159722.580350094</v>
      </c>
      <c r="P674" s="35">
        <f t="shared" si="130"/>
        <v>23159722.580350094</v>
      </c>
    </row>
    <row r="675" spans="1:16" x14ac:dyDescent="0.4">
      <c r="A675" s="1">
        <v>674</v>
      </c>
      <c r="B675" s="21">
        <v>40487</v>
      </c>
      <c r="C675" s="43">
        <v>2</v>
      </c>
      <c r="D675" s="23">
        <v>21386</v>
      </c>
      <c r="E675" s="25">
        <f t="shared" si="131"/>
        <v>17935.25</v>
      </c>
      <c r="F675" s="25">
        <f t="shared" si="132"/>
        <v>17887.375</v>
      </c>
      <c r="G675" s="25">
        <f t="shared" si="121"/>
        <v>1.1955918629759816</v>
      </c>
      <c r="H675" s="25">
        <f t="shared" si="128"/>
        <v>0.99758200983907996</v>
      </c>
      <c r="I675" s="4">
        <f t="shared" si="122"/>
        <v>21437.836477674431</v>
      </c>
      <c r="J675" s="25">
        <f t="shared" si="129"/>
        <v>19208.644290259192</v>
      </c>
      <c r="K675" s="15">
        <f t="shared" si="123"/>
        <v>19162.197977360731</v>
      </c>
      <c r="L675" s="36">
        <f t="shared" si="124"/>
        <v>2223.8020226392691</v>
      </c>
      <c r="M675" s="36">
        <f t="shared" si="125"/>
        <v>2223.8020226392691</v>
      </c>
      <c r="N675" s="36">
        <f t="shared" si="126"/>
        <v>0.10398400928828529</v>
      </c>
      <c r="O675" s="36">
        <f t="shared" si="127"/>
        <v>4945295.4358945042</v>
      </c>
      <c r="P675" s="35">
        <f t="shared" si="130"/>
        <v>4945295.4358945042</v>
      </c>
    </row>
    <row r="676" spans="1:16" x14ac:dyDescent="0.4">
      <c r="A676" s="1">
        <v>675</v>
      </c>
      <c r="B676" s="21">
        <v>40488</v>
      </c>
      <c r="C676" s="43">
        <v>3</v>
      </c>
      <c r="D676" s="23">
        <v>18649</v>
      </c>
      <c r="E676" s="25">
        <f t="shared" si="131"/>
        <v>17839.5</v>
      </c>
      <c r="F676" s="25">
        <f t="shared" si="132"/>
        <v>18736.625</v>
      </c>
      <c r="G676" s="25">
        <f t="shared" si="121"/>
        <v>0.99532333064252498</v>
      </c>
      <c r="H676" s="25">
        <f t="shared" si="128"/>
        <v>1.0015470660113945</v>
      </c>
      <c r="I676" s="4">
        <f t="shared" si="122"/>
        <v>18620.193331770821</v>
      </c>
      <c r="J676" s="25">
        <f t="shared" si="129"/>
        <v>19208.960974703008</v>
      </c>
      <c r="K676" s="15">
        <f t="shared" si="123"/>
        <v>19238.678505341177</v>
      </c>
      <c r="L676" s="36">
        <f t="shared" si="124"/>
        <v>-589.67850534117679</v>
      </c>
      <c r="M676" s="36">
        <f t="shared" si="125"/>
        <v>589.67850534117679</v>
      </c>
      <c r="N676" s="36">
        <f t="shared" si="126"/>
        <v>3.1619845854532508E-2</v>
      </c>
      <c r="O676" s="36">
        <f t="shared" si="127"/>
        <v>347720.73966140428</v>
      </c>
      <c r="P676" s="35">
        <f t="shared" si="130"/>
        <v>347720.73966140428</v>
      </c>
    </row>
    <row r="677" spans="1:16" x14ac:dyDescent="0.4">
      <c r="A677" s="1">
        <v>676</v>
      </c>
      <c r="B677" s="21">
        <v>40489</v>
      </c>
      <c r="C677" s="43">
        <v>4</v>
      </c>
      <c r="D677" s="23">
        <v>16952</v>
      </c>
      <c r="E677" s="25">
        <f t="shared" si="131"/>
        <v>19633.75</v>
      </c>
      <c r="F677" s="25">
        <f t="shared" si="132"/>
        <v>19261.625</v>
      </c>
      <c r="G677" s="25">
        <f t="shared" si="121"/>
        <v>0.88009189255839004</v>
      </c>
      <c r="H677" s="25">
        <f t="shared" si="128"/>
        <v>1.0021658136955456</v>
      </c>
      <c r="I677" s="4">
        <f t="shared" si="122"/>
        <v>16915.364471961482</v>
      </c>
      <c r="J677" s="25">
        <f t="shared" si="129"/>
        <v>19209.277659146825</v>
      </c>
      <c r="K677" s="15">
        <f t="shared" si="123"/>
        <v>19250.881375782541</v>
      </c>
      <c r="L677" s="36">
        <f t="shared" si="124"/>
        <v>-2298.881375782541</v>
      </c>
      <c r="M677" s="36">
        <f t="shared" si="125"/>
        <v>2298.881375782541</v>
      </c>
      <c r="N677" s="36">
        <f t="shared" si="126"/>
        <v>0.13561121848646418</v>
      </c>
      <c r="O677" s="36">
        <f t="shared" si="127"/>
        <v>5284855.5799198281</v>
      </c>
      <c r="P677" s="35">
        <f t="shared" si="130"/>
        <v>5284855.5799198281</v>
      </c>
    </row>
    <row r="678" spans="1:16" x14ac:dyDescent="0.4">
      <c r="A678" s="1">
        <v>677</v>
      </c>
      <c r="B678" s="21">
        <v>40490</v>
      </c>
      <c r="C678" s="43">
        <v>1</v>
      </c>
      <c r="D678" s="23">
        <v>21548</v>
      </c>
      <c r="E678" s="25">
        <f t="shared" si="131"/>
        <v>18889.5</v>
      </c>
      <c r="F678" s="25">
        <f t="shared" si="132"/>
        <v>19134.25</v>
      </c>
      <c r="G678" s="25">
        <f t="shared" si="121"/>
        <v>1.1261481375021232</v>
      </c>
      <c r="H678" s="25">
        <f t="shared" si="128"/>
        <v>0.99870511045398014</v>
      </c>
      <c r="I678" s="4">
        <f t="shared" si="122"/>
        <v>21575.938457153738</v>
      </c>
      <c r="J678" s="25">
        <f t="shared" si="129"/>
        <v>19209.594343590645</v>
      </c>
      <c r="K678" s="15">
        <f t="shared" si="123"/>
        <v>19184.720040691845</v>
      </c>
      <c r="L678" s="36">
        <f t="shared" si="124"/>
        <v>2363.2799593081545</v>
      </c>
      <c r="M678" s="36">
        <f t="shared" si="125"/>
        <v>2363.2799593081545</v>
      </c>
      <c r="N678" s="36">
        <f t="shared" si="126"/>
        <v>0.1096751419764319</v>
      </c>
      <c r="O678" s="36">
        <f t="shared" si="127"/>
        <v>5585092.1660675528</v>
      </c>
      <c r="P678" s="35">
        <f t="shared" si="130"/>
        <v>5585092.1660675528</v>
      </c>
    </row>
    <row r="679" spans="1:16" x14ac:dyDescent="0.4">
      <c r="A679" s="1">
        <v>678</v>
      </c>
      <c r="B679" s="21">
        <v>40491</v>
      </c>
      <c r="C679" s="43">
        <v>2</v>
      </c>
      <c r="D679" s="23">
        <v>18409</v>
      </c>
      <c r="E679" s="25">
        <f t="shared" si="131"/>
        <v>19379</v>
      </c>
      <c r="F679" s="25">
        <f t="shared" si="132"/>
        <v>19157.5</v>
      </c>
      <c r="G679" s="25">
        <f t="shared" si="121"/>
        <v>0.9609291400234895</v>
      </c>
      <c r="H679" s="25">
        <f t="shared" si="128"/>
        <v>0.99758200983907996</v>
      </c>
      <c r="I679" s="4">
        <f t="shared" si="122"/>
        <v>18453.620673221198</v>
      </c>
      <c r="J679" s="25">
        <f t="shared" si="129"/>
        <v>19209.911028034461</v>
      </c>
      <c r="K679" s="15">
        <f t="shared" si="123"/>
        <v>19163.461652176524</v>
      </c>
      <c r="L679" s="36">
        <f t="shared" si="124"/>
        <v>-754.46165217652378</v>
      </c>
      <c r="M679" s="36">
        <f t="shared" si="125"/>
        <v>754.46165217652378</v>
      </c>
      <c r="N679" s="36">
        <f t="shared" si="126"/>
        <v>4.0983304480228355E-2</v>
      </c>
      <c r="O679" s="36">
        <f t="shared" si="127"/>
        <v>569212.38460492995</v>
      </c>
      <c r="P679" s="35">
        <f t="shared" si="130"/>
        <v>569212.38460492995</v>
      </c>
    </row>
    <row r="680" spans="1:16" x14ac:dyDescent="0.4">
      <c r="A680" s="1">
        <v>679</v>
      </c>
      <c r="B680" s="21">
        <v>40492</v>
      </c>
      <c r="C680" s="43">
        <v>3</v>
      </c>
      <c r="D680" s="23">
        <v>20607</v>
      </c>
      <c r="E680" s="25">
        <f t="shared" si="131"/>
        <v>18936</v>
      </c>
      <c r="F680" s="25">
        <f t="shared" si="132"/>
        <v>18967.125</v>
      </c>
      <c r="G680" s="25">
        <f t="shared" si="121"/>
        <v>1.0864588070147689</v>
      </c>
      <c r="H680" s="25">
        <f t="shared" si="128"/>
        <v>1.0015470660113945</v>
      </c>
      <c r="I680" s="4">
        <f t="shared" si="122"/>
        <v>20575.16885558482</v>
      </c>
      <c r="J680" s="25">
        <f t="shared" si="129"/>
        <v>19210.227712478278</v>
      </c>
      <c r="K680" s="15">
        <f t="shared" si="123"/>
        <v>19239.947202843403</v>
      </c>
      <c r="L680" s="36">
        <f t="shared" si="124"/>
        <v>1367.0527971565971</v>
      </c>
      <c r="M680" s="36">
        <f t="shared" si="125"/>
        <v>1367.0527971565971</v>
      </c>
      <c r="N680" s="36">
        <f t="shared" si="126"/>
        <v>6.6339243808249487E-2</v>
      </c>
      <c r="O680" s="36">
        <f t="shared" si="127"/>
        <v>1868833.3502136762</v>
      </c>
      <c r="P680" s="35">
        <f t="shared" si="130"/>
        <v>1868833.3502136762</v>
      </c>
    </row>
    <row r="681" spans="1:16" x14ac:dyDescent="0.4">
      <c r="A681" s="1">
        <v>680</v>
      </c>
      <c r="B681" s="21">
        <v>40493</v>
      </c>
      <c r="C681" s="43">
        <v>4</v>
      </c>
      <c r="D681" s="23">
        <v>15180</v>
      </c>
      <c r="E681" s="25">
        <f t="shared" si="131"/>
        <v>18998.25</v>
      </c>
      <c r="F681" s="25">
        <f t="shared" si="132"/>
        <v>18803.5</v>
      </c>
      <c r="G681" s="25">
        <f t="shared" si="121"/>
        <v>0.80729651394687163</v>
      </c>
      <c r="H681" s="25">
        <f t="shared" si="128"/>
        <v>1.0021658136955456</v>
      </c>
      <c r="I681" s="4">
        <f t="shared" si="122"/>
        <v>15147.193999786177</v>
      </c>
      <c r="J681" s="25">
        <f t="shared" si="129"/>
        <v>19210.544396922098</v>
      </c>
      <c r="K681" s="15">
        <f t="shared" si="123"/>
        <v>19252.150857075838</v>
      </c>
      <c r="L681" s="36">
        <f t="shared" si="124"/>
        <v>-4072.1508570758378</v>
      </c>
      <c r="M681" s="36">
        <f t="shared" si="125"/>
        <v>4072.1508570758378</v>
      </c>
      <c r="N681" s="36">
        <f t="shared" si="126"/>
        <v>0.26825763221843463</v>
      </c>
      <c r="O681" s="36">
        <f t="shared" si="127"/>
        <v>16582412.602783481</v>
      </c>
      <c r="P681" s="35">
        <f t="shared" si="130"/>
        <v>16582412.602783481</v>
      </c>
    </row>
    <row r="682" spans="1:16" x14ac:dyDescent="0.4">
      <c r="A682" s="1">
        <v>681</v>
      </c>
      <c r="B682" s="21">
        <v>40494</v>
      </c>
      <c r="C682" s="43">
        <v>1</v>
      </c>
      <c r="D682" s="23">
        <v>21797</v>
      </c>
      <c r="E682" s="25">
        <f t="shared" si="131"/>
        <v>18608.75</v>
      </c>
      <c r="F682" s="25">
        <f t="shared" si="132"/>
        <v>17988.75</v>
      </c>
      <c r="G682" s="25">
        <f t="shared" si="121"/>
        <v>1.2117017580432214</v>
      </c>
      <c r="H682" s="25">
        <f t="shared" si="128"/>
        <v>0.99870511045398014</v>
      </c>
      <c r="I682" s="4">
        <f t="shared" si="122"/>
        <v>21825.261302700019</v>
      </c>
      <c r="J682" s="25">
        <f t="shared" si="129"/>
        <v>19210.861081365914</v>
      </c>
      <c r="K682" s="15">
        <f t="shared" si="123"/>
        <v>19185.985138181615</v>
      </c>
      <c r="L682" s="36">
        <f t="shared" si="124"/>
        <v>2611.0148618183848</v>
      </c>
      <c r="M682" s="36">
        <f t="shared" si="125"/>
        <v>2611.0148618183848</v>
      </c>
      <c r="N682" s="36">
        <f t="shared" si="126"/>
        <v>0.11978780849742555</v>
      </c>
      <c r="O682" s="36">
        <f t="shared" si="127"/>
        <v>6817398.6086364789</v>
      </c>
      <c r="P682" s="35">
        <f t="shared" si="130"/>
        <v>6817398.6086364789</v>
      </c>
    </row>
    <row r="683" spans="1:16" x14ac:dyDescent="0.4">
      <c r="A683" s="1">
        <v>682</v>
      </c>
      <c r="B683" s="21">
        <v>40495</v>
      </c>
      <c r="C683" s="43">
        <v>2</v>
      </c>
      <c r="D683" s="23">
        <v>16851</v>
      </c>
      <c r="E683" s="25">
        <f t="shared" si="131"/>
        <v>17368.75</v>
      </c>
      <c r="F683" s="25">
        <f t="shared" si="132"/>
        <v>17874.125</v>
      </c>
      <c r="G683" s="25">
        <f t="shared" si="121"/>
        <v>0.9427594357765765</v>
      </c>
      <c r="H683" s="25">
        <f t="shared" si="128"/>
        <v>0.99758200983907996</v>
      </c>
      <c r="I683" s="4">
        <f t="shared" si="122"/>
        <v>16891.844313349473</v>
      </c>
      <c r="J683" s="25">
        <f t="shared" si="129"/>
        <v>19211.177765809731</v>
      </c>
      <c r="K683" s="15">
        <f t="shared" si="123"/>
        <v>19164.725326992317</v>
      </c>
      <c r="L683" s="36">
        <f t="shared" si="124"/>
        <v>-2313.7253269923167</v>
      </c>
      <c r="M683" s="36">
        <f t="shared" si="125"/>
        <v>2313.7253269923167</v>
      </c>
      <c r="N683" s="36">
        <f t="shared" si="126"/>
        <v>0.13730492712553063</v>
      </c>
      <c r="O683" s="36">
        <f t="shared" si="127"/>
        <v>5353324.888765703</v>
      </c>
      <c r="P683" s="35">
        <f t="shared" si="130"/>
        <v>5353324.888765703</v>
      </c>
    </row>
    <row r="684" spans="1:16" x14ac:dyDescent="0.4">
      <c r="A684" s="1">
        <v>683</v>
      </c>
      <c r="B684" s="21">
        <v>40496</v>
      </c>
      <c r="C684" s="43">
        <v>3</v>
      </c>
      <c r="D684" s="23">
        <v>15647</v>
      </c>
      <c r="E684" s="25">
        <f t="shared" si="131"/>
        <v>18379.5</v>
      </c>
      <c r="F684" s="25">
        <f t="shared" si="132"/>
        <v>18447</v>
      </c>
      <c r="G684" s="25">
        <f t="shared" si="121"/>
        <v>0.84821380170217375</v>
      </c>
      <c r="H684" s="25">
        <f t="shared" si="128"/>
        <v>1.0015470660113945</v>
      </c>
      <c r="I684" s="4">
        <f t="shared" si="122"/>
        <v>15622.830450009011</v>
      </c>
      <c r="J684" s="25">
        <f t="shared" si="129"/>
        <v>19211.494450253547</v>
      </c>
      <c r="K684" s="15">
        <f t="shared" si="123"/>
        <v>19241.215900345629</v>
      </c>
      <c r="L684" s="36">
        <f t="shared" si="124"/>
        <v>-3594.2159003456291</v>
      </c>
      <c r="M684" s="36">
        <f t="shared" si="125"/>
        <v>3594.2159003456291</v>
      </c>
      <c r="N684" s="36">
        <f t="shared" si="126"/>
        <v>0.22970639102355908</v>
      </c>
      <c r="O684" s="36">
        <f t="shared" si="127"/>
        <v>12918387.938297341</v>
      </c>
      <c r="P684" s="35">
        <f t="shared" si="130"/>
        <v>12918387.938297341</v>
      </c>
    </row>
    <row r="685" spans="1:16" x14ac:dyDescent="0.4">
      <c r="A685" s="1">
        <v>684</v>
      </c>
      <c r="B685" s="21">
        <v>40497</v>
      </c>
      <c r="C685" s="43">
        <v>4</v>
      </c>
      <c r="D685" s="23">
        <v>19223</v>
      </c>
      <c r="E685" s="25">
        <f t="shared" si="131"/>
        <v>18514.5</v>
      </c>
      <c r="F685" s="25">
        <f t="shared" si="132"/>
        <v>18863.5</v>
      </c>
      <c r="G685" s="25">
        <f t="shared" ref="G685:G748" si="133">D685/F685</f>
        <v>1.0190579690937525</v>
      </c>
      <c r="H685" s="25">
        <f t="shared" si="128"/>
        <v>1.0021658136955456</v>
      </c>
      <c r="I685" s="4">
        <f t="shared" ref="I685:I748" si="134">D685/H685</f>
        <v>19181.456538727911</v>
      </c>
      <c r="J685" s="25">
        <f t="shared" si="129"/>
        <v>19211.811134697367</v>
      </c>
      <c r="K685" s="15">
        <f t="shared" ref="K685:K748" si="135">H685*J685</f>
        <v>19253.420338369131</v>
      </c>
      <c r="L685" s="36">
        <f t="shared" ref="L685:L748" si="136">D685-K685</f>
        <v>-30.420338369131059</v>
      </c>
      <c r="M685" s="36">
        <f t="shared" ref="M685:M748" si="137">ABS(L685)</f>
        <v>30.420338369131059</v>
      </c>
      <c r="N685" s="36">
        <f t="shared" ref="N685:N748" si="138">M685/D685</f>
        <v>1.5824969239520918E-3</v>
      </c>
      <c r="O685" s="36">
        <f t="shared" ref="O685:O748" si="139">L685^2</f>
        <v>925.39698649242735</v>
      </c>
      <c r="P685" s="35">
        <f t="shared" si="130"/>
        <v>925.39698649242735</v>
      </c>
    </row>
    <row r="686" spans="1:16" x14ac:dyDescent="0.4">
      <c r="A686" s="1">
        <v>685</v>
      </c>
      <c r="B686" s="21">
        <v>40498</v>
      </c>
      <c r="C686" s="43">
        <v>1</v>
      </c>
      <c r="D686" s="23">
        <v>22337</v>
      </c>
      <c r="E686" s="25">
        <f t="shared" si="131"/>
        <v>19212.5</v>
      </c>
      <c r="F686" s="25">
        <f t="shared" si="132"/>
        <v>19449.375</v>
      </c>
      <c r="G686" s="25">
        <f t="shared" si="133"/>
        <v>1.148468781130499</v>
      </c>
      <c r="H686" s="25">
        <f t="shared" si="128"/>
        <v>0.99870511045398014</v>
      </c>
      <c r="I686" s="4">
        <f t="shared" si="134"/>
        <v>22365.961449667859</v>
      </c>
      <c r="J686" s="25">
        <f t="shared" si="129"/>
        <v>19212.127819141184</v>
      </c>
      <c r="K686" s="15">
        <f t="shared" si="135"/>
        <v>19187.250235671381</v>
      </c>
      <c r="L686" s="36">
        <f t="shared" si="136"/>
        <v>3149.7497643286188</v>
      </c>
      <c r="M686" s="36">
        <f t="shared" si="137"/>
        <v>3149.7497643286188</v>
      </c>
      <c r="N686" s="36">
        <f t="shared" si="138"/>
        <v>0.14101042057253071</v>
      </c>
      <c r="O686" s="36">
        <f t="shared" si="139"/>
        <v>9920923.5778881889</v>
      </c>
      <c r="P686" s="35">
        <f t="shared" si="130"/>
        <v>9920923.5778881889</v>
      </c>
    </row>
    <row r="687" spans="1:16" x14ac:dyDescent="0.4">
      <c r="A687" s="1">
        <v>686</v>
      </c>
      <c r="B687" s="21">
        <v>40499</v>
      </c>
      <c r="C687" s="43">
        <v>2</v>
      </c>
      <c r="D687" s="23">
        <v>19643</v>
      </c>
      <c r="E687" s="25">
        <f t="shared" si="131"/>
        <v>19686.25</v>
      </c>
      <c r="F687" s="25">
        <f t="shared" si="132"/>
        <v>20186.375</v>
      </c>
      <c r="G687" s="25">
        <f t="shared" si="133"/>
        <v>0.97308209126205181</v>
      </c>
      <c r="H687" s="25">
        <f t="shared" si="128"/>
        <v>0.99758200983907996</v>
      </c>
      <c r="I687" s="4">
        <f t="shared" si="134"/>
        <v>19690.611705366071</v>
      </c>
      <c r="J687" s="25">
        <f t="shared" si="129"/>
        <v>19212.444503585</v>
      </c>
      <c r="K687" s="15">
        <f t="shared" si="135"/>
        <v>19165.98900180811</v>
      </c>
      <c r="L687" s="36">
        <f t="shared" si="136"/>
        <v>477.01099819189039</v>
      </c>
      <c r="M687" s="36">
        <f t="shared" si="137"/>
        <v>477.01099819189039</v>
      </c>
      <c r="N687" s="36">
        <f t="shared" si="138"/>
        <v>2.4284019660535072E-2</v>
      </c>
      <c r="O687" s="36">
        <f t="shared" si="139"/>
        <v>227539.49239602365</v>
      </c>
      <c r="P687" s="35">
        <f t="shared" si="130"/>
        <v>227539.49239602365</v>
      </c>
    </row>
    <row r="688" spans="1:16" x14ac:dyDescent="0.4">
      <c r="A688" s="1">
        <v>687</v>
      </c>
      <c r="B688" s="21">
        <v>40500</v>
      </c>
      <c r="C688" s="43">
        <v>3</v>
      </c>
      <c r="D688" s="23">
        <v>17542</v>
      </c>
      <c r="E688" s="25">
        <f t="shared" si="131"/>
        <v>20686.5</v>
      </c>
      <c r="F688" s="25">
        <f t="shared" si="132"/>
        <v>19446.125</v>
      </c>
      <c r="G688" s="25">
        <f t="shared" si="133"/>
        <v>0.90208203433846079</v>
      </c>
      <c r="H688" s="25">
        <f t="shared" si="128"/>
        <v>1.0015470660113945</v>
      </c>
      <c r="I688" s="4">
        <f t="shared" si="134"/>
        <v>17514.903288429607</v>
      </c>
      <c r="J688" s="25">
        <f t="shared" si="129"/>
        <v>19212.76118802882</v>
      </c>
      <c r="K688" s="15">
        <f t="shared" si="135"/>
        <v>19242.484597847859</v>
      </c>
      <c r="L688" s="36">
        <f t="shared" si="136"/>
        <v>-1700.4845978478588</v>
      </c>
      <c r="M688" s="36">
        <f t="shared" si="137"/>
        <v>1700.4845978478588</v>
      </c>
      <c r="N688" s="36">
        <f t="shared" si="138"/>
        <v>9.6937897494462369E-2</v>
      </c>
      <c r="O688" s="36">
        <f t="shared" si="139"/>
        <v>2891647.867517794</v>
      </c>
      <c r="P688" s="35">
        <f t="shared" si="130"/>
        <v>2891647.867517794</v>
      </c>
    </row>
    <row r="689" spans="1:16" x14ac:dyDescent="0.4">
      <c r="A689" s="1">
        <v>688</v>
      </c>
      <c r="B689" s="21">
        <v>40501</v>
      </c>
      <c r="C689" s="43">
        <v>4</v>
      </c>
      <c r="D689" s="23">
        <v>23224</v>
      </c>
      <c r="E689" s="25">
        <f t="shared" si="131"/>
        <v>18205.75</v>
      </c>
      <c r="F689" s="25">
        <f t="shared" si="132"/>
        <v>17784.25</v>
      </c>
      <c r="G689" s="25">
        <f t="shared" si="133"/>
        <v>1.3058745800357057</v>
      </c>
      <c r="H689" s="25">
        <f t="shared" si="128"/>
        <v>1.0021658136955456</v>
      </c>
      <c r="I689" s="4">
        <f t="shared" si="134"/>
        <v>23173.809845259169</v>
      </c>
      <c r="J689" s="25">
        <f t="shared" si="129"/>
        <v>19213.077872472637</v>
      </c>
      <c r="K689" s="15">
        <f t="shared" si="135"/>
        <v>19254.689819662421</v>
      </c>
      <c r="L689" s="36">
        <f t="shared" si="136"/>
        <v>3969.3101803375794</v>
      </c>
      <c r="M689" s="36">
        <f t="shared" si="137"/>
        <v>3969.3101803375794</v>
      </c>
      <c r="N689" s="36">
        <f t="shared" si="138"/>
        <v>0.17091414830940319</v>
      </c>
      <c r="O689" s="36">
        <f t="shared" si="139"/>
        <v>15755423.307731546</v>
      </c>
      <c r="P689" s="35">
        <f t="shared" si="130"/>
        <v>15755423.307731546</v>
      </c>
    </row>
    <row r="690" spans="1:16" x14ac:dyDescent="0.4">
      <c r="A690" s="1">
        <v>689</v>
      </c>
      <c r="B690" s="21">
        <v>40502</v>
      </c>
      <c r="C690" s="43">
        <v>1</v>
      </c>
      <c r="D690" s="23">
        <v>12414</v>
      </c>
      <c r="E690" s="25">
        <f t="shared" si="131"/>
        <v>17362.75</v>
      </c>
      <c r="F690" s="25">
        <f t="shared" si="132"/>
        <v>17432</v>
      </c>
      <c r="G690" s="25">
        <f t="shared" si="133"/>
        <v>0.7121385956860945</v>
      </c>
      <c r="H690" s="25">
        <f t="shared" si="128"/>
        <v>0.99870511045398014</v>
      </c>
      <c r="I690" s="4">
        <f t="shared" si="134"/>
        <v>12430.095600849567</v>
      </c>
      <c r="J690" s="25">
        <f t="shared" si="129"/>
        <v>19213.394556916453</v>
      </c>
      <c r="K690" s="15">
        <f t="shared" si="135"/>
        <v>19188.515333161147</v>
      </c>
      <c r="L690" s="36">
        <f t="shared" si="136"/>
        <v>-6774.5153331611473</v>
      </c>
      <c r="M690" s="36">
        <f t="shared" si="137"/>
        <v>6774.5153331611473</v>
      </c>
      <c r="N690" s="36">
        <f t="shared" si="138"/>
        <v>0.54571575101990877</v>
      </c>
      <c r="O690" s="36">
        <f t="shared" si="139"/>
        <v>45894057.999235488</v>
      </c>
      <c r="P690" s="35">
        <f t="shared" si="130"/>
        <v>45894057.999235488</v>
      </c>
    </row>
    <row r="691" spans="1:16" x14ac:dyDescent="0.4">
      <c r="A691" s="1">
        <v>690</v>
      </c>
      <c r="B691" s="21">
        <v>40503</v>
      </c>
      <c r="C691" s="43">
        <v>2</v>
      </c>
      <c r="D691" s="23">
        <v>16271</v>
      </c>
      <c r="E691" s="25">
        <f t="shared" si="131"/>
        <v>17501.25</v>
      </c>
      <c r="F691" s="25">
        <f t="shared" si="132"/>
        <v>17031.125</v>
      </c>
      <c r="G691" s="25">
        <f t="shared" si="133"/>
        <v>0.95536847976865891</v>
      </c>
      <c r="H691" s="25">
        <f t="shared" si="128"/>
        <v>0.99758200983907996</v>
      </c>
      <c r="I691" s="4">
        <f t="shared" si="134"/>
        <v>16310.438479764362</v>
      </c>
      <c r="J691" s="25">
        <f t="shared" si="129"/>
        <v>19213.711241360274</v>
      </c>
      <c r="K691" s="15">
        <f t="shared" si="135"/>
        <v>19167.252676623906</v>
      </c>
      <c r="L691" s="36">
        <f t="shared" si="136"/>
        <v>-2896.2526766239062</v>
      </c>
      <c r="M691" s="36">
        <f t="shared" si="137"/>
        <v>2896.2526766239062</v>
      </c>
      <c r="N691" s="36">
        <f t="shared" si="138"/>
        <v>0.17800090201117977</v>
      </c>
      <c r="O691" s="36">
        <f t="shared" si="139"/>
        <v>8388279.5668511409</v>
      </c>
      <c r="P691" s="35">
        <f t="shared" si="130"/>
        <v>8388279.5668511409</v>
      </c>
    </row>
    <row r="692" spans="1:16" x14ac:dyDescent="0.4">
      <c r="A692" s="1">
        <v>691</v>
      </c>
      <c r="B692" s="21">
        <v>40504</v>
      </c>
      <c r="C692" s="43">
        <v>3</v>
      </c>
      <c r="D692" s="23">
        <v>18096</v>
      </c>
      <c r="E692" s="25">
        <f t="shared" si="131"/>
        <v>16561</v>
      </c>
      <c r="F692" s="25">
        <f t="shared" si="132"/>
        <v>17775.875</v>
      </c>
      <c r="G692" s="25">
        <f t="shared" si="133"/>
        <v>1.0180089587713685</v>
      </c>
      <c r="H692" s="25">
        <f t="shared" si="128"/>
        <v>1.0015470660113945</v>
      </c>
      <c r="I692" s="4">
        <f t="shared" si="134"/>
        <v>18068.047537762068</v>
      </c>
      <c r="J692" s="25">
        <f t="shared" si="129"/>
        <v>19214.02792580409</v>
      </c>
      <c r="K692" s="15">
        <f t="shared" si="135"/>
        <v>19243.753295350089</v>
      </c>
      <c r="L692" s="36">
        <f t="shared" si="136"/>
        <v>-1147.7532953500886</v>
      </c>
      <c r="M692" s="36">
        <f t="shared" si="137"/>
        <v>1147.7532953500886</v>
      </c>
      <c r="N692" s="36">
        <f t="shared" si="138"/>
        <v>6.3425801025093306E-2</v>
      </c>
      <c r="O692" s="36">
        <f t="shared" si="139"/>
        <v>1317337.6269869877</v>
      </c>
      <c r="P692" s="35">
        <f t="shared" si="130"/>
        <v>1317337.6269869877</v>
      </c>
    </row>
    <row r="693" spans="1:16" x14ac:dyDescent="0.4">
      <c r="A693" s="1">
        <v>692</v>
      </c>
      <c r="B693" s="21">
        <v>40505</v>
      </c>
      <c r="C693" s="43">
        <v>4</v>
      </c>
      <c r="D693" s="23">
        <v>19463</v>
      </c>
      <c r="E693" s="25">
        <f t="shared" si="131"/>
        <v>18990.75</v>
      </c>
      <c r="F693" s="25">
        <f t="shared" si="132"/>
        <v>19097.5</v>
      </c>
      <c r="G693" s="25">
        <f t="shared" si="133"/>
        <v>1.0191386307108261</v>
      </c>
      <c r="H693" s="25">
        <f t="shared" si="128"/>
        <v>1.0021658136955456</v>
      </c>
      <c r="I693" s="4">
        <f t="shared" si="134"/>
        <v>19420.937866787772</v>
      </c>
      <c r="J693" s="25">
        <f t="shared" si="129"/>
        <v>19214.344610247907</v>
      </c>
      <c r="K693" s="15">
        <f t="shared" si="135"/>
        <v>19255.959300955714</v>
      </c>
      <c r="L693" s="36">
        <f t="shared" si="136"/>
        <v>207.04069904428616</v>
      </c>
      <c r="M693" s="36">
        <f t="shared" si="137"/>
        <v>207.04069904428616</v>
      </c>
      <c r="N693" s="36">
        <f t="shared" si="138"/>
        <v>1.0637656016250637E-2</v>
      </c>
      <c r="O693" s="36">
        <f t="shared" si="139"/>
        <v>42865.851060746674</v>
      </c>
      <c r="P693" s="35">
        <f t="shared" si="130"/>
        <v>42865.851060746674</v>
      </c>
    </row>
    <row r="694" spans="1:16" x14ac:dyDescent="0.4">
      <c r="A694" s="1">
        <v>693</v>
      </c>
      <c r="B694" s="21">
        <v>40506</v>
      </c>
      <c r="C694" s="43">
        <v>1</v>
      </c>
      <c r="D694" s="23">
        <v>22133</v>
      </c>
      <c r="E694" s="25">
        <f t="shared" si="131"/>
        <v>19204.25</v>
      </c>
      <c r="F694" s="25">
        <f t="shared" si="132"/>
        <v>19992.5</v>
      </c>
      <c r="G694" s="25">
        <f t="shared" si="133"/>
        <v>1.1070651494310366</v>
      </c>
      <c r="H694" s="25">
        <f t="shared" si="128"/>
        <v>0.99870511045398014</v>
      </c>
      <c r="I694" s="4">
        <f t="shared" si="134"/>
        <v>22161.696949702229</v>
      </c>
      <c r="J694" s="25">
        <f t="shared" si="129"/>
        <v>19214.661294691723</v>
      </c>
      <c r="K694" s="15">
        <f t="shared" si="135"/>
        <v>19189.780430650913</v>
      </c>
      <c r="L694" s="36">
        <f t="shared" si="136"/>
        <v>2943.2195693490867</v>
      </c>
      <c r="M694" s="36">
        <f t="shared" si="137"/>
        <v>2943.2195693490867</v>
      </c>
      <c r="N694" s="36">
        <f t="shared" si="138"/>
        <v>0.13297879046442357</v>
      </c>
      <c r="O694" s="36">
        <f t="shared" si="139"/>
        <v>8662541.433399424</v>
      </c>
      <c r="P694" s="35">
        <f t="shared" si="130"/>
        <v>8662541.433399424</v>
      </c>
    </row>
    <row r="695" spans="1:16" x14ac:dyDescent="0.4">
      <c r="A695" s="1">
        <v>694</v>
      </c>
      <c r="B695" s="21">
        <v>40507</v>
      </c>
      <c r="C695" s="43">
        <v>2</v>
      </c>
      <c r="D695" s="23">
        <v>17125</v>
      </c>
      <c r="E695" s="25">
        <f t="shared" si="131"/>
        <v>20780.75</v>
      </c>
      <c r="F695" s="25">
        <f t="shared" si="132"/>
        <v>20792.375</v>
      </c>
      <c r="G695" s="25">
        <f t="shared" si="133"/>
        <v>0.82361923541682946</v>
      </c>
      <c r="H695" s="25">
        <f t="shared" si="128"/>
        <v>0.99758200983907996</v>
      </c>
      <c r="I695" s="4">
        <f t="shared" si="134"/>
        <v>17166.508448525885</v>
      </c>
      <c r="J695" s="25">
        <f t="shared" si="129"/>
        <v>19214.977979135543</v>
      </c>
      <c r="K695" s="15">
        <f t="shared" si="135"/>
        <v>19168.516351439699</v>
      </c>
      <c r="L695" s="36">
        <f t="shared" si="136"/>
        <v>-2043.5163514396991</v>
      </c>
      <c r="M695" s="36">
        <f t="shared" si="137"/>
        <v>2043.5163514396991</v>
      </c>
      <c r="N695" s="36">
        <f t="shared" si="138"/>
        <v>0.11932942198188023</v>
      </c>
      <c r="O695" s="36">
        <f t="shared" si="139"/>
        <v>4175959.0786014195</v>
      </c>
      <c r="P695" s="35">
        <f t="shared" si="130"/>
        <v>4175959.0786014195</v>
      </c>
    </row>
    <row r="696" spans="1:16" x14ac:dyDescent="0.4">
      <c r="A696" s="1">
        <v>695</v>
      </c>
      <c r="B696" s="21">
        <v>40508</v>
      </c>
      <c r="C696" s="43">
        <v>3</v>
      </c>
      <c r="D696" s="23">
        <v>24402</v>
      </c>
      <c r="E696" s="25">
        <f t="shared" si="131"/>
        <v>20804</v>
      </c>
      <c r="F696" s="25">
        <f t="shared" si="132"/>
        <v>20035.75</v>
      </c>
      <c r="G696" s="25">
        <f t="shared" si="133"/>
        <v>1.2179229627041663</v>
      </c>
      <c r="H696" s="25">
        <f t="shared" si="128"/>
        <v>1.0015470660113945</v>
      </c>
      <c r="I696" s="4">
        <f t="shared" si="134"/>
        <v>24364.306809044538</v>
      </c>
      <c r="J696" s="25">
        <f t="shared" si="129"/>
        <v>19215.29466357936</v>
      </c>
      <c r="K696" s="15">
        <f t="shared" si="135"/>
        <v>19245.021992852315</v>
      </c>
      <c r="L696" s="36">
        <f t="shared" si="136"/>
        <v>5156.9780071476853</v>
      </c>
      <c r="M696" s="36">
        <f t="shared" si="137"/>
        <v>5156.9780071476853</v>
      </c>
      <c r="N696" s="36">
        <f t="shared" si="138"/>
        <v>0.2113342351916927</v>
      </c>
      <c r="O696" s="36">
        <f t="shared" si="139"/>
        <v>26594422.166204911</v>
      </c>
      <c r="P696" s="35">
        <f t="shared" si="130"/>
        <v>26594422.166204911</v>
      </c>
    </row>
    <row r="697" spans="1:16" x14ac:dyDescent="0.4">
      <c r="A697" s="1">
        <v>696</v>
      </c>
      <c r="B697" s="21">
        <v>40509</v>
      </c>
      <c r="C697" s="43">
        <v>4</v>
      </c>
      <c r="D697" s="23">
        <v>19556</v>
      </c>
      <c r="E697" s="25">
        <f t="shared" si="131"/>
        <v>19267.5</v>
      </c>
      <c r="F697" s="25">
        <f t="shared" si="132"/>
        <v>19729.875</v>
      </c>
      <c r="G697" s="25">
        <f t="shared" si="133"/>
        <v>0.99118722242284862</v>
      </c>
      <c r="H697" s="25">
        <f t="shared" si="128"/>
        <v>1.0021658136955456</v>
      </c>
      <c r="I697" s="4">
        <f t="shared" si="134"/>
        <v>19513.736881410969</v>
      </c>
      <c r="J697" s="25">
        <f t="shared" si="129"/>
        <v>19215.611348023176</v>
      </c>
      <c r="K697" s="15">
        <f t="shared" si="135"/>
        <v>19257.228782249007</v>
      </c>
      <c r="L697" s="36">
        <f t="shared" si="136"/>
        <v>298.77121775099295</v>
      </c>
      <c r="M697" s="36">
        <f t="shared" si="137"/>
        <v>298.77121775099295</v>
      </c>
      <c r="N697" s="36">
        <f t="shared" si="138"/>
        <v>1.5277726413939095E-2</v>
      </c>
      <c r="O697" s="36">
        <f t="shared" si="139"/>
        <v>89264.240556411241</v>
      </c>
      <c r="P697" s="35">
        <f t="shared" si="130"/>
        <v>89264.240556411241</v>
      </c>
    </row>
    <row r="698" spans="1:16" x14ac:dyDescent="0.4">
      <c r="A698" s="1">
        <v>697</v>
      </c>
      <c r="B698" s="21">
        <v>40510</v>
      </c>
      <c r="C698" s="43">
        <v>1</v>
      </c>
      <c r="D698" s="23">
        <v>15987</v>
      </c>
      <c r="E698" s="25">
        <f t="shared" si="131"/>
        <v>20192.25</v>
      </c>
      <c r="F698" s="25">
        <f t="shared" si="132"/>
        <v>20186.625</v>
      </c>
      <c r="G698" s="25">
        <f t="shared" si="133"/>
        <v>0.79196002303505419</v>
      </c>
      <c r="H698" s="25">
        <f t="shared" si="128"/>
        <v>0.99870511045398014</v>
      </c>
      <c r="I698" s="4">
        <f t="shared" si="134"/>
        <v>16007.728239953443</v>
      </c>
      <c r="J698" s="25">
        <f t="shared" si="129"/>
        <v>19215.928032466996</v>
      </c>
      <c r="K698" s="15">
        <f t="shared" si="135"/>
        <v>19191.045528140683</v>
      </c>
      <c r="L698" s="36">
        <f t="shared" si="136"/>
        <v>-3204.045528140683</v>
      </c>
      <c r="M698" s="36">
        <f t="shared" si="137"/>
        <v>3204.045528140683</v>
      </c>
      <c r="N698" s="36">
        <f t="shared" si="138"/>
        <v>0.20041568325143447</v>
      </c>
      <c r="O698" s="36">
        <f t="shared" si="139"/>
        <v>10265907.746398309</v>
      </c>
      <c r="P698" s="35">
        <f t="shared" si="130"/>
        <v>10265907.746398309</v>
      </c>
    </row>
    <row r="699" spans="1:16" x14ac:dyDescent="0.4">
      <c r="A699" s="1">
        <v>698</v>
      </c>
      <c r="B699" s="21">
        <v>40511</v>
      </c>
      <c r="C699" s="43">
        <v>2</v>
      </c>
      <c r="D699" s="23">
        <v>20824</v>
      </c>
      <c r="E699" s="25">
        <f t="shared" si="131"/>
        <v>20181</v>
      </c>
      <c r="F699" s="25">
        <f t="shared" si="132"/>
        <v>20580.75</v>
      </c>
      <c r="G699" s="25">
        <f t="shared" si="133"/>
        <v>1.0118192971587527</v>
      </c>
      <c r="H699" s="25">
        <f t="shared" si="128"/>
        <v>0.99758200983907996</v>
      </c>
      <c r="I699" s="4">
        <f t="shared" si="134"/>
        <v>20874.474273407479</v>
      </c>
      <c r="J699" s="25">
        <f t="shared" si="129"/>
        <v>19216.244716910813</v>
      </c>
      <c r="K699" s="15">
        <f t="shared" si="135"/>
        <v>19169.780026255492</v>
      </c>
      <c r="L699" s="36">
        <f t="shared" si="136"/>
        <v>1654.219973744508</v>
      </c>
      <c r="M699" s="36">
        <f t="shared" si="137"/>
        <v>1654.219973744508</v>
      </c>
      <c r="N699" s="36">
        <f t="shared" si="138"/>
        <v>7.9438147029605652E-2</v>
      </c>
      <c r="O699" s="36">
        <f t="shared" si="139"/>
        <v>2736443.7215352808</v>
      </c>
      <c r="P699" s="35">
        <f t="shared" si="130"/>
        <v>2736443.7215352808</v>
      </c>
    </row>
    <row r="700" spans="1:16" x14ac:dyDescent="0.4">
      <c r="A700" s="1">
        <v>699</v>
      </c>
      <c r="B700" s="21">
        <v>40512</v>
      </c>
      <c r="C700" s="43">
        <v>3</v>
      </c>
      <c r="D700" s="23">
        <v>24357</v>
      </c>
      <c r="E700" s="25">
        <f t="shared" si="131"/>
        <v>20980.5</v>
      </c>
      <c r="F700" s="25">
        <f t="shared" si="132"/>
        <v>21221.625</v>
      </c>
      <c r="G700" s="25">
        <f t="shared" si="133"/>
        <v>1.1477443409729462</v>
      </c>
      <c r="H700" s="25">
        <f t="shared" si="128"/>
        <v>1.0015470660113945</v>
      </c>
      <c r="I700" s="4">
        <f t="shared" si="134"/>
        <v>24319.376319477822</v>
      </c>
      <c r="J700" s="25">
        <f t="shared" si="129"/>
        <v>19216.561401354629</v>
      </c>
      <c r="K700" s="15">
        <f t="shared" si="135"/>
        <v>19246.290690354541</v>
      </c>
      <c r="L700" s="36">
        <f t="shared" si="136"/>
        <v>5110.7093096454591</v>
      </c>
      <c r="M700" s="36">
        <f t="shared" si="137"/>
        <v>5110.7093096454591</v>
      </c>
      <c r="N700" s="36">
        <f t="shared" si="138"/>
        <v>0.20982507327033129</v>
      </c>
      <c r="O700" s="36">
        <f t="shared" si="139"/>
        <v>26119349.647696767</v>
      </c>
      <c r="P700" s="35">
        <f t="shared" si="130"/>
        <v>26119349.647696767</v>
      </c>
    </row>
    <row r="701" spans="1:16" x14ac:dyDescent="0.4">
      <c r="A701" s="1">
        <v>700</v>
      </c>
      <c r="B701" s="21">
        <v>40513</v>
      </c>
      <c r="C701" s="43">
        <v>4</v>
      </c>
      <c r="D701" s="23">
        <v>22754</v>
      </c>
      <c r="E701" s="25">
        <f t="shared" si="131"/>
        <v>21462.75</v>
      </c>
      <c r="F701" s="25">
        <f t="shared" si="132"/>
        <v>21341.5</v>
      </c>
      <c r="G701" s="25">
        <f t="shared" si="133"/>
        <v>1.0661856008246844</v>
      </c>
      <c r="H701" s="25">
        <f t="shared" si="128"/>
        <v>1.0021658136955456</v>
      </c>
      <c r="I701" s="4">
        <f t="shared" si="134"/>
        <v>22704.82557780861</v>
      </c>
      <c r="J701" s="25">
        <f t="shared" si="129"/>
        <v>19216.878085798446</v>
      </c>
      <c r="K701" s="15">
        <f t="shared" si="135"/>
        <v>19258.498263542297</v>
      </c>
      <c r="L701" s="36">
        <f t="shared" si="136"/>
        <v>3495.5017364577034</v>
      </c>
      <c r="M701" s="36">
        <f t="shared" si="137"/>
        <v>3495.5017364577034</v>
      </c>
      <c r="N701" s="36">
        <f t="shared" si="138"/>
        <v>0.15362141761702133</v>
      </c>
      <c r="O701" s="36">
        <f t="shared" si="139"/>
        <v>12218532.389578819</v>
      </c>
      <c r="P701" s="35">
        <f t="shared" si="130"/>
        <v>12218532.389578819</v>
      </c>
    </row>
    <row r="702" spans="1:16" x14ac:dyDescent="0.4">
      <c r="A702" s="1">
        <v>701</v>
      </c>
      <c r="B702" s="21">
        <v>40514</v>
      </c>
      <c r="C702" s="43">
        <v>1</v>
      </c>
      <c r="D702" s="23">
        <v>17916</v>
      </c>
      <c r="E702" s="25">
        <f t="shared" si="131"/>
        <v>21220.25</v>
      </c>
      <c r="F702" s="25">
        <f t="shared" si="132"/>
        <v>20383.75</v>
      </c>
      <c r="G702" s="25">
        <f t="shared" si="133"/>
        <v>0.8789354265039554</v>
      </c>
      <c r="H702" s="25">
        <f t="shared" si="128"/>
        <v>0.99870511045398014</v>
      </c>
      <c r="I702" s="4">
        <f t="shared" si="134"/>
        <v>17939.229320510782</v>
      </c>
      <c r="J702" s="25">
        <f t="shared" si="129"/>
        <v>19217.194770242266</v>
      </c>
      <c r="K702" s="15">
        <f t="shared" si="135"/>
        <v>19192.310625630453</v>
      </c>
      <c r="L702" s="36">
        <f t="shared" si="136"/>
        <v>-1276.3106256304527</v>
      </c>
      <c r="M702" s="36">
        <f t="shared" si="137"/>
        <v>1276.3106256304527</v>
      </c>
      <c r="N702" s="36">
        <f t="shared" si="138"/>
        <v>7.1238592633983744E-2</v>
      </c>
      <c r="O702" s="36">
        <f t="shared" si="139"/>
        <v>1628968.8130971976</v>
      </c>
      <c r="P702" s="35">
        <f t="shared" si="130"/>
        <v>1628968.8130971976</v>
      </c>
    </row>
    <row r="703" spans="1:16" x14ac:dyDescent="0.4">
      <c r="A703" s="1">
        <v>702</v>
      </c>
      <c r="B703" s="21">
        <v>40515</v>
      </c>
      <c r="C703" s="43">
        <v>2</v>
      </c>
      <c r="D703" s="23">
        <v>19854</v>
      </c>
      <c r="E703" s="25">
        <f t="shared" si="131"/>
        <v>19547.25</v>
      </c>
      <c r="F703" s="25">
        <f t="shared" si="132"/>
        <v>18963.5</v>
      </c>
      <c r="G703" s="25">
        <f t="shared" si="133"/>
        <v>1.0469586310543939</v>
      </c>
      <c r="H703" s="25">
        <f t="shared" si="128"/>
        <v>0.99758200983907996</v>
      </c>
      <c r="I703" s="4">
        <f t="shared" si="134"/>
        <v>19902.123137928931</v>
      </c>
      <c r="J703" s="25">
        <f t="shared" si="129"/>
        <v>19217.511454686082</v>
      </c>
      <c r="K703" s="15">
        <f t="shared" si="135"/>
        <v>19171.043701071285</v>
      </c>
      <c r="L703" s="36">
        <f t="shared" si="136"/>
        <v>682.95629892871511</v>
      </c>
      <c r="M703" s="36">
        <f t="shared" si="137"/>
        <v>682.95629892871511</v>
      </c>
      <c r="N703" s="36">
        <f t="shared" si="138"/>
        <v>3.4398927114370662E-2</v>
      </c>
      <c r="O703" s="36">
        <f t="shared" si="139"/>
        <v>466429.30624640849</v>
      </c>
      <c r="P703" s="35">
        <f t="shared" si="130"/>
        <v>466429.30624640849</v>
      </c>
    </row>
    <row r="704" spans="1:16" x14ac:dyDescent="0.4">
      <c r="A704" s="1">
        <v>703</v>
      </c>
      <c r="B704" s="21">
        <v>40516</v>
      </c>
      <c r="C704" s="43">
        <v>3</v>
      </c>
      <c r="D704" s="23">
        <v>17665</v>
      </c>
      <c r="E704" s="25">
        <f t="shared" si="131"/>
        <v>18379.75</v>
      </c>
      <c r="F704" s="25">
        <f t="shared" si="132"/>
        <v>18652</v>
      </c>
      <c r="G704" s="25">
        <f t="shared" si="133"/>
        <v>0.94708342268925583</v>
      </c>
      <c r="H704" s="25">
        <f t="shared" si="128"/>
        <v>1.0015470660113945</v>
      </c>
      <c r="I704" s="4">
        <f t="shared" si="134"/>
        <v>17637.713293245299</v>
      </c>
      <c r="J704" s="25">
        <f t="shared" si="129"/>
        <v>19217.828139129899</v>
      </c>
      <c r="K704" s="15">
        <f t="shared" si="135"/>
        <v>19247.559387856767</v>
      </c>
      <c r="L704" s="36">
        <f t="shared" si="136"/>
        <v>-1582.559387856767</v>
      </c>
      <c r="M704" s="36">
        <f t="shared" si="137"/>
        <v>1582.559387856767</v>
      </c>
      <c r="N704" s="36">
        <f t="shared" si="138"/>
        <v>8.9587284905562808E-2</v>
      </c>
      <c r="O704" s="36">
        <f t="shared" si="139"/>
        <v>2504494.2160935849</v>
      </c>
      <c r="P704" s="35">
        <f t="shared" si="130"/>
        <v>2504494.2160935849</v>
      </c>
    </row>
    <row r="705" spans="1:16" x14ac:dyDescent="0.4">
      <c r="A705" s="1">
        <v>704</v>
      </c>
      <c r="B705" s="21">
        <v>40517</v>
      </c>
      <c r="C705" s="43">
        <v>4</v>
      </c>
      <c r="D705" s="23">
        <v>18084</v>
      </c>
      <c r="E705" s="25">
        <f t="shared" si="131"/>
        <v>18924.25</v>
      </c>
      <c r="F705" s="25">
        <f t="shared" si="132"/>
        <v>18653.875</v>
      </c>
      <c r="G705" s="25">
        <f t="shared" si="133"/>
        <v>0.96945004724219497</v>
      </c>
      <c r="H705" s="25">
        <f t="shared" si="128"/>
        <v>1.0021658136955456</v>
      </c>
      <c r="I705" s="4">
        <f t="shared" si="134"/>
        <v>18044.91806931049</v>
      </c>
      <c r="J705" s="25">
        <f t="shared" si="129"/>
        <v>19218.144823573719</v>
      </c>
      <c r="K705" s="15">
        <f t="shared" si="135"/>
        <v>19259.767744835593</v>
      </c>
      <c r="L705" s="36">
        <f t="shared" si="136"/>
        <v>-1175.7677448355935</v>
      </c>
      <c r="M705" s="36">
        <f t="shared" si="137"/>
        <v>1175.7677448355935</v>
      </c>
      <c r="N705" s="36">
        <f t="shared" si="138"/>
        <v>6.5017017520216408E-2</v>
      </c>
      <c r="O705" s="36">
        <f t="shared" si="139"/>
        <v>1382429.7897957773</v>
      </c>
      <c r="P705" s="35">
        <f t="shared" si="130"/>
        <v>1382429.7897957773</v>
      </c>
    </row>
    <row r="706" spans="1:16" x14ac:dyDescent="0.4">
      <c r="A706" s="1">
        <v>705</v>
      </c>
      <c r="B706" s="21">
        <v>40518</v>
      </c>
      <c r="C706" s="43">
        <v>1</v>
      </c>
      <c r="D706" s="23">
        <v>20094</v>
      </c>
      <c r="E706" s="25">
        <f t="shared" si="131"/>
        <v>18383.5</v>
      </c>
      <c r="F706" s="25">
        <f t="shared" si="132"/>
        <v>18987.375</v>
      </c>
      <c r="G706" s="25">
        <f t="shared" si="133"/>
        <v>1.058282148006241</v>
      </c>
      <c r="H706" s="25">
        <f t="shared" ref="H706:H769" si="140">VLOOKUP(C706,$Q$38:$S$42,3,FALSE)</f>
        <v>0.99870511045398014</v>
      </c>
      <c r="I706" s="4">
        <f t="shared" si="134"/>
        <v>20120.053246614403</v>
      </c>
      <c r="J706" s="25">
        <f t="shared" si="129"/>
        <v>19218.461508017535</v>
      </c>
      <c r="K706" s="15">
        <f t="shared" si="135"/>
        <v>19193.575723120219</v>
      </c>
      <c r="L706" s="36">
        <f t="shared" si="136"/>
        <v>900.42427687978125</v>
      </c>
      <c r="M706" s="36">
        <f t="shared" si="137"/>
        <v>900.42427687978125</v>
      </c>
      <c r="N706" s="36">
        <f t="shared" si="138"/>
        <v>4.4810604005164789E-2</v>
      </c>
      <c r="O706" s="36">
        <f t="shared" si="139"/>
        <v>810763.87839447695</v>
      </c>
      <c r="P706" s="35">
        <f t="shared" si="130"/>
        <v>810763.87839447695</v>
      </c>
    </row>
    <row r="707" spans="1:16" x14ac:dyDescent="0.4">
      <c r="A707" s="1">
        <v>706</v>
      </c>
      <c r="B707" s="21">
        <v>40519</v>
      </c>
      <c r="C707" s="43">
        <v>2</v>
      </c>
      <c r="D707" s="23">
        <v>17691</v>
      </c>
      <c r="E707" s="25">
        <f t="shared" si="131"/>
        <v>19591.25</v>
      </c>
      <c r="F707" s="25">
        <f t="shared" si="132"/>
        <v>19150.75</v>
      </c>
      <c r="G707" s="25">
        <f t="shared" si="133"/>
        <v>0.92377583123376372</v>
      </c>
      <c r="H707" s="25">
        <f t="shared" si="140"/>
        <v>0.99758200983907996</v>
      </c>
      <c r="I707" s="4">
        <f t="shared" si="134"/>
        <v>17733.880348196872</v>
      </c>
      <c r="J707" s="25">
        <f t="shared" ref="J707:J770" si="141">INTERCEPT($I$2:$I$3896,$A$2:$A$3896)+SLOPE($I$2:$I$3896,$A$2:$A$3896)*A707</f>
        <v>19218.778192461352</v>
      </c>
      <c r="K707" s="15">
        <f t="shared" si="135"/>
        <v>19172.307375887074</v>
      </c>
      <c r="L707" s="36">
        <f t="shared" si="136"/>
        <v>-1481.3073758870742</v>
      </c>
      <c r="M707" s="36">
        <f t="shared" si="137"/>
        <v>1481.3073758870742</v>
      </c>
      <c r="N707" s="36">
        <f t="shared" si="138"/>
        <v>8.3732257977902555E-2</v>
      </c>
      <c r="O707" s="36">
        <f t="shared" si="139"/>
        <v>2194271.5418574498</v>
      </c>
      <c r="P707" s="35">
        <f t="shared" ref="P707:P770" si="142">(D707-K707)^2</f>
        <v>2194271.5418574498</v>
      </c>
    </row>
    <row r="708" spans="1:16" x14ac:dyDescent="0.4">
      <c r="A708" s="1">
        <v>707</v>
      </c>
      <c r="B708" s="21">
        <v>40520</v>
      </c>
      <c r="C708" s="43">
        <v>3</v>
      </c>
      <c r="D708" s="23">
        <v>22496</v>
      </c>
      <c r="E708" s="25">
        <f t="shared" si="131"/>
        <v>18710.25</v>
      </c>
      <c r="F708" s="25">
        <f t="shared" si="132"/>
        <v>18293.5</v>
      </c>
      <c r="G708" s="25">
        <f t="shared" si="133"/>
        <v>1.2297264055538852</v>
      </c>
      <c r="H708" s="25">
        <f t="shared" si="140"/>
        <v>1.0015470660113945</v>
      </c>
      <c r="I708" s="4">
        <f t="shared" si="134"/>
        <v>22461.25096206319</v>
      </c>
      <c r="J708" s="25">
        <f t="shared" si="141"/>
        <v>19219.094876905172</v>
      </c>
      <c r="K708" s="15">
        <f t="shared" si="135"/>
        <v>19248.828085359</v>
      </c>
      <c r="L708" s="36">
        <f t="shared" si="136"/>
        <v>3247.1719146409996</v>
      </c>
      <c r="M708" s="36">
        <f t="shared" si="137"/>
        <v>3247.1719146409996</v>
      </c>
      <c r="N708" s="36">
        <f t="shared" si="138"/>
        <v>0.14434441299079834</v>
      </c>
      <c r="O708" s="36">
        <f t="shared" si="139"/>
        <v>10544125.443233294</v>
      </c>
      <c r="P708" s="35">
        <f t="shared" si="142"/>
        <v>10544125.443233294</v>
      </c>
    </row>
    <row r="709" spans="1:16" x14ac:dyDescent="0.4">
      <c r="A709" s="1">
        <v>708</v>
      </c>
      <c r="B709" s="21">
        <v>40521</v>
      </c>
      <c r="C709" s="43">
        <v>4</v>
      </c>
      <c r="D709" s="23">
        <v>14560</v>
      </c>
      <c r="E709" s="25">
        <f t="shared" ref="E709:E772" si="143">AVERAGE(D707:D710)</f>
        <v>17876.75</v>
      </c>
      <c r="F709" s="25">
        <f t="shared" ref="F709:F772" si="144">AVERAGE(E709:E710)</f>
        <v>17806.625</v>
      </c>
      <c r="G709" s="25">
        <f t="shared" si="133"/>
        <v>0.81767319747565859</v>
      </c>
      <c r="H709" s="25">
        <f t="shared" si="140"/>
        <v>1.0021658136955456</v>
      </c>
      <c r="I709" s="4">
        <f t="shared" si="134"/>
        <v>14528.533902298204</v>
      </c>
      <c r="J709" s="25">
        <f t="shared" si="141"/>
        <v>19219.411561348988</v>
      </c>
      <c r="K709" s="15">
        <f t="shared" si="135"/>
        <v>19261.037226128887</v>
      </c>
      <c r="L709" s="36">
        <f t="shared" si="136"/>
        <v>-4701.0372261288867</v>
      </c>
      <c r="M709" s="36">
        <f t="shared" si="137"/>
        <v>4701.0372261288867</v>
      </c>
      <c r="N709" s="36">
        <f t="shared" si="138"/>
        <v>0.32287343586050044</v>
      </c>
      <c r="O709" s="36">
        <f t="shared" si="139"/>
        <v>22099751.001449578</v>
      </c>
      <c r="P709" s="35">
        <f t="shared" si="142"/>
        <v>22099751.001449578</v>
      </c>
    </row>
    <row r="710" spans="1:16" x14ac:dyDescent="0.4">
      <c r="A710" s="1">
        <v>709</v>
      </c>
      <c r="B710" s="21">
        <v>40522</v>
      </c>
      <c r="C710" s="43">
        <v>1</v>
      </c>
      <c r="D710" s="23">
        <v>16760</v>
      </c>
      <c r="E710" s="25">
        <f t="shared" si="143"/>
        <v>17736.5</v>
      </c>
      <c r="F710" s="25">
        <f t="shared" si="144"/>
        <v>17258.375</v>
      </c>
      <c r="G710" s="25">
        <f t="shared" si="133"/>
        <v>0.97112271578291698</v>
      </c>
      <c r="H710" s="25">
        <f t="shared" si="140"/>
        <v>0.99870511045398014</v>
      </c>
      <c r="I710" s="4">
        <f t="shared" si="134"/>
        <v>16781.730487372221</v>
      </c>
      <c r="J710" s="25">
        <f t="shared" si="141"/>
        <v>19219.728245792805</v>
      </c>
      <c r="K710" s="15">
        <f t="shared" si="135"/>
        <v>19194.840820609985</v>
      </c>
      <c r="L710" s="36">
        <f t="shared" si="136"/>
        <v>-2434.8408206099848</v>
      </c>
      <c r="M710" s="36">
        <f t="shared" si="137"/>
        <v>2434.8408206099848</v>
      </c>
      <c r="N710" s="36">
        <f t="shared" si="138"/>
        <v>0.14527689860441437</v>
      </c>
      <c r="O710" s="36">
        <f t="shared" si="139"/>
        <v>5928449.8217087043</v>
      </c>
      <c r="P710" s="35">
        <f t="shared" si="142"/>
        <v>5928449.8217087043</v>
      </c>
    </row>
    <row r="711" spans="1:16" x14ac:dyDescent="0.4">
      <c r="A711" s="1">
        <v>710</v>
      </c>
      <c r="B711" s="21">
        <v>40523</v>
      </c>
      <c r="C711" s="43">
        <v>2</v>
      </c>
      <c r="D711" s="23">
        <v>17130</v>
      </c>
      <c r="E711" s="25">
        <f t="shared" si="143"/>
        <v>16780.25</v>
      </c>
      <c r="F711" s="25">
        <f t="shared" si="144"/>
        <v>17759.375</v>
      </c>
      <c r="G711" s="25">
        <f t="shared" si="133"/>
        <v>0.96456097131796581</v>
      </c>
      <c r="H711" s="25">
        <f t="shared" si="140"/>
        <v>0.99758200983907996</v>
      </c>
      <c r="I711" s="4">
        <f t="shared" si="134"/>
        <v>17171.520567780932</v>
      </c>
      <c r="J711" s="25">
        <f t="shared" si="141"/>
        <v>19220.044930236621</v>
      </c>
      <c r="K711" s="15">
        <f t="shared" si="135"/>
        <v>19173.571050702867</v>
      </c>
      <c r="L711" s="36">
        <f t="shared" si="136"/>
        <v>-2043.5710507028671</v>
      </c>
      <c r="M711" s="36">
        <f t="shared" si="137"/>
        <v>2043.5710507028671</v>
      </c>
      <c r="N711" s="36">
        <f t="shared" si="138"/>
        <v>0.11929778462947269</v>
      </c>
      <c r="O711" s="36">
        <f t="shared" si="139"/>
        <v>4176182.6392708202</v>
      </c>
      <c r="P711" s="35">
        <f t="shared" si="142"/>
        <v>4176182.6392708202</v>
      </c>
    </row>
    <row r="712" spans="1:16" x14ac:dyDescent="0.4">
      <c r="A712" s="1">
        <v>711</v>
      </c>
      <c r="B712" s="21">
        <v>40524</v>
      </c>
      <c r="C712" s="43">
        <v>3</v>
      </c>
      <c r="D712" s="23">
        <v>18671</v>
      </c>
      <c r="E712" s="25">
        <f t="shared" si="143"/>
        <v>18738.5</v>
      </c>
      <c r="F712" s="25">
        <f t="shared" si="144"/>
        <v>19929</v>
      </c>
      <c r="G712" s="25">
        <f t="shared" si="133"/>
        <v>0.93687590947864918</v>
      </c>
      <c r="H712" s="25">
        <f t="shared" si="140"/>
        <v>1.0015470660113945</v>
      </c>
      <c r="I712" s="4">
        <f t="shared" si="134"/>
        <v>18642.159348892328</v>
      </c>
      <c r="J712" s="25">
        <f t="shared" si="141"/>
        <v>19220.361614680442</v>
      </c>
      <c r="K712" s="15">
        <f t="shared" si="135"/>
        <v>19250.096782861227</v>
      </c>
      <c r="L712" s="36">
        <f t="shared" si="136"/>
        <v>-579.09678286122653</v>
      </c>
      <c r="M712" s="36">
        <f t="shared" si="137"/>
        <v>579.09678286122653</v>
      </c>
      <c r="N712" s="36">
        <f t="shared" si="138"/>
        <v>3.101584183285451E-2</v>
      </c>
      <c r="O712" s="36">
        <f t="shared" si="139"/>
        <v>335353.08392022253</v>
      </c>
      <c r="P712" s="35">
        <f t="shared" si="142"/>
        <v>335353.08392022253</v>
      </c>
    </row>
    <row r="713" spans="1:16" x14ac:dyDescent="0.4">
      <c r="A713" s="1">
        <v>712</v>
      </c>
      <c r="B713" s="21">
        <v>40525</v>
      </c>
      <c r="C713" s="43">
        <v>4</v>
      </c>
      <c r="D713" s="23">
        <v>22393</v>
      </c>
      <c r="E713" s="25">
        <f t="shared" si="143"/>
        <v>21119.5</v>
      </c>
      <c r="F713" s="25">
        <f t="shared" si="144"/>
        <v>21930.625</v>
      </c>
      <c r="G713" s="25">
        <f t="shared" si="133"/>
        <v>1.0210835304511385</v>
      </c>
      <c r="H713" s="25">
        <f t="shared" si="140"/>
        <v>1.0021658136955456</v>
      </c>
      <c r="I713" s="4">
        <f t="shared" si="134"/>
        <v>22344.605746851903</v>
      </c>
      <c r="J713" s="25">
        <f t="shared" si="141"/>
        <v>19220.678299124258</v>
      </c>
      <c r="K713" s="15">
        <f t="shared" si="135"/>
        <v>19262.306707422176</v>
      </c>
      <c r="L713" s="36">
        <f t="shared" si="136"/>
        <v>3130.6932925778237</v>
      </c>
      <c r="M713" s="36">
        <f t="shared" si="137"/>
        <v>3130.6932925778237</v>
      </c>
      <c r="N713" s="36">
        <f t="shared" si="138"/>
        <v>0.13980678303835234</v>
      </c>
      <c r="O713" s="36">
        <f t="shared" si="139"/>
        <v>9801240.4921917748</v>
      </c>
      <c r="P713" s="35">
        <f t="shared" si="142"/>
        <v>9801240.4921917748</v>
      </c>
    </row>
    <row r="714" spans="1:16" x14ac:dyDescent="0.4">
      <c r="A714" s="1">
        <v>713</v>
      </c>
      <c r="B714" s="21">
        <v>40526</v>
      </c>
      <c r="C714" s="43">
        <v>1</v>
      </c>
      <c r="D714" s="23">
        <v>26284</v>
      </c>
      <c r="E714" s="25">
        <f t="shared" si="143"/>
        <v>22741.75</v>
      </c>
      <c r="F714" s="25">
        <f t="shared" si="144"/>
        <v>22474</v>
      </c>
      <c r="G714" s="25">
        <f t="shared" si="133"/>
        <v>1.1695292337812584</v>
      </c>
      <c r="H714" s="25">
        <f t="shared" si="140"/>
        <v>0.99870511045398014</v>
      </c>
      <c r="I714" s="4">
        <f t="shared" si="134"/>
        <v>26318.079005375384</v>
      </c>
      <c r="J714" s="25">
        <f t="shared" si="141"/>
        <v>19220.994983568075</v>
      </c>
      <c r="K714" s="15">
        <f t="shared" si="135"/>
        <v>19196.105918099751</v>
      </c>
      <c r="L714" s="36">
        <f t="shared" si="136"/>
        <v>7087.8940819002491</v>
      </c>
      <c r="M714" s="36">
        <f t="shared" si="137"/>
        <v>7087.8940819002491</v>
      </c>
      <c r="N714" s="36">
        <f t="shared" si="138"/>
        <v>0.26966573131563876</v>
      </c>
      <c r="O714" s="36">
        <f t="shared" si="139"/>
        <v>50238242.516236573</v>
      </c>
      <c r="P714" s="35">
        <f t="shared" si="142"/>
        <v>50238242.516236573</v>
      </c>
    </row>
    <row r="715" spans="1:16" x14ac:dyDescent="0.4">
      <c r="A715" s="1">
        <v>714</v>
      </c>
      <c r="B715" s="21">
        <v>40527</v>
      </c>
      <c r="C715" s="43">
        <v>2</v>
      </c>
      <c r="D715" s="23">
        <v>23619</v>
      </c>
      <c r="E715" s="25">
        <f t="shared" si="143"/>
        <v>22206.25</v>
      </c>
      <c r="F715" s="25">
        <f t="shared" si="144"/>
        <v>22044.625</v>
      </c>
      <c r="G715" s="25">
        <f t="shared" si="133"/>
        <v>1.071417635818255</v>
      </c>
      <c r="H715" s="25">
        <f t="shared" si="140"/>
        <v>0.99758200983907996</v>
      </c>
      <c r="I715" s="4">
        <f t="shared" si="134"/>
        <v>23676.248936977103</v>
      </c>
      <c r="J715" s="25">
        <f t="shared" si="141"/>
        <v>19221.311668011895</v>
      </c>
      <c r="K715" s="15">
        <f t="shared" si="135"/>
        <v>19174.834725518664</v>
      </c>
      <c r="L715" s="36">
        <f t="shared" si="136"/>
        <v>4444.1652744813364</v>
      </c>
      <c r="M715" s="36">
        <f t="shared" si="137"/>
        <v>4444.1652744813364</v>
      </c>
      <c r="N715" s="36">
        <f t="shared" si="138"/>
        <v>0.18816060267078777</v>
      </c>
      <c r="O715" s="36">
        <f t="shared" si="139"/>
        <v>19750604.986905772</v>
      </c>
      <c r="P715" s="35">
        <f t="shared" si="142"/>
        <v>19750604.986905772</v>
      </c>
    </row>
    <row r="716" spans="1:16" x14ac:dyDescent="0.4">
      <c r="A716" s="1">
        <v>715</v>
      </c>
      <c r="B716" s="21">
        <v>40528</v>
      </c>
      <c r="C716" s="43">
        <v>3</v>
      </c>
      <c r="D716" s="23">
        <v>16529</v>
      </c>
      <c r="E716" s="25">
        <f t="shared" si="143"/>
        <v>21883</v>
      </c>
      <c r="F716" s="25">
        <f t="shared" si="144"/>
        <v>21215.875</v>
      </c>
      <c r="G716" s="25">
        <f t="shared" si="133"/>
        <v>0.77908641524330247</v>
      </c>
      <c r="H716" s="25">
        <f t="shared" si="140"/>
        <v>1.0015470660113945</v>
      </c>
      <c r="I716" s="4">
        <f t="shared" si="134"/>
        <v>16503.468045516645</v>
      </c>
      <c r="J716" s="25">
        <f t="shared" si="141"/>
        <v>19221.628352455711</v>
      </c>
      <c r="K716" s="15">
        <f t="shared" si="135"/>
        <v>19251.365480363453</v>
      </c>
      <c r="L716" s="36">
        <f t="shared" si="136"/>
        <v>-2722.3654803634527</v>
      </c>
      <c r="M716" s="36">
        <f t="shared" si="137"/>
        <v>2722.3654803634527</v>
      </c>
      <c r="N716" s="36">
        <f t="shared" si="138"/>
        <v>0.16470237040132207</v>
      </c>
      <c r="O716" s="36">
        <f t="shared" si="139"/>
        <v>7411273.808674532</v>
      </c>
      <c r="P716" s="35">
        <f t="shared" si="142"/>
        <v>7411273.808674532</v>
      </c>
    </row>
    <row r="717" spans="1:16" x14ac:dyDescent="0.4">
      <c r="A717" s="1">
        <v>716</v>
      </c>
      <c r="B717" s="21">
        <v>40529</v>
      </c>
      <c r="C717" s="43">
        <v>4</v>
      </c>
      <c r="D717" s="23">
        <v>21100</v>
      </c>
      <c r="E717" s="25">
        <f t="shared" si="143"/>
        <v>20548.75</v>
      </c>
      <c r="F717" s="25">
        <f t="shared" si="144"/>
        <v>19894.375</v>
      </c>
      <c r="G717" s="25">
        <f t="shared" si="133"/>
        <v>1.0606013006188935</v>
      </c>
      <c r="H717" s="25">
        <f t="shared" si="140"/>
        <v>1.0021658136955456</v>
      </c>
      <c r="I717" s="4">
        <f t="shared" si="134"/>
        <v>21054.400091929405</v>
      </c>
      <c r="J717" s="25">
        <f t="shared" si="141"/>
        <v>19221.945036899528</v>
      </c>
      <c r="K717" s="15">
        <f t="shared" si="135"/>
        <v>19263.576188715469</v>
      </c>
      <c r="L717" s="36">
        <f t="shared" si="136"/>
        <v>1836.4238112845305</v>
      </c>
      <c r="M717" s="36">
        <f t="shared" si="137"/>
        <v>1836.4238112845305</v>
      </c>
      <c r="N717" s="36">
        <f t="shared" si="138"/>
        <v>8.7034303852347422E-2</v>
      </c>
      <c r="O717" s="36">
        <f t="shared" si="139"/>
        <v>3372452.4146528011</v>
      </c>
      <c r="P717" s="35">
        <f t="shared" si="142"/>
        <v>3372452.4146528011</v>
      </c>
    </row>
    <row r="718" spans="1:16" x14ac:dyDescent="0.4">
      <c r="A718" s="1">
        <v>717</v>
      </c>
      <c r="B718" s="21">
        <v>40530</v>
      </c>
      <c r="C718" s="43">
        <v>1</v>
      </c>
      <c r="D718" s="23">
        <v>20947</v>
      </c>
      <c r="E718" s="25">
        <f t="shared" si="143"/>
        <v>19240</v>
      </c>
      <c r="F718" s="25">
        <f t="shared" si="144"/>
        <v>20003.375</v>
      </c>
      <c r="G718" s="25">
        <f t="shared" si="133"/>
        <v>1.0471732895073955</v>
      </c>
      <c r="H718" s="25">
        <f t="shared" si="140"/>
        <v>0.99870511045398014</v>
      </c>
      <c r="I718" s="4">
        <f t="shared" si="134"/>
        <v>20974.1592195099</v>
      </c>
      <c r="J718" s="25">
        <f t="shared" si="141"/>
        <v>19222.261721343348</v>
      </c>
      <c r="K718" s="15">
        <f t="shared" si="135"/>
        <v>19197.371015589524</v>
      </c>
      <c r="L718" s="36">
        <f t="shared" si="136"/>
        <v>1749.6289844104758</v>
      </c>
      <c r="M718" s="36">
        <f t="shared" si="137"/>
        <v>1749.6289844104758</v>
      </c>
      <c r="N718" s="36">
        <f t="shared" si="138"/>
        <v>8.3526470826871424E-2</v>
      </c>
      <c r="O718" s="36">
        <f t="shared" si="139"/>
        <v>3061201.5830892329</v>
      </c>
      <c r="P718" s="35">
        <f t="shared" si="142"/>
        <v>3061201.5830892329</v>
      </c>
    </row>
    <row r="719" spans="1:16" x14ac:dyDescent="0.4">
      <c r="A719" s="1">
        <v>718</v>
      </c>
      <c r="B719" s="21">
        <v>40531</v>
      </c>
      <c r="C719" s="43">
        <v>2</v>
      </c>
      <c r="D719" s="23">
        <v>18384</v>
      </c>
      <c r="E719" s="25">
        <f t="shared" si="143"/>
        <v>20766.75</v>
      </c>
      <c r="F719" s="25">
        <f t="shared" si="144"/>
        <v>20848.75</v>
      </c>
      <c r="G719" s="25">
        <f t="shared" si="133"/>
        <v>0.88177948318244503</v>
      </c>
      <c r="H719" s="25">
        <f t="shared" si="140"/>
        <v>0.99758200983907996</v>
      </c>
      <c r="I719" s="4">
        <f t="shared" si="134"/>
        <v>18428.560076945978</v>
      </c>
      <c r="J719" s="25">
        <f t="shared" si="141"/>
        <v>19222.578405787164</v>
      </c>
      <c r="K719" s="15">
        <f t="shared" si="135"/>
        <v>19176.098400334457</v>
      </c>
      <c r="L719" s="36">
        <f t="shared" si="136"/>
        <v>-792.09840033445653</v>
      </c>
      <c r="M719" s="36">
        <f t="shared" si="137"/>
        <v>792.09840033445653</v>
      </c>
      <c r="N719" s="36">
        <f t="shared" si="138"/>
        <v>4.3086292446391242E-2</v>
      </c>
      <c r="O719" s="36">
        <f t="shared" si="139"/>
        <v>627419.87581240491</v>
      </c>
      <c r="P719" s="35">
        <f t="shared" si="142"/>
        <v>627419.87581240491</v>
      </c>
    </row>
    <row r="720" spans="1:16" x14ac:dyDescent="0.4">
      <c r="A720" s="1">
        <v>719</v>
      </c>
      <c r="B720" s="21">
        <v>40532</v>
      </c>
      <c r="C720" s="43">
        <v>3</v>
      </c>
      <c r="D720" s="23">
        <v>22636</v>
      </c>
      <c r="E720" s="25">
        <f t="shared" si="143"/>
        <v>20930.75</v>
      </c>
      <c r="F720" s="25">
        <f t="shared" si="144"/>
        <v>21349.5</v>
      </c>
      <c r="G720" s="25">
        <f t="shared" si="133"/>
        <v>1.0602590224595423</v>
      </c>
      <c r="H720" s="25">
        <f t="shared" si="140"/>
        <v>1.0015470660113945</v>
      </c>
      <c r="I720" s="4">
        <f t="shared" si="134"/>
        <v>22601.034707381863</v>
      </c>
      <c r="J720" s="25">
        <f t="shared" si="141"/>
        <v>19222.895090230981</v>
      </c>
      <c r="K720" s="15">
        <f t="shared" si="135"/>
        <v>19252.634177865679</v>
      </c>
      <c r="L720" s="36">
        <f t="shared" si="136"/>
        <v>3383.3658221343212</v>
      </c>
      <c r="M720" s="36">
        <f t="shared" si="137"/>
        <v>3383.3658221343212</v>
      </c>
      <c r="N720" s="36">
        <f t="shared" si="138"/>
        <v>0.14946836111213646</v>
      </c>
      <c r="O720" s="36">
        <f t="shared" si="139"/>
        <v>11447164.286386652</v>
      </c>
      <c r="P720" s="35">
        <f t="shared" si="142"/>
        <v>11447164.286386652</v>
      </c>
    </row>
    <row r="721" spans="1:16" x14ac:dyDescent="0.4">
      <c r="A721" s="1">
        <v>720</v>
      </c>
      <c r="B721" s="21">
        <v>40533</v>
      </c>
      <c r="C721" s="43">
        <v>4</v>
      </c>
      <c r="D721" s="23">
        <v>21756</v>
      </c>
      <c r="E721" s="25">
        <f t="shared" si="143"/>
        <v>21768.25</v>
      </c>
      <c r="F721" s="25">
        <f t="shared" si="144"/>
        <v>21704</v>
      </c>
      <c r="G721" s="25">
        <f t="shared" si="133"/>
        <v>1.0023958717287136</v>
      </c>
      <c r="H721" s="25">
        <f t="shared" si="140"/>
        <v>1.0021658136955456</v>
      </c>
      <c r="I721" s="4">
        <f t="shared" si="134"/>
        <v>21708.982388626355</v>
      </c>
      <c r="J721" s="25">
        <f t="shared" si="141"/>
        <v>19223.211774674797</v>
      </c>
      <c r="K721" s="15">
        <f t="shared" si="135"/>
        <v>19264.845670008763</v>
      </c>
      <c r="L721" s="36">
        <f t="shared" si="136"/>
        <v>2491.1543299912373</v>
      </c>
      <c r="M721" s="36">
        <f t="shared" si="137"/>
        <v>2491.1543299912373</v>
      </c>
      <c r="N721" s="36">
        <f t="shared" si="138"/>
        <v>0.11450424388634112</v>
      </c>
      <c r="O721" s="36">
        <f t="shared" si="139"/>
        <v>6205849.8958340902</v>
      </c>
      <c r="P721" s="35">
        <f t="shared" si="142"/>
        <v>6205849.8958340902</v>
      </c>
    </row>
    <row r="722" spans="1:16" x14ac:dyDescent="0.4">
      <c r="A722" s="1">
        <v>721</v>
      </c>
      <c r="B722" s="21">
        <v>40534</v>
      </c>
      <c r="C722" s="43">
        <v>1</v>
      </c>
      <c r="D722" s="23">
        <v>24297</v>
      </c>
      <c r="E722" s="25">
        <f t="shared" si="143"/>
        <v>21639.75</v>
      </c>
      <c r="F722" s="25">
        <f t="shared" si="144"/>
        <v>21342.625</v>
      </c>
      <c r="G722" s="25">
        <f t="shared" si="133"/>
        <v>1.1384260370971238</v>
      </c>
      <c r="H722" s="25">
        <f t="shared" si="140"/>
        <v>0.99870511045398014</v>
      </c>
      <c r="I722" s="4">
        <f t="shared" si="134"/>
        <v>24328.502723847425</v>
      </c>
      <c r="J722" s="25">
        <f t="shared" si="141"/>
        <v>19223.528459118617</v>
      </c>
      <c r="K722" s="15">
        <f t="shared" si="135"/>
        <v>19198.63611307929</v>
      </c>
      <c r="L722" s="36">
        <f t="shared" si="136"/>
        <v>5098.3638869207098</v>
      </c>
      <c r="M722" s="36">
        <f t="shared" si="137"/>
        <v>5098.3638869207098</v>
      </c>
      <c r="N722" s="36">
        <f t="shared" si="138"/>
        <v>0.20983511902377699</v>
      </c>
      <c r="O722" s="36">
        <f t="shared" si="139"/>
        <v>25993314.323457249</v>
      </c>
      <c r="P722" s="35">
        <f t="shared" si="142"/>
        <v>25993314.323457249</v>
      </c>
    </row>
    <row r="723" spans="1:16" x14ac:dyDescent="0.4">
      <c r="A723" s="1">
        <v>722</v>
      </c>
      <c r="B723" s="21">
        <v>40535</v>
      </c>
      <c r="C723" s="43">
        <v>2</v>
      </c>
      <c r="D723" s="23">
        <v>17870</v>
      </c>
      <c r="E723" s="25">
        <f t="shared" si="143"/>
        <v>21045.5</v>
      </c>
      <c r="F723" s="25">
        <f t="shared" si="144"/>
        <v>20806.875</v>
      </c>
      <c r="G723" s="25">
        <f t="shared" si="133"/>
        <v>0.85885074044035925</v>
      </c>
      <c r="H723" s="25">
        <f t="shared" si="140"/>
        <v>0.99758200983907996</v>
      </c>
      <c r="I723" s="4">
        <f t="shared" si="134"/>
        <v>17913.314217527452</v>
      </c>
      <c r="J723" s="25">
        <f t="shared" si="141"/>
        <v>19223.845143562434</v>
      </c>
      <c r="K723" s="15">
        <f t="shared" si="135"/>
        <v>19177.362075150249</v>
      </c>
      <c r="L723" s="36">
        <f t="shared" si="136"/>
        <v>-1307.3620751502494</v>
      </c>
      <c r="M723" s="36">
        <f t="shared" si="137"/>
        <v>1307.3620751502494</v>
      </c>
      <c r="N723" s="36">
        <f t="shared" si="138"/>
        <v>7.3159601295481227E-2</v>
      </c>
      <c r="O723" s="36">
        <f t="shared" si="139"/>
        <v>1709195.5955411664</v>
      </c>
      <c r="P723" s="35">
        <f t="shared" si="142"/>
        <v>1709195.5955411664</v>
      </c>
    </row>
    <row r="724" spans="1:16" x14ac:dyDescent="0.4">
      <c r="A724" s="1">
        <v>723</v>
      </c>
      <c r="B724" s="21">
        <v>40536</v>
      </c>
      <c r="C724" s="43">
        <v>3</v>
      </c>
      <c r="D724" s="23">
        <v>20259</v>
      </c>
      <c r="E724" s="25">
        <f t="shared" si="143"/>
        <v>20568.25</v>
      </c>
      <c r="F724" s="25">
        <f t="shared" si="144"/>
        <v>19562.125</v>
      </c>
      <c r="G724" s="25">
        <f t="shared" si="133"/>
        <v>1.0356236860770494</v>
      </c>
      <c r="H724" s="25">
        <f t="shared" si="140"/>
        <v>1.0015470660113945</v>
      </c>
      <c r="I724" s="4">
        <f t="shared" si="134"/>
        <v>20227.70640293555</v>
      </c>
      <c r="J724" s="25">
        <f t="shared" si="141"/>
        <v>19224.16182800625</v>
      </c>
      <c r="K724" s="15">
        <f t="shared" si="135"/>
        <v>19253.902875367909</v>
      </c>
      <c r="L724" s="36">
        <f t="shared" si="136"/>
        <v>1005.0971246320914</v>
      </c>
      <c r="M724" s="36">
        <f t="shared" si="137"/>
        <v>1005.0971246320914</v>
      </c>
      <c r="N724" s="36">
        <f t="shared" si="138"/>
        <v>4.9612375962885209E-2</v>
      </c>
      <c r="O724" s="36">
        <f t="shared" si="139"/>
        <v>1010220.2299436979</v>
      </c>
      <c r="P724" s="35">
        <f t="shared" si="142"/>
        <v>1010220.2299436979</v>
      </c>
    </row>
    <row r="725" spans="1:16" x14ac:dyDescent="0.4">
      <c r="A725" s="1">
        <v>724</v>
      </c>
      <c r="B725" s="21">
        <v>40537</v>
      </c>
      <c r="C725" s="43">
        <v>4</v>
      </c>
      <c r="D725" s="23">
        <v>19847</v>
      </c>
      <c r="E725" s="25">
        <f t="shared" si="143"/>
        <v>18556</v>
      </c>
      <c r="F725" s="25">
        <f t="shared" si="144"/>
        <v>18997.75</v>
      </c>
      <c r="G725" s="25">
        <f t="shared" si="133"/>
        <v>1.0447026621573607</v>
      </c>
      <c r="H725" s="25">
        <f t="shared" si="140"/>
        <v>1.0021658136955456</v>
      </c>
      <c r="I725" s="4">
        <f t="shared" si="134"/>
        <v>19804.107991683548</v>
      </c>
      <c r="J725" s="25">
        <f t="shared" si="141"/>
        <v>19224.47851245007</v>
      </c>
      <c r="K725" s="15">
        <f t="shared" si="135"/>
        <v>19266.115151302056</v>
      </c>
      <c r="L725" s="36">
        <f t="shared" si="136"/>
        <v>580.88484869794411</v>
      </c>
      <c r="M725" s="36">
        <f t="shared" si="137"/>
        <v>580.88484869794411</v>
      </c>
      <c r="N725" s="36">
        <f t="shared" si="138"/>
        <v>2.926814373446587E-2</v>
      </c>
      <c r="O725" s="36">
        <f t="shared" si="139"/>
        <v>337427.20744683343</v>
      </c>
      <c r="P725" s="35">
        <f t="shared" si="142"/>
        <v>337427.20744683343</v>
      </c>
    </row>
    <row r="726" spans="1:16" x14ac:dyDescent="0.4">
      <c r="A726" s="1">
        <v>725</v>
      </c>
      <c r="B726" s="21">
        <v>40538</v>
      </c>
      <c r="C726" s="43">
        <v>1</v>
      </c>
      <c r="D726" s="23">
        <v>16248</v>
      </c>
      <c r="E726" s="25">
        <f t="shared" si="143"/>
        <v>19439.5</v>
      </c>
      <c r="F726" s="25">
        <f t="shared" si="144"/>
        <v>19479.25</v>
      </c>
      <c r="G726" s="25">
        <f t="shared" si="133"/>
        <v>0.83411835671291246</v>
      </c>
      <c r="H726" s="25">
        <f t="shared" si="140"/>
        <v>0.99870511045398014</v>
      </c>
      <c r="I726" s="4">
        <f t="shared" si="134"/>
        <v>16269.066644321232</v>
      </c>
      <c r="J726" s="25">
        <f t="shared" si="141"/>
        <v>19224.795196893887</v>
      </c>
      <c r="K726" s="15">
        <f t="shared" si="135"/>
        <v>19199.901210569056</v>
      </c>
      <c r="L726" s="36">
        <f t="shared" si="136"/>
        <v>-2951.9012105690563</v>
      </c>
      <c r="M726" s="36">
        <f t="shared" si="137"/>
        <v>2951.9012105690563</v>
      </c>
      <c r="N726" s="36">
        <f t="shared" si="138"/>
        <v>0.18167781945895226</v>
      </c>
      <c r="O726" s="36">
        <f t="shared" si="139"/>
        <v>8713720.7569590602</v>
      </c>
      <c r="P726" s="35">
        <f t="shared" si="142"/>
        <v>8713720.7569590602</v>
      </c>
    </row>
    <row r="727" spans="1:16" x14ac:dyDescent="0.4">
      <c r="A727" s="1">
        <v>726</v>
      </c>
      <c r="B727" s="21">
        <v>40539</v>
      </c>
      <c r="C727" s="43">
        <v>2</v>
      </c>
      <c r="D727" s="23">
        <v>21404</v>
      </c>
      <c r="E727" s="25">
        <f t="shared" si="143"/>
        <v>19519</v>
      </c>
      <c r="F727" s="25">
        <f t="shared" si="144"/>
        <v>19404.625</v>
      </c>
      <c r="G727" s="25">
        <f t="shared" si="133"/>
        <v>1.1030360030147452</v>
      </c>
      <c r="H727" s="25">
        <f t="shared" si="140"/>
        <v>0.99758200983907996</v>
      </c>
      <c r="I727" s="4">
        <f t="shared" si="134"/>
        <v>21455.880106992587</v>
      </c>
      <c r="J727" s="25">
        <f t="shared" si="141"/>
        <v>19225.111881337703</v>
      </c>
      <c r="K727" s="15">
        <f t="shared" si="135"/>
        <v>19178.625749966042</v>
      </c>
      <c r="L727" s="36">
        <f t="shared" si="136"/>
        <v>2225.3742500339577</v>
      </c>
      <c r="M727" s="36">
        <f t="shared" si="137"/>
        <v>2225.3742500339577</v>
      </c>
      <c r="N727" s="36">
        <f t="shared" si="138"/>
        <v>0.10397001728807502</v>
      </c>
      <c r="O727" s="36">
        <f t="shared" si="139"/>
        <v>4952290.5527141998</v>
      </c>
      <c r="P727" s="35">
        <f t="shared" si="142"/>
        <v>4952290.5527141998</v>
      </c>
    </row>
    <row r="728" spans="1:16" x14ac:dyDescent="0.4">
      <c r="A728" s="1">
        <v>727</v>
      </c>
      <c r="B728" s="21">
        <v>40540</v>
      </c>
      <c r="C728" s="43">
        <v>3</v>
      </c>
      <c r="D728" s="23">
        <v>20577</v>
      </c>
      <c r="E728" s="25">
        <f t="shared" si="143"/>
        <v>19290.25</v>
      </c>
      <c r="F728" s="25">
        <f t="shared" si="144"/>
        <v>19239.125</v>
      </c>
      <c r="G728" s="25">
        <f t="shared" si="133"/>
        <v>1.0695392851805889</v>
      </c>
      <c r="H728" s="25">
        <f t="shared" si="140"/>
        <v>1.0015470660113945</v>
      </c>
      <c r="I728" s="4">
        <f t="shared" si="134"/>
        <v>20545.215195873676</v>
      </c>
      <c r="J728" s="25">
        <f t="shared" si="141"/>
        <v>19225.428565781524</v>
      </c>
      <c r="K728" s="15">
        <f t="shared" si="135"/>
        <v>19255.171572870138</v>
      </c>
      <c r="L728" s="36">
        <f t="shared" si="136"/>
        <v>1321.8284271298617</v>
      </c>
      <c r="M728" s="36">
        <f t="shared" si="137"/>
        <v>1321.8284271298617</v>
      </c>
      <c r="N728" s="36">
        <f t="shared" si="138"/>
        <v>6.4238150708551378E-2</v>
      </c>
      <c r="O728" s="36">
        <f t="shared" si="139"/>
        <v>1747230.3907686041</v>
      </c>
      <c r="P728" s="35">
        <f t="shared" si="142"/>
        <v>1747230.3907686041</v>
      </c>
    </row>
    <row r="729" spans="1:16" x14ac:dyDescent="0.4">
      <c r="A729" s="1">
        <v>728</v>
      </c>
      <c r="B729" s="21">
        <v>40541</v>
      </c>
      <c r="C729" s="43">
        <v>4</v>
      </c>
      <c r="D729" s="23">
        <v>18932</v>
      </c>
      <c r="E729" s="25">
        <f t="shared" si="143"/>
        <v>19188</v>
      </c>
      <c r="F729" s="25">
        <f t="shared" si="144"/>
        <v>19149.625</v>
      </c>
      <c r="G729" s="25">
        <f t="shared" si="133"/>
        <v>0.98863554769349271</v>
      </c>
      <c r="H729" s="25">
        <f t="shared" si="140"/>
        <v>1.0021658136955456</v>
      </c>
      <c r="I729" s="4">
        <f t="shared" si="134"/>
        <v>18891.085428455332</v>
      </c>
      <c r="J729" s="25">
        <f t="shared" si="141"/>
        <v>19225.74525022534</v>
      </c>
      <c r="K729" s="15">
        <f t="shared" si="135"/>
        <v>19267.384632595349</v>
      </c>
      <c r="L729" s="36">
        <f t="shared" si="136"/>
        <v>-335.3846325953491</v>
      </c>
      <c r="M729" s="36">
        <f t="shared" si="137"/>
        <v>335.3846325953491</v>
      </c>
      <c r="N729" s="36">
        <f t="shared" si="138"/>
        <v>1.7715224624727927E-2</v>
      </c>
      <c r="O729" s="36">
        <f t="shared" si="139"/>
        <v>112482.85178111731</v>
      </c>
      <c r="P729" s="35">
        <f t="shared" si="142"/>
        <v>112482.85178111731</v>
      </c>
    </row>
    <row r="730" spans="1:16" x14ac:dyDescent="0.4">
      <c r="A730" s="1">
        <v>729</v>
      </c>
      <c r="B730" s="21">
        <v>40542</v>
      </c>
      <c r="C730" s="43">
        <v>1</v>
      </c>
      <c r="D730" s="23">
        <v>15839</v>
      </c>
      <c r="E730" s="25">
        <f t="shared" si="143"/>
        <v>19111.25</v>
      </c>
      <c r="F730" s="25">
        <f t="shared" si="144"/>
        <v>18357.75</v>
      </c>
      <c r="G730" s="25">
        <f t="shared" si="133"/>
        <v>0.86279636665713388</v>
      </c>
      <c r="H730" s="25">
        <f t="shared" si="140"/>
        <v>0.99870511045398014</v>
      </c>
      <c r="I730" s="4">
        <f t="shared" si="134"/>
        <v>15859.536347821517</v>
      </c>
      <c r="J730" s="25">
        <f t="shared" si="141"/>
        <v>19226.061934669156</v>
      </c>
      <c r="K730" s="15">
        <f t="shared" si="135"/>
        <v>19201.166308058822</v>
      </c>
      <c r="L730" s="36">
        <f t="shared" si="136"/>
        <v>-3362.1663080588223</v>
      </c>
      <c r="M730" s="36">
        <f t="shared" si="137"/>
        <v>3362.1663080588223</v>
      </c>
      <c r="N730" s="36">
        <f t="shared" si="138"/>
        <v>0.21227137496425422</v>
      </c>
      <c r="O730" s="36">
        <f t="shared" si="139"/>
        <v>11304162.283045892</v>
      </c>
      <c r="P730" s="35">
        <f t="shared" si="142"/>
        <v>11304162.283045892</v>
      </c>
    </row>
    <row r="731" spans="1:16" x14ac:dyDescent="0.4">
      <c r="A731" s="1">
        <v>730</v>
      </c>
      <c r="B731" s="21">
        <v>40543</v>
      </c>
      <c r="C731" s="43">
        <v>2</v>
      </c>
      <c r="D731" s="23">
        <v>21097</v>
      </c>
      <c r="E731" s="25">
        <f t="shared" si="143"/>
        <v>17604.25</v>
      </c>
      <c r="F731" s="25">
        <f t="shared" si="144"/>
        <v>16879.875</v>
      </c>
      <c r="G731" s="25">
        <f t="shared" si="133"/>
        <v>1.2498315301505492</v>
      </c>
      <c r="H731" s="25">
        <f t="shared" si="140"/>
        <v>0.99758200983907996</v>
      </c>
      <c r="I731" s="4">
        <f t="shared" si="134"/>
        <v>21148.135984732882</v>
      </c>
      <c r="J731" s="25">
        <f t="shared" si="141"/>
        <v>19226.378619112973</v>
      </c>
      <c r="K731" s="15">
        <f t="shared" si="135"/>
        <v>19179.889424781835</v>
      </c>
      <c r="L731" s="36">
        <f t="shared" si="136"/>
        <v>1917.1105752181647</v>
      </c>
      <c r="M731" s="36">
        <f t="shared" si="137"/>
        <v>1917.1105752181647</v>
      </c>
      <c r="N731" s="36">
        <f t="shared" si="138"/>
        <v>9.0871241182071613E-2</v>
      </c>
      <c r="O731" s="36">
        <f t="shared" si="139"/>
        <v>3675312.9576133224</v>
      </c>
      <c r="P731" s="35">
        <f t="shared" si="142"/>
        <v>3675312.9576133224</v>
      </c>
    </row>
    <row r="732" spans="1:16" x14ac:dyDescent="0.4">
      <c r="A732" s="1">
        <v>731</v>
      </c>
      <c r="B732" s="21">
        <v>40544</v>
      </c>
      <c r="C732" s="43">
        <v>3</v>
      </c>
      <c r="D732" s="23">
        <v>14549</v>
      </c>
      <c r="E732" s="25">
        <f t="shared" si="143"/>
        <v>16155.5</v>
      </c>
      <c r="F732" s="25">
        <f t="shared" si="144"/>
        <v>16132</v>
      </c>
      <c r="G732" s="25">
        <f t="shared" si="133"/>
        <v>0.90187205554178029</v>
      </c>
      <c r="H732" s="25">
        <f t="shared" si="140"/>
        <v>1.0015470660113945</v>
      </c>
      <c r="I732" s="4">
        <f t="shared" si="134"/>
        <v>14526.526504581141</v>
      </c>
      <c r="J732" s="25">
        <f t="shared" si="141"/>
        <v>19226.695303556793</v>
      </c>
      <c r="K732" s="15">
        <f t="shared" si="135"/>
        <v>19256.440270372364</v>
      </c>
      <c r="L732" s="36">
        <f t="shared" si="136"/>
        <v>-4707.4402703723645</v>
      </c>
      <c r="M732" s="36">
        <f t="shared" si="137"/>
        <v>4707.4402703723645</v>
      </c>
      <c r="N732" s="36">
        <f t="shared" si="138"/>
        <v>0.32355765141056875</v>
      </c>
      <c r="O732" s="36">
        <f t="shared" si="139"/>
        <v>22159993.899123441</v>
      </c>
      <c r="P732" s="35">
        <f t="shared" si="142"/>
        <v>22159993.899123441</v>
      </c>
    </row>
    <row r="733" spans="1:16" x14ac:dyDescent="0.4">
      <c r="A733" s="1">
        <v>732</v>
      </c>
      <c r="B733" s="21">
        <v>40545</v>
      </c>
      <c r="C733" s="43">
        <v>4</v>
      </c>
      <c r="D733" s="23">
        <v>13137</v>
      </c>
      <c r="E733" s="25">
        <f t="shared" si="143"/>
        <v>16108.5</v>
      </c>
      <c r="F733" s="25">
        <f t="shared" si="144"/>
        <v>15874.375</v>
      </c>
      <c r="G733" s="25">
        <f t="shared" si="133"/>
        <v>0.8275601401629985</v>
      </c>
      <c r="H733" s="25">
        <f t="shared" si="140"/>
        <v>1.0021658136955456</v>
      </c>
      <c r="I733" s="4">
        <f t="shared" si="134"/>
        <v>13108.609194676616</v>
      </c>
      <c r="J733" s="25">
        <f t="shared" si="141"/>
        <v>19227.01198800061</v>
      </c>
      <c r="K733" s="15">
        <f t="shared" si="135"/>
        <v>19268.654113888639</v>
      </c>
      <c r="L733" s="36">
        <f t="shared" si="136"/>
        <v>-6131.6541138886387</v>
      </c>
      <c r="M733" s="36">
        <f t="shared" si="137"/>
        <v>6131.6541138886387</v>
      </c>
      <c r="N733" s="36">
        <f t="shared" si="138"/>
        <v>0.46674690674344516</v>
      </c>
      <c r="O733" s="36">
        <f t="shared" si="139"/>
        <v>37597182.172367468</v>
      </c>
      <c r="P733" s="35">
        <f t="shared" si="142"/>
        <v>37597182.172367468</v>
      </c>
    </row>
    <row r="734" spans="1:16" x14ac:dyDescent="0.4">
      <c r="A734" s="1">
        <v>733</v>
      </c>
      <c r="B734" s="21">
        <v>40546</v>
      </c>
      <c r="C734" s="43">
        <v>1</v>
      </c>
      <c r="D734" s="23">
        <v>15651</v>
      </c>
      <c r="E734" s="25">
        <f t="shared" si="143"/>
        <v>15640.25</v>
      </c>
      <c r="F734" s="25">
        <f t="shared" si="144"/>
        <v>16143.375</v>
      </c>
      <c r="G734" s="25">
        <f t="shared" si="133"/>
        <v>0.96949987223861178</v>
      </c>
      <c r="H734" s="25">
        <f t="shared" si="140"/>
        <v>0.99870511045398014</v>
      </c>
      <c r="I734" s="4">
        <f t="shared" si="134"/>
        <v>15671.292592951231</v>
      </c>
      <c r="J734" s="25">
        <f t="shared" si="141"/>
        <v>19227.328672444426</v>
      </c>
      <c r="K734" s="15">
        <f t="shared" si="135"/>
        <v>19202.431405548588</v>
      </c>
      <c r="L734" s="36">
        <f t="shared" si="136"/>
        <v>-3551.4314055485884</v>
      </c>
      <c r="M734" s="36">
        <f t="shared" si="137"/>
        <v>3551.4314055485884</v>
      </c>
      <c r="N734" s="36">
        <f t="shared" si="138"/>
        <v>0.22691402501748056</v>
      </c>
      <c r="O734" s="36">
        <f t="shared" si="139"/>
        <v>12612665.028316822</v>
      </c>
      <c r="P734" s="35">
        <f t="shared" si="142"/>
        <v>12612665.028316822</v>
      </c>
    </row>
    <row r="735" spans="1:16" x14ac:dyDescent="0.4">
      <c r="A735" s="1">
        <v>734</v>
      </c>
      <c r="B735" s="21">
        <v>40547</v>
      </c>
      <c r="C735" s="43">
        <v>2</v>
      </c>
      <c r="D735" s="23">
        <v>19224</v>
      </c>
      <c r="E735" s="25">
        <f t="shared" si="143"/>
        <v>16646.5</v>
      </c>
      <c r="F735" s="25">
        <f t="shared" si="144"/>
        <v>16834.875</v>
      </c>
      <c r="G735" s="25">
        <f t="shared" si="133"/>
        <v>1.1419152206357339</v>
      </c>
      <c r="H735" s="25">
        <f t="shared" si="140"/>
        <v>0.99758200983907996</v>
      </c>
      <c r="I735" s="4">
        <f t="shared" si="134"/>
        <v>19270.59611179338</v>
      </c>
      <c r="J735" s="25">
        <f t="shared" si="141"/>
        <v>19227.645356888246</v>
      </c>
      <c r="K735" s="15">
        <f t="shared" si="135"/>
        <v>19181.153099597632</v>
      </c>
      <c r="L735" s="36">
        <f t="shared" si="136"/>
        <v>42.846900402368192</v>
      </c>
      <c r="M735" s="36">
        <f t="shared" si="137"/>
        <v>42.846900402368192</v>
      </c>
      <c r="N735" s="36">
        <f t="shared" si="138"/>
        <v>2.2288233667482412E-3</v>
      </c>
      <c r="O735" s="36">
        <f t="shared" si="139"/>
        <v>1835.8568740904595</v>
      </c>
      <c r="P735" s="35">
        <f t="shared" si="142"/>
        <v>1835.8568740904595</v>
      </c>
    </row>
    <row r="736" spans="1:16" x14ac:dyDescent="0.4">
      <c r="A736" s="1">
        <v>735</v>
      </c>
      <c r="B736" s="21">
        <v>40548</v>
      </c>
      <c r="C736" s="43">
        <v>3</v>
      </c>
      <c r="D736" s="23">
        <v>18574</v>
      </c>
      <c r="E736" s="25">
        <f t="shared" si="143"/>
        <v>17023.25</v>
      </c>
      <c r="F736" s="25">
        <f t="shared" si="144"/>
        <v>16981.5</v>
      </c>
      <c r="G736" s="25">
        <f t="shared" si="133"/>
        <v>1.0937785236875424</v>
      </c>
      <c r="H736" s="25">
        <f t="shared" si="140"/>
        <v>1.0015470660113945</v>
      </c>
      <c r="I736" s="4">
        <f t="shared" si="134"/>
        <v>18545.309182492962</v>
      </c>
      <c r="J736" s="25">
        <f t="shared" si="141"/>
        <v>19227.962041332063</v>
      </c>
      <c r="K736" s="15">
        <f t="shared" si="135"/>
        <v>19257.708967874591</v>
      </c>
      <c r="L736" s="36">
        <f t="shared" si="136"/>
        <v>-683.7089678745906</v>
      </c>
      <c r="M736" s="36">
        <f t="shared" si="137"/>
        <v>683.7089678745906</v>
      </c>
      <c r="N736" s="36">
        <f t="shared" si="138"/>
        <v>3.6810001500731701E-2</v>
      </c>
      <c r="O736" s="36">
        <f t="shared" si="139"/>
        <v>467457.95275213796</v>
      </c>
      <c r="P736" s="35">
        <f t="shared" si="142"/>
        <v>467457.95275213796</v>
      </c>
    </row>
    <row r="737" spans="1:16" x14ac:dyDescent="0.4">
      <c r="A737" s="1">
        <v>736</v>
      </c>
      <c r="B737" s="21">
        <v>40549</v>
      </c>
      <c r="C737" s="43">
        <v>4</v>
      </c>
      <c r="D737" s="23">
        <v>14644</v>
      </c>
      <c r="E737" s="25">
        <f t="shared" si="143"/>
        <v>16939.75</v>
      </c>
      <c r="F737" s="25">
        <f t="shared" si="144"/>
        <v>16535</v>
      </c>
      <c r="G737" s="25">
        <f t="shared" si="133"/>
        <v>0.88563652857574837</v>
      </c>
      <c r="H737" s="25">
        <f t="shared" si="140"/>
        <v>1.0021658136955456</v>
      </c>
      <c r="I737" s="4">
        <f t="shared" si="134"/>
        <v>14612.352367119156</v>
      </c>
      <c r="J737" s="25">
        <f t="shared" si="141"/>
        <v>19228.278725775879</v>
      </c>
      <c r="K737" s="15">
        <f t="shared" si="135"/>
        <v>19269.923595181932</v>
      </c>
      <c r="L737" s="36">
        <f t="shared" si="136"/>
        <v>-4625.9235951819319</v>
      </c>
      <c r="M737" s="36">
        <f t="shared" si="137"/>
        <v>4625.9235951819319</v>
      </c>
      <c r="N737" s="36">
        <f t="shared" si="138"/>
        <v>0.31589207833801775</v>
      </c>
      <c r="O737" s="36">
        <f t="shared" si="139"/>
        <v>21399169.108460929</v>
      </c>
      <c r="P737" s="35">
        <f t="shared" si="142"/>
        <v>21399169.108460929</v>
      </c>
    </row>
    <row r="738" spans="1:16" x14ac:dyDescent="0.4">
      <c r="A738" s="1">
        <v>737</v>
      </c>
      <c r="B738" s="21">
        <v>40550</v>
      </c>
      <c r="C738" s="43">
        <v>1</v>
      </c>
      <c r="D738" s="23">
        <v>15317</v>
      </c>
      <c r="E738" s="25">
        <f t="shared" si="143"/>
        <v>16130.25</v>
      </c>
      <c r="F738" s="25">
        <f t="shared" si="144"/>
        <v>15716</v>
      </c>
      <c r="G738" s="25">
        <f t="shared" si="133"/>
        <v>0.97461186052430648</v>
      </c>
      <c r="H738" s="25">
        <f t="shared" si="140"/>
        <v>0.99870511045398014</v>
      </c>
      <c r="I738" s="4">
        <f t="shared" si="134"/>
        <v>15336.859539085937</v>
      </c>
      <c r="J738" s="25">
        <f t="shared" si="141"/>
        <v>19228.595410219699</v>
      </c>
      <c r="K738" s="15">
        <f t="shared" si="135"/>
        <v>19203.696503038362</v>
      </c>
      <c r="L738" s="36">
        <f t="shared" si="136"/>
        <v>-3886.6965030383617</v>
      </c>
      <c r="M738" s="36">
        <f t="shared" si="137"/>
        <v>3886.6965030383617</v>
      </c>
      <c r="N738" s="36">
        <f t="shared" si="138"/>
        <v>0.25375050617211997</v>
      </c>
      <c r="O738" s="36">
        <f t="shared" si="139"/>
        <v>15106409.70673063</v>
      </c>
      <c r="P738" s="35">
        <f t="shared" si="142"/>
        <v>15106409.70673063</v>
      </c>
    </row>
    <row r="739" spans="1:16" x14ac:dyDescent="0.4">
      <c r="A739" s="1">
        <v>738</v>
      </c>
      <c r="B739" s="21">
        <v>40551</v>
      </c>
      <c r="C739" s="43">
        <v>2</v>
      </c>
      <c r="D739" s="23">
        <v>15986</v>
      </c>
      <c r="E739" s="25">
        <f t="shared" si="143"/>
        <v>15301.75</v>
      </c>
      <c r="F739" s="25">
        <f t="shared" si="144"/>
        <v>15823.5</v>
      </c>
      <c r="G739" s="25">
        <f t="shared" si="133"/>
        <v>1.0102695358169811</v>
      </c>
      <c r="H739" s="25">
        <f t="shared" si="140"/>
        <v>0.99758200983907996</v>
      </c>
      <c r="I739" s="4">
        <f t="shared" si="134"/>
        <v>16024.747682226851</v>
      </c>
      <c r="J739" s="25">
        <f t="shared" si="141"/>
        <v>19228.912094663516</v>
      </c>
      <c r="K739" s="15">
        <f t="shared" si="135"/>
        <v>19182.416774413425</v>
      </c>
      <c r="L739" s="36">
        <f t="shared" si="136"/>
        <v>-3196.4167744134247</v>
      </c>
      <c r="M739" s="36">
        <f t="shared" si="137"/>
        <v>3196.4167744134247</v>
      </c>
      <c r="N739" s="36">
        <f t="shared" si="138"/>
        <v>0.19995100553067838</v>
      </c>
      <c r="O739" s="36">
        <f t="shared" si="139"/>
        <v>10217080.195751522</v>
      </c>
      <c r="P739" s="35">
        <f t="shared" si="142"/>
        <v>10217080.195751522</v>
      </c>
    </row>
    <row r="740" spans="1:16" x14ac:dyDescent="0.4">
      <c r="A740" s="1">
        <v>739</v>
      </c>
      <c r="B740" s="21">
        <v>40552</v>
      </c>
      <c r="C740" s="43">
        <v>3</v>
      </c>
      <c r="D740" s="23">
        <v>15260</v>
      </c>
      <c r="E740" s="25">
        <f t="shared" si="143"/>
        <v>16345.25</v>
      </c>
      <c r="F740" s="25">
        <f t="shared" si="144"/>
        <v>16894.875</v>
      </c>
      <c r="G740" s="25">
        <f t="shared" si="133"/>
        <v>0.90323248914241749</v>
      </c>
      <c r="H740" s="25">
        <f t="shared" si="140"/>
        <v>1.0015470660113945</v>
      </c>
      <c r="I740" s="4">
        <f t="shared" si="134"/>
        <v>15236.428239735254</v>
      </c>
      <c r="J740" s="25">
        <f t="shared" si="141"/>
        <v>19229.228779107332</v>
      </c>
      <c r="K740" s="15">
        <f t="shared" si="135"/>
        <v>19258.97766537682</v>
      </c>
      <c r="L740" s="36">
        <f t="shared" si="136"/>
        <v>-3998.9776653768204</v>
      </c>
      <c r="M740" s="36">
        <f t="shared" si="137"/>
        <v>3998.9776653768204</v>
      </c>
      <c r="N740" s="36">
        <f t="shared" si="138"/>
        <v>0.26205620349782571</v>
      </c>
      <c r="O740" s="36">
        <f t="shared" si="139"/>
        <v>15991822.368182644</v>
      </c>
      <c r="P740" s="35">
        <f t="shared" si="142"/>
        <v>15991822.368182644</v>
      </c>
    </row>
    <row r="741" spans="1:16" x14ac:dyDescent="0.4">
      <c r="A741" s="1">
        <v>740</v>
      </c>
      <c r="B741" s="21">
        <v>40553</v>
      </c>
      <c r="C741" s="43">
        <v>4</v>
      </c>
      <c r="D741" s="23">
        <v>18818</v>
      </c>
      <c r="E741" s="25">
        <f t="shared" si="143"/>
        <v>17444.5</v>
      </c>
      <c r="F741" s="25">
        <f t="shared" si="144"/>
        <v>17873</v>
      </c>
      <c r="G741" s="25">
        <f t="shared" si="133"/>
        <v>1.0528730487327254</v>
      </c>
      <c r="H741" s="25">
        <f t="shared" si="140"/>
        <v>1.0021658136955456</v>
      </c>
      <c r="I741" s="4">
        <f t="shared" si="134"/>
        <v>18777.331797626895</v>
      </c>
      <c r="J741" s="25">
        <f t="shared" si="141"/>
        <v>19229.545463551149</v>
      </c>
      <c r="K741" s="15">
        <f t="shared" si="135"/>
        <v>19271.193076475225</v>
      </c>
      <c r="L741" s="36">
        <f t="shared" si="136"/>
        <v>-453.1930764752251</v>
      </c>
      <c r="M741" s="36">
        <f t="shared" si="137"/>
        <v>453.1930764752251</v>
      </c>
      <c r="N741" s="36">
        <f t="shared" si="138"/>
        <v>2.4082956556234728E-2</v>
      </c>
      <c r="O741" s="36">
        <f t="shared" si="139"/>
        <v>205383.96456507922</v>
      </c>
      <c r="P741" s="35">
        <f t="shared" si="142"/>
        <v>205383.96456507922</v>
      </c>
    </row>
    <row r="742" spans="1:16" x14ac:dyDescent="0.4">
      <c r="A742" s="1">
        <v>741</v>
      </c>
      <c r="B742" s="21">
        <v>40554</v>
      </c>
      <c r="C742" s="43">
        <v>1</v>
      </c>
      <c r="D742" s="23">
        <v>19714</v>
      </c>
      <c r="E742" s="25">
        <f t="shared" si="143"/>
        <v>18301.5</v>
      </c>
      <c r="F742" s="25">
        <f t="shared" si="144"/>
        <v>18345.625</v>
      </c>
      <c r="G742" s="25">
        <f t="shared" si="133"/>
        <v>1.0745886280789017</v>
      </c>
      <c r="H742" s="25">
        <f t="shared" si="140"/>
        <v>0.99870511045398014</v>
      </c>
      <c r="I742" s="4">
        <f t="shared" si="134"/>
        <v>19739.560550599999</v>
      </c>
      <c r="J742" s="25">
        <f t="shared" si="141"/>
        <v>19229.862147994969</v>
      </c>
      <c r="K742" s="15">
        <f t="shared" si="135"/>
        <v>19204.961600528128</v>
      </c>
      <c r="L742" s="36">
        <f t="shared" si="136"/>
        <v>509.03839947187225</v>
      </c>
      <c r="M742" s="36">
        <f t="shared" si="137"/>
        <v>509.03839947187225</v>
      </c>
      <c r="N742" s="36">
        <f t="shared" si="138"/>
        <v>2.5821162598755821E-2</v>
      </c>
      <c r="O742" s="36">
        <f t="shared" si="139"/>
        <v>259120.09213688539</v>
      </c>
      <c r="P742" s="35">
        <f t="shared" si="142"/>
        <v>259120.09213688539</v>
      </c>
    </row>
    <row r="743" spans="1:16" x14ac:dyDescent="0.4">
      <c r="A743" s="1">
        <v>742</v>
      </c>
      <c r="B743" s="21">
        <v>40555</v>
      </c>
      <c r="C743" s="43">
        <v>2</v>
      </c>
      <c r="D743" s="23">
        <v>19414</v>
      </c>
      <c r="E743" s="25">
        <f t="shared" si="143"/>
        <v>18389.75</v>
      </c>
      <c r="F743" s="25">
        <f t="shared" si="144"/>
        <v>18466.625</v>
      </c>
      <c r="G743" s="25">
        <f t="shared" si="133"/>
        <v>1.0513020110604943</v>
      </c>
      <c r="H743" s="25">
        <f t="shared" si="140"/>
        <v>0.99758200983907996</v>
      </c>
      <c r="I743" s="4">
        <f t="shared" si="134"/>
        <v>19461.056643485055</v>
      </c>
      <c r="J743" s="25">
        <f t="shared" si="141"/>
        <v>19230.178832438785</v>
      </c>
      <c r="K743" s="15">
        <f t="shared" si="135"/>
        <v>19183.680449229214</v>
      </c>
      <c r="L743" s="36">
        <f t="shared" si="136"/>
        <v>230.31955077078601</v>
      </c>
      <c r="M743" s="36">
        <f t="shared" si="137"/>
        <v>230.31955077078601</v>
      </c>
      <c r="N743" s="36">
        <f t="shared" si="138"/>
        <v>1.1863580445595242E-2</v>
      </c>
      <c r="O743" s="36">
        <f t="shared" si="139"/>
        <v>53047.095467256673</v>
      </c>
      <c r="P743" s="35">
        <f t="shared" si="142"/>
        <v>53047.095467256673</v>
      </c>
    </row>
    <row r="744" spans="1:16" x14ac:dyDescent="0.4">
      <c r="A744" s="1">
        <v>743</v>
      </c>
      <c r="B744" s="21">
        <v>40556</v>
      </c>
      <c r="C744" s="43">
        <v>3</v>
      </c>
      <c r="D744" s="23">
        <v>15613</v>
      </c>
      <c r="E744" s="25">
        <f t="shared" si="143"/>
        <v>18543.5</v>
      </c>
      <c r="F744" s="25">
        <f t="shared" si="144"/>
        <v>18241</v>
      </c>
      <c r="G744" s="25">
        <f t="shared" si="133"/>
        <v>0.85592895126363688</v>
      </c>
      <c r="H744" s="25">
        <f t="shared" si="140"/>
        <v>1.0015470660113945</v>
      </c>
      <c r="I744" s="4">
        <f t="shared" si="134"/>
        <v>15588.882969003049</v>
      </c>
      <c r="J744" s="25">
        <f t="shared" si="141"/>
        <v>19230.495516882602</v>
      </c>
      <c r="K744" s="15">
        <f t="shared" si="135"/>
        <v>19260.246362879047</v>
      </c>
      <c r="L744" s="36">
        <f t="shared" si="136"/>
        <v>-3647.2463628790465</v>
      </c>
      <c r="M744" s="36">
        <f t="shared" si="137"/>
        <v>3647.2463628790465</v>
      </c>
      <c r="N744" s="36">
        <f t="shared" si="138"/>
        <v>0.23360317446224599</v>
      </c>
      <c r="O744" s="36">
        <f t="shared" si="139"/>
        <v>13302406.031534433</v>
      </c>
      <c r="P744" s="35">
        <f t="shared" si="142"/>
        <v>13302406.031534433</v>
      </c>
    </row>
    <row r="745" spans="1:16" x14ac:dyDescent="0.4">
      <c r="A745" s="1">
        <v>744</v>
      </c>
      <c r="B745" s="21">
        <v>40557</v>
      </c>
      <c r="C745" s="43">
        <v>4</v>
      </c>
      <c r="D745" s="23">
        <v>19433</v>
      </c>
      <c r="E745" s="25">
        <f t="shared" si="143"/>
        <v>17938.5</v>
      </c>
      <c r="F745" s="25">
        <f t="shared" si="144"/>
        <v>17490.5</v>
      </c>
      <c r="G745" s="25">
        <f t="shared" si="133"/>
        <v>1.1110602898716446</v>
      </c>
      <c r="H745" s="25">
        <f t="shared" si="140"/>
        <v>1.0021658136955456</v>
      </c>
      <c r="I745" s="4">
        <f t="shared" si="134"/>
        <v>19391.002700780289</v>
      </c>
      <c r="J745" s="25">
        <f t="shared" si="141"/>
        <v>19230.812201326422</v>
      </c>
      <c r="K745" s="15">
        <f t="shared" si="135"/>
        <v>19272.462557768518</v>
      </c>
      <c r="L745" s="36">
        <f t="shared" si="136"/>
        <v>160.53744223148169</v>
      </c>
      <c r="M745" s="36">
        <f t="shared" si="137"/>
        <v>160.53744223148169</v>
      </c>
      <c r="N745" s="36">
        <f t="shared" si="138"/>
        <v>8.2610735466207841E-3</v>
      </c>
      <c r="O745" s="36">
        <f t="shared" si="139"/>
        <v>25772.27035822632</v>
      </c>
      <c r="P745" s="35">
        <f t="shared" si="142"/>
        <v>25772.27035822632</v>
      </c>
    </row>
    <row r="746" spans="1:16" x14ac:dyDescent="0.4">
      <c r="A746" s="1">
        <v>745</v>
      </c>
      <c r="B746" s="21">
        <v>40558</v>
      </c>
      <c r="C746" s="43">
        <v>1</v>
      </c>
      <c r="D746" s="23">
        <v>17294</v>
      </c>
      <c r="E746" s="25">
        <f t="shared" si="143"/>
        <v>17042.5</v>
      </c>
      <c r="F746" s="25">
        <f t="shared" si="144"/>
        <v>17541.875</v>
      </c>
      <c r="G746" s="25">
        <f t="shared" si="133"/>
        <v>0.98586952649018422</v>
      </c>
      <c r="H746" s="25">
        <f t="shared" si="140"/>
        <v>0.99870511045398014</v>
      </c>
      <c r="I746" s="4">
        <f t="shared" si="134"/>
        <v>17316.422854929308</v>
      </c>
      <c r="J746" s="25">
        <f t="shared" si="141"/>
        <v>19231.128885770238</v>
      </c>
      <c r="K746" s="15">
        <f t="shared" si="135"/>
        <v>19206.226698017894</v>
      </c>
      <c r="L746" s="36">
        <f t="shared" si="136"/>
        <v>-1912.2266980178938</v>
      </c>
      <c r="M746" s="36">
        <f t="shared" si="137"/>
        <v>1912.2266980178938</v>
      </c>
      <c r="N746" s="36">
        <f t="shared" si="138"/>
        <v>0.11057168370636601</v>
      </c>
      <c r="O746" s="36">
        <f t="shared" si="139"/>
        <v>3656610.9446124174</v>
      </c>
      <c r="P746" s="35">
        <f t="shared" si="142"/>
        <v>3656610.9446124174</v>
      </c>
    </row>
    <row r="747" spans="1:16" x14ac:dyDescent="0.4">
      <c r="A747" s="1">
        <v>746</v>
      </c>
      <c r="B747" s="21">
        <v>40559</v>
      </c>
      <c r="C747" s="43">
        <v>2</v>
      </c>
      <c r="D747" s="23">
        <v>15830</v>
      </c>
      <c r="E747" s="25">
        <f t="shared" si="143"/>
        <v>18041.25</v>
      </c>
      <c r="F747" s="25">
        <f t="shared" si="144"/>
        <v>18020.125</v>
      </c>
      <c r="G747" s="25">
        <f t="shared" si="133"/>
        <v>0.87846227481773853</v>
      </c>
      <c r="H747" s="25">
        <f t="shared" si="140"/>
        <v>0.99758200983907996</v>
      </c>
      <c r="I747" s="4">
        <f t="shared" si="134"/>
        <v>15868.369561469477</v>
      </c>
      <c r="J747" s="25">
        <f t="shared" si="141"/>
        <v>19231.445570214055</v>
      </c>
      <c r="K747" s="15">
        <f t="shared" si="135"/>
        <v>19184.944124045007</v>
      </c>
      <c r="L747" s="36">
        <f t="shared" si="136"/>
        <v>-3354.9441240450069</v>
      </c>
      <c r="M747" s="36">
        <f t="shared" si="137"/>
        <v>3354.9441240450069</v>
      </c>
      <c r="N747" s="36">
        <f t="shared" si="138"/>
        <v>0.21193582590303264</v>
      </c>
      <c r="O747" s="36">
        <f t="shared" si="139"/>
        <v>11255650.075464118</v>
      </c>
      <c r="P747" s="35">
        <f t="shared" si="142"/>
        <v>11255650.075464118</v>
      </c>
    </row>
    <row r="748" spans="1:16" x14ac:dyDescent="0.4">
      <c r="A748" s="1">
        <v>747</v>
      </c>
      <c r="B748" s="21">
        <v>40560</v>
      </c>
      <c r="C748" s="43">
        <v>3</v>
      </c>
      <c r="D748" s="23">
        <v>19608</v>
      </c>
      <c r="E748" s="25">
        <f t="shared" si="143"/>
        <v>17999</v>
      </c>
      <c r="F748" s="25">
        <f t="shared" si="144"/>
        <v>18201.125</v>
      </c>
      <c r="G748" s="25">
        <f t="shared" si="133"/>
        <v>1.0772960462608767</v>
      </c>
      <c r="H748" s="25">
        <f t="shared" si="140"/>
        <v>1.0015470660113945</v>
      </c>
      <c r="I748" s="4">
        <f t="shared" si="134"/>
        <v>19577.711987203726</v>
      </c>
      <c r="J748" s="25">
        <f t="shared" si="141"/>
        <v>19231.762254657875</v>
      </c>
      <c r="K748" s="15">
        <f t="shared" si="135"/>
        <v>19261.515060381276</v>
      </c>
      <c r="L748" s="36">
        <f t="shared" si="136"/>
        <v>346.48493961872373</v>
      </c>
      <c r="M748" s="36">
        <f t="shared" si="137"/>
        <v>346.48493961872373</v>
      </c>
      <c r="N748" s="36">
        <f t="shared" si="138"/>
        <v>1.7670590555830465E-2</v>
      </c>
      <c r="O748" s="36">
        <f t="shared" si="139"/>
        <v>120051.81338259063</v>
      </c>
      <c r="P748" s="35">
        <f t="shared" si="142"/>
        <v>120051.81338259063</v>
      </c>
    </row>
    <row r="749" spans="1:16" x14ac:dyDescent="0.4">
      <c r="A749" s="1">
        <v>748</v>
      </c>
      <c r="B749" s="21">
        <v>40561</v>
      </c>
      <c r="C749" s="43">
        <v>4</v>
      </c>
      <c r="D749" s="23">
        <v>19264</v>
      </c>
      <c r="E749" s="25">
        <f t="shared" si="143"/>
        <v>18403.25</v>
      </c>
      <c r="F749" s="25">
        <f t="shared" si="144"/>
        <v>18289.75</v>
      </c>
      <c r="G749" s="25">
        <f t="shared" ref="G749:G812" si="145">D749/F749</f>
        <v>1.0532675405623368</v>
      </c>
      <c r="H749" s="25">
        <f t="shared" si="140"/>
        <v>1.0021658136955456</v>
      </c>
      <c r="I749" s="4">
        <f t="shared" ref="I749:I812" si="146">D749/H749</f>
        <v>19222.367932271471</v>
      </c>
      <c r="J749" s="25">
        <f t="shared" si="141"/>
        <v>19232.078939101692</v>
      </c>
      <c r="K749" s="15">
        <f t="shared" ref="K749:K812" si="147">H749*J749</f>
        <v>19273.732039061812</v>
      </c>
      <c r="L749" s="36">
        <f t="shared" ref="L749:L812" si="148">D749-K749</f>
        <v>-9.7320390618115198</v>
      </c>
      <c r="M749" s="36">
        <f t="shared" ref="M749:M812" si="149">ABS(L749)</f>
        <v>9.7320390618115198</v>
      </c>
      <c r="N749" s="36">
        <f t="shared" ref="N749:N812" si="150">M749/D749</f>
        <v>5.0519305761064783E-4</v>
      </c>
      <c r="O749" s="36">
        <f t="shared" ref="O749:O812" si="151">L749^2</f>
        <v>94.712584300625252</v>
      </c>
      <c r="P749" s="35">
        <f t="shared" si="142"/>
        <v>94.712584300625252</v>
      </c>
    </row>
    <row r="750" spans="1:16" x14ac:dyDescent="0.4">
      <c r="A750" s="1">
        <v>749</v>
      </c>
      <c r="B750" s="21">
        <v>40562</v>
      </c>
      <c r="C750" s="43">
        <v>1</v>
      </c>
      <c r="D750" s="23">
        <v>18911</v>
      </c>
      <c r="E750" s="25">
        <f t="shared" si="143"/>
        <v>18176.25</v>
      </c>
      <c r="F750" s="25">
        <f t="shared" si="144"/>
        <v>18066.875</v>
      </c>
      <c r="G750" s="25">
        <f t="shared" si="145"/>
        <v>1.0467222472065589</v>
      </c>
      <c r="H750" s="25">
        <f t="shared" si="140"/>
        <v>0.99870511045398014</v>
      </c>
      <c r="I750" s="4">
        <f t="shared" si="146"/>
        <v>18935.519406127452</v>
      </c>
      <c r="J750" s="25">
        <f t="shared" si="141"/>
        <v>19232.395623545508</v>
      </c>
      <c r="K750" s="15">
        <f t="shared" si="147"/>
        <v>19207.49179550766</v>
      </c>
      <c r="L750" s="36">
        <f t="shared" si="148"/>
        <v>-296.49179550765984</v>
      </c>
      <c r="M750" s="36">
        <f t="shared" si="149"/>
        <v>296.49179550765984</v>
      </c>
      <c r="N750" s="36">
        <f t="shared" si="150"/>
        <v>1.5678271667688638E-2</v>
      </c>
      <c r="O750" s="36">
        <f t="shared" si="151"/>
        <v>87907.384803355977</v>
      </c>
      <c r="P750" s="35">
        <f t="shared" si="142"/>
        <v>87907.384803355977</v>
      </c>
    </row>
    <row r="751" spans="1:16" x14ac:dyDescent="0.4">
      <c r="A751" s="1">
        <v>750</v>
      </c>
      <c r="B751" s="21">
        <v>40563</v>
      </c>
      <c r="C751" s="43">
        <v>2</v>
      </c>
      <c r="D751" s="23">
        <v>14922</v>
      </c>
      <c r="E751" s="25">
        <f t="shared" si="143"/>
        <v>17957.5</v>
      </c>
      <c r="F751" s="25">
        <f t="shared" si="144"/>
        <v>17615.75</v>
      </c>
      <c r="G751" s="25">
        <f t="shared" si="145"/>
        <v>0.8470828661850901</v>
      </c>
      <c r="H751" s="25">
        <f t="shared" si="140"/>
        <v>0.99758200983907996</v>
      </c>
      <c r="I751" s="4">
        <f t="shared" si="146"/>
        <v>14958.168704753476</v>
      </c>
      <c r="J751" s="25">
        <f t="shared" si="141"/>
        <v>19232.712307989324</v>
      </c>
      <c r="K751" s="15">
        <f t="shared" si="147"/>
        <v>19186.2077988608</v>
      </c>
      <c r="L751" s="36">
        <f t="shared" si="148"/>
        <v>-4264.2077988607998</v>
      </c>
      <c r="M751" s="36">
        <f t="shared" si="149"/>
        <v>4264.2077988607998</v>
      </c>
      <c r="N751" s="36">
        <f t="shared" si="150"/>
        <v>0.285766505753974</v>
      </c>
      <c r="O751" s="36">
        <f t="shared" si="151"/>
        <v>18183468.151865266</v>
      </c>
      <c r="P751" s="35">
        <f t="shared" si="142"/>
        <v>18183468.151865266</v>
      </c>
    </row>
    <row r="752" spans="1:16" x14ac:dyDescent="0.4">
      <c r="A752" s="1">
        <v>751</v>
      </c>
      <c r="B752" s="21">
        <v>40564</v>
      </c>
      <c r="C752" s="43">
        <v>3</v>
      </c>
      <c r="D752" s="23">
        <v>18733</v>
      </c>
      <c r="E752" s="25">
        <f t="shared" si="143"/>
        <v>17274</v>
      </c>
      <c r="F752" s="25">
        <f t="shared" si="144"/>
        <v>16754.25</v>
      </c>
      <c r="G752" s="25">
        <f t="shared" si="145"/>
        <v>1.1181043615798976</v>
      </c>
      <c r="H752" s="25">
        <f t="shared" si="140"/>
        <v>1.0015470660113945</v>
      </c>
      <c r="I752" s="4">
        <f t="shared" si="146"/>
        <v>18704.063578962025</v>
      </c>
      <c r="J752" s="25">
        <f t="shared" si="141"/>
        <v>19233.028992433145</v>
      </c>
      <c r="K752" s="15">
        <f t="shared" si="147"/>
        <v>19262.783757883502</v>
      </c>
      <c r="L752" s="36">
        <f t="shared" si="148"/>
        <v>-529.7837578835024</v>
      </c>
      <c r="M752" s="36">
        <f t="shared" si="149"/>
        <v>529.7837578835024</v>
      </c>
      <c r="N752" s="36">
        <f t="shared" si="150"/>
        <v>2.8280774989777525E-2</v>
      </c>
      <c r="O752" s="36">
        <f t="shared" si="151"/>
        <v>280670.83011716552</v>
      </c>
      <c r="P752" s="35">
        <f t="shared" si="142"/>
        <v>280670.83011716552</v>
      </c>
    </row>
    <row r="753" spans="1:16" x14ac:dyDescent="0.4">
      <c r="A753" s="1">
        <v>752</v>
      </c>
      <c r="B753" s="21">
        <v>40565</v>
      </c>
      <c r="C753" s="43">
        <v>4</v>
      </c>
      <c r="D753" s="23">
        <v>16530</v>
      </c>
      <c r="E753" s="25">
        <f t="shared" si="143"/>
        <v>16234.5</v>
      </c>
      <c r="F753" s="25">
        <f t="shared" si="144"/>
        <v>16698.125</v>
      </c>
      <c r="G753" s="25">
        <f t="shared" si="145"/>
        <v>0.98993150428566079</v>
      </c>
      <c r="H753" s="25">
        <f t="shared" si="140"/>
        <v>1.0021658136955456</v>
      </c>
      <c r="I753" s="4">
        <f t="shared" si="146"/>
        <v>16494.276470122892</v>
      </c>
      <c r="J753" s="25">
        <f t="shared" si="141"/>
        <v>19233.345676876961</v>
      </c>
      <c r="K753" s="15">
        <f t="shared" si="147"/>
        <v>19275.001520355105</v>
      </c>
      <c r="L753" s="36">
        <f t="shared" si="148"/>
        <v>-2745.0015203551047</v>
      </c>
      <c r="M753" s="36">
        <f t="shared" si="149"/>
        <v>2745.0015203551047</v>
      </c>
      <c r="N753" s="36">
        <f t="shared" si="150"/>
        <v>0.16606179796461615</v>
      </c>
      <c r="O753" s="36">
        <f t="shared" si="151"/>
        <v>7535033.3467518361</v>
      </c>
      <c r="P753" s="35">
        <f t="shared" si="142"/>
        <v>7535033.3467518361</v>
      </c>
    </row>
    <row r="754" spans="1:16" x14ac:dyDescent="0.4">
      <c r="A754" s="1">
        <v>753</v>
      </c>
      <c r="B754" s="21">
        <v>40566</v>
      </c>
      <c r="C754" s="43">
        <v>1</v>
      </c>
      <c r="D754" s="23">
        <v>14753</v>
      </c>
      <c r="E754" s="25">
        <f t="shared" si="143"/>
        <v>17161.75</v>
      </c>
      <c r="F754" s="25">
        <f t="shared" si="144"/>
        <v>17240.75</v>
      </c>
      <c r="G754" s="25">
        <f t="shared" si="145"/>
        <v>0.85570523324101333</v>
      </c>
      <c r="H754" s="25">
        <f t="shared" si="140"/>
        <v>0.99870511045398014</v>
      </c>
      <c r="I754" s="4">
        <f t="shared" si="146"/>
        <v>14772.128274475082</v>
      </c>
      <c r="J754" s="25">
        <f t="shared" si="141"/>
        <v>19233.662361320778</v>
      </c>
      <c r="K754" s="15">
        <f t="shared" si="147"/>
        <v>19208.756892997426</v>
      </c>
      <c r="L754" s="36">
        <f t="shared" si="148"/>
        <v>-4455.7568929974259</v>
      </c>
      <c r="M754" s="36">
        <f t="shared" si="149"/>
        <v>4455.7568929974259</v>
      </c>
      <c r="N754" s="36">
        <f t="shared" si="150"/>
        <v>0.30202378451822853</v>
      </c>
      <c r="O754" s="36">
        <f t="shared" si="151"/>
        <v>19853769.489494074</v>
      </c>
      <c r="P754" s="35">
        <f t="shared" si="142"/>
        <v>19853769.489494074</v>
      </c>
    </row>
    <row r="755" spans="1:16" x14ac:dyDescent="0.4">
      <c r="A755" s="1">
        <v>754</v>
      </c>
      <c r="B755" s="21">
        <v>40567</v>
      </c>
      <c r="C755" s="43">
        <v>2</v>
      </c>
      <c r="D755" s="23">
        <v>18631</v>
      </c>
      <c r="E755" s="25">
        <f t="shared" si="143"/>
        <v>17319.75</v>
      </c>
      <c r="F755" s="25">
        <f t="shared" si="144"/>
        <v>17690.875</v>
      </c>
      <c r="G755" s="25">
        <f t="shared" si="145"/>
        <v>1.0531418033308133</v>
      </c>
      <c r="H755" s="25">
        <f t="shared" si="140"/>
        <v>0.99758200983907996</v>
      </c>
      <c r="I755" s="4">
        <f t="shared" si="146"/>
        <v>18676.158768145157</v>
      </c>
      <c r="J755" s="25">
        <f t="shared" si="141"/>
        <v>19233.979045764598</v>
      </c>
      <c r="K755" s="15">
        <f t="shared" si="147"/>
        <v>19187.471473676596</v>
      </c>
      <c r="L755" s="36">
        <f t="shared" si="148"/>
        <v>-556.47147367659636</v>
      </c>
      <c r="M755" s="36">
        <f t="shared" si="149"/>
        <v>556.47147367659636</v>
      </c>
      <c r="N755" s="36">
        <f t="shared" si="150"/>
        <v>2.9868041096913552E-2</v>
      </c>
      <c r="O755" s="36">
        <f t="shared" si="151"/>
        <v>309660.5010158029</v>
      </c>
      <c r="P755" s="35">
        <f t="shared" si="142"/>
        <v>309660.5010158029</v>
      </c>
    </row>
    <row r="756" spans="1:16" x14ac:dyDescent="0.4">
      <c r="A756" s="1">
        <v>755</v>
      </c>
      <c r="B756" s="21">
        <v>40568</v>
      </c>
      <c r="C756" s="43">
        <v>3</v>
      </c>
      <c r="D756" s="23">
        <v>19365</v>
      </c>
      <c r="E756" s="25">
        <f t="shared" si="143"/>
        <v>18062</v>
      </c>
      <c r="F756" s="25">
        <f t="shared" si="144"/>
        <v>18169.625</v>
      </c>
      <c r="G756" s="25">
        <f t="shared" si="145"/>
        <v>1.0657897452479068</v>
      </c>
      <c r="H756" s="25">
        <f t="shared" si="140"/>
        <v>1.0015470660113945</v>
      </c>
      <c r="I756" s="4">
        <f t="shared" si="146"/>
        <v>19335.087343543459</v>
      </c>
      <c r="J756" s="25">
        <f t="shared" si="141"/>
        <v>19234.295730208414</v>
      </c>
      <c r="K756" s="15">
        <f t="shared" si="147"/>
        <v>19264.052455385732</v>
      </c>
      <c r="L756" s="36">
        <f t="shared" si="148"/>
        <v>100.94754461426783</v>
      </c>
      <c r="M756" s="36">
        <f t="shared" si="149"/>
        <v>100.94754461426783</v>
      </c>
      <c r="N756" s="36">
        <f t="shared" si="150"/>
        <v>5.212886373057982E-3</v>
      </c>
      <c r="O756" s="36">
        <f t="shared" si="151"/>
        <v>10190.406763649593</v>
      </c>
      <c r="P756" s="35">
        <f t="shared" si="142"/>
        <v>10190.406763649593</v>
      </c>
    </row>
    <row r="757" spans="1:16" x14ac:dyDescent="0.4">
      <c r="A757" s="1">
        <v>756</v>
      </c>
      <c r="B757" s="21">
        <v>40569</v>
      </c>
      <c r="C757" s="43">
        <v>4</v>
      </c>
      <c r="D757" s="23">
        <v>19499</v>
      </c>
      <c r="E757" s="25">
        <f t="shared" si="143"/>
        <v>18277.25</v>
      </c>
      <c r="F757" s="25">
        <f t="shared" si="144"/>
        <v>18476.5</v>
      </c>
      <c r="G757" s="25">
        <f t="shared" si="145"/>
        <v>1.0553405677482206</v>
      </c>
      <c r="H757" s="25">
        <f t="shared" si="140"/>
        <v>1.0021658136955456</v>
      </c>
      <c r="I757" s="4">
        <f t="shared" si="146"/>
        <v>19456.860065996749</v>
      </c>
      <c r="J757" s="25">
        <f t="shared" si="141"/>
        <v>19234.612414652231</v>
      </c>
      <c r="K757" s="15">
        <f t="shared" si="147"/>
        <v>19276.271001648394</v>
      </c>
      <c r="L757" s="36">
        <f t="shared" si="148"/>
        <v>222.7289983516057</v>
      </c>
      <c r="M757" s="36">
        <f t="shared" si="149"/>
        <v>222.7289983516057</v>
      </c>
      <c r="N757" s="36">
        <f t="shared" si="150"/>
        <v>1.1422585689092041E-2</v>
      </c>
      <c r="O757" s="36">
        <f t="shared" si="151"/>
        <v>49608.20670670957</v>
      </c>
      <c r="P757" s="35">
        <f t="shared" si="142"/>
        <v>49608.20670670957</v>
      </c>
    </row>
    <row r="758" spans="1:16" x14ac:dyDescent="0.4">
      <c r="A758" s="1">
        <v>757</v>
      </c>
      <c r="B758" s="21">
        <v>40570</v>
      </c>
      <c r="C758" s="43">
        <v>1</v>
      </c>
      <c r="D758" s="23">
        <v>15614</v>
      </c>
      <c r="E758" s="25">
        <f t="shared" si="143"/>
        <v>18675.75</v>
      </c>
      <c r="F758" s="25">
        <f t="shared" si="144"/>
        <v>18549.875</v>
      </c>
      <c r="G758" s="25">
        <f t="shared" si="145"/>
        <v>0.84173073942546783</v>
      </c>
      <c r="H758" s="25">
        <f t="shared" si="140"/>
        <v>0.99870511045398014</v>
      </c>
      <c r="I758" s="4">
        <f t="shared" si="146"/>
        <v>15634.244619918249</v>
      </c>
      <c r="J758" s="25">
        <f t="shared" si="141"/>
        <v>19234.929099096051</v>
      </c>
      <c r="K758" s="15">
        <f t="shared" si="147"/>
        <v>19210.021990487199</v>
      </c>
      <c r="L758" s="36">
        <f t="shared" si="148"/>
        <v>-3596.0219904871992</v>
      </c>
      <c r="M758" s="36">
        <f t="shared" si="149"/>
        <v>3596.0219904871992</v>
      </c>
      <c r="N758" s="36">
        <f t="shared" si="150"/>
        <v>0.23030754390208782</v>
      </c>
      <c r="O758" s="36">
        <f t="shared" si="151"/>
        <v>12931374.156067519</v>
      </c>
      <c r="P758" s="35">
        <f t="shared" si="142"/>
        <v>12931374.156067519</v>
      </c>
    </row>
    <row r="759" spans="1:16" x14ac:dyDescent="0.4">
      <c r="A759" s="1">
        <v>758</v>
      </c>
      <c r="B759" s="21">
        <v>40571</v>
      </c>
      <c r="C759" s="43">
        <v>2</v>
      </c>
      <c r="D759" s="23">
        <v>20225</v>
      </c>
      <c r="E759" s="25">
        <f t="shared" si="143"/>
        <v>18424</v>
      </c>
      <c r="F759" s="25">
        <f t="shared" si="144"/>
        <v>18063.5</v>
      </c>
      <c r="G759" s="25">
        <f t="shared" si="145"/>
        <v>1.1196611952279458</v>
      </c>
      <c r="H759" s="25">
        <f t="shared" si="140"/>
        <v>0.99758200983907996</v>
      </c>
      <c r="I759" s="4">
        <f t="shared" si="146"/>
        <v>20274.0223866532</v>
      </c>
      <c r="J759" s="25">
        <f t="shared" si="141"/>
        <v>19235.245783539867</v>
      </c>
      <c r="K759" s="15">
        <f t="shared" si="147"/>
        <v>19188.735148492389</v>
      </c>
      <c r="L759" s="36">
        <f t="shared" si="148"/>
        <v>1036.2648515076107</v>
      </c>
      <c r="M759" s="36">
        <f t="shared" si="149"/>
        <v>1036.2648515076107</v>
      </c>
      <c r="N759" s="36">
        <f t="shared" si="150"/>
        <v>5.1236828257483845E-2</v>
      </c>
      <c r="O759" s="36">
        <f t="shared" si="151"/>
        <v>1073844.8424700906</v>
      </c>
      <c r="P759" s="35">
        <f t="shared" si="142"/>
        <v>1073844.8424700906</v>
      </c>
    </row>
    <row r="760" spans="1:16" x14ac:dyDescent="0.4">
      <c r="A760" s="1">
        <v>759</v>
      </c>
      <c r="B760" s="21">
        <v>40572</v>
      </c>
      <c r="C760" s="43">
        <v>3</v>
      </c>
      <c r="D760" s="23">
        <v>18358</v>
      </c>
      <c r="E760" s="25">
        <f t="shared" si="143"/>
        <v>17703</v>
      </c>
      <c r="F760" s="25">
        <f t="shared" si="144"/>
        <v>18264.5</v>
      </c>
      <c r="G760" s="25">
        <f t="shared" si="145"/>
        <v>1.0051192203454788</v>
      </c>
      <c r="H760" s="25">
        <f t="shared" si="140"/>
        <v>1.0015470660113945</v>
      </c>
      <c r="I760" s="4">
        <f t="shared" si="146"/>
        <v>18329.642832572725</v>
      </c>
      <c r="J760" s="25">
        <f t="shared" si="141"/>
        <v>19235.562467983684</v>
      </c>
      <c r="K760" s="15">
        <f t="shared" si="147"/>
        <v>19265.321152887958</v>
      </c>
      <c r="L760" s="36">
        <f t="shared" si="148"/>
        <v>-907.32115288795831</v>
      </c>
      <c r="M760" s="36">
        <f t="shared" si="149"/>
        <v>907.32115288795831</v>
      </c>
      <c r="N760" s="36">
        <f t="shared" si="150"/>
        <v>4.9423747297524689E-2</v>
      </c>
      <c r="O760" s="36">
        <f t="shared" si="151"/>
        <v>823231.67447793379</v>
      </c>
      <c r="P760" s="35">
        <f t="shared" si="142"/>
        <v>823231.67447793379</v>
      </c>
    </row>
    <row r="761" spans="1:16" x14ac:dyDescent="0.4">
      <c r="A761" s="1">
        <v>760</v>
      </c>
      <c r="B761" s="21">
        <v>40573</v>
      </c>
      <c r="C761" s="43">
        <v>4</v>
      </c>
      <c r="D761" s="23">
        <v>16615</v>
      </c>
      <c r="E761" s="25">
        <f t="shared" si="143"/>
        <v>18826</v>
      </c>
      <c r="F761" s="25">
        <f t="shared" si="144"/>
        <v>18945.75</v>
      </c>
      <c r="G761" s="25">
        <f t="shared" si="145"/>
        <v>0.87697768628848161</v>
      </c>
      <c r="H761" s="25">
        <f t="shared" si="140"/>
        <v>1.0021658136955456</v>
      </c>
      <c r="I761" s="4">
        <f t="shared" si="146"/>
        <v>16579.09277381076</v>
      </c>
      <c r="J761" s="25">
        <f t="shared" si="141"/>
        <v>19235.8791524275</v>
      </c>
      <c r="K761" s="15">
        <f t="shared" si="147"/>
        <v>19277.540482941688</v>
      </c>
      <c r="L761" s="36">
        <f t="shared" si="148"/>
        <v>-2662.5404829416875</v>
      </c>
      <c r="M761" s="36">
        <f t="shared" si="149"/>
        <v>2662.5404829416875</v>
      </c>
      <c r="N761" s="36">
        <f t="shared" si="150"/>
        <v>0.16024920150115482</v>
      </c>
      <c r="O761" s="36">
        <f t="shared" si="151"/>
        <v>7089121.8233033549</v>
      </c>
      <c r="P761" s="35">
        <f t="shared" si="142"/>
        <v>7089121.8233033549</v>
      </c>
    </row>
    <row r="762" spans="1:16" x14ac:dyDescent="0.4">
      <c r="A762" s="1">
        <v>761</v>
      </c>
      <c r="B762" s="21">
        <v>40574</v>
      </c>
      <c r="C762" s="43">
        <v>1</v>
      </c>
      <c r="D762" s="23">
        <v>20106</v>
      </c>
      <c r="E762" s="25">
        <f t="shared" si="143"/>
        <v>19065.5</v>
      </c>
      <c r="F762" s="25">
        <f t="shared" si="144"/>
        <v>19375.625</v>
      </c>
      <c r="G762" s="25">
        <f t="shared" si="145"/>
        <v>1.0376955582077998</v>
      </c>
      <c r="H762" s="25">
        <f t="shared" si="140"/>
        <v>0.99870511045398014</v>
      </c>
      <c r="I762" s="4">
        <f t="shared" si="146"/>
        <v>20132.068805435913</v>
      </c>
      <c r="J762" s="25">
        <f t="shared" si="141"/>
        <v>19236.19583687132</v>
      </c>
      <c r="K762" s="15">
        <f t="shared" si="147"/>
        <v>19211.287087976965</v>
      </c>
      <c r="L762" s="36">
        <f t="shared" si="148"/>
        <v>894.71291202303473</v>
      </c>
      <c r="M762" s="36">
        <f t="shared" si="149"/>
        <v>894.71291202303473</v>
      </c>
      <c r="N762" s="36">
        <f t="shared" si="150"/>
        <v>4.4499796678754339E-2</v>
      </c>
      <c r="O762" s="36">
        <f t="shared" si="151"/>
        <v>800511.19494073873</v>
      </c>
      <c r="P762" s="35">
        <f t="shared" si="142"/>
        <v>800511.19494073873</v>
      </c>
    </row>
    <row r="763" spans="1:16" x14ac:dyDescent="0.4">
      <c r="A763" s="1">
        <v>762</v>
      </c>
      <c r="B763" s="21">
        <v>40575</v>
      </c>
      <c r="C763" s="43">
        <v>2</v>
      </c>
      <c r="D763" s="23">
        <v>21183</v>
      </c>
      <c r="E763" s="25">
        <f t="shared" si="143"/>
        <v>19685.75</v>
      </c>
      <c r="F763" s="25">
        <f t="shared" si="144"/>
        <v>19624.625</v>
      </c>
      <c r="G763" s="25">
        <f t="shared" si="145"/>
        <v>1.079409160684599</v>
      </c>
      <c r="H763" s="25">
        <f t="shared" si="140"/>
        <v>0.99758200983907996</v>
      </c>
      <c r="I763" s="4">
        <f t="shared" si="146"/>
        <v>21234.34443591964</v>
      </c>
      <c r="J763" s="25">
        <f t="shared" si="141"/>
        <v>19236.512521315137</v>
      </c>
      <c r="K763" s="15">
        <f t="shared" si="147"/>
        <v>19189.998823308182</v>
      </c>
      <c r="L763" s="36">
        <f t="shared" si="148"/>
        <v>1993.0011766918178</v>
      </c>
      <c r="M763" s="36">
        <f t="shared" si="149"/>
        <v>1993.0011766918178</v>
      </c>
      <c r="N763" s="36">
        <f t="shared" si="150"/>
        <v>9.4084934933286971E-2</v>
      </c>
      <c r="O763" s="36">
        <f t="shared" si="151"/>
        <v>3972053.6902949703</v>
      </c>
      <c r="P763" s="35">
        <f t="shared" si="142"/>
        <v>3972053.6902949703</v>
      </c>
    </row>
    <row r="764" spans="1:16" x14ac:dyDescent="0.4">
      <c r="A764" s="1">
        <v>763</v>
      </c>
      <c r="B764" s="21">
        <v>40576</v>
      </c>
      <c r="C764" s="43">
        <v>3</v>
      </c>
      <c r="D764" s="23">
        <v>20839</v>
      </c>
      <c r="E764" s="25">
        <f t="shared" si="143"/>
        <v>19563.5</v>
      </c>
      <c r="F764" s="25">
        <f t="shared" si="144"/>
        <v>19582.5</v>
      </c>
      <c r="G764" s="25">
        <f t="shared" si="145"/>
        <v>1.0641644325290438</v>
      </c>
      <c r="H764" s="25">
        <f t="shared" si="140"/>
        <v>1.0015470660113945</v>
      </c>
      <c r="I764" s="4">
        <f t="shared" si="146"/>
        <v>20806.810490684336</v>
      </c>
      <c r="J764" s="25">
        <f t="shared" si="141"/>
        <v>19236.829205758953</v>
      </c>
      <c r="K764" s="15">
        <f t="shared" si="147"/>
        <v>19266.589850390184</v>
      </c>
      <c r="L764" s="36">
        <f t="shared" si="148"/>
        <v>1572.4101496098156</v>
      </c>
      <c r="M764" s="36">
        <f t="shared" si="149"/>
        <v>1572.4101496098156</v>
      </c>
      <c r="N764" s="36">
        <f t="shared" si="150"/>
        <v>7.5455163376832654E-2</v>
      </c>
      <c r="O764" s="36">
        <f t="shared" si="151"/>
        <v>2472473.6785959625</v>
      </c>
      <c r="P764" s="35">
        <f t="shared" si="142"/>
        <v>2472473.6785959625</v>
      </c>
    </row>
    <row r="765" spans="1:16" x14ac:dyDescent="0.4">
      <c r="A765" s="1">
        <v>764</v>
      </c>
      <c r="B765" s="21">
        <v>40577</v>
      </c>
      <c r="C765" s="43">
        <v>4</v>
      </c>
      <c r="D765" s="23">
        <v>16126</v>
      </c>
      <c r="E765" s="25">
        <f t="shared" si="143"/>
        <v>19601.5</v>
      </c>
      <c r="F765" s="25">
        <f t="shared" si="144"/>
        <v>19195</v>
      </c>
      <c r="G765" s="25">
        <f t="shared" si="145"/>
        <v>0.84011461318051572</v>
      </c>
      <c r="H765" s="25">
        <f t="shared" si="140"/>
        <v>1.0021658136955456</v>
      </c>
      <c r="I765" s="4">
        <f t="shared" si="146"/>
        <v>16091.149567888793</v>
      </c>
      <c r="J765" s="25">
        <f t="shared" si="141"/>
        <v>19237.145890202773</v>
      </c>
      <c r="K765" s="15">
        <f t="shared" si="147"/>
        <v>19278.809964234984</v>
      </c>
      <c r="L765" s="36">
        <f t="shared" si="148"/>
        <v>-3152.8099642349844</v>
      </c>
      <c r="M765" s="36">
        <f t="shared" si="149"/>
        <v>3152.8099642349844</v>
      </c>
      <c r="N765" s="36">
        <f t="shared" si="150"/>
        <v>0.19551097384565203</v>
      </c>
      <c r="O765" s="36">
        <f t="shared" si="151"/>
        <v>9940210.6705794036</v>
      </c>
      <c r="P765" s="35">
        <f t="shared" si="142"/>
        <v>9940210.6705794036</v>
      </c>
    </row>
    <row r="766" spans="1:16" x14ac:dyDescent="0.4">
      <c r="A766" s="1">
        <v>765</v>
      </c>
      <c r="B766" s="21">
        <v>40578</v>
      </c>
      <c r="C766" s="43">
        <v>1</v>
      </c>
      <c r="D766" s="23">
        <v>20258</v>
      </c>
      <c r="E766" s="25">
        <f t="shared" si="143"/>
        <v>18788.5</v>
      </c>
      <c r="F766" s="25">
        <f t="shared" si="144"/>
        <v>18232</v>
      </c>
      <c r="G766" s="25">
        <f t="shared" si="145"/>
        <v>1.1111232996928477</v>
      </c>
      <c r="H766" s="25">
        <f t="shared" si="140"/>
        <v>0.99870511045398014</v>
      </c>
      <c r="I766" s="4">
        <f t="shared" si="146"/>
        <v>20284.265883841676</v>
      </c>
      <c r="J766" s="25">
        <f t="shared" si="141"/>
        <v>19237.46257464659</v>
      </c>
      <c r="K766" s="15">
        <f t="shared" si="147"/>
        <v>19212.552185466731</v>
      </c>
      <c r="L766" s="36">
        <f t="shared" si="148"/>
        <v>1045.4478145332687</v>
      </c>
      <c r="M766" s="36">
        <f t="shared" si="149"/>
        <v>1045.4478145332687</v>
      </c>
      <c r="N766" s="36">
        <f t="shared" si="150"/>
        <v>5.1606664751370754E-2</v>
      </c>
      <c r="O766" s="36">
        <f t="shared" si="151"/>
        <v>1092961.1329123878</v>
      </c>
      <c r="P766" s="35">
        <f t="shared" si="142"/>
        <v>1092961.1329123878</v>
      </c>
    </row>
    <row r="767" spans="1:16" x14ac:dyDescent="0.4">
      <c r="A767" s="1">
        <v>766</v>
      </c>
      <c r="B767" s="21">
        <v>40579</v>
      </c>
      <c r="C767" s="43">
        <v>2</v>
      </c>
      <c r="D767" s="23">
        <v>17931</v>
      </c>
      <c r="E767" s="25">
        <f t="shared" si="143"/>
        <v>17675.5</v>
      </c>
      <c r="F767" s="25">
        <f t="shared" si="144"/>
        <v>18146.875</v>
      </c>
      <c r="G767" s="25">
        <f t="shared" si="145"/>
        <v>0.98810401239882895</v>
      </c>
      <c r="H767" s="25">
        <f t="shared" si="140"/>
        <v>0.99758200983907996</v>
      </c>
      <c r="I767" s="4">
        <f t="shared" si="146"/>
        <v>17974.462072438986</v>
      </c>
      <c r="J767" s="25">
        <f t="shared" si="141"/>
        <v>19237.779259090406</v>
      </c>
      <c r="K767" s="15">
        <f t="shared" si="147"/>
        <v>19191.262498123975</v>
      </c>
      <c r="L767" s="36">
        <f t="shared" si="148"/>
        <v>-1260.2624981239751</v>
      </c>
      <c r="M767" s="36">
        <f t="shared" si="149"/>
        <v>1260.2624981239751</v>
      </c>
      <c r="N767" s="36">
        <f t="shared" si="150"/>
        <v>7.0284005249231785E-2</v>
      </c>
      <c r="O767" s="36">
        <f t="shared" si="151"/>
        <v>1588261.5641776824</v>
      </c>
      <c r="P767" s="35">
        <f t="shared" si="142"/>
        <v>1588261.5641776824</v>
      </c>
    </row>
    <row r="768" spans="1:16" x14ac:dyDescent="0.4">
      <c r="A768" s="1">
        <v>767</v>
      </c>
      <c r="B768" s="21">
        <v>40580</v>
      </c>
      <c r="C768" s="43">
        <v>3</v>
      </c>
      <c r="D768" s="23">
        <v>16387</v>
      </c>
      <c r="E768" s="25">
        <f t="shared" si="143"/>
        <v>18618.25</v>
      </c>
      <c r="F768" s="25">
        <f t="shared" si="144"/>
        <v>18661</v>
      </c>
      <c r="G768" s="25">
        <f t="shared" si="145"/>
        <v>0.87814157869353193</v>
      </c>
      <c r="H768" s="25">
        <f t="shared" si="140"/>
        <v>1.0015470660113945</v>
      </c>
      <c r="I768" s="4">
        <f t="shared" si="146"/>
        <v>16361.687389550563</v>
      </c>
      <c r="J768" s="25">
        <f t="shared" si="141"/>
        <v>19238.095943534227</v>
      </c>
      <c r="K768" s="15">
        <f t="shared" si="147"/>
        <v>19267.858547892414</v>
      </c>
      <c r="L768" s="36">
        <f t="shared" si="148"/>
        <v>-2880.8585478924142</v>
      </c>
      <c r="M768" s="36">
        <f t="shared" si="149"/>
        <v>2880.8585478924142</v>
      </c>
      <c r="N768" s="36">
        <f t="shared" si="150"/>
        <v>0.1758014613957658</v>
      </c>
      <c r="O768" s="36">
        <f t="shared" si="151"/>
        <v>8299345.9729647897</v>
      </c>
      <c r="P768" s="35">
        <f t="shared" si="142"/>
        <v>8299345.9729647897</v>
      </c>
    </row>
    <row r="769" spans="1:16" x14ac:dyDescent="0.4">
      <c r="A769" s="1">
        <v>768</v>
      </c>
      <c r="B769" s="21">
        <v>40581</v>
      </c>
      <c r="C769" s="43">
        <v>4</v>
      </c>
      <c r="D769" s="23">
        <v>19897</v>
      </c>
      <c r="E769" s="25">
        <f t="shared" si="143"/>
        <v>18703.75</v>
      </c>
      <c r="F769" s="25">
        <f t="shared" si="144"/>
        <v>19006.375</v>
      </c>
      <c r="G769" s="25">
        <f t="shared" si="145"/>
        <v>1.0468592774792669</v>
      </c>
      <c r="H769" s="25">
        <f t="shared" si="140"/>
        <v>1.0021658136955456</v>
      </c>
      <c r="I769" s="4">
        <f t="shared" si="146"/>
        <v>19853.999935029351</v>
      </c>
      <c r="J769" s="25">
        <f t="shared" si="141"/>
        <v>19238.412627978043</v>
      </c>
      <c r="K769" s="15">
        <f t="shared" si="147"/>
        <v>19280.079445528274</v>
      </c>
      <c r="L769" s="36">
        <f t="shared" si="148"/>
        <v>616.92055447172606</v>
      </c>
      <c r="M769" s="36">
        <f t="shared" si="149"/>
        <v>616.92055447172606</v>
      </c>
      <c r="N769" s="36">
        <f t="shared" si="150"/>
        <v>3.1005707115229736E-2</v>
      </c>
      <c r="O769" s="36">
        <f t="shared" si="151"/>
        <v>380590.97052970191</v>
      </c>
      <c r="P769" s="35">
        <f t="shared" si="142"/>
        <v>380590.97052970191</v>
      </c>
    </row>
    <row r="770" spans="1:16" x14ac:dyDescent="0.4">
      <c r="A770" s="1">
        <v>769</v>
      </c>
      <c r="B770" s="21">
        <v>40582</v>
      </c>
      <c r="C770" s="43">
        <v>1</v>
      </c>
      <c r="D770" s="23">
        <v>20600</v>
      </c>
      <c r="E770" s="25">
        <f t="shared" si="143"/>
        <v>19309</v>
      </c>
      <c r="F770" s="25">
        <f t="shared" si="144"/>
        <v>19280.375</v>
      </c>
      <c r="G770" s="25">
        <f t="shared" si="145"/>
        <v>1.0684439488339827</v>
      </c>
      <c r="H770" s="25">
        <f t="shared" ref="H770:H833" si="152">VLOOKUP(C770,$Q$38:$S$42,3,FALSE)</f>
        <v>0.99870511045398014</v>
      </c>
      <c r="I770" s="4">
        <f t="shared" si="146"/>
        <v>20626.709310254639</v>
      </c>
      <c r="J770" s="25">
        <f t="shared" si="141"/>
        <v>19238.72931242186</v>
      </c>
      <c r="K770" s="15">
        <f t="shared" si="147"/>
        <v>19213.817282956497</v>
      </c>
      <c r="L770" s="36">
        <f t="shared" si="148"/>
        <v>1386.1827170435026</v>
      </c>
      <c r="M770" s="36">
        <f t="shared" si="149"/>
        <v>1386.1827170435026</v>
      </c>
      <c r="N770" s="36">
        <f t="shared" si="150"/>
        <v>6.7290423157451582E-2</v>
      </c>
      <c r="O770" s="36">
        <f t="shared" si="151"/>
        <v>1921502.5250301072</v>
      </c>
      <c r="P770" s="35">
        <f t="shared" si="142"/>
        <v>1921502.5250301072</v>
      </c>
    </row>
    <row r="771" spans="1:16" x14ac:dyDescent="0.4">
      <c r="A771" s="1">
        <v>770</v>
      </c>
      <c r="B771" s="21">
        <v>40583</v>
      </c>
      <c r="C771" s="43">
        <v>2</v>
      </c>
      <c r="D771" s="23">
        <v>20352</v>
      </c>
      <c r="E771" s="25">
        <f t="shared" si="143"/>
        <v>19251.75</v>
      </c>
      <c r="F771" s="25">
        <f t="shared" si="144"/>
        <v>19270.375</v>
      </c>
      <c r="G771" s="25">
        <f t="shared" si="145"/>
        <v>1.0561289025252492</v>
      </c>
      <c r="H771" s="25">
        <f t="shared" si="152"/>
        <v>0.99758200983907996</v>
      </c>
      <c r="I771" s="4">
        <f t="shared" si="146"/>
        <v>20401.330215731319</v>
      </c>
      <c r="J771" s="25">
        <f t="shared" ref="J771:J834" si="153">INTERCEPT($I$2:$I$3896,$A$2:$A$3896)+SLOPE($I$2:$I$3896,$A$2:$A$3896)*A771</f>
        <v>19239.045996865676</v>
      </c>
      <c r="K771" s="15">
        <f t="shared" si="147"/>
        <v>19192.526172939768</v>
      </c>
      <c r="L771" s="36">
        <f t="shared" si="148"/>
        <v>1159.473827060232</v>
      </c>
      <c r="M771" s="36">
        <f t="shared" si="149"/>
        <v>1159.473827060232</v>
      </c>
      <c r="N771" s="36">
        <f t="shared" si="150"/>
        <v>5.6971001722692219E-2</v>
      </c>
      <c r="O771" s="36">
        <f t="shared" si="151"/>
        <v>1344379.5556377007</v>
      </c>
      <c r="P771" s="35">
        <f t="shared" ref="P771:P834" si="154">(D771-K771)^2</f>
        <v>1344379.5556377007</v>
      </c>
    </row>
    <row r="772" spans="1:16" x14ac:dyDescent="0.4">
      <c r="A772" s="1">
        <v>771</v>
      </c>
      <c r="B772" s="21">
        <v>40584</v>
      </c>
      <c r="C772" s="43">
        <v>3</v>
      </c>
      <c r="D772" s="23">
        <v>16158</v>
      </c>
      <c r="E772" s="25">
        <f t="shared" si="143"/>
        <v>19289</v>
      </c>
      <c r="F772" s="25">
        <f t="shared" si="144"/>
        <v>18911.875</v>
      </c>
      <c r="G772" s="25">
        <f t="shared" si="145"/>
        <v>0.85438381969000954</v>
      </c>
      <c r="H772" s="25">
        <f t="shared" si="152"/>
        <v>1.0015470660113945</v>
      </c>
      <c r="I772" s="4">
        <f t="shared" si="146"/>
        <v>16133.041120422164</v>
      </c>
      <c r="J772" s="25">
        <f t="shared" si="153"/>
        <v>19239.362681309496</v>
      </c>
      <c r="K772" s="15">
        <f t="shared" si="147"/>
        <v>19269.127245394644</v>
      </c>
      <c r="L772" s="36">
        <f t="shared" si="148"/>
        <v>-3111.127245394644</v>
      </c>
      <c r="M772" s="36">
        <f t="shared" si="149"/>
        <v>3111.127245394644</v>
      </c>
      <c r="N772" s="36">
        <f t="shared" si="150"/>
        <v>0.19254408004670404</v>
      </c>
      <c r="O772" s="36">
        <f t="shared" si="151"/>
        <v>9679112.7370368652</v>
      </c>
      <c r="P772" s="35">
        <f t="shared" si="154"/>
        <v>9679112.7370368652</v>
      </c>
    </row>
    <row r="773" spans="1:16" x14ac:dyDescent="0.4">
      <c r="A773" s="1">
        <v>772</v>
      </c>
      <c r="B773" s="21">
        <v>40585</v>
      </c>
      <c r="C773" s="43">
        <v>4</v>
      </c>
      <c r="D773" s="23">
        <v>20046</v>
      </c>
      <c r="E773" s="25">
        <f t="shared" ref="E773:E836" si="155">AVERAGE(D771:D774)</f>
        <v>18534.75</v>
      </c>
      <c r="F773" s="25">
        <f t="shared" ref="F773:F836" si="156">AVERAGE(E773:E774)</f>
        <v>17980.75</v>
      </c>
      <c r="G773" s="25">
        <f t="shared" si="145"/>
        <v>1.1148589463732046</v>
      </c>
      <c r="H773" s="25">
        <f t="shared" si="152"/>
        <v>1.0021658136955456</v>
      </c>
      <c r="I773" s="4">
        <f t="shared" si="146"/>
        <v>20002.677926199849</v>
      </c>
      <c r="J773" s="25">
        <f t="shared" si="153"/>
        <v>19239.679365753313</v>
      </c>
      <c r="K773" s="15">
        <f t="shared" si="147"/>
        <v>19281.348926821567</v>
      </c>
      <c r="L773" s="36">
        <f t="shared" si="148"/>
        <v>764.65107317843285</v>
      </c>
      <c r="M773" s="36">
        <f t="shared" si="149"/>
        <v>764.65107317843285</v>
      </c>
      <c r="N773" s="36">
        <f t="shared" si="150"/>
        <v>3.8144820571606945E-2</v>
      </c>
      <c r="O773" s="36">
        <f t="shared" si="151"/>
        <v>584691.2637129291</v>
      </c>
      <c r="P773" s="35">
        <f t="shared" si="154"/>
        <v>584691.2637129291</v>
      </c>
    </row>
    <row r="774" spans="1:16" x14ac:dyDescent="0.4">
      <c r="A774" s="1">
        <v>773</v>
      </c>
      <c r="B774" s="21">
        <v>40586</v>
      </c>
      <c r="C774" s="43">
        <v>1</v>
      </c>
      <c r="D774" s="23">
        <v>17583</v>
      </c>
      <c r="E774" s="25">
        <f t="shared" si="155"/>
        <v>17426.75</v>
      </c>
      <c r="F774" s="25">
        <f t="shared" si="156"/>
        <v>17814.375</v>
      </c>
      <c r="G774" s="25">
        <f t="shared" si="145"/>
        <v>0.98701189348489637</v>
      </c>
      <c r="H774" s="25">
        <f t="shared" si="152"/>
        <v>0.99870511045398014</v>
      </c>
      <c r="I774" s="4">
        <f t="shared" si="146"/>
        <v>17605.797563213946</v>
      </c>
      <c r="J774" s="25">
        <f t="shared" si="153"/>
        <v>19239.996050197129</v>
      </c>
      <c r="K774" s="15">
        <f t="shared" si="147"/>
        <v>19215.082380446267</v>
      </c>
      <c r="L774" s="36">
        <f t="shared" si="148"/>
        <v>-1632.0823804462671</v>
      </c>
      <c r="M774" s="36">
        <f t="shared" si="149"/>
        <v>1632.0823804462671</v>
      </c>
      <c r="N774" s="36">
        <f t="shared" si="150"/>
        <v>9.2821610672027932E-2</v>
      </c>
      <c r="O774" s="36">
        <f t="shared" si="151"/>
        <v>2663692.8965631537</v>
      </c>
      <c r="P774" s="35">
        <f t="shared" si="154"/>
        <v>2663692.8965631537</v>
      </c>
    </row>
    <row r="775" spans="1:16" x14ac:dyDescent="0.4">
      <c r="A775" s="1">
        <v>774</v>
      </c>
      <c r="B775" s="21">
        <v>40587</v>
      </c>
      <c r="C775" s="43">
        <v>2</v>
      </c>
      <c r="D775" s="23">
        <v>15920</v>
      </c>
      <c r="E775" s="25">
        <f t="shared" si="155"/>
        <v>18202</v>
      </c>
      <c r="F775" s="25">
        <f t="shared" si="156"/>
        <v>18151.375</v>
      </c>
      <c r="G775" s="25">
        <f t="shared" si="145"/>
        <v>0.87706854163940751</v>
      </c>
      <c r="H775" s="25">
        <f t="shared" si="152"/>
        <v>0.99758200983907996</v>
      </c>
      <c r="I775" s="4">
        <f t="shared" si="146"/>
        <v>15958.58770806027</v>
      </c>
      <c r="J775" s="25">
        <f t="shared" si="153"/>
        <v>19240.312734640949</v>
      </c>
      <c r="K775" s="15">
        <f t="shared" si="147"/>
        <v>19193.789847755565</v>
      </c>
      <c r="L775" s="36">
        <f t="shared" si="148"/>
        <v>-3273.7898477555646</v>
      </c>
      <c r="M775" s="36">
        <f t="shared" si="149"/>
        <v>3273.7898477555646</v>
      </c>
      <c r="N775" s="36">
        <f t="shared" si="150"/>
        <v>0.20564006581379174</v>
      </c>
      <c r="O775" s="36">
        <f t="shared" si="151"/>
        <v>10717699.967267403</v>
      </c>
      <c r="P775" s="35">
        <f t="shared" si="154"/>
        <v>10717699.967267403</v>
      </c>
    </row>
    <row r="776" spans="1:16" x14ac:dyDescent="0.4">
      <c r="A776" s="1">
        <v>775</v>
      </c>
      <c r="B776" s="21">
        <v>40588</v>
      </c>
      <c r="C776" s="43">
        <v>3</v>
      </c>
      <c r="D776" s="23">
        <v>19259</v>
      </c>
      <c r="E776" s="25">
        <f t="shared" si="155"/>
        <v>18100.75</v>
      </c>
      <c r="F776" s="25">
        <f t="shared" si="156"/>
        <v>18352.375</v>
      </c>
      <c r="G776" s="25">
        <f t="shared" si="145"/>
        <v>1.0494009630906083</v>
      </c>
      <c r="H776" s="25">
        <f t="shared" si="152"/>
        <v>1.0015470660113945</v>
      </c>
      <c r="I776" s="4">
        <f t="shared" si="146"/>
        <v>19229.251079230751</v>
      </c>
      <c r="J776" s="25">
        <f t="shared" si="153"/>
        <v>19240.629419084766</v>
      </c>
      <c r="K776" s="15">
        <f t="shared" si="147"/>
        <v>19270.39594289687</v>
      </c>
      <c r="L776" s="36">
        <f t="shared" si="148"/>
        <v>-11.39594289687011</v>
      </c>
      <c r="M776" s="36">
        <f t="shared" si="149"/>
        <v>11.39594289687011</v>
      </c>
      <c r="N776" s="36">
        <f t="shared" si="150"/>
        <v>5.9172038511190147E-4</v>
      </c>
      <c r="O776" s="36">
        <f t="shared" si="151"/>
        <v>129.86751450872433</v>
      </c>
      <c r="P776" s="35">
        <f t="shared" si="154"/>
        <v>129.86751450872433</v>
      </c>
    </row>
    <row r="777" spans="1:16" x14ac:dyDescent="0.4">
      <c r="A777" s="1">
        <v>776</v>
      </c>
      <c r="B777" s="21">
        <v>40589</v>
      </c>
      <c r="C777" s="43">
        <v>4</v>
      </c>
      <c r="D777" s="23">
        <v>19641</v>
      </c>
      <c r="E777" s="25">
        <f t="shared" si="155"/>
        <v>18604</v>
      </c>
      <c r="F777" s="25">
        <f t="shared" si="156"/>
        <v>18554.25</v>
      </c>
      <c r="G777" s="25">
        <f t="shared" si="145"/>
        <v>1.0585714863171511</v>
      </c>
      <c r="H777" s="25">
        <f t="shared" si="152"/>
        <v>1.0021658136955456</v>
      </c>
      <c r="I777" s="4">
        <f t="shared" si="146"/>
        <v>19598.553185098834</v>
      </c>
      <c r="J777" s="25">
        <f t="shared" si="153"/>
        <v>19240.946103528582</v>
      </c>
      <c r="K777" s="15">
        <f t="shared" si="147"/>
        <v>19282.61840811486</v>
      </c>
      <c r="L777" s="36">
        <f t="shared" si="148"/>
        <v>358.38159188513964</v>
      </c>
      <c r="M777" s="36">
        <f t="shared" si="149"/>
        <v>358.38159188513964</v>
      </c>
      <c r="N777" s="36">
        <f t="shared" si="150"/>
        <v>1.8246606175100027E-2</v>
      </c>
      <c r="O777" s="36">
        <f t="shared" si="151"/>
        <v>128437.36540212679</v>
      </c>
      <c r="P777" s="35">
        <f t="shared" si="154"/>
        <v>128437.36540212679</v>
      </c>
    </row>
    <row r="778" spans="1:16" x14ac:dyDescent="0.4">
      <c r="A778" s="1">
        <v>777</v>
      </c>
      <c r="B778" s="21">
        <v>40590</v>
      </c>
      <c r="C778" s="43">
        <v>1</v>
      </c>
      <c r="D778" s="23">
        <v>19596</v>
      </c>
      <c r="E778" s="25">
        <f t="shared" si="155"/>
        <v>18504.5</v>
      </c>
      <c r="F778" s="25">
        <f t="shared" si="156"/>
        <v>18480.875</v>
      </c>
      <c r="G778" s="25">
        <f t="shared" si="145"/>
        <v>1.0603394049253621</v>
      </c>
      <c r="H778" s="25">
        <f t="shared" si="152"/>
        <v>0.99870511045398014</v>
      </c>
      <c r="I778" s="4">
        <f t="shared" si="146"/>
        <v>19621.407555521841</v>
      </c>
      <c r="J778" s="25">
        <f t="shared" si="153"/>
        <v>19241.262787972402</v>
      </c>
      <c r="K778" s="15">
        <f t="shared" si="147"/>
        <v>19216.347477936037</v>
      </c>
      <c r="L778" s="36">
        <f t="shared" si="148"/>
        <v>379.65252206396326</v>
      </c>
      <c r="M778" s="36">
        <f t="shared" si="149"/>
        <v>379.65252206396326</v>
      </c>
      <c r="N778" s="36">
        <f t="shared" si="150"/>
        <v>1.9373980509489859E-2</v>
      </c>
      <c r="O778" s="36">
        <f t="shared" si="151"/>
        <v>144136.03750952811</v>
      </c>
      <c r="P778" s="35">
        <f t="shared" si="154"/>
        <v>144136.03750952811</v>
      </c>
    </row>
    <row r="779" spans="1:16" x14ac:dyDescent="0.4">
      <c r="A779" s="1">
        <v>778</v>
      </c>
      <c r="B779" s="21">
        <v>40591</v>
      </c>
      <c r="C779" s="43">
        <v>2</v>
      </c>
      <c r="D779" s="23">
        <v>15522</v>
      </c>
      <c r="E779" s="25">
        <f t="shared" si="155"/>
        <v>18457.25</v>
      </c>
      <c r="F779" s="25">
        <f t="shared" si="156"/>
        <v>18102</v>
      </c>
      <c r="G779" s="25">
        <f t="shared" si="145"/>
        <v>0.8574743122306927</v>
      </c>
      <c r="H779" s="25">
        <f t="shared" si="152"/>
        <v>0.99758200983907996</v>
      </c>
      <c r="I779" s="4">
        <f t="shared" si="146"/>
        <v>15559.623015358762</v>
      </c>
      <c r="J779" s="25">
        <f t="shared" si="153"/>
        <v>19241.579472416219</v>
      </c>
      <c r="K779" s="15">
        <f t="shared" si="147"/>
        <v>19195.053522571354</v>
      </c>
      <c r="L779" s="36">
        <f t="shared" si="148"/>
        <v>-3673.0535225713538</v>
      </c>
      <c r="M779" s="36">
        <f t="shared" si="149"/>
        <v>3673.0535225713538</v>
      </c>
      <c r="N779" s="36">
        <f t="shared" si="150"/>
        <v>0.23663532551033076</v>
      </c>
      <c r="O779" s="36">
        <f t="shared" si="151"/>
        <v>13491322.17967383</v>
      </c>
      <c r="P779" s="35">
        <f t="shared" si="154"/>
        <v>13491322.17967383</v>
      </c>
    </row>
    <row r="780" spans="1:16" x14ac:dyDescent="0.4">
      <c r="A780" s="1">
        <v>779</v>
      </c>
      <c r="B780" s="21">
        <v>40592</v>
      </c>
      <c r="C780" s="43">
        <v>3</v>
      </c>
      <c r="D780" s="23">
        <v>19070</v>
      </c>
      <c r="E780" s="25">
        <f t="shared" si="155"/>
        <v>17746.75</v>
      </c>
      <c r="F780" s="25">
        <f t="shared" si="156"/>
        <v>17215.625</v>
      </c>
      <c r="G780" s="25">
        <f t="shared" si="145"/>
        <v>1.1077146487565801</v>
      </c>
      <c r="H780" s="25">
        <f t="shared" si="152"/>
        <v>1.0015470660113945</v>
      </c>
      <c r="I780" s="4">
        <f t="shared" si="146"/>
        <v>19040.543023050544</v>
      </c>
      <c r="J780" s="25">
        <f t="shared" si="153"/>
        <v>19241.896156860035</v>
      </c>
      <c r="K780" s="15">
        <f t="shared" si="147"/>
        <v>19271.664640399096</v>
      </c>
      <c r="L780" s="36">
        <f t="shared" si="148"/>
        <v>-201.66464039909624</v>
      </c>
      <c r="M780" s="36">
        <f t="shared" si="149"/>
        <v>201.66464039909624</v>
      </c>
      <c r="N780" s="36">
        <f t="shared" si="150"/>
        <v>1.0574968033513175E-2</v>
      </c>
      <c r="O780" s="36">
        <f t="shared" si="151"/>
        <v>40668.627187296799</v>
      </c>
      <c r="P780" s="35">
        <f t="shared" si="154"/>
        <v>40668.627187296799</v>
      </c>
    </row>
    <row r="781" spans="1:16" x14ac:dyDescent="0.4">
      <c r="A781" s="1">
        <v>780</v>
      </c>
      <c r="B781" s="21">
        <v>40593</v>
      </c>
      <c r="C781" s="43">
        <v>4</v>
      </c>
      <c r="D781" s="23">
        <v>16799</v>
      </c>
      <c r="E781" s="25">
        <f t="shared" si="155"/>
        <v>16684.5</v>
      </c>
      <c r="F781" s="25">
        <f t="shared" si="156"/>
        <v>17163.25</v>
      </c>
      <c r="G781" s="25">
        <f t="shared" si="145"/>
        <v>0.9787773294684865</v>
      </c>
      <c r="H781" s="25">
        <f t="shared" si="152"/>
        <v>1.0021658136955456</v>
      </c>
      <c r="I781" s="4">
        <f t="shared" si="146"/>
        <v>16762.69512532332</v>
      </c>
      <c r="J781" s="25">
        <f t="shared" si="153"/>
        <v>19242.212841303852</v>
      </c>
      <c r="K781" s="15">
        <f t="shared" si="147"/>
        <v>19283.88788940815</v>
      </c>
      <c r="L781" s="36">
        <f t="shared" si="148"/>
        <v>-2484.8878894081499</v>
      </c>
      <c r="M781" s="36">
        <f t="shared" si="149"/>
        <v>2484.8878894081499</v>
      </c>
      <c r="N781" s="36">
        <f t="shared" si="150"/>
        <v>0.14791879810751532</v>
      </c>
      <c r="O781" s="36">
        <f t="shared" si="151"/>
        <v>6174667.8229272896</v>
      </c>
      <c r="P781" s="35">
        <f t="shared" si="154"/>
        <v>6174667.8229272896</v>
      </c>
    </row>
    <row r="782" spans="1:16" x14ac:dyDescent="0.4">
      <c r="A782" s="1">
        <v>781</v>
      </c>
      <c r="B782" s="21">
        <v>40594</v>
      </c>
      <c r="C782" s="43">
        <v>1</v>
      </c>
      <c r="D782" s="23">
        <v>15347</v>
      </c>
      <c r="E782" s="25">
        <f t="shared" si="155"/>
        <v>17642</v>
      </c>
      <c r="F782" s="25">
        <f t="shared" si="156"/>
        <v>17765.125</v>
      </c>
      <c r="G782" s="25">
        <f t="shared" si="145"/>
        <v>0.86388359215035071</v>
      </c>
      <c r="H782" s="25">
        <f t="shared" si="152"/>
        <v>0.99870511045398014</v>
      </c>
      <c r="I782" s="4">
        <f t="shared" si="146"/>
        <v>15366.898436139707</v>
      </c>
      <c r="J782" s="25">
        <f t="shared" si="153"/>
        <v>19242.529525747672</v>
      </c>
      <c r="K782" s="15">
        <f t="shared" si="147"/>
        <v>19217.612575425803</v>
      </c>
      <c r="L782" s="36">
        <f t="shared" si="148"/>
        <v>-3870.6125754258028</v>
      </c>
      <c r="M782" s="36">
        <f t="shared" si="149"/>
        <v>3870.6125754258028</v>
      </c>
      <c r="N782" s="36">
        <f t="shared" si="150"/>
        <v>0.25220646220276294</v>
      </c>
      <c r="O782" s="36">
        <f t="shared" si="151"/>
        <v>14981641.709044365</v>
      </c>
      <c r="P782" s="35">
        <f t="shared" si="154"/>
        <v>14981641.709044365</v>
      </c>
    </row>
    <row r="783" spans="1:16" x14ac:dyDescent="0.4">
      <c r="A783" s="1">
        <v>782</v>
      </c>
      <c r="B783" s="21">
        <v>40595</v>
      </c>
      <c r="C783" s="43">
        <v>2</v>
      </c>
      <c r="D783" s="23">
        <v>19352</v>
      </c>
      <c r="E783" s="25">
        <f t="shared" si="155"/>
        <v>17888.25</v>
      </c>
      <c r="F783" s="25">
        <f t="shared" si="156"/>
        <v>18343.125</v>
      </c>
      <c r="G783" s="25">
        <f t="shared" si="145"/>
        <v>1.0550001703635559</v>
      </c>
      <c r="H783" s="25">
        <f t="shared" si="152"/>
        <v>0.99758200983907996</v>
      </c>
      <c r="I783" s="4">
        <f t="shared" si="146"/>
        <v>19398.906364722508</v>
      </c>
      <c r="J783" s="25">
        <f t="shared" si="153"/>
        <v>19242.846210191488</v>
      </c>
      <c r="K783" s="15">
        <f t="shared" si="147"/>
        <v>19196.317197387147</v>
      </c>
      <c r="L783" s="36">
        <f t="shared" si="148"/>
        <v>155.68280261285327</v>
      </c>
      <c r="M783" s="36">
        <f t="shared" si="149"/>
        <v>155.68280261285327</v>
      </c>
      <c r="N783" s="36">
        <f t="shared" si="150"/>
        <v>8.0447913710651742E-3</v>
      </c>
      <c r="O783" s="36">
        <f t="shared" si="151"/>
        <v>24237.13502939263</v>
      </c>
      <c r="P783" s="35">
        <f t="shared" si="154"/>
        <v>24237.13502939263</v>
      </c>
    </row>
    <row r="784" spans="1:16" x14ac:dyDescent="0.4">
      <c r="A784" s="1">
        <v>783</v>
      </c>
      <c r="B784" s="21">
        <v>40596</v>
      </c>
      <c r="C784" s="43">
        <v>3</v>
      </c>
      <c r="D784" s="23">
        <v>20055</v>
      </c>
      <c r="E784" s="25">
        <f t="shared" si="155"/>
        <v>18798</v>
      </c>
      <c r="F784" s="25">
        <f t="shared" si="156"/>
        <v>18956.875</v>
      </c>
      <c r="G784" s="25">
        <f t="shared" si="145"/>
        <v>1.0579275328871451</v>
      </c>
      <c r="H784" s="25">
        <f t="shared" si="152"/>
        <v>1.0015470660113945</v>
      </c>
      <c r="I784" s="4">
        <f t="shared" si="146"/>
        <v>20024.021516899771</v>
      </c>
      <c r="J784" s="25">
        <f t="shared" si="153"/>
        <v>19243.162894635305</v>
      </c>
      <c r="K784" s="15">
        <f t="shared" si="147"/>
        <v>19272.933337901322</v>
      </c>
      <c r="L784" s="36">
        <f t="shared" si="148"/>
        <v>782.06666209867763</v>
      </c>
      <c r="M784" s="36">
        <f t="shared" si="149"/>
        <v>782.06666209867763</v>
      </c>
      <c r="N784" s="36">
        <f t="shared" si="150"/>
        <v>3.8996093846855033E-2</v>
      </c>
      <c r="O784" s="36">
        <f t="shared" si="151"/>
        <v>611628.26396616723</v>
      </c>
      <c r="P784" s="35">
        <f t="shared" si="154"/>
        <v>611628.26396616723</v>
      </c>
    </row>
    <row r="785" spans="1:16" x14ac:dyDescent="0.4">
      <c r="A785" s="1">
        <v>784</v>
      </c>
      <c r="B785" s="21">
        <v>40597</v>
      </c>
      <c r="C785" s="43">
        <v>4</v>
      </c>
      <c r="D785" s="23">
        <v>20438</v>
      </c>
      <c r="E785" s="25">
        <f t="shared" si="155"/>
        <v>19115.75</v>
      </c>
      <c r="F785" s="25">
        <f t="shared" si="156"/>
        <v>19257.25</v>
      </c>
      <c r="G785" s="25">
        <f t="shared" si="145"/>
        <v>1.0613145698373341</v>
      </c>
      <c r="H785" s="25">
        <f t="shared" si="152"/>
        <v>1.0021658136955456</v>
      </c>
      <c r="I785" s="4">
        <f t="shared" si="146"/>
        <v>20393.830762030953</v>
      </c>
      <c r="J785" s="25">
        <f t="shared" si="153"/>
        <v>19243.479579079125</v>
      </c>
      <c r="K785" s="15">
        <f t="shared" si="147"/>
        <v>19285.157370701447</v>
      </c>
      <c r="L785" s="36">
        <f t="shared" si="148"/>
        <v>1152.8426292985532</v>
      </c>
      <c r="M785" s="36">
        <f t="shared" si="149"/>
        <v>1152.8426292985532</v>
      </c>
      <c r="N785" s="36">
        <f t="shared" si="150"/>
        <v>5.6406822061774796E-2</v>
      </c>
      <c r="O785" s="36">
        <f t="shared" si="151"/>
        <v>1329046.1279280013</v>
      </c>
      <c r="P785" s="35">
        <f t="shared" si="154"/>
        <v>1329046.1279280013</v>
      </c>
    </row>
    <row r="786" spans="1:16" x14ac:dyDescent="0.4">
      <c r="A786" s="1">
        <v>785</v>
      </c>
      <c r="B786" s="21">
        <v>40598</v>
      </c>
      <c r="C786" s="43">
        <v>1</v>
      </c>
      <c r="D786" s="23">
        <v>16618</v>
      </c>
      <c r="E786" s="25">
        <f t="shared" si="155"/>
        <v>19398.75</v>
      </c>
      <c r="F786" s="25">
        <f t="shared" si="156"/>
        <v>19163</v>
      </c>
      <c r="G786" s="25">
        <f t="shared" si="145"/>
        <v>0.86719198455356672</v>
      </c>
      <c r="H786" s="25">
        <f t="shared" si="152"/>
        <v>0.99870511045398014</v>
      </c>
      <c r="I786" s="4">
        <f t="shared" si="146"/>
        <v>16639.546374651047</v>
      </c>
      <c r="J786" s="25">
        <f t="shared" si="153"/>
        <v>19243.796263522941</v>
      </c>
      <c r="K786" s="15">
        <f t="shared" si="147"/>
        <v>19218.877672915569</v>
      </c>
      <c r="L786" s="36">
        <f t="shared" si="148"/>
        <v>-2600.8776729155688</v>
      </c>
      <c r="M786" s="36">
        <f t="shared" si="149"/>
        <v>2600.8776729155688</v>
      </c>
      <c r="N786" s="36">
        <f t="shared" si="150"/>
        <v>0.15650966860726734</v>
      </c>
      <c r="O786" s="36">
        <f t="shared" si="151"/>
        <v>6764564.6694707051</v>
      </c>
      <c r="P786" s="35">
        <f t="shared" si="154"/>
        <v>6764564.6694707051</v>
      </c>
    </row>
    <row r="787" spans="1:16" x14ac:dyDescent="0.4">
      <c r="A787" s="1">
        <v>786</v>
      </c>
      <c r="B787" s="21">
        <v>40599</v>
      </c>
      <c r="C787" s="43">
        <v>2</v>
      </c>
      <c r="D787" s="23">
        <v>20484</v>
      </c>
      <c r="E787" s="25">
        <f t="shared" si="155"/>
        <v>18927.25</v>
      </c>
      <c r="F787" s="25">
        <f t="shared" si="156"/>
        <v>18444.75</v>
      </c>
      <c r="G787" s="25">
        <f t="shared" si="145"/>
        <v>1.1105599154230879</v>
      </c>
      <c r="H787" s="25">
        <f t="shared" si="152"/>
        <v>0.99758200983907996</v>
      </c>
      <c r="I787" s="4">
        <f t="shared" si="146"/>
        <v>20533.650164064482</v>
      </c>
      <c r="J787" s="25">
        <f t="shared" si="153"/>
        <v>19244.112947966758</v>
      </c>
      <c r="K787" s="15">
        <f t="shared" si="147"/>
        <v>19197.58087220294</v>
      </c>
      <c r="L787" s="36">
        <f t="shared" si="148"/>
        <v>1286.4191277970604</v>
      </c>
      <c r="M787" s="36">
        <f t="shared" si="149"/>
        <v>1286.4191277970604</v>
      </c>
      <c r="N787" s="36">
        <f t="shared" si="150"/>
        <v>6.2801168121317141E-2</v>
      </c>
      <c r="O787" s="36">
        <f t="shared" si="151"/>
        <v>1654874.1723621495</v>
      </c>
      <c r="P787" s="35">
        <f t="shared" si="154"/>
        <v>1654874.1723621495</v>
      </c>
    </row>
    <row r="788" spans="1:16" x14ac:dyDescent="0.4">
      <c r="A788" s="1">
        <v>787</v>
      </c>
      <c r="B788" s="21">
        <v>40600</v>
      </c>
      <c r="C788" s="43">
        <v>3</v>
      </c>
      <c r="D788" s="23">
        <v>18169</v>
      </c>
      <c r="E788" s="25">
        <f t="shared" si="155"/>
        <v>17962.25</v>
      </c>
      <c r="F788" s="25">
        <f t="shared" si="156"/>
        <v>18369.875</v>
      </c>
      <c r="G788" s="25">
        <f t="shared" si="145"/>
        <v>0.98906497730659571</v>
      </c>
      <c r="H788" s="25">
        <f t="shared" si="152"/>
        <v>1.0015470660113945</v>
      </c>
      <c r="I788" s="4">
        <f t="shared" si="146"/>
        <v>18140.934776392518</v>
      </c>
      <c r="J788" s="25">
        <f t="shared" si="153"/>
        <v>19244.429632410578</v>
      </c>
      <c r="K788" s="15">
        <f t="shared" si="147"/>
        <v>19274.202035403556</v>
      </c>
      <c r="L788" s="36">
        <f t="shared" si="148"/>
        <v>-1105.2020354035558</v>
      </c>
      <c r="M788" s="36">
        <f t="shared" si="149"/>
        <v>1105.2020354035558</v>
      </c>
      <c r="N788" s="36">
        <f t="shared" si="150"/>
        <v>6.0828996389650274E-2</v>
      </c>
      <c r="O788" s="36">
        <f t="shared" si="151"/>
        <v>1221471.5390601626</v>
      </c>
      <c r="P788" s="35">
        <f t="shared" si="154"/>
        <v>1221471.5390601626</v>
      </c>
    </row>
    <row r="789" spans="1:16" x14ac:dyDescent="0.4">
      <c r="A789" s="1">
        <v>788</v>
      </c>
      <c r="B789" s="21">
        <v>40601</v>
      </c>
      <c r="C789" s="43">
        <v>4</v>
      </c>
      <c r="D789" s="23">
        <v>16578</v>
      </c>
      <c r="E789" s="25">
        <f t="shared" si="155"/>
        <v>18777.5</v>
      </c>
      <c r="F789" s="25">
        <f t="shared" si="156"/>
        <v>18742.125</v>
      </c>
      <c r="G789" s="25">
        <f t="shared" si="145"/>
        <v>0.88453150323135721</v>
      </c>
      <c r="H789" s="25">
        <f t="shared" si="152"/>
        <v>1.0021658136955456</v>
      </c>
      <c r="I789" s="4">
        <f t="shared" si="146"/>
        <v>16542.172735734865</v>
      </c>
      <c r="J789" s="25">
        <f t="shared" si="153"/>
        <v>19244.746316854395</v>
      </c>
      <c r="K789" s="15">
        <f t="shared" si="147"/>
        <v>19286.42685199474</v>
      </c>
      <c r="L789" s="36">
        <f t="shared" si="148"/>
        <v>-2708.42685199474</v>
      </c>
      <c r="M789" s="36">
        <f t="shared" si="149"/>
        <v>2708.42685199474</v>
      </c>
      <c r="N789" s="36">
        <f t="shared" si="150"/>
        <v>0.16337476486878635</v>
      </c>
      <c r="O789" s="36">
        <f t="shared" si="151"/>
        <v>7335576.0126061374</v>
      </c>
      <c r="P789" s="35">
        <f t="shared" si="154"/>
        <v>7335576.0126061374</v>
      </c>
    </row>
    <row r="790" spans="1:16" x14ac:dyDescent="0.4">
      <c r="A790" s="1">
        <v>789</v>
      </c>
      <c r="B790" s="21">
        <v>40602</v>
      </c>
      <c r="C790" s="43">
        <v>1</v>
      </c>
      <c r="D790" s="23">
        <v>19879</v>
      </c>
      <c r="E790" s="25">
        <f t="shared" si="155"/>
        <v>18706.75</v>
      </c>
      <c r="F790" s="25">
        <f t="shared" si="156"/>
        <v>19025.625</v>
      </c>
      <c r="G790" s="25">
        <f t="shared" si="145"/>
        <v>1.0448539798298349</v>
      </c>
      <c r="H790" s="25">
        <f t="shared" si="152"/>
        <v>0.99870511045398014</v>
      </c>
      <c r="I790" s="4">
        <f t="shared" si="146"/>
        <v>19904.774484395726</v>
      </c>
      <c r="J790" s="25">
        <f t="shared" si="153"/>
        <v>19245.063001298211</v>
      </c>
      <c r="K790" s="15">
        <f t="shared" si="147"/>
        <v>19220.142770405335</v>
      </c>
      <c r="L790" s="36">
        <f t="shared" si="148"/>
        <v>658.85722959466511</v>
      </c>
      <c r="M790" s="36">
        <f t="shared" si="149"/>
        <v>658.85722959466511</v>
      </c>
      <c r="N790" s="36">
        <f t="shared" si="150"/>
        <v>3.3143378922212641E-2</v>
      </c>
      <c r="O790" s="36">
        <f t="shared" si="151"/>
        <v>434092.84898915724</v>
      </c>
      <c r="P790" s="35">
        <f t="shared" si="154"/>
        <v>434092.84898915724</v>
      </c>
    </row>
    <row r="791" spans="1:16" x14ac:dyDescent="0.4">
      <c r="A791" s="1">
        <v>790</v>
      </c>
      <c r="B791" s="21">
        <v>40603</v>
      </c>
      <c r="C791" s="43">
        <v>2</v>
      </c>
      <c r="D791" s="23">
        <v>20201</v>
      </c>
      <c r="E791" s="25">
        <f t="shared" si="155"/>
        <v>19344.5</v>
      </c>
      <c r="F791" s="25">
        <f t="shared" si="156"/>
        <v>19325.5</v>
      </c>
      <c r="G791" s="25">
        <f t="shared" si="145"/>
        <v>1.0453028382189335</v>
      </c>
      <c r="H791" s="25">
        <f t="shared" si="152"/>
        <v>0.99758200983907996</v>
      </c>
      <c r="I791" s="4">
        <f t="shared" si="146"/>
        <v>20249.964214228989</v>
      </c>
      <c r="J791" s="25">
        <f t="shared" si="153"/>
        <v>19245.379685742028</v>
      </c>
      <c r="K791" s="15">
        <f t="shared" si="147"/>
        <v>19198.844547018733</v>
      </c>
      <c r="L791" s="36">
        <f t="shared" si="148"/>
        <v>1002.1554529812674</v>
      </c>
      <c r="M791" s="36">
        <f t="shared" si="149"/>
        <v>1002.1554529812674</v>
      </c>
      <c r="N791" s="36">
        <f t="shared" si="150"/>
        <v>4.9609200187182192E-2</v>
      </c>
      <c r="O791" s="36">
        <f t="shared" si="151"/>
        <v>1004315.5519400893</v>
      </c>
      <c r="P791" s="35">
        <f t="shared" si="154"/>
        <v>1004315.5519400893</v>
      </c>
    </row>
    <row r="792" spans="1:16" x14ac:dyDescent="0.4">
      <c r="A792" s="1">
        <v>791</v>
      </c>
      <c r="B792" s="21">
        <v>40604</v>
      </c>
      <c r="C792" s="43">
        <v>3</v>
      </c>
      <c r="D792" s="23">
        <v>20720</v>
      </c>
      <c r="E792" s="25">
        <f t="shared" si="155"/>
        <v>19306.5</v>
      </c>
      <c r="F792" s="25">
        <f t="shared" si="156"/>
        <v>19338.75</v>
      </c>
      <c r="G792" s="25">
        <f t="shared" si="145"/>
        <v>1.0714239544955078</v>
      </c>
      <c r="H792" s="25">
        <f t="shared" si="152"/>
        <v>1.0015470660113945</v>
      </c>
      <c r="I792" s="4">
        <f t="shared" si="146"/>
        <v>20687.994307163463</v>
      </c>
      <c r="J792" s="25">
        <f t="shared" si="153"/>
        <v>19245.696370185848</v>
      </c>
      <c r="K792" s="15">
        <f t="shared" si="147"/>
        <v>19275.470732905782</v>
      </c>
      <c r="L792" s="36">
        <f t="shared" si="148"/>
        <v>1444.5292670942181</v>
      </c>
      <c r="M792" s="36">
        <f t="shared" si="149"/>
        <v>1444.5292670942181</v>
      </c>
      <c r="N792" s="36">
        <f t="shared" si="150"/>
        <v>6.9716663469798171E-2</v>
      </c>
      <c r="O792" s="36">
        <f t="shared" si="151"/>
        <v>2086664.8034917589</v>
      </c>
      <c r="P792" s="35">
        <f t="shared" si="154"/>
        <v>2086664.8034917589</v>
      </c>
    </row>
    <row r="793" spans="1:16" x14ac:dyDescent="0.4">
      <c r="A793" s="1">
        <v>792</v>
      </c>
      <c r="B793" s="21">
        <v>40605</v>
      </c>
      <c r="C793" s="43">
        <v>4</v>
      </c>
      <c r="D793" s="23">
        <v>16426</v>
      </c>
      <c r="E793" s="25">
        <f t="shared" si="155"/>
        <v>19371</v>
      </c>
      <c r="F793" s="25">
        <f t="shared" si="156"/>
        <v>19038.875</v>
      </c>
      <c r="G793" s="25">
        <f t="shared" si="145"/>
        <v>0.86276106124967988</v>
      </c>
      <c r="H793" s="25">
        <f t="shared" si="152"/>
        <v>1.0021658136955456</v>
      </c>
      <c r="I793" s="4">
        <f t="shared" si="146"/>
        <v>16390.501227963621</v>
      </c>
      <c r="J793" s="25">
        <f t="shared" si="153"/>
        <v>19246.013054629664</v>
      </c>
      <c r="K793" s="15">
        <f t="shared" si="147"/>
        <v>19287.69633328803</v>
      </c>
      <c r="L793" s="36">
        <f t="shared" si="148"/>
        <v>-2861.6963332880296</v>
      </c>
      <c r="M793" s="36">
        <f t="shared" si="149"/>
        <v>2861.6963332880296</v>
      </c>
      <c r="N793" s="36">
        <f t="shared" si="150"/>
        <v>0.17421748041446666</v>
      </c>
      <c r="O793" s="36">
        <f t="shared" si="151"/>
        <v>8189305.9039541529</v>
      </c>
      <c r="P793" s="35">
        <f t="shared" si="154"/>
        <v>8189305.9039541529</v>
      </c>
    </row>
    <row r="794" spans="1:16" x14ac:dyDescent="0.4">
      <c r="A794" s="1">
        <v>793</v>
      </c>
      <c r="B794" s="21">
        <v>40606</v>
      </c>
      <c r="C794" s="43">
        <v>1</v>
      </c>
      <c r="D794" s="23">
        <v>20137</v>
      </c>
      <c r="E794" s="25">
        <f t="shared" si="155"/>
        <v>18706.75</v>
      </c>
      <c r="F794" s="25">
        <f t="shared" si="156"/>
        <v>18115.25</v>
      </c>
      <c r="G794" s="25">
        <f t="shared" si="145"/>
        <v>1.1116048633057782</v>
      </c>
      <c r="H794" s="25">
        <f t="shared" si="152"/>
        <v>0.99870511045398014</v>
      </c>
      <c r="I794" s="4">
        <f t="shared" si="146"/>
        <v>20163.108999058139</v>
      </c>
      <c r="J794" s="25">
        <f t="shared" si="153"/>
        <v>19246.329739073481</v>
      </c>
      <c r="K794" s="15">
        <f t="shared" si="147"/>
        <v>19221.407867895105</v>
      </c>
      <c r="L794" s="36">
        <f t="shared" si="148"/>
        <v>915.59213210489543</v>
      </c>
      <c r="M794" s="36">
        <f t="shared" si="149"/>
        <v>915.59213210489543</v>
      </c>
      <c r="N794" s="36">
        <f t="shared" si="150"/>
        <v>4.546814977925686E-2</v>
      </c>
      <c r="O794" s="36">
        <f t="shared" si="151"/>
        <v>838308.95237238833</v>
      </c>
      <c r="P794" s="35">
        <f t="shared" si="154"/>
        <v>838308.95237238833</v>
      </c>
    </row>
    <row r="795" spans="1:16" x14ac:dyDescent="0.4">
      <c r="A795" s="1">
        <v>794</v>
      </c>
      <c r="B795" s="21">
        <v>40607</v>
      </c>
      <c r="C795" s="43">
        <v>2</v>
      </c>
      <c r="D795" s="23">
        <v>17544</v>
      </c>
      <c r="E795" s="25">
        <f t="shared" si="155"/>
        <v>17523.75</v>
      </c>
      <c r="F795" s="25">
        <f t="shared" si="156"/>
        <v>17943.125</v>
      </c>
      <c r="G795" s="25">
        <f t="shared" si="145"/>
        <v>0.97775610435751859</v>
      </c>
      <c r="H795" s="25">
        <f t="shared" si="152"/>
        <v>0.99758200983907996</v>
      </c>
      <c r="I795" s="4">
        <f t="shared" si="146"/>
        <v>17586.524042098579</v>
      </c>
      <c r="J795" s="25">
        <f t="shared" si="153"/>
        <v>19246.646423517301</v>
      </c>
      <c r="K795" s="15">
        <f t="shared" si="147"/>
        <v>19200.108221834529</v>
      </c>
      <c r="L795" s="36">
        <f t="shared" si="148"/>
        <v>-1656.1082218345291</v>
      </c>
      <c r="M795" s="36">
        <f t="shared" si="149"/>
        <v>1656.1082218345291</v>
      </c>
      <c r="N795" s="36">
        <f t="shared" si="150"/>
        <v>9.4397413465260441E-2</v>
      </c>
      <c r="O795" s="36">
        <f t="shared" si="151"/>
        <v>2742694.4424279258</v>
      </c>
      <c r="P795" s="35">
        <f t="shared" si="154"/>
        <v>2742694.4424279258</v>
      </c>
    </row>
    <row r="796" spans="1:16" x14ac:dyDescent="0.4">
      <c r="A796" s="1">
        <v>795</v>
      </c>
      <c r="B796" s="21">
        <v>40608</v>
      </c>
      <c r="C796" s="43">
        <v>3</v>
      </c>
      <c r="D796" s="23">
        <v>15988</v>
      </c>
      <c r="E796" s="25">
        <f t="shared" si="155"/>
        <v>18362.5</v>
      </c>
      <c r="F796" s="25">
        <f t="shared" si="156"/>
        <v>18354.75</v>
      </c>
      <c r="G796" s="25">
        <f t="shared" si="145"/>
        <v>0.87105517645296182</v>
      </c>
      <c r="H796" s="25">
        <f t="shared" si="152"/>
        <v>1.0015470660113945</v>
      </c>
      <c r="I796" s="4">
        <f t="shared" si="146"/>
        <v>15963.303715392349</v>
      </c>
      <c r="J796" s="25">
        <f t="shared" si="153"/>
        <v>19246.963107961117</v>
      </c>
      <c r="K796" s="15">
        <f t="shared" si="147"/>
        <v>19276.739430408008</v>
      </c>
      <c r="L796" s="36">
        <f t="shared" si="148"/>
        <v>-3288.739430408008</v>
      </c>
      <c r="M796" s="36">
        <f t="shared" si="149"/>
        <v>3288.739430408008</v>
      </c>
      <c r="N796" s="36">
        <f t="shared" si="150"/>
        <v>0.20570048976782637</v>
      </c>
      <c r="O796" s="36">
        <f t="shared" si="151"/>
        <v>10815807.041120389</v>
      </c>
      <c r="P796" s="35">
        <f t="shared" si="154"/>
        <v>10815807.041120389</v>
      </c>
    </row>
    <row r="797" spans="1:16" x14ac:dyDescent="0.4">
      <c r="A797" s="1">
        <v>796</v>
      </c>
      <c r="B797" s="21">
        <v>40609</v>
      </c>
      <c r="C797" s="43">
        <v>4</v>
      </c>
      <c r="D797" s="23">
        <v>19781</v>
      </c>
      <c r="E797" s="25">
        <f t="shared" si="155"/>
        <v>18347</v>
      </c>
      <c r="F797" s="25">
        <f t="shared" si="156"/>
        <v>18594</v>
      </c>
      <c r="G797" s="25">
        <f t="shared" si="145"/>
        <v>1.063837797138862</v>
      </c>
      <c r="H797" s="25">
        <f t="shared" si="152"/>
        <v>1.0021658136955456</v>
      </c>
      <c r="I797" s="4">
        <f t="shared" si="146"/>
        <v>19738.250626467085</v>
      </c>
      <c r="J797" s="25">
        <f t="shared" si="153"/>
        <v>19247.279792404934</v>
      </c>
      <c r="K797" s="15">
        <f t="shared" si="147"/>
        <v>19288.965814581323</v>
      </c>
      <c r="L797" s="36">
        <f t="shared" si="148"/>
        <v>492.03418541867723</v>
      </c>
      <c r="M797" s="36">
        <f t="shared" si="149"/>
        <v>492.03418541867723</v>
      </c>
      <c r="N797" s="36">
        <f t="shared" si="150"/>
        <v>2.4874080451881969E-2</v>
      </c>
      <c r="O797" s="36">
        <f t="shared" si="151"/>
        <v>242097.63962062125</v>
      </c>
      <c r="P797" s="35">
        <f t="shared" si="154"/>
        <v>242097.63962062125</v>
      </c>
    </row>
    <row r="798" spans="1:16" x14ac:dyDescent="0.4">
      <c r="A798" s="1">
        <v>797</v>
      </c>
      <c r="B798" s="21">
        <v>40610</v>
      </c>
      <c r="C798" s="43">
        <v>1</v>
      </c>
      <c r="D798" s="23">
        <v>20075</v>
      </c>
      <c r="E798" s="25">
        <f t="shared" si="155"/>
        <v>18841</v>
      </c>
      <c r="F798" s="25">
        <f t="shared" si="156"/>
        <v>18631.5</v>
      </c>
      <c r="G798" s="25">
        <f t="shared" si="145"/>
        <v>1.0774763169900436</v>
      </c>
      <c r="H798" s="25">
        <f t="shared" si="152"/>
        <v>0.99870511045398014</v>
      </c>
      <c r="I798" s="4">
        <f t="shared" si="146"/>
        <v>20101.028611813683</v>
      </c>
      <c r="J798" s="25">
        <f t="shared" si="153"/>
        <v>19247.596476848754</v>
      </c>
      <c r="K798" s="15">
        <f t="shared" si="147"/>
        <v>19222.672965384874</v>
      </c>
      <c r="L798" s="36">
        <f t="shared" si="148"/>
        <v>852.32703461512574</v>
      </c>
      <c r="M798" s="36">
        <f t="shared" si="149"/>
        <v>852.32703461512574</v>
      </c>
      <c r="N798" s="36">
        <f t="shared" si="150"/>
        <v>4.2457137465261557E-2</v>
      </c>
      <c r="O798" s="36">
        <f t="shared" si="151"/>
        <v>726461.37393581378</v>
      </c>
      <c r="P798" s="35">
        <f t="shared" si="154"/>
        <v>726461.37393581378</v>
      </c>
    </row>
    <row r="799" spans="1:16" x14ac:dyDescent="0.4">
      <c r="A799" s="1">
        <v>798</v>
      </c>
      <c r="B799" s="21">
        <v>40611</v>
      </c>
      <c r="C799" s="43">
        <v>2</v>
      </c>
      <c r="D799" s="23">
        <v>19520</v>
      </c>
      <c r="E799" s="25">
        <f t="shared" si="155"/>
        <v>18422</v>
      </c>
      <c r="F799" s="25">
        <f t="shared" si="156"/>
        <v>18461</v>
      </c>
      <c r="G799" s="25">
        <f t="shared" si="145"/>
        <v>1.057364173121716</v>
      </c>
      <c r="H799" s="25">
        <f t="shared" si="152"/>
        <v>0.99758200983907996</v>
      </c>
      <c r="I799" s="4">
        <f t="shared" si="146"/>
        <v>19567.31357169199</v>
      </c>
      <c r="J799" s="25">
        <f t="shared" si="153"/>
        <v>19247.91316129257</v>
      </c>
      <c r="K799" s="15">
        <f t="shared" si="147"/>
        <v>19201.371896650322</v>
      </c>
      <c r="L799" s="36">
        <f t="shared" si="148"/>
        <v>318.62810334967799</v>
      </c>
      <c r="M799" s="36">
        <f t="shared" si="149"/>
        <v>318.62810334967799</v>
      </c>
      <c r="N799" s="36">
        <f t="shared" si="150"/>
        <v>1.6323161032258095E-2</v>
      </c>
      <c r="O799" s="36">
        <f t="shared" si="151"/>
        <v>101523.86824421308</v>
      </c>
      <c r="P799" s="35">
        <f t="shared" si="154"/>
        <v>101523.86824421308</v>
      </c>
    </row>
    <row r="800" spans="1:16" x14ac:dyDescent="0.4">
      <c r="A800" s="1">
        <v>799</v>
      </c>
      <c r="B800" s="21">
        <v>40612</v>
      </c>
      <c r="C800" s="43">
        <v>3</v>
      </c>
      <c r="D800" s="23">
        <v>14312</v>
      </c>
      <c r="E800" s="25">
        <f t="shared" si="155"/>
        <v>18500</v>
      </c>
      <c r="F800" s="25">
        <f t="shared" si="156"/>
        <v>18066.25</v>
      </c>
      <c r="G800" s="25">
        <f t="shared" si="145"/>
        <v>0.79219539196014666</v>
      </c>
      <c r="H800" s="25">
        <f t="shared" si="152"/>
        <v>1.0015470660113945</v>
      </c>
      <c r="I800" s="4">
        <f t="shared" si="146"/>
        <v>14289.892592863103</v>
      </c>
      <c r="J800" s="25">
        <f t="shared" si="153"/>
        <v>19248.229845736387</v>
      </c>
      <c r="K800" s="15">
        <f t="shared" si="147"/>
        <v>19278.008127910234</v>
      </c>
      <c r="L800" s="36">
        <f t="shared" si="148"/>
        <v>-4966.0081279102342</v>
      </c>
      <c r="M800" s="36">
        <f t="shared" si="149"/>
        <v>4966.0081279102342</v>
      </c>
      <c r="N800" s="36">
        <f t="shared" si="150"/>
        <v>0.34698212184951327</v>
      </c>
      <c r="O800" s="36">
        <f t="shared" si="151"/>
        <v>24661236.726470508</v>
      </c>
      <c r="P800" s="35">
        <f t="shared" si="154"/>
        <v>24661236.726470508</v>
      </c>
    </row>
    <row r="801" spans="1:16" x14ac:dyDescent="0.4">
      <c r="A801" s="1">
        <v>800</v>
      </c>
      <c r="B801" s="21">
        <v>40613</v>
      </c>
      <c r="C801" s="43">
        <v>4</v>
      </c>
      <c r="D801" s="23">
        <v>20093</v>
      </c>
      <c r="E801" s="25">
        <f t="shared" si="155"/>
        <v>17632.5</v>
      </c>
      <c r="F801" s="25">
        <f t="shared" si="156"/>
        <v>16913</v>
      </c>
      <c r="G801" s="25">
        <f t="shared" si="145"/>
        <v>1.188021048897298</v>
      </c>
      <c r="H801" s="25">
        <f t="shared" si="152"/>
        <v>1.0021658136955456</v>
      </c>
      <c r="I801" s="4">
        <f t="shared" si="146"/>
        <v>20049.576352944907</v>
      </c>
      <c r="J801" s="25">
        <f t="shared" si="153"/>
        <v>19248.546530180203</v>
      </c>
      <c r="K801" s="15">
        <f t="shared" si="147"/>
        <v>19290.235295874612</v>
      </c>
      <c r="L801" s="36">
        <f t="shared" si="148"/>
        <v>802.76470412538765</v>
      </c>
      <c r="M801" s="36">
        <f t="shared" si="149"/>
        <v>802.76470412538765</v>
      </c>
      <c r="N801" s="36">
        <f t="shared" si="150"/>
        <v>3.9952456284546245E-2</v>
      </c>
      <c r="O801" s="36">
        <f t="shared" si="151"/>
        <v>644431.17018952116</v>
      </c>
      <c r="P801" s="35">
        <f t="shared" si="154"/>
        <v>644431.17018952116</v>
      </c>
    </row>
    <row r="802" spans="1:16" x14ac:dyDescent="0.4">
      <c r="A802" s="1">
        <v>801</v>
      </c>
      <c r="B802" s="21">
        <v>40614</v>
      </c>
      <c r="C802" s="43">
        <v>1</v>
      </c>
      <c r="D802" s="23">
        <v>16605</v>
      </c>
      <c r="E802" s="25">
        <f t="shared" si="155"/>
        <v>16193.5</v>
      </c>
      <c r="F802" s="25">
        <f t="shared" si="156"/>
        <v>16814.875</v>
      </c>
      <c r="G802" s="25">
        <f t="shared" si="145"/>
        <v>0.9875184918115657</v>
      </c>
      <c r="H802" s="25">
        <f t="shared" si="152"/>
        <v>0.99870511045398014</v>
      </c>
      <c r="I802" s="4">
        <f t="shared" si="146"/>
        <v>16626.529519261083</v>
      </c>
      <c r="J802" s="25">
        <f t="shared" si="153"/>
        <v>19248.863214624023</v>
      </c>
      <c r="K802" s="15">
        <f t="shared" si="147"/>
        <v>19223.93806287464</v>
      </c>
      <c r="L802" s="36">
        <f t="shared" si="148"/>
        <v>-2618.9380628746403</v>
      </c>
      <c r="M802" s="36">
        <f t="shared" si="149"/>
        <v>2618.9380628746403</v>
      </c>
      <c r="N802" s="36">
        <f t="shared" si="150"/>
        <v>0.15771984720714485</v>
      </c>
      <c r="O802" s="36">
        <f t="shared" si="151"/>
        <v>6858836.5771735739</v>
      </c>
      <c r="P802" s="35">
        <f t="shared" si="154"/>
        <v>6858836.5771735739</v>
      </c>
    </row>
    <row r="803" spans="1:16" x14ac:dyDescent="0.4">
      <c r="A803" s="1">
        <v>802</v>
      </c>
      <c r="B803" s="21">
        <v>40615</v>
      </c>
      <c r="C803" s="43">
        <v>2</v>
      </c>
      <c r="D803" s="23">
        <v>13764</v>
      </c>
      <c r="E803" s="25">
        <f t="shared" si="155"/>
        <v>17436.25</v>
      </c>
      <c r="F803" s="25">
        <f t="shared" si="156"/>
        <v>17228.25</v>
      </c>
      <c r="G803" s="25">
        <f t="shared" si="145"/>
        <v>0.79892037786774628</v>
      </c>
      <c r="H803" s="25">
        <f t="shared" si="152"/>
        <v>0.99758200983907996</v>
      </c>
      <c r="I803" s="4">
        <f t="shared" si="146"/>
        <v>13797.361885285272</v>
      </c>
      <c r="J803" s="25">
        <f t="shared" si="153"/>
        <v>19249.17989906784</v>
      </c>
      <c r="K803" s="15">
        <f t="shared" si="147"/>
        <v>19202.635571466115</v>
      </c>
      <c r="L803" s="36">
        <f t="shared" si="148"/>
        <v>-5438.6355714661149</v>
      </c>
      <c r="M803" s="36">
        <f t="shared" si="149"/>
        <v>5438.6355714661149</v>
      </c>
      <c r="N803" s="36">
        <f t="shared" si="150"/>
        <v>0.39513481338754103</v>
      </c>
      <c r="O803" s="36">
        <f t="shared" si="151"/>
        <v>29578756.879216556</v>
      </c>
      <c r="P803" s="35">
        <f t="shared" si="154"/>
        <v>29578756.879216556</v>
      </c>
    </row>
    <row r="804" spans="1:16" x14ac:dyDescent="0.4">
      <c r="A804" s="1">
        <v>803</v>
      </c>
      <c r="B804" s="21">
        <v>40616</v>
      </c>
      <c r="C804" s="43">
        <v>3</v>
      </c>
      <c r="D804" s="23">
        <v>19283</v>
      </c>
      <c r="E804" s="25">
        <f t="shared" si="155"/>
        <v>17020.25</v>
      </c>
      <c r="F804" s="25">
        <f t="shared" si="156"/>
        <v>17541.875</v>
      </c>
      <c r="G804" s="25">
        <f t="shared" si="145"/>
        <v>1.0992553532618377</v>
      </c>
      <c r="H804" s="25">
        <f t="shared" si="152"/>
        <v>1.0015470660113945</v>
      </c>
      <c r="I804" s="4">
        <f t="shared" si="146"/>
        <v>19253.214006999664</v>
      </c>
      <c r="J804" s="25">
        <f t="shared" si="153"/>
        <v>19249.496583511656</v>
      </c>
      <c r="K804" s="15">
        <f t="shared" si="147"/>
        <v>19279.276825412464</v>
      </c>
      <c r="L804" s="36">
        <f t="shared" si="148"/>
        <v>3.7231745875360502</v>
      </c>
      <c r="M804" s="36">
        <f t="shared" si="149"/>
        <v>3.7231745875360502</v>
      </c>
      <c r="N804" s="36">
        <f t="shared" si="150"/>
        <v>1.9308067144822126E-4</v>
      </c>
      <c r="O804" s="36">
        <f t="shared" si="151"/>
        <v>13.862029009274238</v>
      </c>
      <c r="P804" s="35">
        <f t="shared" si="154"/>
        <v>13.862029009274238</v>
      </c>
    </row>
    <row r="805" spans="1:16" x14ac:dyDescent="0.4">
      <c r="A805" s="1">
        <v>804</v>
      </c>
      <c r="B805" s="21">
        <v>40617</v>
      </c>
      <c r="C805" s="43">
        <v>4</v>
      </c>
      <c r="D805" s="23">
        <v>18429</v>
      </c>
      <c r="E805" s="25">
        <f t="shared" si="155"/>
        <v>18063.5</v>
      </c>
      <c r="F805" s="25">
        <f t="shared" si="156"/>
        <v>18171.25</v>
      </c>
      <c r="G805" s="25">
        <f t="shared" si="145"/>
        <v>1.0141844947375662</v>
      </c>
      <c r="H805" s="25">
        <f t="shared" si="152"/>
        <v>1.0021658136955456</v>
      </c>
      <c r="I805" s="4">
        <f t="shared" si="146"/>
        <v>18389.17247839654</v>
      </c>
      <c r="J805" s="25">
        <f t="shared" si="153"/>
        <v>19249.813267955476</v>
      </c>
      <c r="K805" s="15">
        <f t="shared" si="147"/>
        <v>19291.504777167909</v>
      </c>
      <c r="L805" s="36">
        <f t="shared" si="148"/>
        <v>-862.5047771679092</v>
      </c>
      <c r="M805" s="36">
        <f t="shared" si="149"/>
        <v>862.5047771679092</v>
      </c>
      <c r="N805" s="36">
        <f t="shared" si="150"/>
        <v>4.6801496400667927E-2</v>
      </c>
      <c r="O805" s="36">
        <f t="shared" si="151"/>
        <v>743914.49063746468</v>
      </c>
      <c r="P805" s="35">
        <f t="shared" si="154"/>
        <v>743914.49063746468</v>
      </c>
    </row>
    <row r="806" spans="1:16" x14ac:dyDescent="0.4">
      <c r="A806" s="1">
        <v>805</v>
      </c>
      <c r="B806" s="21">
        <v>40618</v>
      </c>
      <c r="C806" s="43">
        <v>1</v>
      </c>
      <c r="D806" s="23">
        <v>20778</v>
      </c>
      <c r="E806" s="25">
        <f t="shared" si="155"/>
        <v>18279</v>
      </c>
      <c r="F806" s="25">
        <f t="shared" si="156"/>
        <v>17913.75</v>
      </c>
      <c r="G806" s="25">
        <f t="shared" si="145"/>
        <v>1.1598911450701277</v>
      </c>
      <c r="H806" s="25">
        <f t="shared" si="152"/>
        <v>0.99870511045398014</v>
      </c>
      <c r="I806" s="4">
        <f t="shared" si="146"/>
        <v>20804.940099440333</v>
      </c>
      <c r="J806" s="25">
        <f t="shared" si="153"/>
        <v>19250.129952399293</v>
      </c>
      <c r="K806" s="15">
        <f t="shared" si="147"/>
        <v>19225.203160364406</v>
      </c>
      <c r="L806" s="36">
        <f t="shared" si="148"/>
        <v>1552.7968396355936</v>
      </c>
      <c r="M806" s="36">
        <f t="shared" si="149"/>
        <v>1552.7968396355936</v>
      </c>
      <c r="N806" s="36">
        <f t="shared" si="150"/>
        <v>7.4732738455847228E-2</v>
      </c>
      <c r="O806" s="36">
        <f t="shared" si="151"/>
        <v>2411178.0251822877</v>
      </c>
      <c r="P806" s="35">
        <f t="shared" si="154"/>
        <v>2411178.0251822877</v>
      </c>
    </row>
    <row r="807" spans="1:16" x14ac:dyDescent="0.4">
      <c r="A807" s="1">
        <v>806</v>
      </c>
      <c r="B807" s="21">
        <v>40619</v>
      </c>
      <c r="C807" s="43">
        <v>2</v>
      </c>
      <c r="D807" s="23">
        <v>14626</v>
      </c>
      <c r="E807" s="25">
        <f t="shared" si="155"/>
        <v>17548.5</v>
      </c>
      <c r="F807" s="25">
        <f t="shared" si="156"/>
        <v>17160.75</v>
      </c>
      <c r="G807" s="25">
        <f t="shared" si="145"/>
        <v>0.85229375172996513</v>
      </c>
      <c r="H807" s="25">
        <f t="shared" si="152"/>
        <v>0.99758200983907996</v>
      </c>
      <c r="I807" s="4">
        <f t="shared" si="146"/>
        <v>14661.451244854868</v>
      </c>
      <c r="J807" s="25">
        <f t="shared" si="153"/>
        <v>19250.446636843109</v>
      </c>
      <c r="K807" s="15">
        <f t="shared" si="147"/>
        <v>19203.899246281908</v>
      </c>
      <c r="L807" s="36">
        <f t="shared" si="148"/>
        <v>-4577.8992462819078</v>
      </c>
      <c r="M807" s="36">
        <f t="shared" si="149"/>
        <v>4577.8992462819078</v>
      </c>
      <c r="N807" s="36">
        <f t="shared" si="150"/>
        <v>0.31299735035429427</v>
      </c>
      <c r="O807" s="36">
        <f t="shared" si="151"/>
        <v>20957161.509108461</v>
      </c>
      <c r="P807" s="35">
        <f t="shared" si="154"/>
        <v>20957161.509108461</v>
      </c>
    </row>
    <row r="808" spans="1:16" x14ac:dyDescent="0.4">
      <c r="A808" s="1">
        <v>807</v>
      </c>
      <c r="B808" s="21">
        <v>40620</v>
      </c>
      <c r="C808" s="43">
        <v>3</v>
      </c>
      <c r="D808" s="23">
        <v>16361</v>
      </c>
      <c r="E808" s="25">
        <f t="shared" si="155"/>
        <v>16773</v>
      </c>
      <c r="F808" s="25">
        <f t="shared" si="156"/>
        <v>16096.375</v>
      </c>
      <c r="G808" s="25">
        <f t="shared" si="145"/>
        <v>1.0164400369648445</v>
      </c>
      <c r="H808" s="25">
        <f t="shared" si="152"/>
        <v>1.0015470660113945</v>
      </c>
      <c r="I808" s="4">
        <f t="shared" si="146"/>
        <v>16335.72755113424</v>
      </c>
      <c r="J808" s="25">
        <f t="shared" si="153"/>
        <v>19250.76332128693</v>
      </c>
      <c r="K808" s="15">
        <f t="shared" si="147"/>
        <v>19280.545522914694</v>
      </c>
      <c r="L808" s="36">
        <f t="shared" si="148"/>
        <v>-2919.5455229146937</v>
      </c>
      <c r="M808" s="36">
        <f t="shared" si="149"/>
        <v>2919.5455229146937</v>
      </c>
      <c r="N808" s="36">
        <f t="shared" si="150"/>
        <v>0.17844542038473771</v>
      </c>
      <c r="O808" s="36">
        <f t="shared" si="151"/>
        <v>8523746.0603712332</v>
      </c>
      <c r="P808" s="35">
        <f t="shared" si="154"/>
        <v>8523746.0603712332</v>
      </c>
    </row>
    <row r="809" spans="1:16" x14ac:dyDescent="0.4">
      <c r="A809" s="1">
        <v>808</v>
      </c>
      <c r="B809" s="21">
        <v>40621</v>
      </c>
      <c r="C809" s="43">
        <v>4</v>
      </c>
      <c r="D809" s="23">
        <v>15327</v>
      </c>
      <c r="E809" s="25">
        <f t="shared" si="155"/>
        <v>15419.75</v>
      </c>
      <c r="F809" s="25">
        <f t="shared" si="156"/>
        <v>15615.625</v>
      </c>
      <c r="G809" s="25">
        <f t="shared" si="145"/>
        <v>0.98151691014608766</v>
      </c>
      <c r="H809" s="25">
        <f t="shared" si="152"/>
        <v>1.0021658136955456</v>
      </c>
      <c r="I809" s="4">
        <f t="shared" si="146"/>
        <v>15293.876313222841</v>
      </c>
      <c r="J809" s="25">
        <f t="shared" si="153"/>
        <v>19251.080005730746</v>
      </c>
      <c r="K809" s="15">
        <f t="shared" si="147"/>
        <v>19292.774258461202</v>
      </c>
      <c r="L809" s="36">
        <f t="shared" si="148"/>
        <v>-3965.7742584612024</v>
      </c>
      <c r="M809" s="36">
        <f t="shared" si="149"/>
        <v>3965.7742584612024</v>
      </c>
      <c r="N809" s="36">
        <f t="shared" si="150"/>
        <v>0.25874432429446093</v>
      </c>
      <c r="O809" s="36">
        <f t="shared" si="151"/>
        <v>15727365.4690735</v>
      </c>
      <c r="P809" s="35">
        <f t="shared" si="154"/>
        <v>15727365.4690735</v>
      </c>
    </row>
    <row r="810" spans="1:16" x14ac:dyDescent="0.4">
      <c r="A810" s="1">
        <v>809</v>
      </c>
      <c r="B810" s="21">
        <v>40622</v>
      </c>
      <c r="C810" s="43">
        <v>1</v>
      </c>
      <c r="D810" s="23">
        <v>15365</v>
      </c>
      <c r="E810" s="25">
        <f t="shared" si="155"/>
        <v>15811.5</v>
      </c>
      <c r="F810" s="25">
        <f t="shared" si="156"/>
        <v>16229.25</v>
      </c>
      <c r="G810" s="25">
        <f t="shared" si="145"/>
        <v>0.94674738512254109</v>
      </c>
      <c r="H810" s="25">
        <f t="shared" si="152"/>
        <v>0.99870511045398014</v>
      </c>
      <c r="I810" s="4">
        <f t="shared" si="146"/>
        <v>15384.921774371967</v>
      </c>
      <c r="J810" s="25">
        <f t="shared" si="153"/>
        <v>19251.396690174563</v>
      </c>
      <c r="K810" s="15">
        <f t="shared" si="147"/>
        <v>19226.468257854172</v>
      </c>
      <c r="L810" s="36">
        <f t="shared" si="148"/>
        <v>-3861.4682578541724</v>
      </c>
      <c r="M810" s="36">
        <f t="shared" si="149"/>
        <v>3861.4682578541724</v>
      </c>
      <c r="N810" s="36">
        <f t="shared" si="150"/>
        <v>0.25131586448774307</v>
      </c>
      <c r="O810" s="36">
        <f t="shared" si="151"/>
        <v>14910937.106415337</v>
      </c>
      <c r="P810" s="35">
        <f t="shared" si="154"/>
        <v>14910937.106415337</v>
      </c>
    </row>
    <row r="811" spans="1:16" x14ac:dyDescent="0.4">
      <c r="A811" s="1">
        <v>810</v>
      </c>
      <c r="B811" s="21">
        <v>40623</v>
      </c>
      <c r="C811" s="43">
        <v>2</v>
      </c>
      <c r="D811" s="23">
        <v>16193</v>
      </c>
      <c r="E811" s="25">
        <f t="shared" si="155"/>
        <v>16647</v>
      </c>
      <c r="F811" s="25">
        <f t="shared" si="156"/>
        <v>17348.625</v>
      </c>
      <c r="G811" s="25">
        <f t="shared" si="145"/>
        <v>0.93338809271628154</v>
      </c>
      <c r="H811" s="25">
        <f t="shared" si="152"/>
        <v>0.99758200983907996</v>
      </c>
      <c r="I811" s="4">
        <f t="shared" si="146"/>
        <v>16232.249419385675</v>
      </c>
      <c r="J811" s="25">
        <f t="shared" si="153"/>
        <v>19251.713374618379</v>
      </c>
      <c r="K811" s="15">
        <f t="shared" si="147"/>
        <v>19205.162921097701</v>
      </c>
      <c r="L811" s="36">
        <f t="shared" si="148"/>
        <v>-3012.1629210977007</v>
      </c>
      <c r="M811" s="36">
        <f t="shared" si="149"/>
        <v>3012.1629210977007</v>
      </c>
      <c r="N811" s="36">
        <f t="shared" si="150"/>
        <v>0.18601636022341139</v>
      </c>
      <c r="O811" s="36">
        <f t="shared" si="151"/>
        <v>9073125.4632358328</v>
      </c>
      <c r="P811" s="35">
        <f t="shared" si="154"/>
        <v>9073125.4632358328</v>
      </c>
    </row>
    <row r="812" spans="1:16" x14ac:dyDescent="0.4">
      <c r="A812" s="1">
        <v>811</v>
      </c>
      <c r="B812" s="21">
        <v>40624</v>
      </c>
      <c r="C812" s="43">
        <v>3</v>
      </c>
      <c r="D812" s="23">
        <v>19703</v>
      </c>
      <c r="E812" s="25">
        <f t="shared" si="155"/>
        <v>18050.25</v>
      </c>
      <c r="F812" s="25">
        <f t="shared" si="156"/>
        <v>18222</v>
      </c>
      <c r="G812" s="25">
        <f t="shared" si="145"/>
        <v>1.0812753814070903</v>
      </c>
      <c r="H812" s="25">
        <f t="shared" si="152"/>
        <v>1.0015470660113945</v>
      </c>
      <c r="I812" s="4">
        <f t="shared" si="146"/>
        <v>19672.565242955683</v>
      </c>
      <c r="J812" s="25">
        <f t="shared" si="153"/>
        <v>19252.030059062199</v>
      </c>
      <c r="K812" s="15">
        <f t="shared" si="147"/>
        <v>19281.81422041692</v>
      </c>
      <c r="L812" s="36">
        <f t="shared" si="148"/>
        <v>421.18577958308015</v>
      </c>
      <c r="M812" s="36">
        <f t="shared" si="149"/>
        <v>421.18577958308015</v>
      </c>
      <c r="N812" s="36">
        <f t="shared" si="150"/>
        <v>2.1376733471201347E-2</v>
      </c>
      <c r="O812" s="36">
        <f t="shared" si="151"/>
        <v>177397.46092300696</v>
      </c>
      <c r="P812" s="35">
        <f t="shared" si="154"/>
        <v>177397.46092300696</v>
      </c>
    </row>
    <row r="813" spans="1:16" x14ac:dyDescent="0.4">
      <c r="A813" s="1">
        <v>812</v>
      </c>
      <c r="B813" s="21">
        <v>40625</v>
      </c>
      <c r="C813" s="43">
        <v>4</v>
      </c>
      <c r="D813" s="23">
        <v>20940</v>
      </c>
      <c r="E813" s="25">
        <f t="shared" si="155"/>
        <v>18393.75</v>
      </c>
      <c r="F813" s="25">
        <f t="shared" si="156"/>
        <v>18912.25</v>
      </c>
      <c r="G813" s="25">
        <f t="shared" ref="G813:G876" si="157">D813/F813</f>
        <v>1.1072188660788642</v>
      </c>
      <c r="H813" s="25">
        <f t="shared" si="152"/>
        <v>1.0021658136955456</v>
      </c>
      <c r="I813" s="4">
        <f t="shared" ref="I813:I876" si="158">D813/H813</f>
        <v>20894.74587322283</v>
      </c>
      <c r="J813" s="25">
        <f t="shared" si="153"/>
        <v>19252.346743506016</v>
      </c>
      <c r="K813" s="15">
        <f t="shared" ref="K813:K876" si="159">H813*J813</f>
        <v>19294.043739754492</v>
      </c>
      <c r="L813" s="36">
        <f t="shared" ref="L813:L876" si="160">D813-K813</f>
        <v>1645.956260245508</v>
      </c>
      <c r="M813" s="36">
        <f t="shared" ref="M813:M876" si="161">ABS(L813)</f>
        <v>1645.956260245508</v>
      </c>
      <c r="N813" s="36">
        <f t="shared" ref="N813:N876" si="162">M813/D813</f>
        <v>7.8603450823567719E-2</v>
      </c>
      <c r="O813" s="36">
        <f t="shared" ref="O813:O876" si="163">L813^2</f>
        <v>2709172.0106413784</v>
      </c>
      <c r="P813" s="35">
        <f t="shared" si="154"/>
        <v>2709172.0106413784</v>
      </c>
    </row>
    <row r="814" spans="1:16" x14ac:dyDescent="0.4">
      <c r="A814" s="1">
        <v>813</v>
      </c>
      <c r="B814" s="21">
        <v>40626</v>
      </c>
      <c r="C814" s="43">
        <v>1</v>
      </c>
      <c r="D814" s="23">
        <v>16739</v>
      </c>
      <c r="E814" s="25">
        <f t="shared" si="155"/>
        <v>19430.75</v>
      </c>
      <c r="F814" s="25">
        <f t="shared" si="156"/>
        <v>19153.875</v>
      </c>
      <c r="G814" s="25">
        <f t="shared" si="157"/>
        <v>0.8739223786309559</v>
      </c>
      <c r="H814" s="25">
        <f t="shared" si="152"/>
        <v>0.99870511045398014</v>
      </c>
      <c r="I814" s="4">
        <f t="shared" si="158"/>
        <v>16760.703259434584</v>
      </c>
      <c r="J814" s="25">
        <f t="shared" si="153"/>
        <v>19252.663427949832</v>
      </c>
      <c r="K814" s="15">
        <f t="shared" si="159"/>
        <v>19227.733355343942</v>
      </c>
      <c r="L814" s="36">
        <f t="shared" si="160"/>
        <v>-2488.7333553439421</v>
      </c>
      <c r="M814" s="36">
        <f t="shared" si="161"/>
        <v>2488.7333553439421</v>
      </c>
      <c r="N814" s="36">
        <f t="shared" si="162"/>
        <v>0.14867873560809738</v>
      </c>
      <c r="O814" s="36">
        <f t="shared" si="163"/>
        <v>6193793.7140015168</v>
      </c>
      <c r="P814" s="35">
        <f t="shared" si="154"/>
        <v>6193793.7140015168</v>
      </c>
    </row>
    <row r="815" spans="1:16" x14ac:dyDescent="0.4">
      <c r="A815" s="1">
        <v>814</v>
      </c>
      <c r="B815" s="21">
        <v>40627</v>
      </c>
      <c r="C815" s="43">
        <v>2</v>
      </c>
      <c r="D815" s="23">
        <v>20341</v>
      </c>
      <c r="E815" s="25">
        <f t="shared" si="155"/>
        <v>18877</v>
      </c>
      <c r="F815" s="25">
        <f t="shared" si="156"/>
        <v>18123</v>
      </c>
      <c r="G815" s="25">
        <f t="shared" si="157"/>
        <v>1.1223859184461733</v>
      </c>
      <c r="H815" s="25">
        <f t="shared" si="152"/>
        <v>0.99758200983907996</v>
      </c>
      <c r="I815" s="4">
        <f t="shared" si="158"/>
        <v>20390.30355337022</v>
      </c>
      <c r="J815" s="25">
        <f t="shared" si="153"/>
        <v>19252.980112393652</v>
      </c>
      <c r="K815" s="15">
        <f t="shared" si="159"/>
        <v>19206.426595913494</v>
      </c>
      <c r="L815" s="36">
        <f t="shared" si="160"/>
        <v>1134.5734040865063</v>
      </c>
      <c r="M815" s="36">
        <f t="shared" si="161"/>
        <v>1134.5734040865063</v>
      </c>
      <c r="N815" s="36">
        <f t="shared" si="162"/>
        <v>5.5777661082862515E-2</v>
      </c>
      <c r="O815" s="36">
        <f t="shared" si="163"/>
        <v>1287256.8092604429</v>
      </c>
      <c r="P815" s="35">
        <f t="shared" si="154"/>
        <v>1287256.8092604429</v>
      </c>
    </row>
    <row r="816" spans="1:16" x14ac:dyDescent="0.4">
      <c r="A816" s="1">
        <v>815</v>
      </c>
      <c r="B816" s="21">
        <v>40628</v>
      </c>
      <c r="C816" s="43">
        <v>3</v>
      </c>
      <c r="D816" s="23">
        <v>17488</v>
      </c>
      <c r="E816" s="25">
        <f t="shared" si="155"/>
        <v>17369</v>
      </c>
      <c r="F816" s="25">
        <f t="shared" si="156"/>
        <v>17726.25</v>
      </c>
      <c r="G816" s="25">
        <f t="shared" si="157"/>
        <v>0.98655948099569846</v>
      </c>
      <c r="H816" s="25">
        <f t="shared" si="152"/>
        <v>1.0015470660113945</v>
      </c>
      <c r="I816" s="4">
        <f t="shared" si="158"/>
        <v>17460.98670094955</v>
      </c>
      <c r="J816" s="25">
        <f t="shared" si="153"/>
        <v>19253.296796837469</v>
      </c>
      <c r="K816" s="15">
        <f t="shared" si="159"/>
        <v>19283.082917919146</v>
      </c>
      <c r="L816" s="36">
        <f t="shared" si="160"/>
        <v>-1795.082917919146</v>
      </c>
      <c r="M816" s="36">
        <f t="shared" si="161"/>
        <v>1795.082917919146</v>
      </c>
      <c r="N816" s="36">
        <f t="shared" si="162"/>
        <v>0.10264655294597129</v>
      </c>
      <c r="O816" s="36">
        <f t="shared" si="163"/>
        <v>3222322.6822051154</v>
      </c>
      <c r="P816" s="35">
        <f t="shared" si="154"/>
        <v>3222322.6822051154</v>
      </c>
    </row>
    <row r="817" spans="1:16" x14ac:dyDescent="0.4">
      <c r="A817" s="1">
        <v>816</v>
      </c>
      <c r="B817" s="21">
        <v>40629</v>
      </c>
      <c r="C817" s="43">
        <v>4</v>
      </c>
      <c r="D817" s="23">
        <v>14908</v>
      </c>
      <c r="E817" s="25">
        <f t="shared" si="155"/>
        <v>18083.5</v>
      </c>
      <c r="F817" s="25">
        <f t="shared" si="156"/>
        <v>18033.375</v>
      </c>
      <c r="G817" s="25">
        <f t="shared" si="157"/>
        <v>0.82668940228881171</v>
      </c>
      <c r="H817" s="25">
        <f t="shared" si="152"/>
        <v>1.0021658136955456</v>
      </c>
      <c r="I817" s="4">
        <f t="shared" si="158"/>
        <v>14875.781827985002</v>
      </c>
      <c r="J817" s="25">
        <f t="shared" si="153"/>
        <v>19253.613481281285</v>
      </c>
      <c r="K817" s="15">
        <f t="shared" si="159"/>
        <v>19295.313221047785</v>
      </c>
      <c r="L817" s="36">
        <f t="shared" si="160"/>
        <v>-4387.3132210477852</v>
      </c>
      <c r="M817" s="36">
        <f t="shared" si="161"/>
        <v>4387.3132210477852</v>
      </c>
      <c r="N817" s="36">
        <f t="shared" si="162"/>
        <v>0.29429254232947311</v>
      </c>
      <c r="O817" s="36">
        <f t="shared" si="163"/>
        <v>19248517.299580693</v>
      </c>
      <c r="P817" s="35">
        <f t="shared" si="154"/>
        <v>19248517.299580693</v>
      </c>
    </row>
    <row r="818" spans="1:16" x14ac:dyDescent="0.4">
      <c r="A818" s="1">
        <v>817</v>
      </c>
      <c r="B818" s="21">
        <v>40630</v>
      </c>
      <c r="C818" s="43">
        <v>1</v>
      </c>
      <c r="D818" s="23">
        <v>19597</v>
      </c>
      <c r="E818" s="25">
        <f t="shared" si="155"/>
        <v>17983.25</v>
      </c>
      <c r="F818" s="25">
        <f t="shared" si="156"/>
        <v>18334</v>
      </c>
      <c r="G818" s="25">
        <f t="shared" si="157"/>
        <v>1.0688884040580342</v>
      </c>
      <c r="H818" s="25">
        <f t="shared" si="152"/>
        <v>0.99870511045398014</v>
      </c>
      <c r="I818" s="4">
        <f t="shared" si="158"/>
        <v>19622.408852090299</v>
      </c>
      <c r="J818" s="25">
        <f t="shared" si="153"/>
        <v>19253.930165725105</v>
      </c>
      <c r="K818" s="15">
        <f t="shared" si="159"/>
        <v>19228.998452833712</v>
      </c>
      <c r="L818" s="36">
        <f t="shared" si="160"/>
        <v>368.00154716628822</v>
      </c>
      <c r="M818" s="36">
        <f t="shared" si="161"/>
        <v>368.00154716628822</v>
      </c>
      <c r="N818" s="36">
        <f t="shared" si="162"/>
        <v>1.8778463395738541E-2</v>
      </c>
      <c r="O818" s="36">
        <f t="shared" si="163"/>
        <v>135425.13871678186</v>
      </c>
      <c r="P818" s="35">
        <f t="shared" si="154"/>
        <v>135425.13871678186</v>
      </c>
    </row>
    <row r="819" spans="1:16" x14ac:dyDescent="0.4">
      <c r="A819" s="1">
        <v>818</v>
      </c>
      <c r="B819" s="21">
        <v>40631</v>
      </c>
      <c r="C819" s="43">
        <v>2</v>
      </c>
      <c r="D819" s="23">
        <v>19940</v>
      </c>
      <c r="E819" s="25">
        <f t="shared" si="155"/>
        <v>18684.75</v>
      </c>
      <c r="F819" s="25">
        <f t="shared" si="156"/>
        <v>18847.625</v>
      </c>
      <c r="G819" s="25">
        <f t="shared" si="157"/>
        <v>1.0579582308115745</v>
      </c>
      <c r="H819" s="25">
        <f t="shared" si="152"/>
        <v>0.99758200983907996</v>
      </c>
      <c r="I819" s="4">
        <f t="shared" si="158"/>
        <v>19988.331589115689</v>
      </c>
      <c r="J819" s="25">
        <f t="shared" si="153"/>
        <v>19254.246850168922</v>
      </c>
      <c r="K819" s="15">
        <f t="shared" si="159"/>
        <v>19207.690270729287</v>
      </c>
      <c r="L819" s="36">
        <f t="shared" si="160"/>
        <v>732.30972927071343</v>
      </c>
      <c r="M819" s="36">
        <f t="shared" si="161"/>
        <v>732.30972927071343</v>
      </c>
      <c r="N819" s="36">
        <f t="shared" si="162"/>
        <v>3.6725663453897363E-2</v>
      </c>
      <c r="O819" s="36">
        <f t="shared" si="163"/>
        <v>536277.53958454565</v>
      </c>
      <c r="P819" s="35">
        <f t="shared" si="154"/>
        <v>536277.53958454565</v>
      </c>
    </row>
    <row r="820" spans="1:16" x14ac:dyDescent="0.4">
      <c r="A820" s="1">
        <v>819</v>
      </c>
      <c r="B820" s="21">
        <v>40632</v>
      </c>
      <c r="C820" s="43">
        <v>3</v>
      </c>
      <c r="D820" s="23">
        <v>20294</v>
      </c>
      <c r="E820" s="25">
        <f t="shared" si="155"/>
        <v>19010.5</v>
      </c>
      <c r="F820" s="25">
        <f t="shared" si="156"/>
        <v>19318.75</v>
      </c>
      <c r="G820" s="25">
        <f t="shared" si="157"/>
        <v>1.0504820446457457</v>
      </c>
      <c r="H820" s="25">
        <f t="shared" si="152"/>
        <v>1.0015470660113945</v>
      </c>
      <c r="I820" s="4">
        <f t="shared" si="158"/>
        <v>20262.65233926522</v>
      </c>
      <c r="J820" s="25">
        <f t="shared" si="153"/>
        <v>19254.563534612738</v>
      </c>
      <c r="K820" s="15">
        <f t="shared" si="159"/>
        <v>19284.351615421376</v>
      </c>
      <c r="L820" s="36">
        <f t="shared" si="160"/>
        <v>1009.6483845786242</v>
      </c>
      <c r="M820" s="36">
        <f t="shared" si="161"/>
        <v>1009.6483845786242</v>
      </c>
      <c r="N820" s="36">
        <f t="shared" si="162"/>
        <v>4.9751078376792365E-2</v>
      </c>
      <c r="O820" s="36">
        <f t="shared" si="163"/>
        <v>1019389.8604822255</v>
      </c>
      <c r="P820" s="35">
        <f t="shared" si="154"/>
        <v>1019389.8604822255</v>
      </c>
    </row>
    <row r="821" spans="1:16" x14ac:dyDescent="0.4">
      <c r="A821" s="1">
        <v>820</v>
      </c>
      <c r="B821" s="21">
        <v>40633</v>
      </c>
      <c r="C821" s="43">
        <v>4</v>
      </c>
      <c r="D821" s="23">
        <v>16211</v>
      </c>
      <c r="E821" s="25">
        <f t="shared" si="155"/>
        <v>19627</v>
      </c>
      <c r="F821" s="25">
        <f t="shared" si="156"/>
        <v>19518.75</v>
      </c>
      <c r="G821" s="25">
        <f t="shared" si="157"/>
        <v>0.83053474223503043</v>
      </c>
      <c r="H821" s="25">
        <f t="shared" si="152"/>
        <v>1.0021658136955456</v>
      </c>
      <c r="I821" s="4">
        <f t="shared" si="158"/>
        <v>16175.965871576662</v>
      </c>
      <c r="J821" s="25">
        <f t="shared" si="153"/>
        <v>19254.880219056555</v>
      </c>
      <c r="K821" s="15">
        <f t="shared" si="159"/>
        <v>19296.582702341078</v>
      </c>
      <c r="L821" s="36">
        <f t="shared" si="160"/>
        <v>-3085.5827023410784</v>
      </c>
      <c r="M821" s="36">
        <f t="shared" si="161"/>
        <v>3085.5827023410784</v>
      </c>
      <c r="N821" s="36">
        <f t="shared" si="162"/>
        <v>0.19033882563327853</v>
      </c>
      <c r="O821" s="36">
        <f t="shared" si="163"/>
        <v>9520820.6129864715</v>
      </c>
      <c r="P821" s="35">
        <f t="shared" si="154"/>
        <v>9520820.6129864715</v>
      </c>
    </row>
    <row r="822" spans="1:16" x14ac:dyDescent="0.4">
      <c r="A822" s="1">
        <v>821</v>
      </c>
      <c r="B822" s="21">
        <v>40634</v>
      </c>
      <c r="C822" s="43">
        <v>1</v>
      </c>
      <c r="D822" s="23">
        <v>22063</v>
      </c>
      <c r="E822" s="25">
        <f t="shared" si="155"/>
        <v>19410.5</v>
      </c>
      <c r="F822" s="25">
        <f t="shared" si="156"/>
        <v>19006.25</v>
      </c>
      <c r="G822" s="25">
        <f t="shared" si="157"/>
        <v>1.1608286747780336</v>
      </c>
      <c r="H822" s="25">
        <f t="shared" si="152"/>
        <v>0.99870511045398014</v>
      </c>
      <c r="I822" s="4">
        <f t="shared" si="158"/>
        <v>22091.606189910101</v>
      </c>
      <c r="J822" s="25">
        <f t="shared" si="153"/>
        <v>19255.196903500375</v>
      </c>
      <c r="K822" s="15">
        <f t="shared" si="159"/>
        <v>19230.263550323478</v>
      </c>
      <c r="L822" s="36">
        <f t="shared" si="160"/>
        <v>2832.7364496765222</v>
      </c>
      <c r="M822" s="36">
        <f t="shared" si="161"/>
        <v>2832.7364496765222</v>
      </c>
      <c r="N822" s="36">
        <f t="shared" si="162"/>
        <v>0.12839307662949381</v>
      </c>
      <c r="O822" s="36">
        <f t="shared" si="163"/>
        <v>8024395.7933259476</v>
      </c>
      <c r="P822" s="35">
        <f t="shared" si="154"/>
        <v>8024395.7933259476</v>
      </c>
    </row>
    <row r="823" spans="1:16" x14ac:dyDescent="0.4">
      <c r="A823" s="1">
        <v>822</v>
      </c>
      <c r="B823" s="21">
        <v>40635</v>
      </c>
      <c r="C823" s="43">
        <v>2</v>
      </c>
      <c r="D823" s="23">
        <v>19074</v>
      </c>
      <c r="E823" s="25">
        <f t="shared" si="155"/>
        <v>18602</v>
      </c>
      <c r="F823" s="25">
        <f t="shared" si="156"/>
        <v>19239.125</v>
      </c>
      <c r="G823" s="25">
        <f t="shared" si="157"/>
        <v>0.99141722921390651</v>
      </c>
      <c r="H823" s="25">
        <f t="shared" si="152"/>
        <v>0.99758200983907996</v>
      </c>
      <c r="I823" s="4">
        <f t="shared" si="158"/>
        <v>19120.232534142058</v>
      </c>
      <c r="J823" s="25">
        <f t="shared" si="153"/>
        <v>19255.513587944191</v>
      </c>
      <c r="K823" s="15">
        <f t="shared" si="159"/>
        <v>19208.953945545079</v>
      </c>
      <c r="L823" s="36">
        <f t="shared" si="160"/>
        <v>-134.95394554507948</v>
      </c>
      <c r="M823" s="36">
        <f t="shared" si="161"/>
        <v>134.95394554507948</v>
      </c>
      <c r="N823" s="36">
        <f t="shared" si="162"/>
        <v>7.075282874335718E-3</v>
      </c>
      <c r="O823" s="36">
        <f t="shared" si="163"/>
        <v>18212.567418184277</v>
      </c>
      <c r="P823" s="35">
        <f t="shared" si="154"/>
        <v>18212.567418184277</v>
      </c>
    </row>
    <row r="824" spans="1:16" x14ac:dyDescent="0.4">
      <c r="A824" s="1">
        <v>823</v>
      </c>
      <c r="B824" s="21">
        <v>40636</v>
      </c>
      <c r="C824" s="43">
        <v>3</v>
      </c>
      <c r="D824" s="23">
        <v>17060</v>
      </c>
      <c r="E824" s="25">
        <f t="shared" si="155"/>
        <v>19876.25</v>
      </c>
      <c r="F824" s="25">
        <f t="shared" si="156"/>
        <v>19785.625</v>
      </c>
      <c r="G824" s="25">
        <f t="shared" si="157"/>
        <v>0.86224215813248251</v>
      </c>
      <c r="H824" s="25">
        <f t="shared" si="152"/>
        <v>1.0015470660113945</v>
      </c>
      <c r="I824" s="4">
        <f t="shared" si="158"/>
        <v>17033.647822403895</v>
      </c>
      <c r="J824" s="25">
        <f t="shared" si="153"/>
        <v>19255.830272388008</v>
      </c>
      <c r="K824" s="15">
        <f t="shared" si="159"/>
        <v>19285.620312923602</v>
      </c>
      <c r="L824" s="36">
        <f t="shared" si="160"/>
        <v>-2225.6203129236019</v>
      </c>
      <c r="M824" s="36">
        <f t="shared" si="161"/>
        <v>2225.6203129236019</v>
      </c>
      <c r="N824" s="36">
        <f t="shared" si="162"/>
        <v>0.13045840052307162</v>
      </c>
      <c r="O824" s="36">
        <f t="shared" si="163"/>
        <v>4953385.7772981515</v>
      </c>
      <c r="P824" s="35">
        <f t="shared" si="154"/>
        <v>4953385.7772981515</v>
      </c>
    </row>
    <row r="825" spans="1:16" x14ac:dyDescent="0.4">
      <c r="A825" s="1">
        <v>824</v>
      </c>
      <c r="B825" s="21">
        <v>40637</v>
      </c>
      <c r="C825" s="43">
        <v>4</v>
      </c>
      <c r="D825" s="23">
        <v>21308</v>
      </c>
      <c r="E825" s="25">
        <f t="shared" si="155"/>
        <v>19695</v>
      </c>
      <c r="F825" s="25">
        <f t="shared" si="156"/>
        <v>20045.5</v>
      </c>
      <c r="G825" s="25">
        <f t="shared" si="157"/>
        <v>1.0629817165947471</v>
      </c>
      <c r="H825" s="25">
        <f t="shared" si="152"/>
        <v>1.0021658136955456</v>
      </c>
      <c r="I825" s="4">
        <f t="shared" si="158"/>
        <v>21261.950576247949</v>
      </c>
      <c r="J825" s="25">
        <f t="shared" si="153"/>
        <v>19256.146956831828</v>
      </c>
      <c r="K825" s="15">
        <f t="shared" si="159"/>
        <v>19297.852183634372</v>
      </c>
      <c r="L825" s="36">
        <f t="shared" si="160"/>
        <v>2010.1478163656284</v>
      </c>
      <c r="M825" s="36">
        <f t="shared" si="161"/>
        <v>2010.1478163656284</v>
      </c>
      <c r="N825" s="36">
        <f t="shared" si="162"/>
        <v>9.4337704916727438E-2</v>
      </c>
      <c r="O825" s="36">
        <f t="shared" si="163"/>
        <v>4040694.2436395041</v>
      </c>
      <c r="P825" s="35">
        <f t="shared" si="154"/>
        <v>4040694.2436395041</v>
      </c>
    </row>
    <row r="826" spans="1:16" x14ac:dyDescent="0.4">
      <c r="A826" s="1">
        <v>825</v>
      </c>
      <c r="B826" s="21">
        <v>40638</v>
      </c>
      <c r="C826" s="43">
        <v>1</v>
      </c>
      <c r="D826" s="23">
        <v>21338</v>
      </c>
      <c r="E826" s="25">
        <f t="shared" si="155"/>
        <v>20396</v>
      </c>
      <c r="F826" s="25">
        <f t="shared" si="156"/>
        <v>20471.25</v>
      </c>
      <c r="G826" s="25">
        <f t="shared" si="157"/>
        <v>1.0423398668864872</v>
      </c>
      <c r="H826" s="25">
        <f t="shared" si="152"/>
        <v>0.99870511045398014</v>
      </c>
      <c r="I826" s="4">
        <f t="shared" si="158"/>
        <v>21365.666177777355</v>
      </c>
      <c r="J826" s="25">
        <f t="shared" si="153"/>
        <v>19256.463641275644</v>
      </c>
      <c r="K826" s="15">
        <f t="shared" si="159"/>
        <v>19231.528647813244</v>
      </c>
      <c r="L826" s="36">
        <f t="shared" si="160"/>
        <v>2106.4713521867561</v>
      </c>
      <c r="M826" s="36">
        <f t="shared" si="161"/>
        <v>2106.4713521867561</v>
      </c>
      <c r="N826" s="36">
        <f t="shared" si="162"/>
        <v>9.8719249797860911E-2</v>
      </c>
      <c r="O826" s="36">
        <f t="shared" si="163"/>
        <v>4437221.5575835006</v>
      </c>
      <c r="P826" s="35">
        <f t="shared" si="154"/>
        <v>4437221.5575835006</v>
      </c>
    </row>
    <row r="827" spans="1:16" x14ac:dyDescent="0.4">
      <c r="A827" s="1">
        <v>826</v>
      </c>
      <c r="B827" s="21">
        <v>40639</v>
      </c>
      <c r="C827" s="43">
        <v>2</v>
      </c>
      <c r="D827" s="23">
        <v>21878</v>
      </c>
      <c r="E827" s="25">
        <f t="shared" si="155"/>
        <v>20546.5</v>
      </c>
      <c r="F827" s="25">
        <f t="shared" si="156"/>
        <v>20642</v>
      </c>
      <c r="G827" s="25">
        <f t="shared" si="157"/>
        <v>1.0598779188063172</v>
      </c>
      <c r="H827" s="25">
        <f t="shared" si="152"/>
        <v>0.99758200983907996</v>
      </c>
      <c r="I827" s="4">
        <f t="shared" si="158"/>
        <v>21931.029012370764</v>
      </c>
      <c r="J827" s="25">
        <f t="shared" si="153"/>
        <v>19256.780325719461</v>
      </c>
      <c r="K827" s="15">
        <f t="shared" si="159"/>
        <v>19210.217620360872</v>
      </c>
      <c r="L827" s="36">
        <f t="shared" si="160"/>
        <v>2667.7823796391276</v>
      </c>
      <c r="M827" s="36">
        <f t="shared" si="161"/>
        <v>2667.7823796391276</v>
      </c>
      <c r="N827" s="36">
        <f t="shared" si="162"/>
        <v>0.12193904285762536</v>
      </c>
      <c r="O827" s="36">
        <f t="shared" si="163"/>
        <v>7117062.8251130069</v>
      </c>
      <c r="P827" s="35">
        <f t="shared" si="154"/>
        <v>7117062.8251130069</v>
      </c>
    </row>
    <row r="828" spans="1:16" x14ac:dyDescent="0.4">
      <c r="A828" s="1">
        <v>827</v>
      </c>
      <c r="B828" s="21">
        <v>40640</v>
      </c>
      <c r="C828" s="43">
        <v>3</v>
      </c>
      <c r="D828" s="23">
        <v>17662</v>
      </c>
      <c r="E828" s="25">
        <f t="shared" si="155"/>
        <v>20737.5</v>
      </c>
      <c r="F828" s="25">
        <f t="shared" si="156"/>
        <v>20468.5</v>
      </c>
      <c r="G828" s="25">
        <f t="shared" si="157"/>
        <v>0.86288687495419791</v>
      </c>
      <c r="H828" s="25">
        <f t="shared" si="152"/>
        <v>1.0015470660113945</v>
      </c>
      <c r="I828" s="4">
        <f t="shared" si="158"/>
        <v>17634.717927274185</v>
      </c>
      <c r="J828" s="25">
        <f t="shared" si="153"/>
        <v>19257.097010163277</v>
      </c>
      <c r="K828" s="15">
        <f t="shared" si="159"/>
        <v>19286.889010425828</v>
      </c>
      <c r="L828" s="36">
        <f t="shared" si="160"/>
        <v>-1624.889010425828</v>
      </c>
      <c r="M828" s="36">
        <f t="shared" si="161"/>
        <v>1624.889010425828</v>
      </c>
      <c r="N828" s="36">
        <f t="shared" si="162"/>
        <v>9.1999151309355001E-2</v>
      </c>
      <c r="O828" s="36">
        <f t="shared" si="163"/>
        <v>2640264.2962026265</v>
      </c>
      <c r="P828" s="35">
        <f t="shared" si="154"/>
        <v>2640264.2962026265</v>
      </c>
    </row>
    <row r="829" spans="1:16" x14ac:dyDescent="0.4">
      <c r="A829" s="1">
        <v>828</v>
      </c>
      <c r="B829" s="21">
        <v>40641</v>
      </c>
      <c r="C829" s="43">
        <v>4</v>
      </c>
      <c r="D829" s="23">
        <v>22072</v>
      </c>
      <c r="E829" s="25">
        <f t="shared" si="155"/>
        <v>20199.5</v>
      </c>
      <c r="F829" s="25">
        <f t="shared" si="156"/>
        <v>19594.375</v>
      </c>
      <c r="G829" s="25">
        <f t="shared" si="157"/>
        <v>1.1264457274090141</v>
      </c>
      <c r="H829" s="25">
        <f t="shared" si="152"/>
        <v>1.0021658136955456</v>
      </c>
      <c r="I829" s="4">
        <f t="shared" si="158"/>
        <v>22024.299470571837</v>
      </c>
      <c r="J829" s="25">
        <f t="shared" si="153"/>
        <v>19257.413694607098</v>
      </c>
      <c r="K829" s="15">
        <f t="shared" si="159"/>
        <v>19299.121664927665</v>
      </c>
      <c r="L829" s="36">
        <f t="shared" si="160"/>
        <v>2772.8783350723352</v>
      </c>
      <c r="M829" s="36">
        <f t="shared" si="161"/>
        <v>2772.8783350723352</v>
      </c>
      <c r="N829" s="36">
        <f t="shared" si="162"/>
        <v>0.12562877560132002</v>
      </c>
      <c r="O829" s="36">
        <f t="shared" si="163"/>
        <v>7688854.2611135254</v>
      </c>
      <c r="P829" s="35">
        <f t="shared" si="154"/>
        <v>7688854.2611135254</v>
      </c>
    </row>
    <row r="830" spans="1:16" x14ac:dyDescent="0.4">
      <c r="A830" s="1">
        <v>829</v>
      </c>
      <c r="B830" s="21">
        <v>40642</v>
      </c>
      <c r="C830" s="43">
        <v>1</v>
      </c>
      <c r="D830" s="23">
        <v>19186</v>
      </c>
      <c r="E830" s="25">
        <f t="shared" si="155"/>
        <v>18989.25</v>
      </c>
      <c r="F830" s="25">
        <f t="shared" si="156"/>
        <v>19374.75</v>
      </c>
      <c r="G830" s="25">
        <f t="shared" si="157"/>
        <v>0.99025793881211366</v>
      </c>
      <c r="H830" s="25">
        <f t="shared" si="152"/>
        <v>0.99870511045398014</v>
      </c>
      <c r="I830" s="4">
        <f t="shared" si="158"/>
        <v>19210.875962453665</v>
      </c>
      <c r="J830" s="25">
        <f t="shared" si="153"/>
        <v>19257.730379050914</v>
      </c>
      <c r="K830" s="15">
        <f t="shared" si="159"/>
        <v>19232.793745303014</v>
      </c>
      <c r="L830" s="36">
        <f t="shared" si="160"/>
        <v>-46.793745303013566</v>
      </c>
      <c r="M830" s="36">
        <f t="shared" si="161"/>
        <v>46.793745303013566</v>
      </c>
      <c r="N830" s="36">
        <f t="shared" si="162"/>
        <v>2.4389526374967978E-3</v>
      </c>
      <c r="O830" s="36">
        <f t="shared" si="163"/>
        <v>2189.6545994833041</v>
      </c>
      <c r="P830" s="35">
        <f t="shared" si="154"/>
        <v>2189.6545994833041</v>
      </c>
    </row>
    <row r="831" spans="1:16" x14ac:dyDescent="0.4">
      <c r="A831" s="1">
        <v>830</v>
      </c>
      <c r="B831" s="21">
        <v>40643</v>
      </c>
      <c r="C831" s="43">
        <v>2</v>
      </c>
      <c r="D831" s="23">
        <v>17037</v>
      </c>
      <c r="E831" s="25">
        <f t="shared" si="155"/>
        <v>19760.25</v>
      </c>
      <c r="F831" s="25">
        <f t="shared" si="156"/>
        <v>19705.75</v>
      </c>
      <c r="G831" s="25">
        <f t="shared" si="157"/>
        <v>0.86456998591781586</v>
      </c>
      <c r="H831" s="25">
        <f t="shared" si="152"/>
        <v>0.99758200983907996</v>
      </c>
      <c r="I831" s="4">
        <f t="shared" si="158"/>
        <v>17078.29514963711</v>
      </c>
      <c r="J831" s="25">
        <f t="shared" si="153"/>
        <v>19258.047063494731</v>
      </c>
      <c r="K831" s="15">
        <f t="shared" si="159"/>
        <v>19211.481295176665</v>
      </c>
      <c r="L831" s="36">
        <f t="shared" si="160"/>
        <v>-2174.4812951766653</v>
      </c>
      <c r="M831" s="36">
        <f t="shared" si="161"/>
        <v>2174.4812951766653</v>
      </c>
      <c r="N831" s="36">
        <f t="shared" si="162"/>
        <v>0.12763287522314171</v>
      </c>
      <c r="O831" s="36">
        <f t="shared" si="163"/>
        <v>4728368.9030731879</v>
      </c>
      <c r="P831" s="35">
        <f t="shared" si="154"/>
        <v>4728368.9030731879</v>
      </c>
    </row>
    <row r="832" spans="1:16" x14ac:dyDescent="0.4">
      <c r="A832" s="1">
        <v>831</v>
      </c>
      <c r="B832" s="21">
        <v>40644</v>
      </c>
      <c r="C832" s="43">
        <v>3</v>
      </c>
      <c r="D832" s="23">
        <v>20746</v>
      </c>
      <c r="E832" s="25">
        <f t="shared" si="155"/>
        <v>19651.25</v>
      </c>
      <c r="F832" s="25">
        <f t="shared" si="156"/>
        <v>19868.625</v>
      </c>
      <c r="G832" s="25">
        <f t="shared" si="157"/>
        <v>1.0441588182372963</v>
      </c>
      <c r="H832" s="25">
        <f t="shared" si="152"/>
        <v>1.0015470660113945</v>
      </c>
      <c r="I832" s="4">
        <f t="shared" si="158"/>
        <v>20713.954145579788</v>
      </c>
      <c r="J832" s="25">
        <f t="shared" si="153"/>
        <v>19258.363747938551</v>
      </c>
      <c r="K832" s="15">
        <f t="shared" si="159"/>
        <v>19288.157707928058</v>
      </c>
      <c r="L832" s="36">
        <f t="shared" si="160"/>
        <v>1457.8422920719422</v>
      </c>
      <c r="M832" s="36">
        <f t="shared" si="161"/>
        <v>1457.8422920719422</v>
      </c>
      <c r="N832" s="36">
        <f t="shared" si="162"/>
        <v>7.0271006076927711E-2</v>
      </c>
      <c r="O832" s="36">
        <f t="shared" si="163"/>
        <v>2125304.148553574</v>
      </c>
      <c r="P832" s="35">
        <f t="shared" si="154"/>
        <v>2125304.148553574</v>
      </c>
    </row>
    <row r="833" spans="1:16" x14ac:dyDescent="0.4">
      <c r="A833" s="1">
        <v>832</v>
      </c>
      <c r="B833" s="21">
        <v>40645</v>
      </c>
      <c r="C833" s="43">
        <v>4</v>
      </c>
      <c r="D833" s="23">
        <v>21636</v>
      </c>
      <c r="E833" s="25">
        <f t="shared" si="155"/>
        <v>20086</v>
      </c>
      <c r="F833" s="25">
        <f t="shared" si="156"/>
        <v>19751.5</v>
      </c>
      <c r="G833" s="25">
        <f t="shared" si="157"/>
        <v>1.0954104751537859</v>
      </c>
      <c r="H833" s="25">
        <f t="shared" si="152"/>
        <v>1.0021658136955456</v>
      </c>
      <c r="I833" s="4">
        <f t="shared" si="158"/>
        <v>21589.241724596424</v>
      </c>
      <c r="J833" s="25">
        <f t="shared" si="153"/>
        <v>19258.680432382367</v>
      </c>
      <c r="K833" s="15">
        <f t="shared" si="159"/>
        <v>19300.391146220958</v>
      </c>
      <c r="L833" s="36">
        <f t="shared" si="160"/>
        <v>2335.608853779042</v>
      </c>
      <c r="M833" s="36">
        <f t="shared" si="161"/>
        <v>2335.608853779042</v>
      </c>
      <c r="N833" s="36">
        <f t="shared" si="162"/>
        <v>0.10795012265571464</v>
      </c>
      <c r="O833" s="36">
        <f t="shared" si="163"/>
        <v>5455068.7178510502</v>
      </c>
      <c r="P833" s="35">
        <f t="shared" si="154"/>
        <v>5455068.7178510502</v>
      </c>
    </row>
    <row r="834" spans="1:16" x14ac:dyDescent="0.4">
      <c r="A834" s="1">
        <v>833</v>
      </c>
      <c r="B834" s="21">
        <v>40646</v>
      </c>
      <c r="C834" s="43">
        <v>1</v>
      </c>
      <c r="D834" s="23">
        <v>20925</v>
      </c>
      <c r="E834" s="25">
        <f t="shared" si="155"/>
        <v>19417</v>
      </c>
      <c r="F834" s="25">
        <f t="shared" si="156"/>
        <v>18858.25</v>
      </c>
      <c r="G834" s="25">
        <f t="shared" si="157"/>
        <v>1.1095939442949372</v>
      </c>
      <c r="H834" s="25">
        <f t="shared" ref="H834:H897" si="164">VLOOKUP(C834,$Q$38:$S$42,3,FALSE)</f>
        <v>0.99870511045398014</v>
      </c>
      <c r="I834" s="4">
        <f t="shared" si="158"/>
        <v>20952.130695003802</v>
      </c>
      <c r="J834" s="25">
        <f t="shared" si="153"/>
        <v>19258.997116826184</v>
      </c>
      <c r="K834" s="15">
        <f t="shared" si="159"/>
        <v>19234.05884279278</v>
      </c>
      <c r="L834" s="36">
        <f t="shared" si="160"/>
        <v>1690.9411572072204</v>
      </c>
      <c r="M834" s="36">
        <f t="shared" si="161"/>
        <v>1690.9411572072204</v>
      </c>
      <c r="N834" s="36">
        <f t="shared" si="162"/>
        <v>8.0809613247656883E-2</v>
      </c>
      <c r="O834" s="36">
        <f t="shared" si="163"/>
        <v>2859281.9971372937</v>
      </c>
      <c r="P834" s="35">
        <f t="shared" si="154"/>
        <v>2859281.9971372937</v>
      </c>
    </row>
    <row r="835" spans="1:16" x14ac:dyDescent="0.4">
      <c r="A835" s="1">
        <v>834</v>
      </c>
      <c r="B835" s="21">
        <v>40647</v>
      </c>
      <c r="C835" s="43">
        <v>2</v>
      </c>
      <c r="D835" s="23">
        <v>14361</v>
      </c>
      <c r="E835" s="25">
        <f t="shared" si="155"/>
        <v>18299.5</v>
      </c>
      <c r="F835" s="25">
        <f t="shared" si="156"/>
        <v>17693.375</v>
      </c>
      <c r="G835" s="25">
        <f t="shared" si="157"/>
        <v>0.81165973139663861</v>
      </c>
      <c r="H835" s="25">
        <f t="shared" si="164"/>
        <v>0.99758200983907996</v>
      </c>
      <c r="I835" s="4">
        <f t="shared" si="158"/>
        <v>14395.808924337533</v>
      </c>
      <c r="J835" s="25">
        <f t="shared" ref="J835:J898" si="165">INTERCEPT($I$2:$I$3896,$A$2:$A$3896)+SLOPE($I$2:$I$3896,$A$2:$A$3896)*A835</f>
        <v>19259.313801270004</v>
      </c>
      <c r="K835" s="15">
        <f t="shared" si="159"/>
        <v>19212.744969992462</v>
      </c>
      <c r="L835" s="36">
        <f t="shared" si="160"/>
        <v>-4851.7449699924618</v>
      </c>
      <c r="M835" s="36">
        <f t="shared" si="161"/>
        <v>4851.7449699924618</v>
      </c>
      <c r="N835" s="36">
        <f t="shared" si="162"/>
        <v>0.33784172202440371</v>
      </c>
      <c r="O835" s="36">
        <f t="shared" si="163"/>
        <v>23539429.253847156</v>
      </c>
      <c r="P835" s="35">
        <f t="shared" ref="P835:P898" si="166">(D835-K835)^2</f>
        <v>23539429.253847156</v>
      </c>
    </row>
    <row r="836" spans="1:16" x14ac:dyDescent="0.4">
      <c r="A836" s="1">
        <v>835</v>
      </c>
      <c r="B836" s="21">
        <v>40648</v>
      </c>
      <c r="C836" s="43">
        <v>3</v>
      </c>
      <c r="D836" s="23">
        <v>16276</v>
      </c>
      <c r="E836" s="25">
        <f t="shared" si="155"/>
        <v>17087.25</v>
      </c>
      <c r="F836" s="25">
        <f t="shared" si="156"/>
        <v>16264.875</v>
      </c>
      <c r="G836" s="25">
        <f t="shared" si="157"/>
        <v>1.0006839892713593</v>
      </c>
      <c r="H836" s="25">
        <f t="shared" si="164"/>
        <v>1.0015470660113945</v>
      </c>
      <c r="I836" s="4">
        <f t="shared" si="158"/>
        <v>16250.858848619331</v>
      </c>
      <c r="J836" s="25">
        <f t="shared" si="165"/>
        <v>19259.63048571382</v>
      </c>
      <c r="K836" s="15">
        <f t="shared" si="159"/>
        <v>19289.426405430288</v>
      </c>
      <c r="L836" s="36">
        <f t="shared" si="160"/>
        <v>-3013.4264054302876</v>
      </c>
      <c r="M836" s="36">
        <f t="shared" si="161"/>
        <v>3013.4264054302876</v>
      </c>
      <c r="N836" s="36">
        <f t="shared" si="162"/>
        <v>0.18514539232184121</v>
      </c>
      <c r="O836" s="36">
        <f t="shared" si="163"/>
        <v>9080738.7009445038</v>
      </c>
      <c r="P836" s="35">
        <f t="shared" si="166"/>
        <v>9080738.7009445038</v>
      </c>
    </row>
    <row r="837" spans="1:16" x14ac:dyDescent="0.4">
      <c r="A837" s="1">
        <v>836</v>
      </c>
      <c r="B837" s="21">
        <v>40649</v>
      </c>
      <c r="C837" s="43">
        <v>4</v>
      </c>
      <c r="D837" s="23">
        <v>16787</v>
      </c>
      <c r="E837" s="25">
        <f t="shared" ref="E837:E900" si="167">AVERAGE(D835:D838)</f>
        <v>15442.5</v>
      </c>
      <c r="F837" s="25">
        <f t="shared" ref="F837:F900" si="168">AVERAGE(E837:E838)</f>
        <v>15951.625</v>
      </c>
      <c r="G837" s="25">
        <f t="shared" si="157"/>
        <v>1.0523692727229985</v>
      </c>
      <c r="H837" s="25">
        <f t="shared" si="164"/>
        <v>1.0021658136955456</v>
      </c>
      <c r="I837" s="4">
        <f t="shared" si="158"/>
        <v>16750.721058920328</v>
      </c>
      <c r="J837" s="25">
        <f t="shared" si="165"/>
        <v>19259.947170157637</v>
      </c>
      <c r="K837" s="15">
        <f t="shared" si="159"/>
        <v>19301.660627514248</v>
      </c>
      <c r="L837" s="36">
        <f t="shared" si="160"/>
        <v>-2514.6606275142476</v>
      </c>
      <c r="M837" s="36">
        <f t="shared" si="161"/>
        <v>2514.6606275142476</v>
      </c>
      <c r="N837" s="36">
        <f t="shared" si="162"/>
        <v>0.14979809540205205</v>
      </c>
      <c r="O837" s="36">
        <f t="shared" si="163"/>
        <v>6323518.0715703499</v>
      </c>
      <c r="P837" s="35">
        <f t="shared" si="166"/>
        <v>6323518.0715703499</v>
      </c>
    </row>
    <row r="838" spans="1:16" x14ac:dyDescent="0.4">
      <c r="A838" s="1">
        <v>837</v>
      </c>
      <c r="B838" s="21">
        <v>40650</v>
      </c>
      <c r="C838" s="43">
        <v>1</v>
      </c>
      <c r="D838" s="23">
        <v>14346</v>
      </c>
      <c r="E838" s="25">
        <f t="shared" si="167"/>
        <v>16460.75</v>
      </c>
      <c r="F838" s="25">
        <f t="shared" si="168"/>
        <v>16773.875</v>
      </c>
      <c r="G838" s="25">
        <f t="shared" si="157"/>
        <v>0.85525854938110601</v>
      </c>
      <c r="H838" s="25">
        <f t="shared" si="164"/>
        <v>0.99870511045398014</v>
      </c>
      <c r="I838" s="4">
        <f t="shared" si="158"/>
        <v>14364.600571112283</v>
      </c>
      <c r="J838" s="25">
        <f t="shared" si="165"/>
        <v>19260.263854601453</v>
      </c>
      <c r="K838" s="15">
        <f t="shared" si="159"/>
        <v>19235.323940282546</v>
      </c>
      <c r="L838" s="36">
        <f t="shared" si="160"/>
        <v>-4889.3239402825457</v>
      </c>
      <c r="M838" s="36">
        <f t="shared" si="161"/>
        <v>4889.3239402825457</v>
      </c>
      <c r="N838" s="36">
        <f t="shared" si="162"/>
        <v>0.34081443888767221</v>
      </c>
      <c r="O838" s="36">
        <f t="shared" si="163"/>
        <v>23905488.593020037</v>
      </c>
      <c r="P838" s="35">
        <f t="shared" si="166"/>
        <v>23905488.593020037</v>
      </c>
    </row>
    <row r="839" spans="1:16" x14ac:dyDescent="0.4">
      <c r="A839" s="1">
        <v>838</v>
      </c>
      <c r="B839" s="21">
        <v>40651</v>
      </c>
      <c r="C839" s="43">
        <v>2</v>
      </c>
      <c r="D839" s="23">
        <v>18434</v>
      </c>
      <c r="E839" s="25">
        <f t="shared" si="167"/>
        <v>17087</v>
      </c>
      <c r="F839" s="25">
        <f t="shared" si="168"/>
        <v>17137.75</v>
      </c>
      <c r="G839" s="25">
        <f t="shared" si="157"/>
        <v>1.0756371168910739</v>
      </c>
      <c r="H839" s="25">
        <f t="shared" si="164"/>
        <v>0.99758200983907996</v>
      </c>
      <c r="I839" s="4">
        <f t="shared" si="158"/>
        <v>18478.681269496421</v>
      </c>
      <c r="J839" s="25">
        <f t="shared" si="165"/>
        <v>19260.580539045273</v>
      </c>
      <c r="K839" s="15">
        <f t="shared" si="159"/>
        <v>19214.008644808255</v>
      </c>
      <c r="L839" s="36">
        <f t="shared" si="160"/>
        <v>-780.00864480825476</v>
      </c>
      <c r="M839" s="36">
        <f t="shared" si="161"/>
        <v>780.00864480825476</v>
      </c>
      <c r="N839" s="36">
        <f t="shared" si="162"/>
        <v>4.2313586026269653E-2</v>
      </c>
      <c r="O839" s="36">
        <f t="shared" si="163"/>
        <v>608413.48597561009</v>
      </c>
      <c r="P839" s="35">
        <f t="shared" si="166"/>
        <v>608413.48597561009</v>
      </c>
    </row>
    <row r="840" spans="1:16" x14ac:dyDescent="0.4">
      <c r="A840" s="1">
        <v>839</v>
      </c>
      <c r="B840" s="21">
        <v>40652</v>
      </c>
      <c r="C840" s="43">
        <v>3</v>
      </c>
      <c r="D840" s="23">
        <v>18781</v>
      </c>
      <c r="E840" s="25">
        <f t="shared" si="167"/>
        <v>17188.5</v>
      </c>
      <c r="F840" s="25">
        <f t="shared" si="168"/>
        <v>17191.625</v>
      </c>
      <c r="G840" s="25">
        <f t="shared" si="157"/>
        <v>1.0924505391433328</v>
      </c>
      <c r="H840" s="25">
        <f t="shared" si="164"/>
        <v>1.0015470660113945</v>
      </c>
      <c r="I840" s="4">
        <f t="shared" si="158"/>
        <v>18751.989434499857</v>
      </c>
      <c r="J840" s="25">
        <f t="shared" si="165"/>
        <v>19260.89722348909</v>
      </c>
      <c r="K840" s="15">
        <f t="shared" si="159"/>
        <v>19290.695102932514</v>
      </c>
      <c r="L840" s="36">
        <f t="shared" si="160"/>
        <v>-509.69510293251369</v>
      </c>
      <c r="M840" s="36">
        <f t="shared" si="161"/>
        <v>509.69510293251369</v>
      </c>
      <c r="N840" s="36">
        <f t="shared" si="162"/>
        <v>2.7138869225947163E-2</v>
      </c>
      <c r="O840" s="36">
        <f t="shared" si="163"/>
        <v>259789.09795338573</v>
      </c>
      <c r="P840" s="35">
        <f t="shared" si="166"/>
        <v>259789.09795338573</v>
      </c>
    </row>
    <row r="841" spans="1:16" x14ac:dyDescent="0.4">
      <c r="A841" s="1">
        <v>840</v>
      </c>
      <c r="B841" s="21">
        <v>40653</v>
      </c>
      <c r="C841" s="43">
        <v>4</v>
      </c>
      <c r="D841" s="23">
        <v>17193</v>
      </c>
      <c r="E841" s="25">
        <f t="shared" si="167"/>
        <v>17194.75</v>
      </c>
      <c r="F841" s="25">
        <f t="shared" si="168"/>
        <v>17424.5</v>
      </c>
      <c r="G841" s="25">
        <f t="shared" si="157"/>
        <v>0.9867141094435995</v>
      </c>
      <c r="H841" s="25">
        <f t="shared" si="164"/>
        <v>1.0021658136955456</v>
      </c>
      <c r="I841" s="4">
        <f t="shared" si="158"/>
        <v>17155.843638888258</v>
      </c>
      <c r="J841" s="25">
        <f t="shared" si="165"/>
        <v>19261.213907932906</v>
      </c>
      <c r="K841" s="15">
        <f t="shared" si="159"/>
        <v>19302.930108807541</v>
      </c>
      <c r="L841" s="36">
        <f t="shared" si="160"/>
        <v>-2109.9301088075408</v>
      </c>
      <c r="M841" s="36">
        <f t="shared" si="161"/>
        <v>2109.9301088075408</v>
      </c>
      <c r="N841" s="36">
        <f t="shared" si="162"/>
        <v>0.12272029947115343</v>
      </c>
      <c r="O841" s="36">
        <f t="shared" si="163"/>
        <v>4451805.0640526013</v>
      </c>
      <c r="P841" s="35">
        <f t="shared" si="166"/>
        <v>4451805.0640526013</v>
      </c>
    </row>
    <row r="842" spans="1:16" x14ac:dyDescent="0.4">
      <c r="A842" s="1">
        <v>841</v>
      </c>
      <c r="B842" s="21">
        <v>40654</v>
      </c>
      <c r="C842" s="43">
        <v>1</v>
      </c>
      <c r="D842" s="23">
        <v>14371</v>
      </c>
      <c r="E842" s="25">
        <f t="shared" si="167"/>
        <v>17654.25</v>
      </c>
      <c r="F842" s="25">
        <f t="shared" si="168"/>
        <v>17238.25</v>
      </c>
      <c r="G842" s="25">
        <f t="shared" si="157"/>
        <v>0.8336693109799429</v>
      </c>
      <c r="H842" s="25">
        <f t="shared" si="164"/>
        <v>0.99870511045398014</v>
      </c>
      <c r="I842" s="4">
        <f t="shared" si="158"/>
        <v>14389.632985323758</v>
      </c>
      <c r="J842" s="25">
        <f t="shared" si="165"/>
        <v>19261.530592376726</v>
      </c>
      <c r="K842" s="15">
        <f t="shared" si="159"/>
        <v>19236.589037772315</v>
      </c>
      <c r="L842" s="36">
        <f t="shared" si="160"/>
        <v>-4865.5890377723154</v>
      </c>
      <c r="M842" s="36">
        <f t="shared" si="161"/>
        <v>4865.5890377723154</v>
      </c>
      <c r="N842" s="36">
        <f t="shared" si="162"/>
        <v>0.3385699699236181</v>
      </c>
      <c r="O842" s="36">
        <f t="shared" si="163"/>
        <v>23673956.684490126</v>
      </c>
      <c r="P842" s="35">
        <f t="shared" si="166"/>
        <v>23673956.684490126</v>
      </c>
    </row>
    <row r="843" spans="1:16" x14ac:dyDescent="0.4">
      <c r="A843" s="1">
        <v>842</v>
      </c>
      <c r="B843" s="21">
        <v>40655</v>
      </c>
      <c r="C843" s="43">
        <v>2</v>
      </c>
      <c r="D843" s="23">
        <v>20272</v>
      </c>
      <c r="E843" s="25">
        <f t="shared" si="167"/>
        <v>16822.25</v>
      </c>
      <c r="F843" s="25">
        <f t="shared" si="168"/>
        <v>16718.5</v>
      </c>
      <c r="G843" s="25">
        <f t="shared" si="157"/>
        <v>1.2125489726949188</v>
      </c>
      <c r="H843" s="25">
        <f t="shared" si="164"/>
        <v>0.99758200983907996</v>
      </c>
      <c r="I843" s="4">
        <f t="shared" si="158"/>
        <v>20321.136307650613</v>
      </c>
      <c r="J843" s="25">
        <f t="shared" si="165"/>
        <v>19261.847276820543</v>
      </c>
      <c r="K843" s="15">
        <f t="shared" si="159"/>
        <v>19215.272319624048</v>
      </c>
      <c r="L843" s="36">
        <f t="shared" si="160"/>
        <v>1056.7276803759523</v>
      </c>
      <c r="M843" s="36">
        <f t="shared" si="161"/>
        <v>1056.7276803759523</v>
      </c>
      <c r="N843" s="36">
        <f t="shared" si="162"/>
        <v>5.2127450689421484E-2</v>
      </c>
      <c r="O843" s="36">
        <f t="shared" si="163"/>
        <v>1116673.3904727409</v>
      </c>
      <c r="P843" s="35">
        <f t="shared" si="166"/>
        <v>1116673.3904727409</v>
      </c>
    </row>
    <row r="844" spans="1:16" x14ac:dyDescent="0.4">
      <c r="A844" s="1">
        <v>843</v>
      </c>
      <c r="B844" s="21">
        <v>40656</v>
      </c>
      <c r="C844" s="43">
        <v>3</v>
      </c>
      <c r="D844" s="23">
        <v>15453</v>
      </c>
      <c r="E844" s="25">
        <f t="shared" si="167"/>
        <v>16614.75</v>
      </c>
      <c r="F844" s="25">
        <f t="shared" si="168"/>
        <v>17285.375</v>
      </c>
      <c r="G844" s="25">
        <f t="shared" si="157"/>
        <v>0.89399275399000599</v>
      </c>
      <c r="H844" s="25">
        <f t="shared" si="164"/>
        <v>1.0015470660113945</v>
      </c>
      <c r="I844" s="4">
        <f t="shared" si="158"/>
        <v>15429.130117210279</v>
      </c>
      <c r="J844" s="25">
        <f t="shared" si="165"/>
        <v>19262.163961264359</v>
      </c>
      <c r="K844" s="15">
        <f t="shared" si="159"/>
        <v>19291.96380043474</v>
      </c>
      <c r="L844" s="36">
        <f t="shared" si="160"/>
        <v>-3838.9638004347398</v>
      </c>
      <c r="M844" s="36">
        <f t="shared" si="161"/>
        <v>3838.9638004347398</v>
      </c>
      <c r="N844" s="36">
        <f t="shared" si="162"/>
        <v>0.24842838286641686</v>
      </c>
      <c r="O844" s="36">
        <f t="shared" si="163"/>
        <v>14737643.06104834</v>
      </c>
      <c r="P844" s="35">
        <f t="shared" si="166"/>
        <v>14737643.06104834</v>
      </c>
    </row>
    <row r="845" spans="1:16" x14ac:dyDescent="0.4">
      <c r="A845" s="1">
        <v>844</v>
      </c>
      <c r="B845" s="21">
        <v>40657</v>
      </c>
      <c r="C845" s="43">
        <v>4</v>
      </c>
      <c r="D845" s="23">
        <v>16363</v>
      </c>
      <c r="E845" s="25">
        <f t="shared" si="167"/>
        <v>17956</v>
      </c>
      <c r="F845" s="25">
        <f t="shared" si="168"/>
        <v>18128.875</v>
      </c>
      <c r="G845" s="25">
        <f t="shared" si="157"/>
        <v>0.90259323868690144</v>
      </c>
      <c r="H845" s="25">
        <f t="shared" si="164"/>
        <v>1.0021658136955456</v>
      </c>
      <c r="I845" s="4">
        <f t="shared" si="158"/>
        <v>16327.637379347907</v>
      </c>
      <c r="J845" s="25">
        <f t="shared" si="165"/>
        <v>19262.48064570818</v>
      </c>
      <c r="K845" s="15">
        <f t="shared" si="159"/>
        <v>19304.199590100838</v>
      </c>
      <c r="L845" s="36">
        <f t="shared" si="160"/>
        <v>-2941.1995901008377</v>
      </c>
      <c r="M845" s="36">
        <f t="shared" si="161"/>
        <v>2941.1995901008377</v>
      </c>
      <c r="N845" s="36">
        <f t="shared" si="162"/>
        <v>0.17974696511036103</v>
      </c>
      <c r="O845" s="36">
        <f t="shared" si="163"/>
        <v>8650655.0288093351</v>
      </c>
      <c r="P845" s="35">
        <f t="shared" si="166"/>
        <v>8650655.0288093351</v>
      </c>
    </row>
    <row r="846" spans="1:16" x14ac:dyDescent="0.4">
      <c r="A846" s="1">
        <v>845</v>
      </c>
      <c r="B846" s="21">
        <v>40658</v>
      </c>
      <c r="C846" s="43">
        <v>1</v>
      </c>
      <c r="D846" s="23">
        <v>19736</v>
      </c>
      <c r="E846" s="25">
        <f t="shared" si="167"/>
        <v>18301.75</v>
      </c>
      <c r="F846" s="25">
        <f t="shared" si="168"/>
        <v>19117.5</v>
      </c>
      <c r="G846" s="25">
        <f t="shared" si="157"/>
        <v>1.0323525565581273</v>
      </c>
      <c r="H846" s="25">
        <f t="shared" si="164"/>
        <v>0.99870511045398014</v>
      </c>
      <c r="I846" s="4">
        <f t="shared" si="158"/>
        <v>19761.589075106094</v>
      </c>
      <c r="J846" s="25">
        <f t="shared" si="165"/>
        <v>19262.797330151996</v>
      </c>
      <c r="K846" s="15">
        <f t="shared" si="159"/>
        <v>19237.854135262081</v>
      </c>
      <c r="L846" s="36">
        <f t="shared" si="160"/>
        <v>498.1458647379186</v>
      </c>
      <c r="M846" s="36">
        <f t="shared" si="161"/>
        <v>498.1458647379186</v>
      </c>
      <c r="N846" s="36">
        <f t="shared" si="162"/>
        <v>2.5240467406663893E-2</v>
      </c>
      <c r="O846" s="36">
        <f t="shared" si="163"/>
        <v>248149.30255548868</v>
      </c>
      <c r="P846" s="35">
        <f t="shared" si="166"/>
        <v>248149.30255548868</v>
      </c>
    </row>
    <row r="847" spans="1:16" x14ac:dyDescent="0.4">
      <c r="A847" s="1">
        <v>846</v>
      </c>
      <c r="B847" s="21">
        <v>40659</v>
      </c>
      <c r="C847" s="43">
        <v>2</v>
      </c>
      <c r="D847" s="23">
        <v>21655</v>
      </c>
      <c r="E847" s="25">
        <f t="shared" si="167"/>
        <v>19933.25</v>
      </c>
      <c r="F847" s="25">
        <f t="shared" si="168"/>
        <v>20054.625</v>
      </c>
      <c r="G847" s="25">
        <f t="shared" si="157"/>
        <v>1.0798007940811658</v>
      </c>
      <c r="H847" s="25">
        <f t="shared" si="164"/>
        <v>0.99758200983907996</v>
      </c>
      <c r="I847" s="4">
        <f t="shared" si="158"/>
        <v>21707.4884935958</v>
      </c>
      <c r="J847" s="25">
        <f t="shared" si="165"/>
        <v>19263.114014595812</v>
      </c>
      <c r="K847" s="15">
        <f t="shared" si="159"/>
        <v>19216.535994439841</v>
      </c>
      <c r="L847" s="36">
        <f t="shared" si="160"/>
        <v>2438.4640055601594</v>
      </c>
      <c r="M847" s="36">
        <f t="shared" si="161"/>
        <v>2438.4640055601594</v>
      </c>
      <c r="N847" s="36">
        <f t="shared" si="162"/>
        <v>0.11260512609375015</v>
      </c>
      <c r="O847" s="36">
        <f t="shared" si="163"/>
        <v>5946106.706412497</v>
      </c>
      <c r="P847" s="35">
        <f t="shared" si="166"/>
        <v>5946106.706412497</v>
      </c>
    </row>
    <row r="848" spans="1:16" x14ac:dyDescent="0.4">
      <c r="A848" s="1">
        <v>847</v>
      </c>
      <c r="B848" s="21">
        <v>40660</v>
      </c>
      <c r="C848" s="43">
        <v>3</v>
      </c>
      <c r="D848" s="23">
        <v>21979</v>
      </c>
      <c r="E848" s="25">
        <f t="shared" si="167"/>
        <v>20176</v>
      </c>
      <c r="F848" s="25">
        <f t="shared" si="168"/>
        <v>20342.375</v>
      </c>
      <c r="G848" s="25">
        <f t="shared" si="157"/>
        <v>1.0804539784563012</v>
      </c>
      <c r="H848" s="25">
        <f t="shared" si="164"/>
        <v>1.0015470660113945</v>
      </c>
      <c r="I848" s="4">
        <f t="shared" si="158"/>
        <v>21945.049559707808</v>
      </c>
      <c r="J848" s="25">
        <f t="shared" si="165"/>
        <v>19263.430699039629</v>
      </c>
      <c r="K848" s="15">
        <f t="shared" si="159"/>
        <v>19293.232497936966</v>
      </c>
      <c r="L848" s="36">
        <f t="shared" si="160"/>
        <v>2685.767502063034</v>
      </c>
      <c r="M848" s="36">
        <f t="shared" si="161"/>
        <v>2685.767502063034</v>
      </c>
      <c r="N848" s="36">
        <f t="shared" si="162"/>
        <v>0.12219698357809883</v>
      </c>
      <c r="O848" s="36">
        <f t="shared" si="163"/>
        <v>7213347.0751379095</v>
      </c>
      <c r="P848" s="35">
        <f t="shared" si="166"/>
        <v>7213347.0751379095</v>
      </c>
    </row>
    <row r="849" spans="1:16" x14ac:dyDescent="0.4">
      <c r="A849" s="1">
        <v>848</v>
      </c>
      <c r="B849" s="21">
        <v>40661</v>
      </c>
      <c r="C849" s="43">
        <v>4</v>
      </c>
      <c r="D849" s="23">
        <v>17334</v>
      </c>
      <c r="E849" s="25">
        <f t="shared" si="167"/>
        <v>20508.75</v>
      </c>
      <c r="F849" s="25">
        <f t="shared" si="168"/>
        <v>20082.125</v>
      </c>
      <c r="G849" s="25">
        <f t="shared" si="157"/>
        <v>0.86315566704220792</v>
      </c>
      <c r="H849" s="25">
        <f t="shared" si="164"/>
        <v>1.0021658136955456</v>
      </c>
      <c r="I849" s="4">
        <f t="shared" si="158"/>
        <v>17296.538919123424</v>
      </c>
      <c r="J849" s="25">
        <f t="shared" si="165"/>
        <v>19263.747383483449</v>
      </c>
      <c r="K849" s="15">
        <f t="shared" si="159"/>
        <v>19305.469071394127</v>
      </c>
      <c r="L849" s="36">
        <f t="shared" si="160"/>
        <v>-1971.4690713941272</v>
      </c>
      <c r="M849" s="36">
        <f t="shared" si="161"/>
        <v>1971.4690713941272</v>
      </c>
      <c r="N849" s="36">
        <f t="shared" si="162"/>
        <v>0.11373422587943506</v>
      </c>
      <c r="O849" s="36">
        <f t="shared" si="163"/>
        <v>3886690.2994636223</v>
      </c>
      <c r="P849" s="35">
        <f t="shared" si="166"/>
        <v>3886690.2994636223</v>
      </c>
    </row>
    <row r="850" spans="1:16" x14ac:dyDescent="0.4">
      <c r="A850" s="1">
        <v>849</v>
      </c>
      <c r="B850" s="21">
        <v>40662</v>
      </c>
      <c r="C850" s="43">
        <v>1</v>
      </c>
      <c r="D850" s="23">
        <v>21067</v>
      </c>
      <c r="E850" s="25">
        <f t="shared" si="167"/>
        <v>19655.5</v>
      </c>
      <c r="F850" s="25">
        <f t="shared" si="168"/>
        <v>18999.125</v>
      </c>
      <c r="G850" s="25">
        <f t="shared" si="157"/>
        <v>1.1088405387090194</v>
      </c>
      <c r="H850" s="25">
        <f t="shared" si="164"/>
        <v>0.99870511045398014</v>
      </c>
      <c r="I850" s="4">
        <f t="shared" si="158"/>
        <v>21094.314807724975</v>
      </c>
      <c r="J850" s="25">
        <f t="shared" si="165"/>
        <v>19264.064067927266</v>
      </c>
      <c r="K850" s="15">
        <f t="shared" si="159"/>
        <v>19239.119232751851</v>
      </c>
      <c r="L850" s="36">
        <f t="shared" si="160"/>
        <v>1827.8807672481489</v>
      </c>
      <c r="M850" s="36">
        <f t="shared" si="161"/>
        <v>1827.8807672481489</v>
      </c>
      <c r="N850" s="36">
        <f t="shared" si="162"/>
        <v>8.6765119250398676E-2</v>
      </c>
      <c r="O850" s="36">
        <f t="shared" si="163"/>
        <v>3341148.0992756817</v>
      </c>
      <c r="P850" s="35">
        <f t="shared" si="166"/>
        <v>3341148.0992756817</v>
      </c>
    </row>
    <row r="851" spans="1:16" x14ac:dyDescent="0.4">
      <c r="A851" s="1">
        <v>850</v>
      </c>
      <c r="B851" s="21">
        <v>40663</v>
      </c>
      <c r="C851" s="43">
        <v>2</v>
      </c>
      <c r="D851" s="23">
        <v>18242</v>
      </c>
      <c r="E851" s="25">
        <f t="shared" si="167"/>
        <v>18342.75</v>
      </c>
      <c r="F851" s="25">
        <f t="shared" si="168"/>
        <v>18297.5</v>
      </c>
      <c r="G851" s="25">
        <f t="shared" si="157"/>
        <v>0.99696679874299765</v>
      </c>
      <c r="H851" s="25">
        <f t="shared" si="164"/>
        <v>0.99758200983907996</v>
      </c>
      <c r="I851" s="4">
        <f t="shared" si="158"/>
        <v>18286.215890102729</v>
      </c>
      <c r="J851" s="25">
        <f t="shared" si="165"/>
        <v>19264.380752371082</v>
      </c>
      <c r="K851" s="15">
        <f t="shared" si="159"/>
        <v>19217.79966925563</v>
      </c>
      <c r="L851" s="36">
        <f t="shared" si="160"/>
        <v>-975.79966925562985</v>
      </c>
      <c r="M851" s="36">
        <f t="shared" si="161"/>
        <v>975.79966925562985</v>
      </c>
      <c r="N851" s="36">
        <f t="shared" si="162"/>
        <v>5.3491923542135174E-2</v>
      </c>
      <c r="O851" s="36">
        <f t="shared" si="163"/>
        <v>952184.99451939657</v>
      </c>
      <c r="P851" s="35">
        <f t="shared" si="166"/>
        <v>952184.99451939657</v>
      </c>
    </row>
    <row r="852" spans="1:16" x14ac:dyDescent="0.4">
      <c r="A852" s="1">
        <v>851</v>
      </c>
      <c r="B852" s="21">
        <v>40664</v>
      </c>
      <c r="C852" s="43">
        <v>3</v>
      </c>
      <c r="D852" s="23">
        <v>16728</v>
      </c>
      <c r="E852" s="25">
        <f t="shared" si="167"/>
        <v>18252.25</v>
      </c>
      <c r="F852" s="25">
        <f t="shared" si="168"/>
        <v>18104.125</v>
      </c>
      <c r="G852" s="25">
        <f t="shared" si="157"/>
        <v>0.92398831757955713</v>
      </c>
      <c r="H852" s="25">
        <f t="shared" si="164"/>
        <v>1.0015470660113945</v>
      </c>
      <c r="I852" s="4">
        <f t="shared" si="158"/>
        <v>16702.160654933901</v>
      </c>
      <c r="J852" s="25">
        <f t="shared" si="165"/>
        <v>19264.697436814902</v>
      </c>
      <c r="K852" s="15">
        <f t="shared" si="159"/>
        <v>19294.501195439199</v>
      </c>
      <c r="L852" s="36">
        <f t="shared" si="160"/>
        <v>-2566.5011954391994</v>
      </c>
      <c r="M852" s="36">
        <f t="shared" si="161"/>
        <v>2566.5011954391994</v>
      </c>
      <c r="N852" s="36">
        <f t="shared" si="162"/>
        <v>0.1534254660114299</v>
      </c>
      <c r="O852" s="36">
        <f t="shared" si="163"/>
        <v>6586928.3861908391</v>
      </c>
      <c r="P852" s="35">
        <f t="shared" si="166"/>
        <v>6586928.3861908391</v>
      </c>
    </row>
    <row r="853" spans="1:16" x14ac:dyDescent="0.4">
      <c r="A853" s="1">
        <v>852</v>
      </c>
      <c r="B853" s="21">
        <v>40665</v>
      </c>
      <c r="C853" s="43">
        <v>4</v>
      </c>
      <c r="D853" s="23">
        <v>16972</v>
      </c>
      <c r="E853" s="25">
        <f t="shared" si="167"/>
        <v>17956</v>
      </c>
      <c r="F853" s="25">
        <f t="shared" si="168"/>
        <v>18346.125</v>
      </c>
      <c r="G853" s="25">
        <f t="shared" si="157"/>
        <v>0.92509998705448693</v>
      </c>
      <c r="H853" s="25">
        <f t="shared" si="164"/>
        <v>1.0021658136955456</v>
      </c>
      <c r="I853" s="4">
        <f t="shared" si="158"/>
        <v>16935.321249299803</v>
      </c>
      <c r="J853" s="25">
        <f t="shared" si="165"/>
        <v>19265.014121258719</v>
      </c>
      <c r="K853" s="15">
        <f t="shared" si="159"/>
        <v>19306.73855268742</v>
      </c>
      <c r="L853" s="36">
        <f t="shared" si="160"/>
        <v>-2334.7385526874205</v>
      </c>
      <c r="M853" s="36">
        <f t="shared" si="161"/>
        <v>2334.7385526874205</v>
      </c>
      <c r="N853" s="36">
        <f t="shared" si="162"/>
        <v>0.13756413815033117</v>
      </c>
      <c r="O853" s="36">
        <f t="shared" si="163"/>
        <v>5451004.1094049504</v>
      </c>
      <c r="P853" s="35">
        <f t="shared" si="166"/>
        <v>5451004.1094049504</v>
      </c>
    </row>
    <row r="854" spans="1:16" x14ac:dyDescent="0.4">
      <c r="A854" s="1">
        <v>853</v>
      </c>
      <c r="B854" s="21">
        <v>40666</v>
      </c>
      <c r="C854" s="43">
        <v>1</v>
      </c>
      <c r="D854" s="23">
        <v>19882</v>
      </c>
      <c r="E854" s="25">
        <f t="shared" si="167"/>
        <v>18736.25</v>
      </c>
      <c r="F854" s="25">
        <f t="shared" si="168"/>
        <v>18823.875</v>
      </c>
      <c r="G854" s="25">
        <f t="shared" si="157"/>
        <v>1.0562118586104083</v>
      </c>
      <c r="H854" s="25">
        <f t="shared" si="164"/>
        <v>0.99870511045398014</v>
      </c>
      <c r="I854" s="4">
        <f t="shared" si="158"/>
        <v>19907.778374101104</v>
      </c>
      <c r="J854" s="25">
        <f t="shared" si="165"/>
        <v>19265.330805702535</v>
      </c>
      <c r="K854" s="15">
        <f t="shared" si="159"/>
        <v>19240.384330241617</v>
      </c>
      <c r="L854" s="36">
        <f t="shared" si="160"/>
        <v>641.61566975838286</v>
      </c>
      <c r="M854" s="36">
        <f t="shared" si="161"/>
        <v>641.61566975838286</v>
      </c>
      <c r="N854" s="36">
        <f t="shared" si="162"/>
        <v>3.2271183470394468E-2</v>
      </c>
      <c r="O854" s="36">
        <f t="shared" si="163"/>
        <v>411670.6676794982</v>
      </c>
      <c r="P854" s="35">
        <f t="shared" si="166"/>
        <v>411670.6676794982</v>
      </c>
    </row>
    <row r="855" spans="1:16" x14ac:dyDescent="0.4">
      <c r="A855" s="1">
        <v>854</v>
      </c>
      <c r="B855" s="21">
        <v>40667</v>
      </c>
      <c r="C855" s="43">
        <v>2</v>
      </c>
      <c r="D855" s="23">
        <v>21363</v>
      </c>
      <c r="E855" s="25">
        <f t="shared" si="167"/>
        <v>18911.5</v>
      </c>
      <c r="F855" s="25">
        <f t="shared" si="168"/>
        <v>19469.75</v>
      </c>
      <c r="G855" s="25">
        <f t="shared" si="157"/>
        <v>1.097240591173487</v>
      </c>
      <c r="H855" s="25">
        <f t="shared" si="164"/>
        <v>0.99758200983907996</v>
      </c>
      <c r="I855" s="4">
        <f t="shared" si="158"/>
        <v>21414.780729101225</v>
      </c>
      <c r="J855" s="25">
        <f t="shared" si="165"/>
        <v>19265.647490146355</v>
      </c>
      <c r="K855" s="15">
        <f t="shared" si="159"/>
        <v>19219.063344071426</v>
      </c>
      <c r="L855" s="36">
        <f t="shared" si="160"/>
        <v>2143.9366559285736</v>
      </c>
      <c r="M855" s="36">
        <f t="shared" si="161"/>
        <v>2143.9366559285736</v>
      </c>
      <c r="N855" s="36">
        <f t="shared" si="162"/>
        <v>0.10035747113835011</v>
      </c>
      <c r="O855" s="36">
        <f t="shared" si="163"/>
        <v>4596464.3846341949</v>
      </c>
      <c r="P855" s="35">
        <f t="shared" si="166"/>
        <v>4596464.3846341949</v>
      </c>
    </row>
    <row r="856" spans="1:16" x14ac:dyDescent="0.4">
      <c r="A856" s="1">
        <v>855</v>
      </c>
      <c r="B856" s="21">
        <v>40668</v>
      </c>
      <c r="C856" s="43">
        <v>3</v>
      </c>
      <c r="D856" s="23">
        <v>17429</v>
      </c>
      <c r="E856" s="25">
        <f t="shared" si="167"/>
        <v>20028</v>
      </c>
      <c r="F856" s="25">
        <f t="shared" si="168"/>
        <v>19869.125</v>
      </c>
      <c r="G856" s="25">
        <f t="shared" si="157"/>
        <v>0.87719011280063919</v>
      </c>
      <c r="H856" s="25">
        <f t="shared" si="164"/>
        <v>1.0015470660113945</v>
      </c>
      <c r="I856" s="4">
        <f t="shared" si="158"/>
        <v>17402.077836850967</v>
      </c>
      <c r="J856" s="25">
        <f t="shared" si="165"/>
        <v>19265.964174590172</v>
      </c>
      <c r="K856" s="15">
        <f t="shared" si="159"/>
        <v>19295.769892941425</v>
      </c>
      <c r="L856" s="36">
        <f t="shared" si="160"/>
        <v>-1866.7698929414255</v>
      </c>
      <c r="M856" s="36">
        <f t="shared" si="161"/>
        <v>1866.7698929414255</v>
      </c>
      <c r="N856" s="36">
        <f t="shared" si="162"/>
        <v>0.10710711417415948</v>
      </c>
      <c r="O856" s="36">
        <f t="shared" si="163"/>
        <v>3484829.8331925413</v>
      </c>
      <c r="P856" s="35">
        <f t="shared" si="166"/>
        <v>3484829.8331925413</v>
      </c>
    </row>
    <row r="857" spans="1:16" x14ac:dyDescent="0.4">
      <c r="A857" s="1">
        <v>856</v>
      </c>
      <c r="B857" s="21">
        <v>40669</v>
      </c>
      <c r="C857" s="43">
        <v>4</v>
      </c>
      <c r="D857" s="23">
        <v>21438</v>
      </c>
      <c r="E857" s="25">
        <f t="shared" si="167"/>
        <v>19710.25</v>
      </c>
      <c r="F857" s="25">
        <f t="shared" si="168"/>
        <v>19287</v>
      </c>
      <c r="G857" s="25">
        <f t="shared" si="157"/>
        <v>1.1115258982734484</v>
      </c>
      <c r="H857" s="25">
        <f t="shared" si="164"/>
        <v>1.0021658136955456</v>
      </c>
      <c r="I857" s="4">
        <f t="shared" si="158"/>
        <v>21391.669628947038</v>
      </c>
      <c r="J857" s="25">
        <f t="shared" si="165"/>
        <v>19266.280859033988</v>
      </c>
      <c r="K857" s="15">
        <f t="shared" si="159"/>
        <v>19308.00803398071</v>
      </c>
      <c r="L857" s="36">
        <f t="shared" si="160"/>
        <v>2129.99196601929</v>
      </c>
      <c r="M857" s="36">
        <f t="shared" si="161"/>
        <v>2129.99196601929</v>
      </c>
      <c r="N857" s="36">
        <f t="shared" si="162"/>
        <v>9.9355908481168487E-2</v>
      </c>
      <c r="O857" s="36">
        <f t="shared" si="163"/>
        <v>4536865.7753067203</v>
      </c>
      <c r="P857" s="35">
        <f t="shared" si="166"/>
        <v>4536865.7753067203</v>
      </c>
    </row>
    <row r="858" spans="1:16" x14ac:dyDescent="0.4">
      <c r="A858" s="1">
        <v>857</v>
      </c>
      <c r="B858" s="21">
        <v>40670</v>
      </c>
      <c r="C858" s="43">
        <v>1</v>
      </c>
      <c r="D858" s="23">
        <v>18611</v>
      </c>
      <c r="E858" s="25">
        <f t="shared" si="167"/>
        <v>18863.75</v>
      </c>
      <c r="F858" s="25">
        <f t="shared" si="168"/>
        <v>19284.25</v>
      </c>
      <c r="G858" s="25">
        <f t="shared" si="157"/>
        <v>0.96508809002164975</v>
      </c>
      <c r="H858" s="25">
        <f t="shared" si="164"/>
        <v>0.99870511045398014</v>
      </c>
      <c r="I858" s="4">
        <f t="shared" si="158"/>
        <v>18635.130435589763</v>
      </c>
      <c r="J858" s="25">
        <f t="shared" si="165"/>
        <v>19266.597543477805</v>
      </c>
      <c r="K858" s="15">
        <f t="shared" si="159"/>
        <v>19241.649427731383</v>
      </c>
      <c r="L858" s="36">
        <f t="shared" si="160"/>
        <v>-630.64942773138318</v>
      </c>
      <c r="M858" s="36">
        <f t="shared" si="161"/>
        <v>630.64942773138318</v>
      </c>
      <c r="N858" s="36">
        <f t="shared" si="162"/>
        <v>3.3885843196571015E-2</v>
      </c>
      <c r="O858" s="36">
        <f t="shared" si="163"/>
        <v>397718.7006979211</v>
      </c>
      <c r="P858" s="35">
        <f t="shared" si="166"/>
        <v>397718.7006979211</v>
      </c>
    </row>
    <row r="859" spans="1:16" x14ac:dyDescent="0.4">
      <c r="A859" s="1">
        <v>858</v>
      </c>
      <c r="B859" s="21">
        <v>40671</v>
      </c>
      <c r="C859" s="43">
        <v>2</v>
      </c>
      <c r="D859" s="23">
        <v>17977</v>
      </c>
      <c r="E859" s="25">
        <f t="shared" si="167"/>
        <v>19704.75</v>
      </c>
      <c r="F859" s="25">
        <f t="shared" si="168"/>
        <v>19731</v>
      </c>
      <c r="G859" s="25">
        <f t="shared" si="157"/>
        <v>0.91110435355531905</v>
      </c>
      <c r="H859" s="25">
        <f t="shared" si="164"/>
        <v>0.99758200983907996</v>
      </c>
      <c r="I859" s="4">
        <f t="shared" si="158"/>
        <v>18020.573569585395</v>
      </c>
      <c r="J859" s="25">
        <f t="shared" si="165"/>
        <v>19266.914227921625</v>
      </c>
      <c r="K859" s="15">
        <f t="shared" si="159"/>
        <v>19220.327018887219</v>
      </c>
      <c r="L859" s="36">
        <f t="shared" si="160"/>
        <v>-1243.3270188872193</v>
      </c>
      <c r="M859" s="36">
        <f t="shared" si="161"/>
        <v>1243.3270188872193</v>
      </c>
      <c r="N859" s="36">
        <f t="shared" si="162"/>
        <v>6.9162097062202776E-2</v>
      </c>
      <c r="O859" s="36">
        <f t="shared" si="163"/>
        <v>1545862.0758949798</v>
      </c>
      <c r="P859" s="35">
        <f t="shared" si="166"/>
        <v>1545862.0758949798</v>
      </c>
    </row>
    <row r="860" spans="1:16" x14ac:dyDescent="0.4">
      <c r="A860" s="1">
        <v>859</v>
      </c>
      <c r="B860" s="21">
        <v>40672</v>
      </c>
      <c r="C860" s="43">
        <v>3</v>
      </c>
      <c r="D860" s="23">
        <v>20793</v>
      </c>
      <c r="E860" s="25">
        <f t="shared" si="167"/>
        <v>19757.25</v>
      </c>
      <c r="F860" s="25">
        <f t="shared" si="168"/>
        <v>19857.25</v>
      </c>
      <c r="G860" s="25">
        <f t="shared" si="157"/>
        <v>1.047123846454066</v>
      </c>
      <c r="H860" s="25">
        <f t="shared" si="164"/>
        <v>1.0015470660113945</v>
      </c>
      <c r="I860" s="4">
        <f t="shared" si="158"/>
        <v>20760.881545793913</v>
      </c>
      <c r="J860" s="25">
        <f t="shared" si="165"/>
        <v>19267.230912365441</v>
      </c>
      <c r="K860" s="15">
        <f t="shared" si="159"/>
        <v>19297.038590443652</v>
      </c>
      <c r="L860" s="36">
        <f t="shared" si="160"/>
        <v>1495.9614095563484</v>
      </c>
      <c r="M860" s="36">
        <f t="shared" si="161"/>
        <v>1495.9614095563484</v>
      </c>
      <c r="N860" s="36">
        <f t="shared" si="162"/>
        <v>7.1945434018965443E-2</v>
      </c>
      <c r="O860" s="36">
        <f t="shared" si="163"/>
        <v>2237900.5388818169</v>
      </c>
      <c r="P860" s="35">
        <f t="shared" si="166"/>
        <v>2237900.5388818169</v>
      </c>
    </row>
    <row r="861" spans="1:16" x14ac:dyDescent="0.4">
      <c r="A861" s="1">
        <v>860</v>
      </c>
      <c r="B861" s="21">
        <v>40673</v>
      </c>
      <c r="C861" s="43">
        <v>4</v>
      </c>
      <c r="D861" s="23">
        <v>21648</v>
      </c>
      <c r="E861" s="25">
        <f t="shared" si="167"/>
        <v>19957.25</v>
      </c>
      <c r="F861" s="25">
        <f t="shared" si="168"/>
        <v>19892</v>
      </c>
      <c r="G861" s="25">
        <f t="shared" si="157"/>
        <v>1.0882766941484014</v>
      </c>
      <c r="H861" s="25">
        <f t="shared" si="164"/>
        <v>1.0021658136955456</v>
      </c>
      <c r="I861" s="4">
        <f t="shared" si="158"/>
        <v>21601.215790999417</v>
      </c>
      <c r="J861" s="25">
        <f t="shared" si="165"/>
        <v>19267.547596809258</v>
      </c>
      <c r="K861" s="15">
        <f t="shared" si="159"/>
        <v>19309.277515274003</v>
      </c>
      <c r="L861" s="36">
        <f t="shared" si="160"/>
        <v>2338.7224847259968</v>
      </c>
      <c r="M861" s="36">
        <f t="shared" si="161"/>
        <v>2338.7224847259968</v>
      </c>
      <c r="N861" s="36">
        <f t="shared" si="162"/>
        <v>0.10803411330035093</v>
      </c>
      <c r="O861" s="36">
        <f t="shared" si="163"/>
        <v>5469622.8605629401</v>
      </c>
      <c r="P861" s="35">
        <f t="shared" si="166"/>
        <v>5469622.8605629401</v>
      </c>
    </row>
    <row r="862" spans="1:16" x14ac:dyDescent="0.4">
      <c r="A862" s="1">
        <v>861</v>
      </c>
      <c r="B862" s="21">
        <v>40674</v>
      </c>
      <c r="C862" s="43">
        <v>1</v>
      </c>
      <c r="D862" s="23">
        <v>19411</v>
      </c>
      <c r="E862" s="25">
        <f t="shared" si="167"/>
        <v>19826.75</v>
      </c>
      <c r="F862" s="25">
        <f t="shared" si="168"/>
        <v>19644.5</v>
      </c>
      <c r="G862" s="25">
        <f t="shared" si="157"/>
        <v>0.9881137213978467</v>
      </c>
      <c r="H862" s="25">
        <f t="shared" si="164"/>
        <v>0.99870511045398014</v>
      </c>
      <c r="I862" s="4">
        <f t="shared" si="158"/>
        <v>19436.167690356931</v>
      </c>
      <c r="J862" s="25">
        <f t="shared" si="165"/>
        <v>19267.864281253078</v>
      </c>
      <c r="K862" s="15">
        <f t="shared" si="159"/>
        <v>19242.914525221153</v>
      </c>
      <c r="L862" s="36">
        <f t="shared" si="160"/>
        <v>168.08547477884713</v>
      </c>
      <c r="M862" s="36">
        <f t="shared" si="161"/>
        <v>168.08547477884713</v>
      </c>
      <c r="N862" s="36">
        <f t="shared" si="162"/>
        <v>8.6592898242670198E-3</v>
      </c>
      <c r="O862" s="36">
        <f t="shared" si="163"/>
        <v>28252.726831630454</v>
      </c>
      <c r="P862" s="35">
        <f t="shared" si="166"/>
        <v>28252.726831630454</v>
      </c>
    </row>
    <row r="863" spans="1:16" x14ac:dyDescent="0.4">
      <c r="A863" s="1">
        <v>862</v>
      </c>
      <c r="B863" s="21">
        <v>40675</v>
      </c>
      <c r="C863" s="43">
        <v>2</v>
      </c>
      <c r="D863" s="23">
        <v>17455</v>
      </c>
      <c r="E863" s="25">
        <f t="shared" si="167"/>
        <v>19462.25</v>
      </c>
      <c r="F863" s="25">
        <f t="shared" si="168"/>
        <v>18616.375</v>
      </c>
      <c r="G863" s="25">
        <f t="shared" si="157"/>
        <v>0.93761540579194391</v>
      </c>
      <c r="H863" s="25">
        <f t="shared" si="164"/>
        <v>0.99758200983907996</v>
      </c>
      <c r="I863" s="4">
        <f t="shared" si="158"/>
        <v>17497.308319358795</v>
      </c>
      <c r="J863" s="25">
        <f t="shared" si="165"/>
        <v>19268.180965696894</v>
      </c>
      <c r="K863" s="15">
        <f t="shared" si="159"/>
        <v>19221.590693703012</v>
      </c>
      <c r="L863" s="36">
        <f t="shared" si="160"/>
        <v>-1766.5906937030122</v>
      </c>
      <c r="M863" s="36">
        <f t="shared" si="161"/>
        <v>1766.5906937030122</v>
      </c>
      <c r="N863" s="36">
        <f t="shared" si="162"/>
        <v>0.10120828952752862</v>
      </c>
      <c r="O863" s="36">
        <f t="shared" si="163"/>
        <v>3120842.67907809</v>
      </c>
      <c r="P863" s="35">
        <f t="shared" si="166"/>
        <v>3120842.67907809</v>
      </c>
    </row>
    <row r="864" spans="1:16" x14ac:dyDescent="0.4">
      <c r="A864" s="1">
        <v>863</v>
      </c>
      <c r="B864" s="21">
        <v>40676</v>
      </c>
      <c r="C864" s="43">
        <v>3</v>
      </c>
      <c r="D864" s="23">
        <v>19335</v>
      </c>
      <c r="E864" s="25">
        <f t="shared" si="167"/>
        <v>17770.5</v>
      </c>
      <c r="F864" s="25">
        <f t="shared" si="168"/>
        <v>17098.625</v>
      </c>
      <c r="G864" s="25">
        <f t="shared" si="157"/>
        <v>1.1307926806980093</v>
      </c>
      <c r="H864" s="25">
        <f t="shared" si="164"/>
        <v>1.0015470660113945</v>
      </c>
      <c r="I864" s="4">
        <f t="shared" si="158"/>
        <v>19305.133683832315</v>
      </c>
      <c r="J864" s="25">
        <f t="shared" si="165"/>
        <v>19268.497650140711</v>
      </c>
      <c r="K864" s="15">
        <f t="shared" si="159"/>
        <v>19298.307287945878</v>
      </c>
      <c r="L864" s="36">
        <f t="shared" si="160"/>
        <v>36.692712054122239</v>
      </c>
      <c r="M864" s="36">
        <f t="shared" si="161"/>
        <v>36.692712054122239</v>
      </c>
      <c r="N864" s="36">
        <f t="shared" si="162"/>
        <v>1.8977353014803331E-3</v>
      </c>
      <c r="O864" s="36">
        <f t="shared" si="163"/>
        <v>1346.3551178867274</v>
      </c>
      <c r="P864" s="35">
        <f t="shared" si="166"/>
        <v>1346.3551178867274</v>
      </c>
    </row>
    <row r="865" spans="1:16" x14ac:dyDescent="0.4">
      <c r="A865" s="1">
        <v>864</v>
      </c>
      <c r="B865" s="21">
        <v>40677</v>
      </c>
      <c r="C865" s="43">
        <v>4</v>
      </c>
      <c r="D865" s="23">
        <v>14881</v>
      </c>
      <c r="E865" s="25">
        <f t="shared" si="167"/>
        <v>16426.75</v>
      </c>
      <c r="F865" s="25">
        <f t="shared" si="168"/>
        <v>16691.25</v>
      </c>
      <c r="G865" s="25">
        <f t="shared" si="157"/>
        <v>0.89154497116752784</v>
      </c>
      <c r="H865" s="25">
        <f t="shared" si="164"/>
        <v>1.0021658136955456</v>
      </c>
      <c r="I865" s="4">
        <f t="shared" si="158"/>
        <v>14848.840178578268</v>
      </c>
      <c r="J865" s="25">
        <f t="shared" si="165"/>
        <v>19268.814334584531</v>
      </c>
      <c r="K865" s="15">
        <f t="shared" si="159"/>
        <v>19310.5469965673</v>
      </c>
      <c r="L865" s="36">
        <f t="shared" si="160"/>
        <v>-4429.5469965673001</v>
      </c>
      <c r="M865" s="36">
        <f t="shared" si="161"/>
        <v>4429.5469965673001</v>
      </c>
      <c r="N865" s="36">
        <f t="shared" si="162"/>
        <v>0.29766460564258451</v>
      </c>
      <c r="O865" s="36">
        <f t="shared" si="163"/>
        <v>19620886.59479839</v>
      </c>
      <c r="P865" s="35">
        <f t="shared" si="166"/>
        <v>19620886.59479839</v>
      </c>
    </row>
    <row r="866" spans="1:16" x14ac:dyDescent="0.4">
      <c r="A866" s="1">
        <v>865</v>
      </c>
      <c r="B866" s="21">
        <v>40678</v>
      </c>
      <c r="C866" s="43">
        <v>1</v>
      </c>
      <c r="D866" s="23">
        <v>14036</v>
      </c>
      <c r="E866" s="25">
        <f t="shared" si="167"/>
        <v>16955.75</v>
      </c>
      <c r="F866" s="25">
        <f t="shared" si="168"/>
        <v>16863.5</v>
      </c>
      <c r="G866" s="25">
        <f t="shared" si="157"/>
        <v>0.83233018056749786</v>
      </c>
      <c r="H866" s="25">
        <f t="shared" si="164"/>
        <v>0.99870511045398014</v>
      </c>
      <c r="I866" s="4">
        <f t="shared" si="158"/>
        <v>14054.198634890006</v>
      </c>
      <c r="J866" s="25">
        <f t="shared" si="165"/>
        <v>19269.131019028348</v>
      </c>
      <c r="K866" s="15">
        <f t="shared" si="159"/>
        <v>19244.179622710919</v>
      </c>
      <c r="L866" s="36">
        <f t="shared" si="160"/>
        <v>-5208.1796227109189</v>
      </c>
      <c r="M866" s="36">
        <f t="shared" si="161"/>
        <v>5208.1796227109189</v>
      </c>
      <c r="N866" s="36">
        <f t="shared" si="162"/>
        <v>0.37105867930399822</v>
      </c>
      <c r="O866" s="36">
        <f t="shared" si="163"/>
        <v>27125134.982421249</v>
      </c>
      <c r="P866" s="35">
        <f t="shared" si="166"/>
        <v>27125134.982421249</v>
      </c>
    </row>
    <row r="867" spans="1:16" x14ac:dyDescent="0.4">
      <c r="A867" s="1">
        <v>866</v>
      </c>
      <c r="B867" s="21">
        <v>40679</v>
      </c>
      <c r="C867" s="43">
        <v>2</v>
      </c>
      <c r="D867" s="23">
        <v>19571</v>
      </c>
      <c r="E867" s="25">
        <f t="shared" si="167"/>
        <v>16771.25</v>
      </c>
      <c r="F867" s="25">
        <f t="shared" si="168"/>
        <v>17760.5</v>
      </c>
      <c r="G867" s="25">
        <f t="shared" si="157"/>
        <v>1.1019396976436475</v>
      </c>
      <c r="H867" s="25">
        <f t="shared" si="164"/>
        <v>0.99758200983907996</v>
      </c>
      <c r="I867" s="4">
        <f t="shared" si="158"/>
        <v>19618.437188093438</v>
      </c>
      <c r="J867" s="25">
        <f t="shared" si="165"/>
        <v>19269.447703472164</v>
      </c>
      <c r="K867" s="15">
        <f t="shared" si="159"/>
        <v>19222.854368518805</v>
      </c>
      <c r="L867" s="36">
        <f t="shared" si="160"/>
        <v>348.14563148119487</v>
      </c>
      <c r="M867" s="36">
        <f t="shared" si="161"/>
        <v>348.14563148119487</v>
      </c>
      <c r="N867" s="36">
        <f t="shared" si="162"/>
        <v>1.7788852459311985E-2</v>
      </c>
      <c r="O867" s="36">
        <f t="shared" si="163"/>
        <v>121205.38071943994</v>
      </c>
      <c r="P867" s="35">
        <f t="shared" si="166"/>
        <v>121205.38071943994</v>
      </c>
    </row>
    <row r="868" spans="1:16" x14ac:dyDescent="0.4">
      <c r="A868" s="1">
        <v>867</v>
      </c>
      <c r="B868" s="21">
        <v>40680</v>
      </c>
      <c r="C868" s="43">
        <v>3</v>
      </c>
      <c r="D868" s="23">
        <v>18597</v>
      </c>
      <c r="E868" s="25">
        <f t="shared" si="167"/>
        <v>18749.75</v>
      </c>
      <c r="F868" s="25">
        <f t="shared" si="168"/>
        <v>19277</v>
      </c>
      <c r="G868" s="25">
        <f t="shared" si="157"/>
        <v>0.96472480157700891</v>
      </c>
      <c r="H868" s="25">
        <f t="shared" si="164"/>
        <v>1.0015470660113945</v>
      </c>
      <c r="I868" s="4">
        <f t="shared" si="158"/>
        <v>18568.273654938173</v>
      </c>
      <c r="J868" s="25">
        <f t="shared" si="165"/>
        <v>19269.76438791598</v>
      </c>
      <c r="K868" s="15">
        <f t="shared" si="159"/>
        <v>19299.575985448108</v>
      </c>
      <c r="L868" s="36">
        <f t="shared" si="160"/>
        <v>-702.57598544810753</v>
      </c>
      <c r="M868" s="36">
        <f t="shared" si="161"/>
        <v>702.57598544810753</v>
      </c>
      <c r="N868" s="36">
        <f t="shared" si="162"/>
        <v>3.7778995829870814E-2</v>
      </c>
      <c r="O868" s="36">
        <f t="shared" si="163"/>
        <v>493613.01532837941</v>
      </c>
      <c r="P868" s="35">
        <f t="shared" si="166"/>
        <v>493613.01532837941</v>
      </c>
    </row>
    <row r="869" spans="1:16" x14ac:dyDescent="0.4">
      <c r="A869" s="1">
        <v>868</v>
      </c>
      <c r="B869" s="21">
        <v>40681</v>
      </c>
      <c r="C869" s="43">
        <v>4</v>
      </c>
      <c r="D869" s="23">
        <v>22795</v>
      </c>
      <c r="E869" s="25">
        <f t="shared" si="167"/>
        <v>19804.25</v>
      </c>
      <c r="F869" s="25">
        <f t="shared" si="168"/>
        <v>20161.25</v>
      </c>
      <c r="G869" s="25">
        <f t="shared" si="157"/>
        <v>1.1306342612685225</v>
      </c>
      <c r="H869" s="25">
        <f t="shared" si="164"/>
        <v>1.0021658136955456</v>
      </c>
      <c r="I869" s="4">
        <f t="shared" si="158"/>
        <v>22745.736971352169</v>
      </c>
      <c r="J869" s="25">
        <f t="shared" si="165"/>
        <v>19270.081072359801</v>
      </c>
      <c r="K869" s="15">
        <f t="shared" si="159"/>
        <v>19311.81647786059</v>
      </c>
      <c r="L869" s="36">
        <f t="shared" si="160"/>
        <v>3483.1835221394103</v>
      </c>
      <c r="M869" s="36">
        <f t="shared" si="161"/>
        <v>3483.1835221394103</v>
      </c>
      <c r="N869" s="36">
        <f t="shared" si="162"/>
        <v>0.15280471691771924</v>
      </c>
      <c r="O869" s="36">
        <f t="shared" si="163"/>
        <v>12132567.448903508</v>
      </c>
      <c r="P869" s="35">
        <f t="shared" si="166"/>
        <v>12132567.448903508</v>
      </c>
    </row>
    <row r="870" spans="1:16" x14ac:dyDescent="0.4">
      <c r="A870" s="1">
        <v>869</v>
      </c>
      <c r="B870" s="21">
        <v>40682</v>
      </c>
      <c r="C870" s="43">
        <v>1</v>
      </c>
      <c r="D870" s="23">
        <v>18254</v>
      </c>
      <c r="E870" s="25">
        <f t="shared" si="167"/>
        <v>20518.25</v>
      </c>
      <c r="F870" s="25">
        <f t="shared" si="168"/>
        <v>20595.375</v>
      </c>
      <c r="G870" s="25">
        <f t="shared" si="157"/>
        <v>0.88631549559063627</v>
      </c>
      <c r="H870" s="25">
        <f t="shared" si="164"/>
        <v>0.99870511045398014</v>
      </c>
      <c r="I870" s="4">
        <f t="shared" si="158"/>
        <v>18277.667560649912</v>
      </c>
      <c r="J870" s="25">
        <f t="shared" si="165"/>
        <v>19270.397756803617</v>
      </c>
      <c r="K870" s="15">
        <f t="shared" si="159"/>
        <v>19245.444720200689</v>
      </c>
      <c r="L870" s="36">
        <f t="shared" si="160"/>
        <v>-991.44472020068861</v>
      </c>
      <c r="M870" s="36">
        <f t="shared" si="161"/>
        <v>991.44472020068861</v>
      </c>
      <c r="N870" s="36">
        <f t="shared" si="162"/>
        <v>5.4313833691283481E-2</v>
      </c>
      <c r="O870" s="36">
        <f t="shared" si="163"/>
        <v>982962.63321382168</v>
      </c>
      <c r="P870" s="35">
        <f t="shared" si="166"/>
        <v>982962.63321382168</v>
      </c>
    </row>
    <row r="871" spans="1:16" x14ac:dyDescent="0.4">
      <c r="A871" s="1">
        <v>870</v>
      </c>
      <c r="B871" s="21">
        <v>40683</v>
      </c>
      <c r="C871" s="43">
        <v>2</v>
      </c>
      <c r="D871" s="23">
        <v>22427</v>
      </c>
      <c r="E871" s="25">
        <f t="shared" si="167"/>
        <v>20672.5</v>
      </c>
      <c r="F871" s="25">
        <f t="shared" si="168"/>
        <v>19983.625</v>
      </c>
      <c r="G871" s="25">
        <f t="shared" si="157"/>
        <v>1.1222688576271822</v>
      </c>
      <c r="H871" s="25">
        <f t="shared" si="164"/>
        <v>0.99758200983907996</v>
      </c>
      <c r="I871" s="4">
        <f t="shared" si="158"/>
        <v>22481.3597065746</v>
      </c>
      <c r="J871" s="25">
        <f t="shared" si="165"/>
        <v>19270.714441247434</v>
      </c>
      <c r="K871" s="15">
        <f t="shared" si="159"/>
        <v>19224.118043334598</v>
      </c>
      <c r="L871" s="36">
        <f t="shared" si="160"/>
        <v>3202.881956665402</v>
      </c>
      <c r="M871" s="36">
        <f t="shared" si="161"/>
        <v>3202.881956665402</v>
      </c>
      <c r="N871" s="36">
        <f t="shared" si="162"/>
        <v>0.14281366017146305</v>
      </c>
      <c r="O871" s="36">
        <f t="shared" si="163"/>
        <v>10258452.828332793</v>
      </c>
      <c r="P871" s="35">
        <f t="shared" si="166"/>
        <v>10258452.828332793</v>
      </c>
    </row>
    <row r="872" spans="1:16" x14ac:dyDescent="0.4">
      <c r="A872" s="1">
        <v>871</v>
      </c>
      <c r="B872" s="21">
        <v>40684</v>
      </c>
      <c r="C872" s="43">
        <v>3</v>
      </c>
      <c r="D872" s="23">
        <v>19214</v>
      </c>
      <c r="E872" s="25">
        <f t="shared" si="167"/>
        <v>19294.75</v>
      </c>
      <c r="F872" s="25">
        <f t="shared" si="168"/>
        <v>19678.625</v>
      </c>
      <c r="G872" s="25">
        <f t="shared" si="157"/>
        <v>0.97638935647180636</v>
      </c>
      <c r="H872" s="25">
        <f t="shared" si="164"/>
        <v>1.0015470660113945</v>
      </c>
      <c r="I872" s="4">
        <f t="shared" si="158"/>
        <v>19184.320589664036</v>
      </c>
      <c r="J872" s="25">
        <f t="shared" si="165"/>
        <v>19271.031125691254</v>
      </c>
      <c r="K872" s="15">
        <f t="shared" si="159"/>
        <v>19300.844682950337</v>
      </c>
      <c r="L872" s="36">
        <f t="shared" si="160"/>
        <v>-86.844682950337301</v>
      </c>
      <c r="M872" s="36">
        <f t="shared" si="161"/>
        <v>86.844682950337301</v>
      </c>
      <c r="N872" s="36">
        <f t="shared" si="162"/>
        <v>4.5198648355541425E-3</v>
      </c>
      <c r="O872" s="36">
        <f t="shared" si="163"/>
        <v>7541.9989567446064</v>
      </c>
      <c r="P872" s="35">
        <f t="shared" si="166"/>
        <v>7541.9989567446064</v>
      </c>
    </row>
    <row r="873" spans="1:16" x14ac:dyDescent="0.4">
      <c r="A873" s="1">
        <v>872</v>
      </c>
      <c r="B873" s="21">
        <v>40685</v>
      </c>
      <c r="C873" s="43">
        <v>4</v>
      </c>
      <c r="D873" s="23">
        <v>17284</v>
      </c>
      <c r="E873" s="25">
        <f t="shared" si="167"/>
        <v>20062.5</v>
      </c>
      <c r="F873" s="25">
        <f t="shared" si="168"/>
        <v>20021.375</v>
      </c>
      <c r="G873" s="25">
        <f t="shared" si="157"/>
        <v>0.86327737230834545</v>
      </c>
      <c r="H873" s="25">
        <f t="shared" si="164"/>
        <v>1.0021658136955456</v>
      </c>
      <c r="I873" s="4">
        <f t="shared" si="158"/>
        <v>17246.646975777621</v>
      </c>
      <c r="J873" s="25">
        <f t="shared" si="165"/>
        <v>19271.34781013507</v>
      </c>
      <c r="K873" s="15">
        <f t="shared" si="159"/>
        <v>19313.085959153883</v>
      </c>
      <c r="L873" s="36">
        <f t="shared" si="160"/>
        <v>-2029.0859591538829</v>
      </c>
      <c r="M873" s="36">
        <f t="shared" si="161"/>
        <v>2029.0859591538829</v>
      </c>
      <c r="N873" s="36">
        <f t="shared" si="162"/>
        <v>0.11739678078881526</v>
      </c>
      <c r="O873" s="36">
        <f t="shared" si="163"/>
        <v>4117189.8296354329</v>
      </c>
      <c r="P873" s="35">
        <f t="shared" si="166"/>
        <v>4117189.8296354329</v>
      </c>
    </row>
    <row r="874" spans="1:16" x14ac:dyDescent="0.4">
      <c r="A874" s="1">
        <v>873</v>
      </c>
      <c r="B874" s="21">
        <v>40686</v>
      </c>
      <c r="C874" s="43">
        <v>1</v>
      </c>
      <c r="D874" s="23">
        <v>21325</v>
      </c>
      <c r="E874" s="25">
        <f t="shared" si="167"/>
        <v>19980.25</v>
      </c>
      <c r="F874" s="25">
        <f t="shared" si="168"/>
        <v>20328</v>
      </c>
      <c r="G874" s="25">
        <f t="shared" si="157"/>
        <v>1.0490456513183786</v>
      </c>
      <c r="H874" s="25">
        <f t="shared" si="164"/>
        <v>0.99870511045398014</v>
      </c>
      <c r="I874" s="4">
        <f t="shared" si="158"/>
        <v>21352.649322387388</v>
      </c>
      <c r="J874" s="25">
        <f t="shared" si="165"/>
        <v>19271.664494578887</v>
      </c>
      <c r="K874" s="15">
        <f t="shared" si="159"/>
        <v>19246.709817690455</v>
      </c>
      <c r="L874" s="36">
        <f t="shared" si="160"/>
        <v>2078.2901823095453</v>
      </c>
      <c r="M874" s="36">
        <f t="shared" si="161"/>
        <v>2078.2901823095453</v>
      </c>
      <c r="N874" s="36">
        <f t="shared" si="162"/>
        <v>9.7457921796461677E-2</v>
      </c>
      <c r="O874" s="36">
        <f t="shared" si="163"/>
        <v>4319290.0818842435</v>
      </c>
      <c r="P874" s="35">
        <f t="shared" si="166"/>
        <v>4319290.0818842435</v>
      </c>
    </row>
    <row r="875" spans="1:16" x14ac:dyDescent="0.4">
      <c r="A875" s="1">
        <v>874</v>
      </c>
      <c r="B875" s="21">
        <v>40687</v>
      </c>
      <c r="C875" s="43">
        <v>2</v>
      </c>
      <c r="D875" s="23">
        <v>22098</v>
      </c>
      <c r="E875" s="25">
        <f t="shared" si="167"/>
        <v>20675.75</v>
      </c>
      <c r="F875" s="25">
        <f t="shared" si="168"/>
        <v>20724.375</v>
      </c>
      <c r="G875" s="25">
        <f t="shared" si="157"/>
        <v>1.066280647787931</v>
      </c>
      <c r="H875" s="25">
        <f t="shared" si="164"/>
        <v>0.99758200983907996</v>
      </c>
      <c r="I875" s="4">
        <f t="shared" si="158"/>
        <v>22151.562259592702</v>
      </c>
      <c r="J875" s="25">
        <f t="shared" si="165"/>
        <v>19271.981179022707</v>
      </c>
      <c r="K875" s="15">
        <f t="shared" si="159"/>
        <v>19225.381718150395</v>
      </c>
      <c r="L875" s="36">
        <f t="shared" si="160"/>
        <v>2872.6182818496054</v>
      </c>
      <c r="M875" s="36">
        <f t="shared" si="161"/>
        <v>2872.6182818496054</v>
      </c>
      <c r="N875" s="36">
        <f t="shared" si="162"/>
        <v>0.12999449189291362</v>
      </c>
      <c r="O875" s="36">
        <f t="shared" si="163"/>
        <v>8251935.7932165787</v>
      </c>
      <c r="P875" s="35">
        <f t="shared" si="166"/>
        <v>8251935.7932165787</v>
      </c>
    </row>
    <row r="876" spans="1:16" x14ac:dyDescent="0.4">
      <c r="A876" s="1">
        <v>875</v>
      </c>
      <c r="B876" s="21">
        <v>40688</v>
      </c>
      <c r="C876" s="43">
        <v>3</v>
      </c>
      <c r="D876" s="23">
        <v>21996</v>
      </c>
      <c r="E876" s="25">
        <f t="shared" si="167"/>
        <v>20773</v>
      </c>
      <c r="F876" s="25">
        <f t="shared" si="168"/>
        <v>20540.75</v>
      </c>
      <c r="G876" s="25">
        <f t="shared" si="157"/>
        <v>1.0708469749157163</v>
      </c>
      <c r="H876" s="25">
        <f t="shared" si="164"/>
        <v>1.0015470660113945</v>
      </c>
      <c r="I876" s="4">
        <f t="shared" si="158"/>
        <v>21962.023300210789</v>
      </c>
      <c r="J876" s="25">
        <f t="shared" si="165"/>
        <v>19272.297863466523</v>
      </c>
      <c r="K876" s="15">
        <f t="shared" si="159"/>
        <v>19302.113380452563</v>
      </c>
      <c r="L876" s="36">
        <f t="shared" si="160"/>
        <v>2693.8866195474366</v>
      </c>
      <c r="M876" s="36">
        <f t="shared" si="161"/>
        <v>2693.8866195474366</v>
      </c>
      <c r="N876" s="36">
        <f t="shared" si="162"/>
        <v>0.12247165937204203</v>
      </c>
      <c r="O876" s="36">
        <f t="shared" si="163"/>
        <v>7257025.118976715</v>
      </c>
      <c r="P876" s="35">
        <f t="shared" si="166"/>
        <v>7257025.118976715</v>
      </c>
    </row>
    <row r="877" spans="1:16" x14ac:dyDescent="0.4">
      <c r="A877" s="1">
        <v>876</v>
      </c>
      <c r="B877" s="21">
        <v>40689</v>
      </c>
      <c r="C877" s="43">
        <v>4</v>
      </c>
      <c r="D877" s="23">
        <v>17673</v>
      </c>
      <c r="E877" s="25">
        <f t="shared" si="167"/>
        <v>20308.5</v>
      </c>
      <c r="F877" s="25">
        <f t="shared" si="168"/>
        <v>19980.25</v>
      </c>
      <c r="G877" s="25">
        <f t="shared" ref="G877:G940" si="169">D877/F877</f>
        <v>0.88452346692358708</v>
      </c>
      <c r="H877" s="25">
        <f t="shared" si="164"/>
        <v>1.0021658136955456</v>
      </c>
      <c r="I877" s="4">
        <f t="shared" ref="I877:I940" si="170">D877/H877</f>
        <v>17634.806295007977</v>
      </c>
      <c r="J877" s="25">
        <f t="shared" si="165"/>
        <v>19272.61454791034</v>
      </c>
      <c r="K877" s="15">
        <f t="shared" ref="K877:K940" si="171">H877*J877</f>
        <v>19314.355440447176</v>
      </c>
      <c r="L877" s="36">
        <f t="shared" ref="L877:L940" si="172">D877-K877</f>
        <v>-1641.3554404471761</v>
      </c>
      <c r="M877" s="36">
        <f t="shared" ref="M877:M940" si="173">ABS(L877)</f>
        <v>1641.3554404471761</v>
      </c>
      <c r="N877" s="36">
        <f t="shared" ref="N877:N940" si="174">M877/D877</f>
        <v>9.2873617407750589E-2</v>
      </c>
      <c r="O877" s="36">
        <f t="shared" ref="O877:O940" si="175">L877^2</f>
        <v>2694047.6818855433</v>
      </c>
      <c r="P877" s="35">
        <f t="shared" si="166"/>
        <v>2694047.6818855433</v>
      </c>
    </row>
    <row r="878" spans="1:16" x14ac:dyDescent="0.4">
      <c r="A878" s="1">
        <v>877</v>
      </c>
      <c r="B878" s="21">
        <v>40690</v>
      </c>
      <c r="C878" s="43">
        <v>1</v>
      </c>
      <c r="D878" s="23">
        <v>19467</v>
      </c>
      <c r="E878" s="25">
        <f t="shared" si="167"/>
        <v>19652</v>
      </c>
      <c r="F878" s="25">
        <f t="shared" si="168"/>
        <v>18861</v>
      </c>
      <c r="G878" s="25">
        <f t="shared" si="169"/>
        <v>1.0321297916335295</v>
      </c>
      <c r="H878" s="25">
        <f t="shared" si="164"/>
        <v>0.99870511045398014</v>
      </c>
      <c r="I878" s="4">
        <f t="shared" si="170"/>
        <v>19492.240298190634</v>
      </c>
      <c r="J878" s="25">
        <f t="shared" si="165"/>
        <v>19272.931232354156</v>
      </c>
      <c r="K878" s="15">
        <f t="shared" si="171"/>
        <v>19247.974915180221</v>
      </c>
      <c r="L878" s="36">
        <f t="shared" si="172"/>
        <v>219.02508481977929</v>
      </c>
      <c r="M878" s="36">
        <f t="shared" si="173"/>
        <v>219.02508481977929</v>
      </c>
      <c r="N878" s="36">
        <f t="shared" si="174"/>
        <v>1.1251095948003251E-2</v>
      </c>
      <c r="O878" s="36">
        <f t="shared" si="175"/>
        <v>47971.987780311516</v>
      </c>
      <c r="P878" s="35">
        <f t="shared" si="166"/>
        <v>47971.987780311516</v>
      </c>
    </row>
    <row r="879" spans="1:16" x14ac:dyDescent="0.4">
      <c r="A879" s="1">
        <v>878</v>
      </c>
      <c r="B879" s="21">
        <v>40691</v>
      </c>
      <c r="C879" s="43">
        <v>2</v>
      </c>
      <c r="D879" s="23">
        <v>19472</v>
      </c>
      <c r="E879" s="25">
        <f t="shared" si="167"/>
        <v>18070</v>
      </c>
      <c r="F879" s="25">
        <f t="shared" si="168"/>
        <v>18084</v>
      </c>
      <c r="G879" s="25">
        <f t="shared" si="169"/>
        <v>1.0767529307675292</v>
      </c>
      <c r="H879" s="25">
        <f t="shared" si="164"/>
        <v>0.99758200983907996</v>
      </c>
      <c r="I879" s="4">
        <f t="shared" si="170"/>
        <v>19519.197226843564</v>
      </c>
      <c r="J879" s="25">
        <f t="shared" si="165"/>
        <v>19273.247916797976</v>
      </c>
      <c r="K879" s="15">
        <f t="shared" si="171"/>
        <v>19226.645392966188</v>
      </c>
      <c r="L879" s="36">
        <f t="shared" si="172"/>
        <v>245.3546070338125</v>
      </c>
      <c r="M879" s="36">
        <f t="shared" si="173"/>
        <v>245.3546070338125</v>
      </c>
      <c r="N879" s="36">
        <f t="shared" si="174"/>
        <v>1.2600380394094725E-2</v>
      </c>
      <c r="O879" s="36">
        <f t="shared" si="175"/>
        <v>60198.883192716552</v>
      </c>
      <c r="P879" s="35">
        <f t="shared" si="166"/>
        <v>60198.883192716552</v>
      </c>
    </row>
    <row r="880" spans="1:16" x14ac:dyDescent="0.4">
      <c r="A880" s="1">
        <v>879</v>
      </c>
      <c r="B880" s="21">
        <v>40692</v>
      </c>
      <c r="C880" s="43">
        <v>3</v>
      </c>
      <c r="D880" s="23">
        <v>15668</v>
      </c>
      <c r="E880" s="25">
        <f t="shared" si="167"/>
        <v>18098</v>
      </c>
      <c r="F880" s="25">
        <f t="shared" si="168"/>
        <v>17955.75</v>
      </c>
      <c r="G880" s="25">
        <f t="shared" si="169"/>
        <v>0.87258956044721048</v>
      </c>
      <c r="H880" s="25">
        <f t="shared" si="164"/>
        <v>1.0015470660113945</v>
      </c>
      <c r="I880" s="4">
        <f t="shared" si="170"/>
        <v>15643.798011806812</v>
      </c>
      <c r="J880" s="25">
        <f t="shared" si="165"/>
        <v>19273.564601241793</v>
      </c>
      <c r="K880" s="15">
        <f t="shared" si="171"/>
        <v>19303.38207795479</v>
      </c>
      <c r="L880" s="36">
        <f t="shared" si="172"/>
        <v>-3635.3820779547896</v>
      </c>
      <c r="M880" s="36">
        <f t="shared" si="173"/>
        <v>3635.3820779547896</v>
      </c>
      <c r="N880" s="36">
        <f t="shared" si="174"/>
        <v>0.23202591766369604</v>
      </c>
      <c r="O880" s="36">
        <f t="shared" si="175"/>
        <v>13216002.852714883</v>
      </c>
      <c r="P880" s="35">
        <f t="shared" si="166"/>
        <v>13216002.852714883</v>
      </c>
    </row>
    <row r="881" spans="1:16" x14ac:dyDescent="0.4">
      <c r="A881" s="1">
        <v>880</v>
      </c>
      <c r="B881" s="21">
        <v>40693</v>
      </c>
      <c r="C881" s="43">
        <v>4</v>
      </c>
      <c r="D881" s="23">
        <v>17785</v>
      </c>
      <c r="E881" s="25">
        <f t="shared" si="167"/>
        <v>17813.5</v>
      </c>
      <c r="F881" s="25">
        <f t="shared" si="168"/>
        <v>17888</v>
      </c>
      <c r="G881" s="25">
        <f t="shared" si="169"/>
        <v>0.99424194991055459</v>
      </c>
      <c r="H881" s="25">
        <f t="shared" si="164"/>
        <v>1.0021658136955456</v>
      </c>
      <c r="I881" s="4">
        <f t="shared" si="170"/>
        <v>17746.564248102579</v>
      </c>
      <c r="J881" s="25">
        <f t="shared" si="165"/>
        <v>19273.881285685609</v>
      </c>
      <c r="K881" s="15">
        <f t="shared" si="171"/>
        <v>19315.624921740466</v>
      </c>
      <c r="L881" s="36">
        <f t="shared" si="172"/>
        <v>-1530.6249217404657</v>
      </c>
      <c r="M881" s="36">
        <f t="shared" si="173"/>
        <v>1530.6249217404657</v>
      </c>
      <c r="N881" s="36">
        <f t="shared" si="174"/>
        <v>8.606268888054347E-2</v>
      </c>
      <c r="O881" s="36">
        <f t="shared" si="175"/>
        <v>2342812.6510530068</v>
      </c>
      <c r="P881" s="35">
        <f t="shared" si="166"/>
        <v>2342812.6510530068</v>
      </c>
    </row>
    <row r="882" spans="1:16" x14ac:dyDescent="0.4">
      <c r="A882" s="1">
        <v>881</v>
      </c>
      <c r="B882" s="21">
        <v>40694</v>
      </c>
      <c r="C882" s="43">
        <v>1</v>
      </c>
      <c r="D882" s="23">
        <v>18329</v>
      </c>
      <c r="E882" s="25">
        <f t="shared" si="167"/>
        <v>17962.5</v>
      </c>
      <c r="F882" s="25">
        <f t="shared" si="168"/>
        <v>17845.875</v>
      </c>
      <c r="G882" s="25">
        <f t="shared" si="169"/>
        <v>1.0270720824840474</v>
      </c>
      <c r="H882" s="25">
        <f t="shared" si="164"/>
        <v>0.99870511045398014</v>
      </c>
      <c r="I882" s="4">
        <f t="shared" si="170"/>
        <v>18352.764803284335</v>
      </c>
      <c r="J882" s="25">
        <f t="shared" si="165"/>
        <v>19274.197970129429</v>
      </c>
      <c r="K882" s="15">
        <f t="shared" si="171"/>
        <v>19249.24001266999</v>
      </c>
      <c r="L882" s="36">
        <f t="shared" si="172"/>
        <v>-920.24001266999039</v>
      </c>
      <c r="M882" s="36">
        <f t="shared" si="173"/>
        <v>920.24001266999039</v>
      </c>
      <c r="N882" s="36">
        <f t="shared" si="174"/>
        <v>5.0206776838343084E-2</v>
      </c>
      <c r="O882" s="36">
        <f t="shared" si="175"/>
        <v>846841.68091886409</v>
      </c>
      <c r="P882" s="35">
        <f t="shared" si="166"/>
        <v>846841.68091886409</v>
      </c>
    </row>
    <row r="883" spans="1:16" x14ac:dyDescent="0.4">
      <c r="A883" s="1">
        <v>882</v>
      </c>
      <c r="B883" s="21">
        <v>40695</v>
      </c>
      <c r="C883" s="43">
        <v>2</v>
      </c>
      <c r="D883" s="23">
        <v>20068</v>
      </c>
      <c r="E883" s="25">
        <f t="shared" si="167"/>
        <v>17729.25</v>
      </c>
      <c r="F883" s="25">
        <f t="shared" si="168"/>
        <v>18241.5</v>
      </c>
      <c r="G883" s="25">
        <f t="shared" si="169"/>
        <v>1.1001288271249623</v>
      </c>
      <c r="H883" s="25">
        <f t="shared" si="164"/>
        <v>0.99758200983907996</v>
      </c>
      <c r="I883" s="4">
        <f t="shared" si="170"/>
        <v>20116.641842044817</v>
      </c>
      <c r="J883" s="25">
        <f t="shared" si="165"/>
        <v>19274.514654573246</v>
      </c>
      <c r="K883" s="15">
        <f t="shared" si="171"/>
        <v>19227.90906778198</v>
      </c>
      <c r="L883" s="36">
        <f t="shared" si="172"/>
        <v>840.09093221801959</v>
      </c>
      <c r="M883" s="36">
        <f t="shared" si="173"/>
        <v>840.09093221801959</v>
      </c>
      <c r="N883" s="36">
        <f t="shared" si="174"/>
        <v>4.1862215079630234E-2</v>
      </c>
      <c r="O883" s="36">
        <f t="shared" si="175"/>
        <v>705752.77439494117</v>
      </c>
      <c r="P883" s="35">
        <f t="shared" si="166"/>
        <v>705752.77439494117</v>
      </c>
    </row>
    <row r="884" spans="1:16" x14ac:dyDescent="0.4">
      <c r="A884" s="1">
        <v>883</v>
      </c>
      <c r="B884" s="21">
        <v>40696</v>
      </c>
      <c r="C884" s="43">
        <v>3</v>
      </c>
      <c r="D884" s="23">
        <v>14735</v>
      </c>
      <c r="E884" s="25">
        <f t="shared" si="167"/>
        <v>18753.75</v>
      </c>
      <c r="F884" s="25">
        <f t="shared" si="168"/>
        <v>18817.375</v>
      </c>
      <c r="G884" s="25">
        <f t="shared" si="169"/>
        <v>0.78305289659158095</v>
      </c>
      <c r="H884" s="25">
        <f t="shared" si="164"/>
        <v>1.0015470660113945</v>
      </c>
      <c r="I884" s="4">
        <f t="shared" si="170"/>
        <v>14712.239194790234</v>
      </c>
      <c r="J884" s="25">
        <f t="shared" si="165"/>
        <v>19274.831339017062</v>
      </c>
      <c r="K884" s="15">
        <f t="shared" si="171"/>
        <v>19304.650775457019</v>
      </c>
      <c r="L884" s="36">
        <f t="shared" si="172"/>
        <v>-4569.6507754570193</v>
      </c>
      <c r="M884" s="36">
        <f t="shared" si="173"/>
        <v>4569.6507754570193</v>
      </c>
      <c r="N884" s="36">
        <f t="shared" si="174"/>
        <v>0.31012221075378482</v>
      </c>
      <c r="O884" s="36">
        <f t="shared" si="175"/>
        <v>20881708.209634937</v>
      </c>
      <c r="P884" s="35">
        <f t="shared" si="166"/>
        <v>20881708.209634937</v>
      </c>
    </row>
    <row r="885" spans="1:16" x14ac:dyDescent="0.4">
      <c r="A885" s="1">
        <v>884</v>
      </c>
      <c r="B885" s="21">
        <v>40697</v>
      </c>
      <c r="C885" s="43">
        <v>4</v>
      </c>
      <c r="D885" s="23">
        <v>21883</v>
      </c>
      <c r="E885" s="25">
        <f t="shared" si="167"/>
        <v>18881</v>
      </c>
      <c r="F885" s="25">
        <f t="shared" si="168"/>
        <v>18515.125</v>
      </c>
      <c r="G885" s="25">
        <f t="shared" si="169"/>
        <v>1.1818985829153192</v>
      </c>
      <c r="H885" s="25">
        <f t="shared" si="164"/>
        <v>1.0021658136955456</v>
      </c>
      <c r="I885" s="4">
        <f t="shared" si="170"/>
        <v>21835.707924724698</v>
      </c>
      <c r="J885" s="25">
        <f t="shared" si="165"/>
        <v>19275.148023460883</v>
      </c>
      <c r="K885" s="15">
        <f t="shared" si="171"/>
        <v>19316.894403033763</v>
      </c>
      <c r="L885" s="36">
        <f t="shared" si="172"/>
        <v>2566.1055969662375</v>
      </c>
      <c r="M885" s="36">
        <f t="shared" si="173"/>
        <v>2566.1055969662375</v>
      </c>
      <c r="N885" s="36">
        <f t="shared" si="174"/>
        <v>0.11726479902052907</v>
      </c>
      <c r="O885" s="36">
        <f t="shared" si="175"/>
        <v>6584897.9347814498</v>
      </c>
      <c r="P885" s="35">
        <f t="shared" si="166"/>
        <v>6584897.9347814498</v>
      </c>
    </row>
    <row r="886" spans="1:16" x14ac:dyDescent="0.4">
      <c r="A886" s="1">
        <v>885</v>
      </c>
      <c r="B886" s="21">
        <v>40698</v>
      </c>
      <c r="C886" s="43">
        <v>1</v>
      </c>
      <c r="D886" s="23">
        <v>18838</v>
      </c>
      <c r="E886" s="25">
        <f t="shared" si="167"/>
        <v>18149.25</v>
      </c>
      <c r="F886" s="25">
        <f t="shared" si="168"/>
        <v>18957.25</v>
      </c>
      <c r="G886" s="25">
        <f t="shared" si="169"/>
        <v>0.99370953065449896</v>
      </c>
      <c r="H886" s="25">
        <f t="shared" si="164"/>
        <v>0.99870511045398014</v>
      </c>
      <c r="I886" s="4">
        <f t="shared" si="170"/>
        <v>18862.424756629945</v>
      </c>
      <c r="J886" s="25">
        <f t="shared" si="165"/>
        <v>19275.464707904699</v>
      </c>
      <c r="K886" s="15">
        <f t="shared" si="171"/>
        <v>19250.50511015976</v>
      </c>
      <c r="L886" s="36">
        <f t="shared" si="172"/>
        <v>-412.50511015976008</v>
      </c>
      <c r="M886" s="36">
        <f t="shared" si="173"/>
        <v>412.50511015976008</v>
      </c>
      <c r="N886" s="36">
        <f t="shared" si="174"/>
        <v>2.1897500273901693E-2</v>
      </c>
      <c r="O886" s="36">
        <f t="shared" si="175"/>
        <v>170160.46590791579</v>
      </c>
      <c r="P886" s="35">
        <f t="shared" si="166"/>
        <v>170160.46590791579</v>
      </c>
    </row>
    <row r="887" spans="1:16" x14ac:dyDescent="0.4">
      <c r="A887" s="1">
        <v>886</v>
      </c>
      <c r="B887" s="21">
        <v>40699</v>
      </c>
      <c r="C887" s="43">
        <v>2</v>
      </c>
      <c r="D887" s="23">
        <v>17141</v>
      </c>
      <c r="E887" s="25">
        <f t="shared" si="167"/>
        <v>19765.25</v>
      </c>
      <c r="F887" s="25">
        <f t="shared" si="168"/>
        <v>19878.625</v>
      </c>
      <c r="G887" s="25">
        <f t="shared" si="169"/>
        <v>0.86228297983386681</v>
      </c>
      <c r="H887" s="25">
        <f t="shared" si="164"/>
        <v>0.99758200983907996</v>
      </c>
      <c r="I887" s="4">
        <f t="shared" si="170"/>
        <v>17182.547230142027</v>
      </c>
      <c r="J887" s="25">
        <f t="shared" si="165"/>
        <v>19275.781392348516</v>
      </c>
      <c r="K887" s="15">
        <f t="shared" si="171"/>
        <v>19229.17274259777</v>
      </c>
      <c r="L887" s="36">
        <f t="shared" si="172"/>
        <v>-2088.1727425977697</v>
      </c>
      <c r="M887" s="36">
        <f t="shared" si="173"/>
        <v>2088.1727425977697</v>
      </c>
      <c r="N887" s="36">
        <f t="shared" si="174"/>
        <v>0.1218232741729053</v>
      </c>
      <c r="O887" s="36">
        <f t="shared" si="175"/>
        <v>4360465.4029282909</v>
      </c>
      <c r="P887" s="35">
        <f t="shared" si="166"/>
        <v>4360465.4029282909</v>
      </c>
    </row>
    <row r="888" spans="1:16" x14ac:dyDescent="0.4">
      <c r="A888" s="1">
        <v>887</v>
      </c>
      <c r="B888" s="21">
        <v>40700</v>
      </c>
      <c r="C888" s="43">
        <v>3</v>
      </c>
      <c r="D888" s="23">
        <v>21199</v>
      </c>
      <c r="E888" s="25">
        <f t="shared" si="167"/>
        <v>19992</v>
      </c>
      <c r="F888" s="25">
        <f t="shared" si="168"/>
        <v>20602.5</v>
      </c>
      <c r="G888" s="25">
        <f t="shared" si="169"/>
        <v>1.0289527969906564</v>
      </c>
      <c r="H888" s="25">
        <f t="shared" si="164"/>
        <v>1.0015470660113945</v>
      </c>
      <c r="I888" s="4">
        <f t="shared" si="170"/>
        <v>21166.254407218064</v>
      </c>
      <c r="J888" s="25">
        <f t="shared" si="165"/>
        <v>19276.098076792332</v>
      </c>
      <c r="K888" s="15">
        <f t="shared" si="171"/>
        <v>19305.919472959245</v>
      </c>
      <c r="L888" s="36">
        <f t="shared" si="172"/>
        <v>1893.0805270407545</v>
      </c>
      <c r="M888" s="36">
        <f t="shared" si="173"/>
        <v>1893.0805270407545</v>
      </c>
      <c r="N888" s="36">
        <f t="shared" si="174"/>
        <v>8.9300463561524338E-2</v>
      </c>
      <c r="O888" s="36">
        <f t="shared" si="175"/>
        <v>3583753.8818609011</v>
      </c>
      <c r="P888" s="35">
        <f t="shared" si="166"/>
        <v>3583753.8818609011</v>
      </c>
    </row>
    <row r="889" spans="1:16" x14ac:dyDescent="0.4">
      <c r="A889" s="1">
        <v>888</v>
      </c>
      <c r="B889" s="21">
        <v>40701</v>
      </c>
      <c r="C889" s="43">
        <v>4</v>
      </c>
      <c r="D889" s="23">
        <v>22790</v>
      </c>
      <c r="E889" s="25">
        <f t="shared" si="167"/>
        <v>21213</v>
      </c>
      <c r="F889" s="25">
        <f t="shared" si="168"/>
        <v>21474.625</v>
      </c>
      <c r="G889" s="25">
        <f t="shared" si="169"/>
        <v>1.0612525247821556</v>
      </c>
      <c r="H889" s="25">
        <f t="shared" si="164"/>
        <v>1.0021658136955456</v>
      </c>
      <c r="I889" s="4">
        <f t="shared" si="170"/>
        <v>22740.747777017586</v>
      </c>
      <c r="J889" s="25">
        <f t="shared" si="165"/>
        <v>19276.414761236152</v>
      </c>
      <c r="K889" s="15">
        <f t="shared" si="171"/>
        <v>19318.163884327056</v>
      </c>
      <c r="L889" s="36">
        <f t="shared" si="172"/>
        <v>3471.8361156729443</v>
      </c>
      <c r="M889" s="36">
        <f t="shared" si="173"/>
        <v>3471.8361156729443</v>
      </c>
      <c r="N889" s="36">
        <f t="shared" si="174"/>
        <v>0.15234032977941836</v>
      </c>
      <c r="O889" s="36">
        <f t="shared" si="175"/>
        <v>12053646.014090998</v>
      </c>
      <c r="P889" s="35">
        <f t="shared" si="166"/>
        <v>12053646.014090998</v>
      </c>
    </row>
    <row r="890" spans="1:16" x14ac:dyDescent="0.4">
      <c r="A890" s="1">
        <v>889</v>
      </c>
      <c r="B890" s="21">
        <v>40702</v>
      </c>
      <c r="C890" s="43">
        <v>1</v>
      </c>
      <c r="D890" s="23">
        <v>23722</v>
      </c>
      <c r="E890" s="25">
        <f t="shared" si="167"/>
        <v>21736.25</v>
      </c>
      <c r="F890" s="25">
        <f t="shared" si="168"/>
        <v>21828.125</v>
      </c>
      <c r="G890" s="25">
        <f t="shared" si="169"/>
        <v>1.0867630637079455</v>
      </c>
      <c r="H890" s="25">
        <f t="shared" si="164"/>
        <v>0.99870511045398014</v>
      </c>
      <c r="I890" s="4">
        <f t="shared" si="170"/>
        <v>23752.757196983523</v>
      </c>
      <c r="J890" s="25">
        <f t="shared" si="165"/>
        <v>19276.731445679969</v>
      </c>
      <c r="K890" s="15">
        <f t="shared" si="171"/>
        <v>19251.770207649526</v>
      </c>
      <c r="L890" s="36">
        <f t="shared" si="172"/>
        <v>4470.2297923504739</v>
      </c>
      <c r="M890" s="36">
        <f t="shared" si="173"/>
        <v>4470.2297923504739</v>
      </c>
      <c r="N890" s="36">
        <f t="shared" si="174"/>
        <v>0.18844236541398171</v>
      </c>
      <c r="O890" s="36">
        <f t="shared" si="175"/>
        <v>19982954.396417759</v>
      </c>
      <c r="P890" s="35">
        <f t="shared" si="166"/>
        <v>19982954.396417759</v>
      </c>
    </row>
    <row r="891" spans="1:16" x14ac:dyDescent="0.4">
      <c r="A891" s="1">
        <v>890</v>
      </c>
      <c r="B891" s="21">
        <v>40703</v>
      </c>
      <c r="C891" s="43">
        <v>2</v>
      </c>
      <c r="D891" s="23">
        <v>19234</v>
      </c>
      <c r="E891" s="25">
        <f t="shared" si="167"/>
        <v>21920</v>
      </c>
      <c r="F891" s="25">
        <f t="shared" si="168"/>
        <v>21592.75</v>
      </c>
      <c r="G891" s="25">
        <f t="shared" si="169"/>
        <v>0.8907619455604312</v>
      </c>
      <c r="H891" s="25">
        <f t="shared" si="164"/>
        <v>0.99758200983907996</v>
      </c>
      <c r="I891" s="4">
        <f t="shared" si="170"/>
        <v>19280.620350303467</v>
      </c>
      <c r="J891" s="25">
        <f t="shared" si="165"/>
        <v>19277.048130123785</v>
      </c>
      <c r="K891" s="15">
        <f t="shared" si="171"/>
        <v>19230.436417413563</v>
      </c>
      <c r="L891" s="36">
        <f t="shared" si="172"/>
        <v>3.5635825864374056</v>
      </c>
      <c r="M891" s="36">
        <f t="shared" si="173"/>
        <v>3.5635825864374056</v>
      </c>
      <c r="N891" s="36">
        <f t="shared" si="174"/>
        <v>1.8527516826647632E-4</v>
      </c>
      <c r="O891" s="36">
        <f t="shared" si="175"/>
        <v>12.699120850359909</v>
      </c>
      <c r="P891" s="35">
        <f t="shared" si="166"/>
        <v>12.699120850359909</v>
      </c>
    </row>
    <row r="892" spans="1:16" x14ac:dyDescent="0.4">
      <c r="A892" s="1">
        <v>891</v>
      </c>
      <c r="B892" s="21">
        <v>40704</v>
      </c>
      <c r="C892" s="43">
        <v>3</v>
      </c>
      <c r="D892" s="23">
        <v>21934</v>
      </c>
      <c r="E892" s="25">
        <f t="shared" si="167"/>
        <v>21265.5</v>
      </c>
      <c r="F892" s="25">
        <f t="shared" si="168"/>
        <v>20573.625</v>
      </c>
      <c r="G892" s="25">
        <f t="shared" si="169"/>
        <v>1.0661222803468033</v>
      </c>
      <c r="H892" s="25">
        <f t="shared" si="164"/>
        <v>1.0015470660113945</v>
      </c>
      <c r="I892" s="4">
        <f t="shared" si="170"/>
        <v>21900.119070141092</v>
      </c>
      <c r="J892" s="25">
        <f t="shared" si="165"/>
        <v>19277.364814567605</v>
      </c>
      <c r="K892" s="15">
        <f t="shared" si="171"/>
        <v>19307.188170461475</v>
      </c>
      <c r="L892" s="36">
        <f t="shared" si="172"/>
        <v>2626.8118295385248</v>
      </c>
      <c r="M892" s="36">
        <f t="shared" si="173"/>
        <v>2626.8118295385248</v>
      </c>
      <c r="N892" s="36">
        <f t="shared" si="174"/>
        <v>0.11975981715776989</v>
      </c>
      <c r="O892" s="36">
        <f t="shared" si="175"/>
        <v>6900140.3878035313</v>
      </c>
      <c r="P892" s="35">
        <f t="shared" si="166"/>
        <v>6900140.3878035313</v>
      </c>
    </row>
    <row r="893" spans="1:16" x14ac:dyDescent="0.4">
      <c r="A893" s="1">
        <v>892</v>
      </c>
      <c r="B893" s="21">
        <v>40705</v>
      </c>
      <c r="C893" s="43">
        <v>4</v>
      </c>
      <c r="D893" s="23">
        <v>20172</v>
      </c>
      <c r="E893" s="25">
        <f t="shared" si="167"/>
        <v>19881.75</v>
      </c>
      <c r="F893" s="25">
        <f t="shared" si="168"/>
        <v>20303.625</v>
      </c>
      <c r="G893" s="25">
        <f t="shared" si="169"/>
        <v>0.99351716750087726</v>
      </c>
      <c r="H893" s="25">
        <f t="shared" si="164"/>
        <v>1.0021658136955456</v>
      </c>
      <c r="I893" s="4">
        <f t="shared" si="170"/>
        <v>20128.405623431277</v>
      </c>
      <c r="J893" s="25">
        <f t="shared" si="165"/>
        <v>19277.681499011422</v>
      </c>
      <c r="K893" s="15">
        <f t="shared" si="171"/>
        <v>19319.433365620345</v>
      </c>
      <c r="L893" s="36">
        <f t="shared" si="172"/>
        <v>852.56663437965472</v>
      </c>
      <c r="M893" s="36">
        <f t="shared" si="173"/>
        <v>852.56663437965472</v>
      </c>
      <c r="N893" s="36">
        <f t="shared" si="174"/>
        <v>4.2264853974799461E-2</v>
      </c>
      <c r="O893" s="36">
        <f t="shared" si="175"/>
        <v>726869.86605745181</v>
      </c>
      <c r="P893" s="35">
        <f t="shared" si="166"/>
        <v>726869.86605745181</v>
      </c>
    </row>
    <row r="894" spans="1:16" x14ac:dyDescent="0.4">
      <c r="A894" s="1">
        <v>893</v>
      </c>
      <c r="B894" s="21">
        <v>40706</v>
      </c>
      <c r="C894" s="43">
        <v>1</v>
      </c>
      <c r="D894" s="23">
        <v>18187</v>
      </c>
      <c r="E894" s="25">
        <f t="shared" si="167"/>
        <v>20725.5</v>
      </c>
      <c r="F894" s="25">
        <f t="shared" si="168"/>
        <v>20880</v>
      </c>
      <c r="G894" s="25">
        <f t="shared" si="169"/>
        <v>0.87102490421455936</v>
      </c>
      <c r="H894" s="25">
        <f t="shared" si="164"/>
        <v>0.99870511045398014</v>
      </c>
      <c r="I894" s="4">
        <f t="shared" si="170"/>
        <v>18210.580690563162</v>
      </c>
      <c r="J894" s="25">
        <f t="shared" si="165"/>
        <v>19277.998183455238</v>
      </c>
      <c r="K894" s="15">
        <f t="shared" si="171"/>
        <v>19253.035305139292</v>
      </c>
      <c r="L894" s="36">
        <f t="shared" si="172"/>
        <v>-1066.0353051392922</v>
      </c>
      <c r="M894" s="36">
        <f t="shared" si="173"/>
        <v>1066.0353051392922</v>
      </c>
      <c r="N894" s="36">
        <f t="shared" si="174"/>
        <v>5.8615236440275588E-2</v>
      </c>
      <c r="O894" s="36">
        <f t="shared" si="175"/>
        <v>1136431.2718034238</v>
      </c>
      <c r="P894" s="35">
        <f t="shared" si="166"/>
        <v>1136431.2718034238</v>
      </c>
    </row>
    <row r="895" spans="1:16" x14ac:dyDescent="0.4">
      <c r="A895" s="1">
        <v>894</v>
      </c>
      <c r="B895" s="21">
        <v>40707</v>
      </c>
      <c r="C895" s="43">
        <v>2</v>
      </c>
      <c r="D895" s="23">
        <v>22609</v>
      </c>
      <c r="E895" s="25">
        <f t="shared" si="167"/>
        <v>21034.5</v>
      </c>
      <c r="F895" s="25">
        <f t="shared" si="168"/>
        <v>21397.875</v>
      </c>
      <c r="G895" s="25">
        <f t="shared" si="169"/>
        <v>1.0566002465198063</v>
      </c>
      <c r="H895" s="25">
        <f t="shared" si="164"/>
        <v>0.99758200983907996</v>
      </c>
      <c r="I895" s="4">
        <f t="shared" si="170"/>
        <v>22663.800847458206</v>
      </c>
      <c r="J895" s="25">
        <f t="shared" si="165"/>
        <v>19278.314867899058</v>
      </c>
      <c r="K895" s="15">
        <f t="shared" si="171"/>
        <v>19231.700092229359</v>
      </c>
      <c r="L895" s="36">
        <f t="shared" si="172"/>
        <v>3377.2999077706409</v>
      </c>
      <c r="M895" s="36">
        <f t="shared" si="173"/>
        <v>3377.2999077706409</v>
      </c>
      <c r="N895" s="36">
        <f t="shared" si="174"/>
        <v>0.14937856197844401</v>
      </c>
      <c r="O895" s="36">
        <f t="shared" si="175"/>
        <v>11406154.66702758</v>
      </c>
      <c r="P895" s="35">
        <f t="shared" si="166"/>
        <v>11406154.66702758</v>
      </c>
    </row>
    <row r="896" spans="1:16" x14ac:dyDescent="0.4">
      <c r="A896" s="1">
        <v>895</v>
      </c>
      <c r="B896" s="21">
        <v>40708</v>
      </c>
      <c r="C896" s="43">
        <v>3</v>
      </c>
      <c r="D896" s="23">
        <v>23170</v>
      </c>
      <c r="E896" s="25">
        <f t="shared" si="167"/>
        <v>21761.25</v>
      </c>
      <c r="F896" s="25">
        <f t="shared" si="168"/>
        <v>21797.875</v>
      </c>
      <c r="G896" s="25">
        <f t="shared" si="169"/>
        <v>1.0629476497135615</v>
      </c>
      <c r="H896" s="25">
        <f t="shared" si="164"/>
        <v>1.0015470660113945</v>
      </c>
      <c r="I896" s="4">
        <f t="shared" si="170"/>
        <v>23134.209850240226</v>
      </c>
      <c r="J896" s="25">
        <f t="shared" si="165"/>
        <v>19278.631552342875</v>
      </c>
      <c r="K896" s="15">
        <f t="shared" si="171"/>
        <v>19308.456867963701</v>
      </c>
      <c r="L896" s="36">
        <f t="shared" si="172"/>
        <v>3861.5431320362986</v>
      </c>
      <c r="M896" s="36">
        <f t="shared" si="173"/>
        <v>3861.5431320362986</v>
      </c>
      <c r="N896" s="36">
        <f t="shared" si="174"/>
        <v>0.1666613350037246</v>
      </c>
      <c r="O896" s="36">
        <f t="shared" si="175"/>
        <v>14911515.360576706</v>
      </c>
      <c r="P896" s="35">
        <f t="shared" si="166"/>
        <v>14911515.360576706</v>
      </c>
    </row>
    <row r="897" spans="1:16" x14ac:dyDescent="0.4">
      <c r="A897" s="1">
        <v>896</v>
      </c>
      <c r="B897" s="21">
        <v>40709</v>
      </c>
      <c r="C897" s="43">
        <v>4</v>
      </c>
      <c r="D897" s="23">
        <v>23079</v>
      </c>
      <c r="E897" s="25">
        <f t="shared" si="167"/>
        <v>21834.5</v>
      </c>
      <c r="F897" s="25">
        <f t="shared" si="168"/>
        <v>21873.25</v>
      </c>
      <c r="G897" s="25">
        <f t="shared" si="169"/>
        <v>1.0551244099527963</v>
      </c>
      <c r="H897" s="25">
        <f t="shared" si="164"/>
        <v>1.0021658136955456</v>
      </c>
      <c r="I897" s="4">
        <f t="shared" si="170"/>
        <v>23029.123209556335</v>
      </c>
      <c r="J897" s="25">
        <f t="shared" si="165"/>
        <v>19278.948236786691</v>
      </c>
      <c r="K897" s="15">
        <f t="shared" si="171"/>
        <v>19320.702846913638</v>
      </c>
      <c r="L897" s="36">
        <f t="shared" si="172"/>
        <v>3758.2971530863615</v>
      </c>
      <c r="M897" s="36">
        <f t="shared" si="173"/>
        <v>3758.2971530863615</v>
      </c>
      <c r="N897" s="36">
        <f t="shared" si="174"/>
        <v>0.16284488726055554</v>
      </c>
      <c r="O897" s="36">
        <f t="shared" si="175"/>
        <v>14124797.49089705</v>
      </c>
      <c r="P897" s="35">
        <f t="shared" si="166"/>
        <v>14124797.49089705</v>
      </c>
    </row>
    <row r="898" spans="1:16" x14ac:dyDescent="0.4">
      <c r="A898" s="1">
        <v>897</v>
      </c>
      <c r="B898" s="21">
        <v>40710</v>
      </c>
      <c r="C898" s="43">
        <v>1</v>
      </c>
      <c r="D898" s="23">
        <v>18480</v>
      </c>
      <c r="E898" s="25">
        <f t="shared" si="167"/>
        <v>21912</v>
      </c>
      <c r="F898" s="25">
        <f t="shared" si="168"/>
        <v>21476.125</v>
      </c>
      <c r="G898" s="25">
        <f t="shared" si="169"/>
        <v>0.86049042832447664</v>
      </c>
      <c r="H898" s="25">
        <f t="shared" ref="H898:H961" si="176">VLOOKUP(C898,$Q$38:$S$42,3,FALSE)</f>
        <v>0.99870511045398014</v>
      </c>
      <c r="I898" s="4">
        <f t="shared" si="170"/>
        <v>18503.960585121637</v>
      </c>
      <c r="J898" s="25">
        <f t="shared" si="165"/>
        <v>19279.264921230508</v>
      </c>
      <c r="K898" s="15">
        <f t="shared" si="171"/>
        <v>19254.300402629058</v>
      </c>
      <c r="L898" s="36">
        <f t="shared" si="172"/>
        <v>-774.30040262905823</v>
      </c>
      <c r="M898" s="36">
        <f t="shared" si="173"/>
        <v>774.30040262905823</v>
      </c>
      <c r="N898" s="36">
        <f t="shared" si="174"/>
        <v>4.1899372436637349E-2</v>
      </c>
      <c r="O898" s="36">
        <f t="shared" si="175"/>
        <v>599541.11351152172</v>
      </c>
      <c r="P898" s="35">
        <f t="shared" si="166"/>
        <v>599541.11351152172</v>
      </c>
    </row>
    <row r="899" spans="1:16" x14ac:dyDescent="0.4">
      <c r="A899" s="1">
        <v>898</v>
      </c>
      <c r="B899" s="21">
        <v>40711</v>
      </c>
      <c r="C899" s="43">
        <v>2</v>
      </c>
      <c r="D899" s="23">
        <v>22919</v>
      </c>
      <c r="E899" s="25">
        <f t="shared" si="167"/>
        <v>21040.25</v>
      </c>
      <c r="F899" s="25">
        <f t="shared" si="168"/>
        <v>20357</v>
      </c>
      <c r="G899" s="25">
        <f t="shared" si="169"/>
        <v>1.1258535147615072</v>
      </c>
      <c r="H899" s="25">
        <f t="shared" si="176"/>
        <v>0.99758200983907996</v>
      </c>
      <c r="I899" s="4">
        <f t="shared" si="170"/>
        <v>22974.552241270936</v>
      </c>
      <c r="J899" s="25">
        <f t="shared" ref="J899:J962" si="177">INTERCEPT($I$2:$I$3896,$A$2:$A$3896)+SLOPE($I$2:$I$3896,$A$2:$A$3896)*A899</f>
        <v>19279.581605674328</v>
      </c>
      <c r="K899" s="15">
        <f t="shared" si="171"/>
        <v>19232.963767045152</v>
      </c>
      <c r="L899" s="36">
        <f t="shared" si="172"/>
        <v>3686.0362329548479</v>
      </c>
      <c r="M899" s="36">
        <f t="shared" si="173"/>
        <v>3686.0362329548479</v>
      </c>
      <c r="N899" s="36">
        <f t="shared" si="174"/>
        <v>0.16082884213773935</v>
      </c>
      <c r="O899" s="36">
        <f t="shared" si="175"/>
        <v>13586863.110655965</v>
      </c>
      <c r="P899" s="35">
        <f t="shared" ref="P899:P962" si="178">(D899-K899)^2</f>
        <v>13586863.110655965</v>
      </c>
    </row>
    <row r="900" spans="1:16" x14ac:dyDescent="0.4">
      <c r="A900" s="1">
        <v>899</v>
      </c>
      <c r="B900" s="21">
        <v>40712</v>
      </c>
      <c r="C900" s="43">
        <v>3</v>
      </c>
      <c r="D900" s="23">
        <v>19683</v>
      </c>
      <c r="E900" s="25">
        <f t="shared" si="167"/>
        <v>19673.75</v>
      </c>
      <c r="F900" s="25">
        <f t="shared" si="168"/>
        <v>20191.625</v>
      </c>
      <c r="G900" s="25">
        <f t="shared" si="169"/>
        <v>0.974810100722453</v>
      </c>
      <c r="H900" s="25">
        <f t="shared" si="176"/>
        <v>1.0015470660113945</v>
      </c>
      <c r="I900" s="4">
        <f t="shared" si="170"/>
        <v>19652.596136481585</v>
      </c>
      <c r="J900" s="25">
        <f t="shared" si="177"/>
        <v>19279.898290118144</v>
      </c>
      <c r="K900" s="15">
        <f t="shared" si="171"/>
        <v>19309.725565465931</v>
      </c>
      <c r="L900" s="36">
        <f t="shared" si="172"/>
        <v>373.27443453406886</v>
      </c>
      <c r="M900" s="36">
        <f t="shared" si="173"/>
        <v>373.27443453406886</v>
      </c>
      <c r="N900" s="36">
        <f t="shared" si="174"/>
        <v>1.8964305976429858E-2</v>
      </c>
      <c r="O900" s="36">
        <f t="shared" si="175"/>
        <v>139333.80347672885</v>
      </c>
      <c r="P900" s="35">
        <f t="shared" si="178"/>
        <v>139333.80347672885</v>
      </c>
    </row>
    <row r="901" spans="1:16" x14ac:dyDescent="0.4">
      <c r="A901" s="1">
        <v>900</v>
      </c>
      <c r="B901" s="21">
        <v>40713</v>
      </c>
      <c r="C901" s="43">
        <v>4</v>
      </c>
      <c r="D901" s="23">
        <v>17613</v>
      </c>
      <c r="E901" s="25">
        <f t="shared" ref="E901:E964" si="179">AVERAGE(D899:D902)</f>
        <v>20709.5</v>
      </c>
      <c r="F901" s="25">
        <f t="shared" ref="F901:F964" si="180">AVERAGE(E901:E902)</f>
        <v>20809.125</v>
      </c>
      <c r="G901" s="25">
        <f t="shared" si="169"/>
        <v>0.8464075255446829</v>
      </c>
      <c r="H901" s="25">
        <f t="shared" si="176"/>
        <v>1.0021658136955456</v>
      </c>
      <c r="I901" s="4">
        <f t="shared" si="170"/>
        <v>17574.935962993011</v>
      </c>
      <c r="J901" s="25">
        <f t="shared" si="177"/>
        <v>19280.214974561961</v>
      </c>
      <c r="K901" s="15">
        <f t="shared" si="171"/>
        <v>19321.972328206932</v>
      </c>
      <c r="L901" s="36">
        <f t="shared" si="172"/>
        <v>-1708.9723282069317</v>
      </c>
      <c r="M901" s="36">
        <f t="shared" si="173"/>
        <v>1708.9723282069317</v>
      </c>
      <c r="N901" s="36">
        <f t="shared" si="174"/>
        <v>9.70290312954597E-2</v>
      </c>
      <c r="O901" s="36">
        <f t="shared" si="175"/>
        <v>2920586.4185770205</v>
      </c>
      <c r="P901" s="35">
        <f t="shared" si="178"/>
        <v>2920586.4185770205</v>
      </c>
    </row>
    <row r="902" spans="1:16" x14ac:dyDescent="0.4">
      <c r="A902" s="1">
        <v>901</v>
      </c>
      <c r="B902" s="21">
        <v>40714</v>
      </c>
      <c r="C902" s="43">
        <v>1</v>
      </c>
      <c r="D902" s="23">
        <v>22623</v>
      </c>
      <c r="E902" s="25">
        <f t="shared" si="179"/>
        <v>20908.75</v>
      </c>
      <c r="F902" s="25">
        <f t="shared" si="180"/>
        <v>21484</v>
      </c>
      <c r="G902" s="25">
        <f t="shared" si="169"/>
        <v>1.0530161981009123</v>
      </c>
      <c r="H902" s="25">
        <f t="shared" si="176"/>
        <v>0.99870511045398014</v>
      </c>
      <c r="I902" s="4">
        <f t="shared" si="170"/>
        <v>22652.332268247123</v>
      </c>
      <c r="J902" s="25">
        <f t="shared" si="177"/>
        <v>19280.531659005781</v>
      </c>
      <c r="K902" s="15">
        <f t="shared" si="171"/>
        <v>19255.565500118828</v>
      </c>
      <c r="L902" s="36">
        <f t="shared" si="172"/>
        <v>3367.4344998811721</v>
      </c>
      <c r="M902" s="36">
        <f t="shared" si="173"/>
        <v>3367.4344998811721</v>
      </c>
      <c r="N902" s="36">
        <f t="shared" si="174"/>
        <v>0.14885004198740981</v>
      </c>
      <c r="O902" s="36">
        <f t="shared" si="175"/>
        <v>11339615.11098996</v>
      </c>
      <c r="P902" s="35">
        <f t="shared" si="178"/>
        <v>11339615.11098996</v>
      </c>
    </row>
    <row r="903" spans="1:16" x14ac:dyDescent="0.4">
      <c r="A903" s="1">
        <v>902</v>
      </c>
      <c r="B903" s="21">
        <v>40715</v>
      </c>
      <c r="C903" s="43">
        <v>2</v>
      </c>
      <c r="D903" s="23">
        <v>23716</v>
      </c>
      <c r="E903" s="25">
        <f t="shared" si="179"/>
        <v>22059.25</v>
      </c>
      <c r="F903" s="25">
        <f t="shared" si="180"/>
        <v>22337.375</v>
      </c>
      <c r="G903" s="25">
        <f t="shared" si="169"/>
        <v>1.0617183084404502</v>
      </c>
      <c r="H903" s="25">
        <f t="shared" si="176"/>
        <v>0.99758200983907996</v>
      </c>
      <c r="I903" s="4">
        <f t="shared" si="170"/>
        <v>23773.484050524959</v>
      </c>
      <c r="J903" s="25">
        <f t="shared" si="177"/>
        <v>19280.848343449597</v>
      </c>
      <c r="K903" s="15">
        <f t="shared" si="171"/>
        <v>19234.227441860945</v>
      </c>
      <c r="L903" s="36">
        <f t="shared" si="172"/>
        <v>4481.772558139055</v>
      </c>
      <c r="M903" s="36">
        <f t="shared" si="173"/>
        <v>4481.772558139055</v>
      </c>
      <c r="N903" s="36">
        <f t="shared" si="174"/>
        <v>0.18897674810841014</v>
      </c>
      <c r="O903" s="36">
        <f t="shared" si="175"/>
        <v>20086285.26288829</v>
      </c>
      <c r="P903" s="35">
        <f t="shared" si="178"/>
        <v>20086285.26288829</v>
      </c>
    </row>
    <row r="904" spans="1:16" x14ac:dyDescent="0.4">
      <c r="A904" s="1">
        <v>903</v>
      </c>
      <c r="B904" s="21">
        <v>40716</v>
      </c>
      <c r="C904" s="43">
        <v>3</v>
      </c>
      <c r="D904" s="23">
        <v>24285</v>
      </c>
      <c r="E904" s="25">
        <f t="shared" si="179"/>
        <v>22615.5</v>
      </c>
      <c r="F904" s="25">
        <f t="shared" si="180"/>
        <v>22826.25</v>
      </c>
      <c r="G904" s="25">
        <f t="shared" si="169"/>
        <v>1.0639066863808115</v>
      </c>
      <c r="H904" s="25">
        <f t="shared" si="176"/>
        <v>1.0015470660113945</v>
      </c>
      <c r="I904" s="4">
        <f t="shared" si="170"/>
        <v>24247.487536171076</v>
      </c>
      <c r="J904" s="25">
        <f t="shared" si="177"/>
        <v>19281.165027893414</v>
      </c>
      <c r="K904" s="15">
        <f t="shared" si="171"/>
        <v>19310.994262968157</v>
      </c>
      <c r="L904" s="36">
        <f t="shared" si="172"/>
        <v>4974.0057370318427</v>
      </c>
      <c r="M904" s="36">
        <f t="shared" si="173"/>
        <v>4974.0057370318427</v>
      </c>
      <c r="N904" s="36">
        <f t="shared" si="174"/>
        <v>0.204818024996164</v>
      </c>
      <c r="O904" s="36">
        <f t="shared" si="175"/>
        <v>24740733.072025687</v>
      </c>
      <c r="P904" s="35">
        <f t="shared" si="178"/>
        <v>24740733.072025687</v>
      </c>
    </row>
    <row r="905" spans="1:16" x14ac:dyDescent="0.4">
      <c r="A905" s="1">
        <v>904</v>
      </c>
      <c r="B905" s="21">
        <v>40717</v>
      </c>
      <c r="C905" s="43">
        <v>4</v>
      </c>
      <c r="D905" s="23">
        <v>19838</v>
      </c>
      <c r="E905" s="25">
        <f t="shared" si="179"/>
        <v>23037</v>
      </c>
      <c r="F905" s="25">
        <f t="shared" si="180"/>
        <v>22625.875</v>
      </c>
      <c r="G905" s="25">
        <f t="shared" si="169"/>
        <v>0.87678377079339476</v>
      </c>
      <c r="H905" s="25">
        <f t="shared" si="176"/>
        <v>1.0021658136955456</v>
      </c>
      <c r="I905" s="4">
        <f t="shared" si="170"/>
        <v>19795.127441881305</v>
      </c>
      <c r="J905" s="25">
        <f t="shared" si="177"/>
        <v>19281.481712337234</v>
      </c>
      <c r="K905" s="15">
        <f t="shared" si="171"/>
        <v>19323.241809500225</v>
      </c>
      <c r="L905" s="36">
        <f t="shared" si="172"/>
        <v>514.75819049977508</v>
      </c>
      <c r="M905" s="36">
        <f t="shared" si="173"/>
        <v>514.75819049977508</v>
      </c>
      <c r="N905" s="36">
        <f t="shared" si="174"/>
        <v>2.5948089046263487E-2</v>
      </c>
      <c r="O905" s="36">
        <f t="shared" si="175"/>
        <v>264975.99468660273</v>
      </c>
      <c r="P905" s="35">
        <f t="shared" si="178"/>
        <v>264975.99468660273</v>
      </c>
    </row>
    <row r="906" spans="1:16" x14ac:dyDescent="0.4">
      <c r="A906" s="1">
        <v>905</v>
      </c>
      <c r="B906" s="21">
        <v>40718</v>
      </c>
      <c r="C906" s="43">
        <v>1</v>
      </c>
      <c r="D906" s="23">
        <v>24309</v>
      </c>
      <c r="E906" s="25">
        <f t="shared" si="179"/>
        <v>22214.75</v>
      </c>
      <c r="F906" s="25">
        <f t="shared" si="180"/>
        <v>21468.375</v>
      </c>
      <c r="G906" s="25">
        <f t="shared" si="169"/>
        <v>1.1323167216894618</v>
      </c>
      <c r="H906" s="25">
        <f t="shared" si="176"/>
        <v>0.99870511045398014</v>
      </c>
      <c r="I906" s="4">
        <f t="shared" si="170"/>
        <v>24340.518282668934</v>
      </c>
      <c r="J906" s="25">
        <f t="shared" si="177"/>
        <v>19281.798396781051</v>
      </c>
      <c r="K906" s="15">
        <f t="shared" si="171"/>
        <v>19256.830597608598</v>
      </c>
      <c r="L906" s="36">
        <f t="shared" si="172"/>
        <v>5052.1694023914024</v>
      </c>
      <c r="M906" s="36">
        <f t="shared" si="173"/>
        <v>5052.1694023914024</v>
      </c>
      <c r="N906" s="36">
        <f t="shared" si="174"/>
        <v>0.20783123132960643</v>
      </c>
      <c r="O906" s="36">
        <f t="shared" si="175"/>
        <v>25524415.6704599</v>
      </c>
      <c r="P906" s="35">
        <f t="shared" si="178"/>
        <v>25524415.6704599</v>
      </c>
    </row>
    <row r="907" spans="1:16" x14ac:dyDescent="0.4">
      <c r="A907" s="1">
        <v>906</v>
      </c>
      <c r="B907" s="21">
        <v>40719</v>
      </c>
      <c r="C907" s="43">
        <v>2</v>
      </c>
      <c r="D907" s="23">
        <v>20427</v>
      </c>
      <c r="E907" s="25">
        <f t="shared" si="179"/>
        <v>20722</v>
      </c>
      <c r="F907" s="25">
        <f t="shared" si="180"/>
        <v>21159.125</v>
      </c>
      <c r="G907" s="25">
        <f t="shared" si="169"/>
        <v>0.96539908904550642</v>
      </c>
      <c r="H907" s="25">
        <f t="shared" si="176"/>
        <v>0.99758200983907996</v>
      </c>
      <c r="I907" s="4">
        <f t="shared" si="170"/>
        <v>20476.512004556978</v>
      </c>
      <c r="J907" s="25">
        <f t="shared" si="177"/>
        <v>19282.115081224867</v>
      </c>
      <c r="K907" s="15">
        <f t="shared" si="171"/>
        <v>19235.491116676738</v>
      </c>
      <c r="L907" s="36">
        <f t="shared" si="172"/>
        <v>1191.5088833232621</v>
      </c>
      <c r="M907" s="36">
        <f t="shared" si="173"/>
        <v>1191.5088833232621</v>
      </c>
      <c r="N907" s="36">
        <f t="shared" si="174"/>
        <v>5.833009660367465E-2</v>
      </c>
      <c r="O907" s="36">
        <f t="shared" si="175"/>
        <v>1419693.4190382471</v>
      </c>
      <c r="P907" s="35">
        <f t="shared" si="178"/>
        <v>1419693.4190382471</v>
      </c>
    </row>
    <row r="908" spans="1:16" x14ac:dyDescent="0.4">
      <c r="A908" s="1">
        <v>907</v>
      </c>
      <c r="B908" s="21">
        <v>40720</v>
      </c>
      <c r="C908" s="43">
        <v>3</v>
      </c>
      <c r="D908" s="23">
        <v>18314</v>
      </c>
      <c r="E908" s="25">
        <f t="shared" si="179"/>
        <v>21596.25</v>
      </c>
      <c r="F908" s="25">
        <f t="shared" si="180"/>
        <v>21579.875</v>
      </c>
      <c r="G908" s="25">
        <f t="shared" si="169"/>
        <v>0.84866107889874243</v>
      </c>
      <c r="H908" s="25">
        <f t="shared" si="176"/>
        <v>1.0015470660113945</v>
      </c>
      <c r="I908" s="4">
        <f t="shared" si="170"/>
        <v>18285.710798329714</v>
      </c>
      <c r="J908" s="25">
        <f t="shared" si="177"/>
        <v>19282.431765668684</v>
      </c>
      <c r="K908" s="15">
        <f t="shared" si="171"/>
        <v>19312.262960470383</v>
      </c>
      <c r="L908" s="36">
        <f t="shared" si="172"/>
        <v>-998.2629604703834</v>
      </c>
      <c r="M908" s="36">
        <f t="shared" si="173"/>
        <v>998.2629604703834</v>
      </c>
      <c r="N908" s="36">
        <f t="shared" si="174"/>
        <v>5.4508188296952247E-2</v>
      </c>
      <c r="O908" s="36">
        <f t="shared" si="175"/>
        <v>996528.93824709428</v>
      </c>
      <c r="P908" s="35">
        <f t="shared" si="178"/>
        <v>996528.93824709428</v>
      </c>
    </row>
    <row r="909" spans="1:16" x14ac:dyDescent="0.4">
      <c r="A909" s="1">
        <v>908</v>
      </c>
      <c r="B909" s="21">
        <v>40721</v>
      </c>
      <c r="C909" s="43">
        <v>4</v>
      </c>
      <c r="D909" s="23">
        <v>23335</v>
      </c>
      <c r="E909" s="25">
        <f t="shared" si="179"/>
        <v>21563.5</v>
      </c>
      <c r="F909" s="25">
        <f t="shared" si="180"/>
        <v>22022.5</v>
      </c>
      <c r="G909" s="25">
        <f t="shared" si="169"/>
        <v>1.0595981382676807</v>
      </c>
      <c r="H909" s="25">
        <f t="shared" si="176"/>
        <v>1.0021658136955456</v>
      </c>
      <c r="I909" s="4">
        <f t="shared" si="170"/>
        <v>23284.569959486853</v>
      </c>
      <c r="J909" s="25">
        <f t="shared" si="177"/>
        <v>19282.748450112504</v>
      </c>
      <c r="K909" s="15">
        <f t="shared" si="171"/>
        <v>19324.511290793518</v>
      </c>
      <c r="L909" s="36">
        <f t="shared" si="172"/>
        <v>4010.4887092064819</v>
      </c>
      <c r="M909" s="36">
        <f t="shared" si="173"/>
        <v>4010.4887092064819</v>
      </c>
      <c r="N909" s="36">
        <f t="shared" si="174"/>
        <v>0.17186581140803436</v>
      </c>
      <c r="O909" s="36">
        <f t="shared" si="175"/>
        <v>16084019.686672673</v>
      </c>
      <c r="P909" s="35">
        <f t="shared" si="178"/>
        <v>16084019.686672673</v>
      </c>
    </row>
    <row r="910" spans="1:16" x14ac:dyDescent="0.4">
      <c r="A910" s="1">
        <v>909</v>
      </c>
      <c r="B910" s="21">
        <v>40722</v>
      </c>
      <c r="C910" s="43">
        <v>1</v>
      </c>
      <c r="D910" s="23">
        <v>24178</v>
      </c>
      <c r="E910" s="25">
        <f t="shared" si="179"/>
        <v>22481.5</v>
      </c>
      <c r="F910" s="25">
        <f t="shared" si="180"/>
        <v>22623.5</v>
      </c>
      <c r="G910" s="25">
        <f t="shared" si="169"/>
        <v>1.068711737794771</v>
      </c>
      <c r="H910" s="25">
        <f t="shared" si="176"/>
        <v>0.99870511045398014</v>
      </c>
      <c r="I910" s="4">
        <f t="shared" si="170"/>
        <v>24209.348432200808</v>
      </c>
      <c r="J910" s="25">
        <f t="shared" si="177"/>
        <v>19283.06513455632</v>
      </c>
      <c r="K910" s="15">
        <f t="shared" si="171"/>
        <v>19258.095695098364</v>
      </c>
      <c r="L910" s="36">
        <f t="shared" si="172"/>
        <v>4919.9043049016364</v>
      </c>
      <c r="M910" s="36">
        <f t="shared" si="173"/>
        <v>4919.9043049016364</v>
      </c>
      <c r="N910" s="36">
        <f t="shared" si="174"/>
        <v>0.20348681879814859</v>
      </c>
      <c r="O910" s="36">
        <f t="shared" si="175"/>
        <v>24205458.369389653</v>
      </c>
      <c r="P910" s="35">
        <f t="shared" si="178"/>
        <v>24205458.369389653</v>
      </c>
    </row>
    <row r="911" spans="1:16" x14ac:dyDescent="0.4">
      <c r="A911" s="1">
        <v>910</v>
      </c>
      <c r="B911" s="21">
        <v>40723</v>
      </c>
      <c r="C911" s="43">
        <v>2</v>
      </c>
      <c r="D911" s="23">
        <v>24099</v>
      </c>
      <c r="E911" s="25">
        <f t="shared" si="179"/>
        <v>22765.5</v>
      </c>
      <c r="F911" s="25">
        <f t="shared" si="180"/>
        <v>22900.75</v>
      </c>
      <c r="G911" s="25">
        <f t="shared" si="169"/>
        <v>1.0523236138554415</v>
      </c>
      <c r="H911" s="25">
        <f t="shared" si="176"/>
        <v>0.99758200983907996</v>
      </c>
      <c r="I911" s="4">
        <f t="shared" si="170"/>
        <v>24157.412385461332</v>
      </c>
      <c r="J911" s="25">
        <f t="shared" si="177"/>
        <v>19283.381819000137</v>
      </c>
      <c r="K911" s="15">
        <f t="shared" si="171"/>
        <v>19236.754791492531</v>
      </c>
      <c r="L911" s="36">
        <f t="shared" si="172"/>
        <v>4862.2452085074692</v>
      </c>
      <c r="M911" s="36">
        <f t="shared" si="173"/>
        <v>4862.2452085074692</v>
      </c>
      <c r="N911" s="36">
        <f t="shared" si="174"/>
        <v>0.20176128505363167</v>
      </c>
      <c r="O911" s="36">
        <f t="shared" si="175"/>
        <v>23641428.467653845</v>
      </c>
      <c r="P911" s="35">
        <f t="shared" si="178"/>
        <v>23641428.467653845</v>
      </c>
    </row>
    <row r="912" spans="1:16" x14ac:dyDescent="0.4">
      <c r="A912" s="1">
        <v>911</v>
      </c>
      <c r="B912" s="21">
        <v>40724</v>
      </c>
      <c r="C912" s="43">
        <v>3</v>
      </c>
      <c r="D912" s="23">
        <v>19450</v>
      </c>
      <c r="E912" s="25">
        <f t="shared" si="179"/>
        <v>23036</v>
      </c>
      <c r="F912" s="25">
        <f t="shared" si="180"/>
        <v>22671.25</v>
      </c>
      <c r="G912" s="25">
        <f t="shared" si="169"/>
        <v>0.85791475988311183</v>
      </c>
      <c r="H912" s="25">
        <f t="shared" si="176"/>
        <v>1.0015470660113945</v>
      </c>
      <c r="I912" s="4">
        <f t="shared" si="170"/>
        <v>19419.956046058367</v>
      </c>
      <c r="J912" s="25">
        <f t="shared" si="177"/>
        <v>19283.698503443957</v>
      </c>
      <c r="K912" s="15">
        <f t="shared" si="171"/>
        <v>19313.531657972613</v>
      </c>
      <c r="L912" s="36">
        <f t="shared" si="172"/>
        <v>136.46834202738683</v>
      </c>
      <c r="M912" s="36">
        <f t="shared" si="173"/>
        <v>136.46834202738683</v>
      </c>
      <c r="N912" s="36">
        <f t="shared" si="174"/>
        <v>7.0163671993515074E-3</v>
      </c>
      <c r="O912" s="36">
        <f t="shared" si="175"/>
        <v>18623.608375703832</v>
      </c>
      <c r="P912" s="35">
        <f t="shared" si="178"/>
        <v>18623.608375703832</v>
      </c>
    </row>
    <row r="913" spans="1:16" x14ac:dyDescent="0.4">
      <c r="A913" s="1">
        <v>912</v>
      </c>
      <c r="B913" s="21">
        <v>40725</v>
      </c>
      <c r="C913" s="43">
        <v>4</v>
      </c>
      <c r="D913" s="23">
        <v>24417</v>
      </c>
      <c r="E913" s="25">
        <f t="shared" si="179"/>
        <v>22306.5</v>
      </c>
      <c r="F913" s="25">
        <f t="shared" si="180"/>
        <v>21648.625</v>
      </c>
      <c r="G913" s="25">
        <f t="shared" si="169"/>
        <v>1.1278776365704519</v>
      </c>
      <c r="H913" s="25">
        <f t="shared" si="176"/>
        <v>1.0021658136955456</v>
      </c>
      <c r="I913" s="4">
        <f t="shared" si="170"/>
        <v>24364.231613490057</v>
      </c>
      <c r="J913" s="25">
        <f t="shared" si="177"/>
        <v>19284.015187887773</v>
      </c>
      <c r="K913" s="15">
        <f t="shared" si="171"/>
        <v>19325.780772086811</v>
      </c>
      <c r="L913" s="36">
        <f t="shared" si="172"/>
        <v>5091.2192279131887</v>
      </c>
      <c r="M913" s="36">
        <f t="shared" si="173"/>
        <v>5091.2192279131887</v>
      </c>
      <c r="N913" s="36">
        <f t="shared" si="174"/>
        <v>0.20851125150154354</v>
      </c>
      <c r="O913" s="36">
        <f t="shared" si="175"/>
        <v>25920513.226672966</v>
      </c>
      <c r="P913" s="35">
        <f t="shared" si="178"/>
        <v>25920513.226672966</v>
      </c>
    </row>
    <row r="914" spans="1:16" x14ac:dyDescent="0.4">
      <c r="A914" s="1">
        <v>913</v>
      </c>
      <c r="B914" s="21">
        <v>40726</v>
      </c>
      <c r="C914" s="43">
        <v>1</v>
      </c>
      <c r="D914" s="23">
        <v>21260</v>
      </c>
      <c r="E914" s="25">
        <f t="shared" si="179"/>
        <v>20990.75</v>
      </c>
      <c r="F914" s="25">
        <f t="shared" si="180"/>
        <v>21518.875</v>
      </c>
      <c r="G914" s="25">
        <f t="shared" si="169"/>
        <v>0.98796986366619999</v>
      </c>
      <c r="H914" s="25">
        <f t="shared" si="176"/>
        <v>0.99870511045398014</v>
      </c>
      <c r="I914" s="4">
        <f t="shared" si="170"/>
        <v>21287.565045437554</v>
      </c>
      <c r="J914" s="25">
        <f t="shared" si="177"/>
        <v>19284.33187233159</v>
      </c>
      <c r="K914" s="15">
        <f t="shared" si="171"/>
        <v>19259.36079258813</v>
      </c>
      <c r="L914" s="36">
        <f t="shared" si="172"/>
        <v>2000.6392074118703</v>
      </c>
      <c r="M914" s="36">
        <f t="shared" si="173"/>
        <v>2000.6392074118703</v>
      </c>
      <c r="N914" s="36">
        <f t="shared" si="174"/>
        <v>9.4103443434236614E-2</v>
      </c>
      <c r="O914" s="36">
        <f t="shared" si="175"/>
        <v>4002557.2382335966</v>
      </c>
      <c r="P914" s="35">
        <f t="shared" si="178"/>
        <v>4002557.2382335966</v>
      </c>
    </row>
    <row r="915" spans="1:16" x14ac:dyDescent="0.4">
      <c r="A915" s="1">
        <v>914</v>
      </c>
      <c r="B915" s="21">
        <v>40727</v>
      </c>
      <c r="C915" s="43">
        <v>2</v>
      </c>
      <c r="D915" s="23">
        <v>18836</v>
      </c>
      <c r="E915" s="25">
        <f t="shared" si="179"/>
        <v>22047</v>
      </c>
      <c r="F915" s="25">
        <f t="shared" si="180"/>
        <v>22069.125</v>
      </c>
      <c r="G915" s="25">
        <f t="shared" si="169"/>
        <v>0.85350008212831274</v>
      </c>
      <c r="H915" s="25">
        <f t="shared" si="176"/>
        <v>0.99758200983907996</v>
      </c>
      <c r="I915" s="4">
        <f t="shared" si="170"/>
        <v>18881.655657601961</v>
      </c>
      <c r="J915" s="25">
        <f t="shared" si="177"/>
        <v>19284.64855677541</v>
      </c>
      <c r="K915" s="15">
        <f t="shared" si="171"/>
        <v>19238.018466308327</v>
      </c>
      <c r="L915" s="36">
        <f t="shared" si="172"/>
        <v>-402.01846630832733</v>
      </c>
      <c r="M915" s="36">
        <f t="shared" si="173"/>
        <v>402.01846630832733</v>
      </c>
      <c r="N915" s="36">
        <f t="shared" si="174"/>
        <v>2.1343091224693529E-2</v>
      </c>
      <c r="O915" s="36">
        <f t="shared" si="175"/>
        <v>161618.84725289972</v>
      </c>
      <c r="P915" s="35">
        <f t="shared" si="178"/>
        <v>161618.84725289972</v>
      </c>
    </row>
    <row r="916" spans="1:16" x14ac:dyDescent="0.4">
      <c r="A916" s="1">
        <v>915</v>
      </c>
      <c r="B916" s="21">
        <v>40728</v>
      </c>
      <c r="C916" s="43">
        <v>3</v>
      </c>
      <c r="D916" s="23">
        <v>23675</v>
      </c>
      <c r="E916" s="25">
        <f t="shared" si="179"/>
        <v>22091.25</v>
      </c>
      <c r="F916" s="25">
        <f t="shared" si="180"/>
        <v>22503.25</v>
      </c>
      <c r="G916" s="25">
        <f t="shared" si="169"/>
        <v>1.0520702565185029</v>
      </c>
      <c r="H916" s="25">
        <f t="shared" si="176"/>
        <v>1.0015470660113945</v>
      </c>
      <c r="I916" s="4">
        <f t="shared" si="170"/>
        <v>23638.42978871115</v>
      </c>
      <c r="J916" s="25">
        <f t="shared" si="177"/>
        <v>19284.965241219226</v>
      </c>
      <c r="K916" s="15">
        <f t="shared" si="171"/>
        <v>19314.800355474843</v>
      </c>
      <c r="L916" s="36">
        <f t="shared" si="172"/>
        <v>4360.1996445251571</v>
      </c>
      <c r="M916" s="36">
        <f t="shared" si="173"/>
        <v>4360.1996445251571</v>
      </c>
      <c r="N916" s="36">
        <f t="shared" si="174"/>
        <v>0.18416893957867611</v>
      </c>
      <c r="O916" s="36">
        <f t="shared" si="175"/>
        <v>19011340.940117307</v>
      </c>
      <c r="P916" s="35">
        <f t="shared" si="178"/>
        <v>19011340.940117307</v>
      </c>
    </row>
    <row r="917" spans="1:16" x14ac:dyDescent="0.4">
      <c r="A917" s="1">
        <v>916</v>
      </c>
      <c r="B917" s="21">
        <v>40729</v>
      </c>
      <c r="C917" s="43">
        <v>4</v>
      </c>
      <c r="D917" s="23">
        <v>24594</v>
      </c>
      <c r="E917" s="25">
        <f t="shared" si="179"/>
        <v>22915.25</v>
      </c>
      <c r="F917" s="25">
        <f t="shared" si="180"/>
        <v>22999</v>
      </c>
      <c r="G917" s="25">
        <f t="shared" si="169"/>
        <v>1.0693508413409278</v>
      </c>
      <c r="H917" s="25">
        <f t="shared" si="176"/>
        <v>1.0021658136955456</v>
      </c>
      <c r="I917" s="4">
        <f t="shared" si="170"/>
        <v>24540.849092934204</v>
      </c>
      <c r="J917" s="25">
        <f t="shared" si="177"/>
        <v>19285.281925663043</v>
      </c>
      <c r="K917" s="15">
        <f t="shared" si="171"/>
        <v>19327.050253380101</v>
      </c>
      <c r="L917" s="36">
        <f t="shared" si="172"/>
        <v>5266.9497466198991</v>
      </c>
      <c r="M917" s="36">
        <f t="shared" si="173"/>
        <v>5266.9497466198991</v>
      </c>
      <c r="N917" s="36">
        <f t="shared" si="174"/>
        <v>0.21415588137838087</v>
      </c>
      <c r="O917" s="36">
        <f t="shared" si="175"/>
        <v>27740759.633419421</v>
      </c>
      <c r="P917" s="35">
        <f t="shared" si="178"/>
        <v>27740759.633419421</v>
      </c>
    </row>
    <row r="918" spans="1:16" x14ac:dyDescent="0.4">
      <c r="A918" s="1">
        <v>917</v>
      </c>
      <c r="B918" s="21">
        <v>40730</v>
      </c>
      <c r="C918" s="43">
        <v>1</v>
      </c>
      <c r="D918" s="23">
        <v>24556</v>
      </c>
      <c r="E918" s="25">
        <f t="shared" si="179"/>
        <v>23082.75</v>
      </c>
      <c r="F918" s="25">
        <f t="shared" si="180"/>
        <v>23153.125</v>
      </c>
      <c r="G918" s="25">
        <f t="shared" si="169"/>
        <v>1.060591172897827</v>
      </c>
      <c r="H918" s="25">
        <f t="shared" si="176"/>
        <v>0.99870511045398014</v>
      </c>
      <c r="I918" s="4">
        <f t="shared" si="170"/>
        <v>24587.838535078296</v>
      </c>
      <c r="J918" s="25">
        <f t="shared" si="177"/>
        <v>19285.598610106859</v>
      </c>
      <c r="K918" s="15">
        <f t="shared" si="171"/>
        <v>19260.625890077896</v>
      </c>
      <c r="L918" s="36">
        <f t="shared" si="172"/>
        <v>5295.3741099221043</v>
      </c>
      <c r="M918" s="36">
        <f t="shared" si="173"/>
        <v>5295.3741099221043</v>
      </c>
      <c r="N918" s="36">
        <f t="shared" si="174"/>
        <v>0.21564481633499366</v>
      </c>
      <c r="O918" s="36">
        <f t="shared" si="175"/>
        <v>28040986.964033317</v>
      </c>
      <c r="P918" s="35">
        <f t="shared" si="178"/>
        <v>28040986.964033317</v>
      </c>
    </row>
    <row r="919" spans="1:16" x14ac:dyDescent="0.4">
      <c r="A919" s="1">
        <v>918</v>
      </c>
      <c r="B919" s="21">
        <v>40731</v>
      </c>
      <c r="C919" s="43">
        <v>2</v>
      </c>
      <c r="D919" s="23">
        <v>19506</v>
      </c>
      <c r="E919" s="25">
        <f t="shared" si="179"/>
        <v>23223.5</v>
      </c>
      <c r="F919" s="25">
        <f t="shared" si="180"/>
        <v>22835.875</v>
      </c>
      <c r="G919" s="25">
        <f t="shared" si="169"/>
        <v>0.85418228992758105</v>
      </c>
      <c r="H919" s="25">
        <f t="shared" si="176"/>
        <v>0.99758200983907996</v>
      </c>
      <c r="I919" s="4">
        <f t="shared" si="170"/>
        <v>19553.279637777865</v>
      </c>
      <c r="J919" s="25">
        <f t="shared" si="177"/>
        <v>19285.915294550679</v>
      </c>
      <c r="K919" s="15">
        <f t="shared" si="171"/>
        <v>19239.28214112412</v>
      </c>
      <c r="L919" s="36">
        <f t="shared" si="172"/>
        <v>266.71785887587976</v>
      </c>
      <c r="M919" s="36">
        <f t="shared" si="173"/>
        <v>266.71785887587976</v>
      </c>
      <c r="N919" s="36">
        <f t="shared" si="174"/>
        <v>1.3673631645436264E-2</v>
      </c>
      <c r="O919" s="36">
        <f t="shared" si="175"/>
        <v>71138.416243333704</v>
      </c>
      <c r="P919" s="35">
        <f t="shared" si="178"/>
        <v>71138.416243333704</v>
      </c>
    </row>
    <row r="920" spans="1:16" x14ac:dyDescent="0.4">
      <c r="A920" s="1">
        <v>919</v>
      </c>
      <c r="B920" s="21">
        <v>40732</v>
      </c>
      <c r="C920" s="43">
        <v>3</v>
      </c>
      <c r="D920" s="23">
        <v>24238</v>
      </c>
      <c r="E920" s="25">
        <f t="shared" si="179"/>
        <v>22448.25</v>
      </c>
      <c r="F920" s="25">
        <f t="shared" si="180"/>
        <v>21799.25</v>
      </c>
      <c r="G920" s="25">
        <f t="shared" si="169"/>
        <v>1.1118731149007419</v>
      </c>
      <c r="H920" s="25">
        <f t="shared" si="176"/>
        <v>1.0015470660113945</v>
      </c>
      <c r="I920" s="4">
        <f t="shared" si="170"/>
        <v>24200.560135956952</v>
      </c>
      <c r="J920" s="25">
        <f t="shared" si="177"/>
        <v>19286.231978994496</v>
      </c>
      <c r="K920" s="15">
        <f t="shared" si="171"/>
        <v>19316.069052977069</v>
      </c>
      <c r="L920" s="36">
        <f t="shared" si="172"/>
        <v>4921.9309470229309</v>
      </c>
      <c r="M920" s="36">
        <f t="shared" si="173"/>
        <v>4921.9309470229309</v>
      </c>
      <c r="N920" s="36">
        <f t="shared" si="174"/>
        <v>0.2030667112394971</v>
      </c>
      <c r="O920" s="36">
        <f t="shared" si="175"/>
        <v>24225404.247262046</v>
      </c>
      <c r="P920" s="35">
        <f t="shared" si="178"/>
        <v>24225404.247262046</v>
      </c>
    </row>
    <row r="921" spans="1:16" x14ac:dyDescent="0.4">
      <c r="A921" s="1">
        <v>920</v>
      </c>
      <c r="B921" s="21">
        <v>40733</v>
      </c>
      <c r="C921" s="43">
        <v>4</v>
      </c>
      <c r="D921" s="23">
        <v>21493</v>
      </c>
      <c r="E921" s="25">
        <f t="shared" si="179"/>
        <v>21150.25</v>
      </c>
      <c r="F921" s="25">
        <f t="shared" si="180"/>
        <v>21861.25</v>
      </c>
      <c r="G921" s="25">
        <f t="shared" si="169"/>
        <v>0.98315512607924982</v>
      </c>
      <c r="H921" s="25">
        <f t="shared" si="176"/>
        <v>1.0021658136955456</v>
      </c>
      <c r="I921" s="4">
        <f t="shared" si="170"/>
        <v>21446.550766627424</v>
      </c>
      <c r="J921" s="25">
        <f t="shared" si="177"/>
        <v>19286.548663438312</v>
      </c>
      <c r="K921" s="15">
        <f t="shared" si="171"/>
        <v>19328.319734673394</v>
      </c>
      <c r="L921" s="36">
        <f t="shared" si="172"/>
        <v>2164.6802653266059</v>
      </c>
      <c r="M921" s="36">
        <f t="shared" si="173"/>
        <v>2164.6802653266059</v>
      </c>
      <c r="N921" s="36">
        <f t="shared" si="174"/>
        <v>0.10071559416212748</v>
      </c>
      <c r="O921" s="36">
        <f t="shared" si="175"/>
        <v>4685840.6510944646</v>
      </c>
      <c r="P921" s="35">
        <f t="shared" si="178"/>
        <v>4685840.6510944646</v>
      </c>
    </row>
    <row r="922" spans="1:16" x14ac:dyDescent="0.4">
      <c r="A922" s="1">
        <v>921</v>
      </c>
      <c r="B922" s="21">
        <v>40734</v>
      </c>
      <c r="C922" s="43">
        <v>1</v>
      </c>
      <c r="D922" s="23">
        <v>19364</v>
      </c>
      <c r="E922" s="25">
        <f t="shared" si="179"/>
        <v>22572.25</v>
      </c>
      <c r="F922" s="25">
        <f t="shared" si="180"/>
        <v>22785.375</v>
      </c>
      <c r="G922" s="25">
        <f t="shared" si="169"/>
        <v>0.84984337541076238</v>
      </c>
      <c r="H922" s="25">
        <f t="shared" si="176"/>
        <v>0.99870511045398014</v>
      </c>
      <c r="I922" s="4">
        <f t="shared" si="170"/>
        <v>19389.10675163936</v>
      </c>
      <c r="J922" s="25">
        <f t="shared" si="177"/>
        <v>19286.865347882132</v>
      </c>
      <c r="K922" s="15">
        <f t="shared" si="171"/>
        <v>19261.890987567665</v>
      </c>
      <c r="L922" s="36">
        <f t="shared" si="172"/>
        <v>102.10901243233457</v>
      </c>
      <c r="M922" s="36">
        <f t="shared" si="173"/>
        <v>102.10901243233457</v>
      </c>
      <c r="N922" s="36">
        <f t="shared" si="174"/>
        <v>5.2731363577945964E-3</v>
      </c>
      <c r="O922" s="36">
        <f t="shared" si="175"/>
        <v>10426.250419906655</v>
      </c>
      <c r="P922" s="35">
        <f t="shared" si="178"/>
        <v>10426.250419906655</v>
      </c>
    </row>
    <row r="923" spans="1:16" x14ac:dyDescent="0.4">
      <c r="A923" s="1">
        <v>922</v>
      </c>
      <c r="B923" s="21">
        <v>40735</v>
      </c>
      <c r="C923" s="43">
        <v>2</v>
      </c>
      <c r="D923" s="23">
        <v>25194</v>
      </c>
      <c r="E923" s="25">
        <f t="shared" si="179"/>
        <v>22998.5</v>
      </c>
      <c r="F923" s="25">
        <f t="shared" si="180"/>
        <v>23577.875</v>
      </c>
      <c r="G923" s="25">
        <f t="shared" si="169"/>
        <v>1.068544133006049</v>
      </c>
      <c r="H923" s="25">
        <f t="shared" si="176"/>
        <v>0.99758200983907996</v>
      </c>
      <c r="I923" s="4">
        <f t="shared" si="170"/>
        <v>25255.066502315982</v>
      </c>
      <c r="J923" s="25">
        <f t="shared" si="177"/>
        <v>19287.182032325949</v>
      </c>
      <c r="K923" s="15">
        <f t="shared" si="171"/>
        <v>19240.54581593991</v>
      </c>
      <c r="L923" s="36">
        <f t="shared" si="172"/>
        <v>5953.4541840600905</v>
      </c>
      <c r="M923" s="36">
        <f t="shared" si="173"/>
        <v>5953.4541840600905</v>
      </c>
      <c r="N923" s="36">
        <f t="shared" si="174"/>
        <v>0.23630444487021079</v>
      </c>
      <c r="O923" s="36">
        <f t="shared" si="175"/>
        <v>35443616.721702598</v>
      </c>
      <c r="P923" s="35">
        <f t="shared" si="178"/>
        <v>35443616.721702598</v>
      </c>
    </row>
    <row r="924" spans="1:16" x14ac:dyDescent="0.4">
      <c r="A924" s="1">
        <v>923</v>
      </c>
      <c r="B924" s="21">
        <v>40736</v>
      </c>
      <c r="C924" s="43">
        <v>3</v>
      </c>
      <c r="D924" s="23">
        <v>25943</v>
      </c>
      <c r="E924" s="25">
        <f t="shared" si="179"/>
        <v>24157.25</v>
      </c>
      <c r="F924" s="25">
        <f t="shared" si="180"/>
        <v>24337.75</v>
      </c>
      <c r="G924" s="25">
        <f t="shared" si="169"/>
        <v>1.0659572063974689</v>
      </c>
      <c r="H924" s="25">
        <f t="shared" si="176"/>
        <v>1.0015470660113945</v>
      </c>
      <c r="I924" s="4">
        <f t="shared" si="170"/>
        <v>25902.926462873635</v>
      </c>
      <c r="J924" s="25">
        <f t="shared" si="177"/>
        <v>19287.498716769765</v>
      </c>
      <c r="K924" s="15">
        <f t="shared" si="171"/>
        <v>19317.337750479295</v>
      </c>
      <c r="L924" s="36">
        <f t="shared" si="172"/>
        <v>6625.6622495207048</v>
      </c>
      <c r="M924" s="36">
        <f t="shared" si="173"/>
        <v>6625.6622495207048</v>
      </c>
      <c r="N924" s="36">
        <f t="shared" si="174"/>
        <v>0.25539306362104247</v>
      </c>
      <c r="O924" s="36">
        <f t="shared" si="175"/>
        <v>43899400.244723767</v>
      </c>
      <c r="P924" s="35">
        <f t="shared" si="178"/>
        <v>43899400.244723767</v>
      </c>
    </row>
    <row r="925" spans="1:16" x14ac:dyDescent="0.4">
      <c r="A925" s="1">
        <v>924</v>
      </c>
      <c r="B925" s="21">
        <v>40737</v>
      </c>
      <c r="C925" s="43">
        <v>4</v>
      </c>
      <c r="D925" s="23">
        <v>26128</v>
      </c>
      <c r="E925" s="25">
        <f t="shared" si="179"/>
        <v>24518.25</v>
      </c>
      <c r="F925" s="25">
        <f t="shared" si="180"/>
        <v>24586.5</v>
      </c>
      <c r="G925" s="25">
        <f t="shared" si="169"/>
        <v>1.0626970085209362</v>
      </c>
      <c r="H925" s="25">
        <f t="shared" si="176"/>
        <v>1.0021658136955456</v>
      </c>
      <c r="I925" s="4">
        <f t="shared" si="170"/>
        <v>26071.533914783482</v>
      </c>
      <c r="J925" s="25">
        <f t="shared" si="177"/>
        <v>19287.815401213586</v>
      </c>
      <c r="K925" s="15">
        <f t="shared" si="171"/>
        <v>19329.589215966687</v>
      </c>
      <c r="L925" s="36">
        <f t="shared" si="172"/>
        <v>6798.4107840333127</v>
      </c>
      <c r="M925" s="36">
        <f t="shared" si="173"/>
        <v>6798.4107840333127</v>
      </c>
      <c r="N925" s="36">
        <f t="shared" si="174"/>
        <v>0.26019637109741706</v>
      </c>
      <c r="O925" s="36">
        <f t="shared" si="175"/>
        <v>46218389.188460439</v>
      </c>
      <c r="P925" s="35">
        <f t="shared" si="178"/>
        <v>46218389.188460439</v>
      </c>
    </row>
    <row r="926" spans="1:16" x14ac:dyDescent="0.4">
      <c r="A926" s="1">
        <v>925</v>
      </c>
      <c r="B926" s="21">
        <v>40738</v>
      </c>
      <c r="C926" s="43">
        <v>1</v>
      </c>
      <c r="D926" s="23">
        <v>20808</v>
      </c>
      <c r="E926" s="25">
        <f t="shared" si="179"/>
        <v>24654.75</v>
      </c>
      <c r="F926" s="25">
        <f t="shared" si="180"/>
        <v>24196.125</v>
      </c>
      <c r="G926" s="25">
        <f t="shared" si="169"/>
        <v>0.85997241293802207</v>
      </c>
      <c r="H926" s="25">
        <f t="shared" si="176"/>
        <v>0.99870511045398014</v>
      </c>
      <c r="I926" s="4">
        <f t="shared" si="170"/>
        <v>20834.978996494105</v>
      </c>
      <c r="J926" s="25">
        <f t="shared" si="177"/>
        <v>19288.132085657402</v>
      </c>
      <c r="K926" s="15">
        <f t="shared" si="171"/>
        <v>19263.156085057435</v>
      </c>
      <c r="L926" s="36">
        <f t="shared" si="172"/>
        <v>1544.8439149425649</v>
      </c>
      <c r="M926" s="36">
        <f t="shared" si="173"/>
        <v>1544.8439149425649</v>
      </c>
      <c r="N926" s="36">
        <f t="shared" si="174"/>
        <v>7.424278714641315E-2</v>
      </c>
      <c r="O926" s="36">
        <f t="shared" si="175"/>
        <v>2386542.7215350708</v>
      </c>
      <c r="P926" s="35">
        <f t="shared" si="178"/>
        <v>2386542.7215350708</v>
      </c>
    </row>
    <row r="927" spans="1:16" x14ac:dyDescent="0.4">
      <c r="A927" s="1">
        <v>926</v>
      </c>
      <c r="B927" s="21">
        <v>40739</v>
      </c>
      <c r="C927" s="43">
        <v>2</v>
      </c>
      <c r="D927" s="23">
        <v>25740</v>
      </c>
      <c r="E927" s="25">
        <f t="shared" si="179"/>
        <v>23737.5</v>
      </c>
      <c r="F927" s="25">
        <f t="shared" si="180"/>
        <v>22948.625</v>
      </c>
      <c r="G927" s="25">
        <f t="shared" si="169"/>
        <v>1.1216358278546101</v>
      </c>
      <c r="H927" s="25">
        <f t="shared" si="176"/>
        <v>0.99758200983907996</v>
      </c>
      <c r="I927" s="4">
        <f t="shared" si="170"/>
        <v>25802.389924966792</v>
      </c>
      <c r="J927" s="25">
        <f t="shared" si="177"/>
        <v>19288.448770101219</v>
      </c>
      <c r="K927" s="15">
        <f t="shared" si="171"/>
        <v>19241.809490755702</v>
      </c>
      <c r="L927" s="36">
        <f t="shared" si="172"/>
        <v>6498.1905092442976</v>
      </c>
      <c r="M927" s="36">
        <f t="shared" si="173"/>
        <v>6498.1905092442976</v>
      </c>
      <c r="N927" s="36">
        <f t="shared" si="174"/>
        <v>0.25245495373909471</v>
      </c>
      <c r="O927" s="36">
        <f t="shared" si="175"/>
        <v>42226479.894432664</v>
      </c>
      <c r="P927" s="35">
        <f t="shared" si="178"/>
        <v>42226479.894432664</v>
      </c>
    </row>
    <row r="928" spans="1:16" x14ac:dyDescent="0.4">
      <c r="A928" s="1">
        <v>927</v>
      </c>
      <c r="B928" s="21">
        <v>40740</v>
      </c>
      <c r="C928" s="43">
        <v>3</v>
      </c>
      <c r="D928" s="23">
        <v>22274</v>
      </c>
      <c r="E928" s="25">
        <f t="shared" si="179"/>
        <v>22159.75</v>
      </c>
      <c r="F928" s="25">
        <f t="shared" si="180"/>
        <v>22750.625</v>
      </c>
      <c r="G928" s="25">
        <f t="shared" si="169"/>
        <v>0.97905002609818415</v>
      </c>
      <c r="H928" s="25">
        <f t="shared" si="176"/>
        <v>1.0015470660113945</v>
      </c>
      <c r="I928" s="4">
        <f t="shared" si="170"/>
        <v>22239.593880200722</v>
      </c>
      <c r="J928" s="25">
        <f t="shared" si="177"/>
        <v>19288.765454545035</v>
      </c>
      <c r="K928" s="15">
        <f t="shared" si="171"/>
        <v>19318.606447981521</v>
      </c>
      <c r="L928" s="36">
        <f t="shared" si="172"/>
        <v>2955.3935520184787</v>
      </c>
      <c r="M928" s="36">
        <f t="shared" si="173"/>
        <v>2955.3935520184787</v>
      </c>
      <c r="N928" s="36">
        <f t="shared" si="174"/>
        <v>0.13268355715266583</v>
      </c>
      <c r="O928" s="36">
        <f t="shared" si="175"/>
        <v>8734351.0473123994</v>
      </c>
      <c r="P928" s="35">
        <f t="shared" si="178"/>
        <v>8734351.0473123994</v>
      </c>
    </row>
    <row r="929" spans="1:16" x14ac:dyDescent="0.4">
      <c r="A929" s="1">
        <v>928</v>
      </c>
      <c r="B929" s="21">
        <v>40741</v>
      </c>
      <c r="C929" s="43">
        <v>4</v>
      </c>
      <c r="D929" s="23">
        <v>19817</v>
      </c>
      <c r="E929" s="25">
        <f t="shared" si="179"/>
        <v>23341.5</v>
      </c>
      <c r="F929" s="25">
        <f t="shared" si="180"/>
        <v>23362.625</v>
      </c>
      <c r="G929" s="25">
        <f t="shared" si="169"/>
        <v>0.84823516193064774</v>
      </c>
      <c r="H929" s="25">
        <f t="shared" si="176"/>
        <v>1.0021658136955456</v>
      </c>
      <c r="I929" s="4">
        <f t="shared" si="170"/>
        <v>19774.172825676065</v>
      </c>
      <c r="J929" s="25">
        <f t="shared" si="177"/>
        <v>19289.082138988855</v>
      </c>
      <c r="K929" s="15">
        <f t="shared" si="171"/>
        <v>19330.858697259981</v>
      </c>
      <c r="L929" s="36">
        <f t="shared" si="172"/>
        <v>486.14130274001946</v>
      </c>
      <c r="M929" s="36">
        <f t="shared" si="173"/>
        <v>486.14130274001946</v>
      </c>
      <c r="N929" s="36">
        <f t="shared" si="174"/>
        <v>2.4531528623909747E-2</v>
      </c>
      <c r="O929" s="36">
        <f t="shared" si="175"/>
        <v>236333.36622976325</v>
      </c>
      <c r="P929" s="35">
        <f t="shared" si="178"/>
        <v>236333.36622976325</v>
      </c>
    </row>
    <row r="930" spans="1:16" x14ac:dyDescent="0.4">
      <c r="A930" s="1">
        <v>929</v>
      </c>
      <c r="B930" s="21">
        <v>40742</v>
      </c>
      <c r="C930" s="43">
        <v>1</v>
      </c>
      <c r="D930" s="23">
        <v>25535</v>
      </c>
      <c r="E930" s="25">
        <f t="shared" si="179"/>
        <v>23383.75</v>
      </c>
      <c r="F930" s="25">
        <f t="shared" si="180"/>
        <v>23811.875</v>
      </c>
      <c r="G930" s="25">
        <f t="shared" si="169"/>
        <v>1.0723641040447256</v>
      </c>
      <c r="H930" s="25">
        <f t="shared" si="176"/>
        <v>0.99870511045398014</v>
      </c>
      <c r="I930" s="4">
        <f t="shared" si="170"/>
        <v>25568.10787559962</v>
      </c>
      <c r="J930" s="25">
        <f t="shared" si="177"/>
        <v>19289.398823432672</v>
      </c>
      <c r="K930" s="15">
        <f t="shared" si="171"/>
        <v>19264.421182547201</v>
      </c>
      <c r="L930" s="36">
        <f t="shared" si="172"/>
        <v>6270.5788174527988</v>
      </c>
      <c r="M930" s="36">
        <f t="shared" si="173"/>
        <v>6270.5788174527988</v>
      </c>
      <c r="N930" s="36">
        <f t="shared" si="174"/>
        <v>0.2455679975505306</v>
      </c>
      <c r="O930" s="36">
        <f t="shared" si="175"/>
        <v>39320158.705887742</v>
      </c>
      <c r="P930" s="35">
        <f t="shared" si="178"/>
        <v>39320158.705887742</v>
      </c>
    </row>
    <row r="931" spans="1:16" x14ac:dyDescent="0.4">
      <c r="A931" s="1">
        <v>930</v>
      </c>
      <c r="B931" s="21">
        <v>40743</v>
      </c>
      <c r="C931" s="43">
        <v>2</v>
      </c>
      <c r="D931" s="23">
        <v>25909</v>
      </c>
      <c r="E931" s="25">
        <f t="shared" si="179"/>
        <v>24240</v>
      </c>
      <c r="F931" s="25">
        <f t="shared" si="180"/>
        <v>23905.375</v>
      </c>
      <c r="G931" s="25">
        <f t="shared" si="169"/>
        <v>1.0838148324383114</v>
      </c>
      <c r="H931" s="25">
        <f t="shared" si="176"/>
        <v>0.99758200983907996</v>
      </c>
      <c r="I931" s="4">
        <f t="shared" si="170"/>
        <v>25971.799555787282</v>
      </c>
      <c r="J931" s="25">
        <f t="shared" si="177"/>
        <v>19289.715507876488</v>
      </c>
      <c r="K931" s="15">
        <f t="shared" si="171"/>
        <v>19243.073165571495</v>
      </c>
      <c r="L931" s="36">
        <f t="shared" si="172"/>
        <v>6665.9268344285047</v>
      </c>
      <c r="M931" s="36">
        <f t="shared" si="173"/>
        <v>6665.9268344285047</v>
      </c>
      <c r="N931" s="36">
        <f t="shared" si="174"/>
        <v>0.25728228933685227</v>
      </c>
      <c r="O931" s="36">
        <f t="shared" si="175"/>
        <v>44434580.561954021</v>
      </c>
      <c r="P931" s="35">
        <f t="shared" si="178"/>
        <v>44434580.561954021</v>
      </c>
    </row>
    <row r="932" spans="1:16" x14ac:dyDescent="0.4">
      <c r="A932" s="1">
        <v>931</v>
      </c>
      <c r="B932" s="21">
        <v>40744</v>
      </c>
      <c r="C932" s="43">
        <v>3</v>
      </c>
      <c r="D932" s="23">
        <v>25699</v>
      </c>
      <c r="E932" s="25">
        <f t="shared" si="179"/>
        <v>23570.75</v>
      </c>
      <c r="F932" s="25">
        <f t="shared" si="180"/>
        <v>23404.625</v>
      </c>
      <c r="G932" s="25">
        <f t="shared" si="169"/>
        <v>1.0980308379219919</v>
      </c>
      <c r="H932" s="25">
        <f t="shared" si="176"/>
        <v>1.0015470660113945</v>
      </c>
      <c r="I932" s="4">
        <f t="shared" si="170"/>
        <v>25659.303363889663</v>
      </c>
      <c r="J932" s="25">
        <f t="shared" si="177"/>
        <v>19290.032192320308</v>
      </c>
      <c r="K932" s="15">
        <f t="shared" si="171"/>
        <v>19319.875145483755</v>
      </c>
      <c r="L932" s="36">
        <f t="shared" si="172"/>
        <v>6379.1248545162453</v>
      </c>
      <c r="M932" s="36">
        <f t="shared" si="173"/>
        <v>6379.1248545162453</v>
      </c>
      <c r="N932" s="36">
        <f t="shared" si="174"/>
        <v>0.24822463342994844</v>
      </c>
      <c r="O932" s="36">
        <f t="shared" si="175"/>
        <v>40693233.90950691</v>
      </c>
      <c r="P932" s="35">
        <f t="shared" si="178"/>
        <v>40693233.90950691</v>
      </c>
    </row>
    <row r="933" spans="1:16" x14ac:dyDescent="0.4">
      <c r="A933" s="1">
        <v>932</v>
      </c>
      <c r="B933" s="21">
        <v>40745</v>
      </c>
      <c r="C933" s="43">
        <v>4</v>
      </c>
      <c r="D933" s="23">
        <v>17140</v>
      </c>
      <c r="E933" s="25">
        <f t="shared" si="179"/>
        <v>23238.5</v>
      </c>
      <c r="F933" s="25">
        <f t="shared" si="180"/>
        <v>22749.75</v>
      </c>
      <c r="G933" s="25">
        <f t="shared" si="169"/>
        <v>0.75341487269090868</v>
      </c>
      <c r="H933" s="25">
        <f t="shared" si="176"/>
        <v>1.0021658136955456</v>
      </c>
      <c r="I933" s="4">
        <f t="shared" si="170"/>
        <v>17102.958178941706</v>
      </c>
      <c r="J933" s="25">
        <f t="shared" si="177"/>
        <v>19290.348876764125</v>
      </c>
      <c r="K933" s="15">
        <f t="shared" si="171"/>
        <v>19332.128178553274</v>
      </c>
      <c r="L933" s="36">
        <f t="shared" si="172"/>
        <v>-2192.1281785532738</v>
      </c>
      <c r="M933" s="36">
        <f t="shared" si="173"/>
        <v>2192.1281785532738</v>
      </c>
      <c r="N933" s="36">
        <f t="shared" si="174"/>
        <v>0.1278954596588841</v>
      </c>
      <c r="O933" s="36">
        <f t="shared" si="175"/>
        <v>4805425.9512072941</v>
      </c>
      <c r="P933" s="35">
        <f t="shared" si="178"/>
        <v>4805425.9512072941</v>
      </c>
    </row>
    <row r="934" spans="1:16" x14ac:dyDescent="0.4">
      <c r="A934" s="1">
        <v>933</v>
      </c>
      <c r="B934" s="21">
        <v>40746</v>
      </c>
      <c r="C934" s="43">
        <v>1</v>
      </c>
      <c r="D934" s="23">
        <v>24206</v>
      </c>
      <c r="E934" s="25">
        <f t="shared" si="179"/>
        <v>22261</v>
      </c>
      <c r="F934" s="25">
        <f t="shared" si="180"/>
        <v>20538.875</v>
      </c>
      <c r="G934" s="25">
        <f t="shared" si="169"/>
        <v>1.1785455629872619</v>
      </c>
      <c r="H934" s="25">
        <f t="shared" si="176"/>
        <v>0.99870511045398014</v>
      </c>
      <c r="I934" s="4">
        <f t="shared" si="170"/>
        <v>24237.384736117659</v>
      </c>
      <c r="J934" s="25">
        <f t="shared" si="177"/>
        <v>19290.665561207941</v>
      </c>
      <c r="K934" s="15">
        <f t="shared" si="171"/>
        <v>19265.686280036967</v>
      </c>
      <c r="L934" s="36">
        <f t="shared" si="172"/>
        <v>4940.3137199630328</v>
      </c>
      <c r="M934" s="36">
        <f t="shared" si="173"/>
        <v>4940.3137199630328</v>
      </c>
      <c r="N934" s="36">
        <f t="shared" si="174"/>
        <v>0.20409459307456965</v>
      </c>
      <c r="O934" s="36">
        <f t="shared" si="175"/>
        <v>24406699.651654977</v>
      </c>
      <c r="P934" s="35">
        <f t="shared" si="178"/>
        <v>24406699.651654977</v>
      </c>
    </row>
    <row r="935" spans="1:16" x14ac:dyDescent="0.4">
      <c r="A935" s="1">
        <v>934</v>
      </c>
      <c r="B935" s="21">
        <v>40747</v>
      </c>
      <c r="C935" s="43">
        <v>2</v>
      </c>
      <c r="D935" s="23">
        <v>21999</v>
      </c>
      <c r="E935" s="25">
        <f t="shared" si="179"/>
        <v>18816.75</v>
      </c>
      <c r="F935" s="25">
        <f t="shared" si="180"/>
        <v>19398.25</v>
      </c>
      <c r="G935" s="25">
        <f t="shared" si="169"/>
        <v>1.134071372417615</v>
      </c>
      <c r="H935" s="25">
        <f t="shared" si="176"/>
        <v>0.99758200983907996</v>
      </c>
      <c r="I935" s="4">
        <f t="shared" si="170"/>
        <v>22052.322298342831</v>
      </c>
      <c r="J935" s="25">
        <f t="shared" si="177"/>
        <v>19290.982245651761</v>
      </c>
      <c r="K935" s="15">
        <f t="shared" si="171"/>
        <v>19244.336840387292</v>
      </c>
      <c r="L935" s="36">
        <f t="shared" si="172"/>
        <v>2754.6631596127081</v>
      </c>
      <c r="M935" s="36">
        <f t="shared" si="173"/>
        <v>2754.6631596127081</v>
      </c>
      <c r="N935" s="36">
        <f t="shared" si="174"/>
        <v>0.12521765351210093</v>
      </c>
      <c r="O935" s="36">
        <f t="shared" si="175"/>
        <v>7588169.1229274683</v>
      </c>
      <c r="P935" s="35">
        <f t="shared" si="178"/>
        <v>7588169.1229274683</v>
      </c>
    </row>
    <row r="936" spans="1:16" x14ac:dyDescent="0.4">
      <c r="A936" s="1">
        <v>935</v>
      </c>
      <c r="B936" s="21">
        <v>40748</v>
      </c>
      <c r="C936" s="43">
        <v>3</v>
      </c>
      <c r="D936" s="23">
        <v>11922</v>
      </c>
      <c r="E936" s="25">
        <f t="shared" si="179"/>
        <v>19979.75</v>
      </c>
      <c r="F936" s="25">
        <f t="shared" si="180"/>
        <v>19386.375</v>
      </c>
      <c r="G936" s="25">
        <f t="shared" si="169"/>
        <v>0.61496798653693641</v>
      </c>
      <c r="H936" s="25">
        <f t="shared" si="176"/>
        <v>1.0015470660113945</v>
      </c>
      <c r="I936" s="4">
        <f t="shared" si="170"/>
        <v>11903.584369208629</v>
      </c>
      <c r="J936" s="25">
        <f t="shared" si="177"/>
        <v>19291.298930095578</v>
      </c>
      <c r="K936" s="15">
        <f t="shared" si="171"/>
        <v>19321.143842985981</v>
      </c>
      <c r="L936" s="36">
        <f t="shared" si="172"/>
        <v>-7399.1438429859809</v>
      </c>
      <c r="M936" s="36">
        <f t="shared" si="173"/>
        <v>7399.1438429859809</v>
      </c>
      <c r="N936" s="36">
        <f t="shared" si="174"/>
        <v>0.62062941142308181</v>
      </c>
      <c r="O936" s="36">
        <f t="shared" si="175"/>
        <v>54747329.609197348</v>
      </c>
      <c r="P936" s="35">
        <f t="shared" si="178"/>
        <v>54747329.609197348</v>
      </c>
    </row>
    <row r="937" spans="1:16" x14ac:dyDescent="0.4">
      <c r="A937" s="1">
        <v>936</v>
      </c>
      <c r="B937" s="21">
        <v>40749</v>
      </c>
      <c r="C937" s="43">
        <v>4</v>
      </c>
      <c r="D937" s="23">
        <v>21792</v>
      </c>
      <c r="E937" s="25">
        <f t="shared" si="179"/>
        <v>18793</v>
      </c>
      <c r="F937" s="25">
        <f t="shared" si="180"/>
        <v>18705.875</v>
      </c>
      <c r="G937" s="25">
        <f t="shared" si="169"/>
        <v>1.1649815900084866</v>
      </c>
      <c r="H937" s="25">
        <f t="shared" si="176"/>
        <v>1.0021658136955456</v>
      </c>
      <c r="I937" s="4">
        <f t="shared" si="170"/>
        <v>21744.904587835335</v>
      </c>
      <c r="J937" s="25">
        <f t="shared" si="177"/>
        <v>19291.615614539394</v>
      </c>
      <c r="K937" s="15">
        <f t="shared" si="171"/>
        <v>19333.397659846563</v>
      </c>
      <c r="L937" s="36">
        <f t="shared" si="172"/>
        <v>2458.6023401534367</v>
      </c>
      <c r="M937" s="36">
        <f t="shared" si="173"/>
        <v>2458.6023401534367</v>
      </c>
      <c r="N937" s="36">
        <f t="shared" si="174"/>
        <v>0.11282132618178399</v>
      </c>
      <c r="O937" s="36">
        <f t="shared" si="175"/>
        <v>6044725.4670079555</v>
      </c>
      <c r="P937" s="35">
        <f t="shared" si="178"/>
        <v>6044725.4670079555</v>
      </c>
    </row>
    <row r="938" spans="1:16" x14ac:dyDescent="0.4">
      <c r="A938" s="1">
        <v>937</v>
      </c>
      <c r="B938" s="21">
        <v>40750</v>
      </c>
      <c r="C938" s="43">
        <v>1</v>
      </c>
      <c r="D938" s="23">
        <v>19459</v>
      </c>
      <c r="E938" s="25">
        <f t="shared" si="179"/>
        <v>18618.75</v>
      </c>
      <c r="F938" s="25">
        <f t="shared" si="180"/>
        <v>19513.25</v>
      </c>
      <c r="G938" s="25">
        <f t="shared" si="169"/>
        <v>0.99721983780251877</v>
      </c>
      <c r="H938" s="25">
        <f t="shared" si="176"/>
        <v>0.99870511045398014</v>
      </c>
      <c r="I938" s="4">
        <f t="shared" si="170"/>
        <v>19484.229925642961</v>
      </c>
      <c r="J938" s="25">
        <f t="shared" si="177"/>
        <v>19291.932298983211</v>
      </c>
      <c r="K938" s="15">
        <f t="shared" si="171"/>
        <v>19266.951377526733</v>
      </c>
      <c r="L938" s="36">
        <f t="shared" si="172"/>
        <v>192.04862247326673</v>
      </c>
      <c r="M938" s="36">
        <f t="shared" si="173"/>
        <v>192.04862247326673</v>
      </c>
      <c r="N938" s="36">
        <f t="shared" si="174"/>
        <v>9.8693983490038915E-3</v>
      </c>
      <c r="O938" s="36">
        <f t="shared" si="175"/>
        <v>36882.673393879333</v>
      </c>
      <c r="P938" s="35">
        <f t="shared" si="178"/>
        <v>36882.673393879333</v>
      </c>
    </row>
    <row r="939" spans="1:16" x14ac:dyDescent="0.4">
      <c r="A939" s="1">
        <v>938</v>
      </c>
      <c r="B939" s="21">
        <v>40751</v>
      </c>
      <c r="C939" s="43">
        <v>2</v>
      </c>
      <c r="D939" s="23">
        <v>21302</v>
      </c>
      <c r="E939" s="25">
        <f t="shared" si="179"/>
        <v>20407.75</v>
      </c>
      <c r="F939" s="25">
        <f t="shared" si="180"/>
        <v>20393</v>
      </c>
      <c r="G939" s="25">
        <f t="shared" si="169"/>
        <v>1.0445741185700976</v>
      </c>
      <c r="H939" s="25">
        <f t="shared" si="176"/>
        <v>0.99758200983907996</v>
      </c>
      <c r="I939" s="4">
        <f t="shared" si="170"/>
        <v>21353.63287418969</v>
      </c>
      <c r="J939" s="25">
        <f t="shared" si="177"/>
        <v>19292.248983427031</v>
      </c>
      <c r="K939" s="15">
        <f t="shared" si="171"/>
        <v>19245.600515203085</v>
      </c>
      <c r="L939" s="36">
        <f t="shared" si="172"/>
        <v>2056.3994847969152</v>
      </c>
      <c r="M939" s="36">
        <f t="shared" si="173"/>
        <v>2056.3994847969152</v>
      </c>
      <c r="N939" s="36">
        <f t="shared" si="174"/>
        <v>9.653551238366892E-2</v>
      </c>
      <c r="O939" s="36">
        <f t="shared" si="175"/>
        <v>4228778.8410730185</v>
      </c>
      <c r="P939" s="35">
        <f t="shared" si="178"/>
        <v>4228778.8410730185</v>
      </c>
    </row>
    <row r="940" spans="1:16" x14ac:dyDescent="0.4">
      <c r="A940" s="1">
        <v>939</v>
      </c>
      <c r="B940" s="21">
        <v>40752</v>
      </c>
      <c r="C940" s="43">
        <v>3</v>
      </c>
      <c r="D940" s="23">
        <v>19078</v>
      </c>
      <c r="E940" s="25">
        <f t="shared" si="179"/>
        <v>20378.25</v>
      </c>
      <c r="F940" s="25">
        <f t="shared" si="180"/>
        <v>20623.75</v>
      </c>
      <c r="G940" s="25">
        <f t="shared" si="169"/>
        <v>0.92505000303048668</v>
      </c>
      <c r="H940" s="25">
        <f t="shared" si="176"/>
        <v>1.0015470660113945</v>
      </c>
      <c r="I940" s="4">
        <f t="shared" si="170"/>
        <v>19048.530665640181</v>
      </c>
      <c r="J940" s="25">
        <f t="shared" si="177"/>
        <v>19292.565667870847</v>
      </c>
      <c r="K940" s="15">
        <f t="shared" si="171"/>
        <v>19322.412540488207</v>
      </c>
      <c r="L940" s="36">
        <f t="shared" si="172"/>
        <v>-244.41254048820701</v>
      </c>
      <c r="M940" s="36">
        <f t="shared" si="173"/>
        <v>244.41254048820701</v>
      </c>
      <c r="N940" s="36">
        <f t="shared" si="174"/>
        <v>1.2811224472597076E-2</v>
      </c>
      <c r="O940" s="36">
        <f t="shared" si="175"/>
        <v>59737.489947899434</v>
      </c>
      <c r="P940" s="35">
        <f t="shared" si="178"/>
        <v>59737.489947899434</v>
      </c>
    </row>
    <row r="941" spans="1:16" x14ac:dyDescent="0.4">
      <c r="A941" s="1">
        <v>940</v>
      </c>
      <c r="B941" s="21">
        <v>40753</v>
      </c>
      <c r="C941" s="43">
        <v>4</v>
      </c>
      <c r="D941" s="23">
        <v>21674</v>
      </c>
      <c r="E941" s="25">
        <f t="shared" si="179"/>
        <v>20869.25</v>
      </c>
      <c r="F941" s="25">
        <f t="shared" si="180"/>
        <v>20604</v>
      </c>
      <c r="G941" s="25">
        <f t="shared" ref="G941:G1004" si="181">D941/F941</f>
        <v>1.0519316637546108</v>
      </c>
      <c r="H941" s="25">
        <f t="shared" si="176"/>
        <v>1.0021658136955456</v>
      </c>
      <c r="I941" s="4">
        <f t="shared" ref="I941:I1004" si="182">D941/H941</f>
        <v>21627.159601539235</v>
      </c>
      <c r="J941" s="25">
        <f t="shared" si="177"/>
        <v>19292.882352314664</v>
      </c>
      <c r="K941" s="15">
        <f t="shared" ref="K941:K1004" si="183">H941*J941</f>
        <v>19334.667141139857</v>
      </c>
      <c r="L941" s="36">
        <f t="shared" ref="L941:L1004" si="184">D941-K941</f>
        <v>2339.3328588601435</v>
      </c>
      <c r="M941" s="36">
        <f t="shared" ref="M941:M1004" si="185">ABS(L941)</f>
        <v>2339.3328588601435</v>
      </c>
      <c r="N941" s="36">
        <f t="shared" ref="N941:N1004" si="186">M941/D941</f>
        <v>0.10793267781028622</v>
      </c>
      <c r="O941" s="36">
        <f t="shared" ref="O941:O1004" si="187">L941^2</f>
        <v>5472478.2245427715</v>
      </c>
      <c r="P941" s="35">
        <f t="shared" si="178"/>
        <v>5472478.2245427715</v>
      </c>
    </row>
    <row r="942" spans="1:16" x14ac:dyDescent="0.4">
      <c r="A942" s="1">
        <v>941</v>
      </c>
      <c r="B942" s="21">
        <v>40754</v>
      </c>
      <c r="C942" s="43">
        <v>1</v>
      </c>
      <c r="D942" s="23">
        <v>21423</v>
      </c>
      <c r="E942" s="25">
        <f t="shared" si="179"/>
        <v>20338.75</v>
      </c>
      <c r="F942" s="25">
        <f t="shared" si="180"/>
        <v>20642.375</v>
      </c>
      <c r="G942" s="25">
        <f t="shared" si="181"/>
        <v>1.0378166272049607</v>
      </c>
      <c r="H942" s="25">
        <f t="shared" si="176"/>
        <v>0.99870511045398014</v>
      </c>
      <c r="I942" s="4">
        <f t="shared" si="182"/>
        <v>21450.776386096364</v>
      </c>
      <c r="J942" s="25">
        <f t="shared" si="177"/>
        <v>19293.199036758484</v>
      </c>
      <c r="K942" s="15">
        <f t="shared" si="183"/>
        <v>19268.216475016507</v>
      </c>
      <c r="L942" s="36">
        <f t="shared" si="184"/>
        <v>2154.7835249834934</v>
      </c>
      <c r="M942" s="36">
        <f t="shared" si="185"/>
        <v>2154.7835249834934</v>
      </c>
      <c r="N942" s="36">
        <f t="shared" si="186"/>
        <v>0.10058271600539109</v>
      </c>
      <c r="O942" s="36">
        <f t="shared" si="187"/>
        <v>4643092.039540289</v>
      </c>
      <c r="P942" s="35">
        <f t="shared" si="178"/>
        <v>4643092.039540289</v>
      </c>
    </row>
    <row r="943" spans="1:16" x14ac:dyDescent="0.4">
      <c r="A943" s="1">
        <v>942</v>
      </c>
      <c r="B943" s="21">
        <v>40755</v>
      </c>
      <c r="C943" s="43">
        <v>2</v>
      </c>
      <c r="D943" s="23">
        <v>19180</v>
      </c>
      <c r="E943" s="25">
        <f t="shared" si="179"/>
        <v>20946</v>
      </c>
      <c r="F943" s="25">
        <f t="shared" si="180"/>
        <v>21415.5</v>
      </c>
      <c r="G943" s="25">
        <f t="shared" si="181"/>
        <v>0.89561299059092714</v>
      </c>
      <c r="H943" s="25">
        <f t="shared" si="176"/>
        <v>0.99758200983907996</v>
      </c>
      <c r="I943" s="4">
        <f t="shared" si="182"/>
        <v>19226.489462348993</v>
      </c>
      <c r="J943" s="25">
        <f t="shared" si="177"/>
        <v>19293.5157212023</v>
      </c>
      <c r="K943" s="15">
        <f t="shared" si="183"/>
        <v>19246.864190018878</v>
      </c>
      <c r="L943" s="36">
        <f t="shared" si="184"/>
        <v>-66.864190018877707</v>
      </c>
      <c r="M943" s="36">
        <f t="shared" si="185"/>
        <v>66.864190018877707</v>
      </c>
      <c r="N943" s="36">
        <f t="shared" si="186"/>
        <v>3.4861412939977948E-3</v>
      </c>
      <c r="O943" s="36">
        <f t="shared" si="187"/>
        <v>4470.8199068805852</v>
      </c>
      <c r="P943" s="35">
        <f t="shared" si="178"/>
        <v>4470.8199068805852</v>
      </c>
    </row>
    <row r="944" spans="1:16" x14ac:dyDescent="0.4">
      <c r="A944" s="1">
        <v>943</v>
      </c>
      <c r="B944" s="21">
        <v>40756</v>
      </c>
      <c r="C944" s="43">
        <v>3</v>
      </c>
      <c r="D944" s="23">
        <v>21507</v>
      </c>
      <c r="E944" s="25">
        <f t="shared" si="179"/>
        <v>21885</v>
      </c>
      <c r="F944" s="25">
        <f t="shared" si="180"/>
        <v>22554.875</v>
      </c>
      <c r="G944" s="25">
        <f t="shared" si="181"/>
        <v>0.9535410859071487</v>
      </c>
      <c r="H944" s="25">
        <f t="shared" si="176"/>
        <v>1.0015470660113945</v>
      </c>
      <c r="I944" s="4">
        <f t="shared" si="182"/>
        <v>21473.778646919141</v>
      </c>
      <c r="J944" s="25">
        <f t="shared" si="177"/>
        <v>19293.832405646117</v>
      </c>
      <c r="K944" s="15">
        <f t="shared" si="183"/>
        <v>19323.681237990433</v>
      </c>
      <c r="L944" s="36">
        <f t="shared" si="184"/>
        <v>2183.3187620095669</v>
      </c>
      <c r="M944" s="36">
        <f t="shared" si="185"/>
        <v>2183.3187620095669</v>
      </c>
      <c r="N944" s="36">
        <f t="shared" si="186"/>
        <v>0.10151665792577147</v>
      </c>
      <c r="O944" s="36">
        <f t="shared" si="187"/>
        <v>4766880.8165429877</v>
      </c>
      <c r="P944" s="35">
        <f t="shared" si="178"/>
        <v>4766880.8165429877</v>
      </c>
    </row>
    <row r="945" spans="1:16" x14ac:dyDescent="0.4">
      <c r="A945" s="1">
        <v>944</v>
      </c>
      <c r="B945" s="21">
        <v>40757</v>
      </c>
      <c r="C945" s="43">
        <v>4</v>
      </c>
      <c r="D945" s="23">
        <v>25430</v>
      </c>
      <c r="E945" s="25">
        <f t="shared" si="179"/>
        <v>23224.75</v>
      </c>
      <c r="F945" s="25">
        <f t="shared" si="180"/>
        <v>22448.625</v>
      </c>
      <c r="G945" s="25">
        <f t="shared" si="181"/>
        <v>1.1328088023208549</v>
      </c>
      <c r="H945" s="25">
        <f t="shared" si="176"/>
        <v>1.0021658136955456</v>
      </c>
      <c r="I945" s="4">
        <f t="shared" si="182"/>
        <v>25375.042385676054</v>
      </c>
      <c r="J945" s="25">
        <f t="shared" si="177"/>
        <v>19294.149090089937</v>
      </c>
      <c r="K945" s="15">
        <f t="shared" si="183"/>
        <v>19335.936622433153</v>
      </c>
      <c r="L945" s="36">
        <f t="shared" si="184"/>
        <v>6094.0633775668466</v>
      </c>
      <c r="M945" s="36">
        <f t="shared" si="185"/>
        <v>6094.0633775668466</v>
      </c>
      <c r="N945" s="36">
        <f t="shared" si="186"/>
        <v>0.23964071480797666</v>
      </c>
      <c r="O945" s="36">
        <f t="shared" si="187"/>
        <v>37137608.449801445</v>
      </c>
      <c r="P945" s="35">
        <f t="shared" si="178"/>
        <v>37137608.449801445</v>
      </c>
    </row>
    <row r="946" spans="1:16" x14ac:dyDescent="0.4">
      <c r="A946" s="1">
        <v>945</v>
      </c>
      <c r="B946" s="21">
        <v>40758</v>
      </c>
      <c r="C946" s="43">
        <v>1</v>
      </c>
      <c r="D946" s="23">
        <v>26782</v>
      </c>
      <c r="E946" s="25">
        <f t="shared" si="179"/>
        <v>21672.5</v>
      </c>
      <c r="F946" s="25">
        <f t="shared" si="180"/>
        <v>21793.125</v>
      </c>
      <c r="G946" s="25">
        <f t="shared" si="181"/>
        <v>1.2289196707677306</v>
      </c>
      <c r="H946" s="25">
        <f t="shared" si="176"/>
        <v>0.99870511045398014</v>
      </c>
      <c r="I946" s="4">
        <f t="shared" si="182"/>
        <v>26816.724696467951</v>
      </c>
      <c r="J946" s="25">
        <f t="shared" si="177"/>
        <v>19294.465774533754</v>
      </c>
      <c r="K946" s="15">
        <f t="shared" si="183"/>
        <v>19269.481572506273</v>
      </c>
      <c r="L946" s="36">
        <f t="shared" si="184"/>
        <v>7512.5184274937274</v>
      </c>
      <c r="M946" s="36">
        <f t="shared" si="185"/>
        <v>7512.5184274937274</v>
      </c>
      <c r="N946" s="36">
        <f t="shared" si="186"/>
        <v>0.28050625149330621</v>
      </c>
      <c r="O946" s="36">
        <f t="shared" si="187"/>
        <v>56437933.123432823</v>
      </c>
      <c r="P946" s="35">
        <f t="shared" si="178"/>
        <v>56437933.123432823</v>
      </c>
    </row>
    <row r="947" spans="1:16" x14ac:dyDescent="0.4">
      <c r="A947" s="1">
        <v>946</v>
      </c>
      <c r="B947" s="21">
        <v>40759</v>
      </c>
      <c r="C947" s="43">
        <v>2</v>
      </c>
      <c r="D947" s="23">
        <v>12971</v>
      </c>
      <c r="E947" s="25">
        <f t="shared" si="179"/>
        <v>21913.75</v>
      </c>
      <c r="F947" s="25">
        <f t="shared" si="180"/>
        <v>20965.75</v>
      </c>
      <c r="G947" s="25">
        <f t="shared" si="181"/>
        <v>0.61867569726816352</v>
      </c>
      <c r="H947" s="25">
        <f t="shared" si="176"/>
        <v>0.99758200983907996</v>
      </c>
      <c r="I947" s="4">
        <f t="shared" si="182"/>
        <v>13002.439771435285</v>
      </c>
      <c r="J947" s="25">
        <f t="shared" si="177"/>
        <v>19294.78245897757</v>
      </c>
      <c r="K947" s="15">
        <f t="shared" si="183"/>
        <v>19248.127864834671</v>
      </c>
      <c r="L947" s="36">
        <f t="shared" si="184"/>
        <v>-6277.1278648346706</v>
      </c>
      <c r="M947" s="36">
        <f t="shared" si="185"/>
        <v>6277.1278648346706</v>
      </c>
      <c r="N947" s="36">
        <f t="shared" si="186"/>
        <v>0.48393553811076018</v>
      </c>
      <c r="O947" s="36">
        <f t="shared" si="187"/>
        <v>39402334.231483869</v>
      </c>
      <c r="P947" s="35">
        <f t="shared" si="178"/>
        <v>39402334.231483869</v>
      </c>
    </row>
    <row r="948" spans="1:16" x14ac:dyDescent="0.4">
      <c r="A948" s="1">
        <v>947</v>
      </c>
      <c r="B948" s="21">
        <v>40760</v>
      </c>
      <c r="C948" s="43">
        <v>3</v>
      </c>
      <c r="D948" s="23">
        <v>22472</v>
      </c>
      <c r="E948" s="25">
        <f t="shared" si="179"/>
        <v>20017.75</v>
      </c>
      <c r="F948" s="25">
        <f t="shared" si="180"/>
        <v>18790.875</v>
      </c>
      <c r="G948" s="25">
        <f t="shared" si="181"/>
        <v>1.1958996055266187</v>
      </c>
      <c r="H948" s="25">
        <f t="shared" si="176"/>
        <v>1.0015470660113945</v>
      </c>
      <c r="I948" s="4">
        <f t="shared" si="182"/>
        <v>22437.288034294274</v>
      </c>
      <c r="J948" s="25">
        <f t="shared" si="177"/>
        <v>19295.099143421387</v>
      </c>
      <c r="K948" s="15">
        <f t="shared" si="183"/>
        <v>19324.949935492663</v>
      </c>
      <c r="L948" s="36">
        <f t="shared" si="184"/>
        <v>3147.0500645073371</v>
      </c>
      <c r="M948" s="36">
        <f t="shared" si="185"/>
        <v>3147.0500645073371</v>
      </c>
      <c r="N948" s="36">
        <f t="shared" si="186"/>
        <v>0.1400431676979057</v>
      </c>
      <c r="O948" s="36">
        <f t="shared" si="187"/>
        <v>9903924.1085156351</v>
      </c>
      <c r="P948" s="35">
        <f t="shared" si="178"/>
        <v>9903924.1085156351</v>
      </c>
    </row>
    <row r="949" spans="1:16" x14ac:dyDescent="0.4">
      <c r="A949" s="1">
        <v>948</v>
      </c>
      <c r="B949" s="21">
        <v>40761</v>
      </c>
      <c r="C949" s="43">
        <v>4</v>
      </c>
      <c r="D949" s="23">
        <v>17846</v>
      </c>
      <c r="E949" s="25">
        <f t="shared" si="179"/>
        <v>17564</v>
      </c>
      <c r="F949" s="25">
        <f t="shared" si="180"/>
        <v>18823.375</v>
      </c>
      <c r="G949" s="25">
        <f t="shared" si="181"/>
        <v>0.94807652719026214</v>
      </c>
      <c r="H949" s="25">
        <f t="shared" si="176"/>
        <v>1.0021658136955456</v>
      </c>
      <c r="I949" s="4">
        <f t="shared" si="182"/>
        <v>17807.432418984463</v>
      </c>
      <c r="J949" s="25">
        <f t="shared" si="177"/>
        <v>19295.415827865207</v>
      </c>
      <c r="K949" s="15">
        <f t="shared" si="183"/>
        <v>19337.206103726443</v>
      </c>
      <c r="L949" s="36">
        <f t="shared" si="184"/>
        <v>-1491.206103726443</v>
      </c>
      <c r="M949" s="36">
        <f t="shared" si="185"/>
        <v>1491.206103726443</v>
      </c>
      <c r="N949" s="36">
        <f t="shared" si="186"/>
        <v>8.3559683050904568E-2</v>
      </c>
      <c r="O949" s="36">
        <f t="shared" si="187"/>
        <v>2223695.643790999</v>
      </c>
      <c r="P949" s="35">
        <f t="shared" si="178"/>
        <v>2223695.643790999</v>
      </c>
    </row>
    <row r="950" spans="1:16" x14ac:dyDescent="0.4">
      <c r="A950" s="1">
        <v>949</v>
      </c>
      <c r="B950" s="21">
        <v>40762</v>
      </c>
      <c r="C950" s="43">
        <v>1</v>
      </c>
      <c r="D950" s="23">
        <v>16967</v>
      </c>
      <c r="E950" s="25">
        <f t="shared" si="179"/>
        <v>20082.75</v>
      </c>
      <c r="F950" s="25">
        <f t="shared" si="180"/>
        <v>20014.125</v>
      </c>
      <c r="G950" s="25">
        <f t="shared" si="181"/>
        <v>0.84775127566156405</v>
      </c>
      <c r="H950" s="25">
        <f t="shared" si="176"/>
        <v>0.99870511045398014</v>
      </c>
      <c r="I950" s="4">
        <f t="shared" si="182"/>
        <v>16988.998877043225</v>
      </c>
      <c r="J950" s="25">
        <f t="shared" si="177"/>
        <v>19295.732512309023</v>
      </c>
      <c r="K950" s="15">
        <f t="shared" si="183"/>
        <v>19270.746669996039</v>
      </c>
      <c r="L950" s="36">
        <f t="shared" si="184"/>
        <v>-2303.7466699960387</v>
      </c>
      <c r="M950" s="36">
        <f t="shared" si="185"/>
        <v>2303.7466699960387</v>
      </c>
      <c r="N950" s="36">
        <f t="shared" si="186"/>
        <v>0.13577807921235568</v>
      </c>
      <c r="O950" s="36">
        <f t="shared" si="187"/>
        <v>5307248.7195178373</v>
      </c>
      <c r="P950" s="35">
        <f t="shared" si="178"/>
        <v>5307248.7195178373</v>
      </c>
    </row>
    <row r="951" spans="1:16" x14ac:dyDescent="0.4">
      <c r="A951" s="1">
        <v>950</v>
      </c>
      <c r="B951" s="21">
        <v>40763</v>
      </c>
      <c r="C951" s="43">
        <v>2</v>
      </c>
      <c r="D951" s="23">
        <v>23046</v>
      </c>
      <c r="E951" s="25">
        <f t="shared" si="179"/>
        <v>19945.5</v>
      </c>
      <c r="F951" s="25">
        <f t="shared" si="180"/>
        <v>20775.125</v>
      </c>
      <c r="G951" s="25">
        <f t="shared" si="181"/>
        <v>1.1093074048892606</v>
      </c>
      <c r="H951" s="25">
        <f t="shared" si="176"/>
        <v>0.99758200983907996</v>
      </c>
      <c r="I951" s="4">
        <f t="shared" si="182"/>
        <v>23101.860070349056</v>
      </c>
      <c r="J951" s="25">
        <f t="shared" si="177"/>
        <v>19296.04919675284</v>
      </c>
      <c r="K951" s="15">
        <f t="shared" si="183"/>
        <v>19249.391539650464</v>
      </c>
      <c r="L951" s="36">
        <f t="shared" si="184"/>
        <v>3796.6084603495365</v>
      </c>
      <c r="M951" s="36">
        <f t="shared" si="185"/>
        <v>3796.6084603495365</v>
      </c>
      <c r="N951" s="36">
        <f t="shared" si="186"/>
        <v>0.16474045215436678</v>
      </c>
      <c r="O951" s="36">
        <f t="shared" si="187"/>
        <v>14414235.801197678</v>
      </c>
      <c r="P951" s="35">
        <f t="shared" si="178"/>
        <v>14414235.801197678</v>
      </c>
    </row>
    <row r="952" spans="1:16" x14ac:dyDescent="0.4">
      <c r="A952" s="1">
        <v>951</v>
      </c>
      <c r="B952" s="21">
        <v>40764</v>
      </c>
      <c r="C952" s="43">
        <v>3</v>
      </c>
      <c r="D952" s="23">
        <v>21923</v>
      </c>
      <c r="E952" s="25">
        <f t="shared" si="179"/>
        <v>21604.75</v>
      </c>
      <c r="F952" s="25">
        <f t="shared" si="180"/>
        <v>21941.125</v>
      </c>
      <c r="G952" s="25">
        <f t="shared" si="181"/>
        <v>0.99917392567609908</v>
      </c>
      <c r="H952" s="25">
        <f t="shared" si="176"/>
        <v>1.0015470660113945</v>
      </c>
      <c r="I952" s="4">
        <f t="shared" si="182"/>
        <v>21889.136061580339</v>
      </c>
      <c r="J952" s="25">
        <f t="shared" si="177"/>
        <v>19296.36588119666</v>
      </c>
      <c r="K952" s="15">
        <f t="shared" si="183"/>
        <v>19326.218632994893</v>
      </c>
      <c r="L952" s="36">
        <f t="shared" si="184"/>
        <v>2596.7813670051073</v>
      </c>
      <c r="M952" s="36">
        <f t="shared" si="185"/>
        <v>2596.7813670051073</v>
      </c>
      <c r="N952" s="36">
        <f t="shared" si="186"/>
        <v>0.11845009200406456</v>
      </c>
      <c r="O952" s="36">
        <f t="shared" si="187"/>
        <v>6743273.4680249142</v>
      </c>
      <c r="P952" s="35">
        <f t="shared" si="178"/>
        <v>6743273.4680249142</v>
      </c>
    </row>
    <row r="953" spans="1:16" x14ac:dyDescent="0.4">
      <c r="A953" s="1">
        <v>952</v>
      </c>
      <c r="B953" s="21">
        <v>40765</v>
      </c>
      <c r="C953" s="43">
        <v>4</v>
      </c>
      <c r="D953" s="23">
        <v>24483</v>
      </c>
      <c r="E953" s="25">
        <f t="shared" si="179"/>
        <v>22277.5</v>
      </c>
      <c r="F953" s="25">
        <f t="shared" si="180"/>
        <v>22439.125</v>
      </c>
      <c r="G953" s="25">
        <f t="shared" si="181"/>
        <v>1.0910853252967752</v>
      </c>
      <c r="H953" s="25">
        <f t="shared" si="176"/>
        <v>1.0021658136955456</v>
      </c>
      <c r="I953" s="4">
        <f t="shared" si="182"/>
        <v>24430.088978706521</v>
      </c>
      <c r="J953" s="25">
        <f t="shared" si="177"/>
        <v>19296.682565640476</v>
      </c>
      <c r="K953" s="15">
        <f t="shared" si="183"/>
        <v>19338.475585019736</v>
      </c>
      <c r="L953" s="36">
        <f t="shared" si="184"/>
        <v>5144.5244149802638</v>
      </c>
      <c r="M953" s="36">
        <f t="shared" si="185"/>
        <v>5144.5244149802638</v>
      </c>
      <c r="N953" s="36">
        <f t="shared" si="186"/>
        <v>0.21012639035168337</v>
      </c>
      <c r="O953" s="36">
        <f t="shared" si="187"/>
        <v>26466131.456328027</v>
      </c>
      <c r="P953" s="35">
        <f t="shared" si="178"/>
        <v>26466131.456328027</v>
      </c>
    </row>
    <row r="954" spans="1:16" x14ac:dyDescent="0.4">
      <c r="A954" s="1">
        <v>953</v>
      </c>
      <c r="B954" s="21">
        <v>40766</v>
      </c>
      <c r="C954" s="43">
        <v>1</v>
      </c>
      <c r="D954" s="23">
        <v>19658</v>
      </c>
      <c r="E954" s="25">
        <f t="shared" si="179"/>
        <v>22600.75</v>
      </c>
      <c r="F954" s="25">
        <f t="shared" si="180"/>
        <v>22135</v>
      </c>
      <c r="G954" s="25">
        <f t="shared" si="181"/>
        <v>0.88809577592048794</v>
      </c>
      <c r="H954" s="25">
        <f t="shared" si="176"/>
        <v>0.99870511045398014</v>
      </c>
      <c r="I954" s="4">
        <f t="shared" si="182"/>
        <v>19683.487942766296</v>
      </c>
      <c r="J954" s="25">
        <f t="shared" si="177"/>
        <v>19296.999250084293</v>
      </c>
      <c r="K954" s="15">
        <f t="shared" si="183"/>
        <v>19272.011767485805</v>
      </c>
      <c r="L954" s="36">
        <f t="shared" si="184"/>
        <v>385.98823251419526</v>
      </c>
      <c r="M954" s="36">
        <f t="shared" si="185"/>
        <v>385.98823251419526</v>
      </c>
      <c r="N954" s="36">
        <f t="shared" si="186"/>
        <v>1.9635173085471323E-2</v>
      </c>
      <c r="O954" s="36">
        <f t="shared" si="187"/>
        <v>148986.91563943247</v>
      </c>
      <c r="P954" s="35">
        <f t="shared" si="178"/>
        <v>148986.91563943247</v>
      </c>
    </row>
    <row r="955" spans="1:16" x14ac:dyDescent="0.4">
      <c r="A955" s="1">
        <v>954</v>
      </c>
      <c r="B955" s="21">
        <v>40767</v>
      </c>
      <c r="C955" s="43">
        <v>2</v>
      </c>
      <c r="D955" s="23">
        <v>24339</v>
      </c>
      <c r="E955" s="25">
        <f t="shared" si="179"/>
        <v>21669.25</v>
      </c>
      <c r="F955" s="25">
        <f t="shared" si="180"/>
        <v>20868.625</v>
      </c>
      <c r="G955" s="25">
        <f t="shared" si="181"/>
        <v>1.1662962940778321</v>
      </c>
      <c r="H955" s="25">
        <f t="shared" si="176"/>
        <v>0.99758200983907996</v>
      </c>
      <c r="I955" s="4">
        <f t="shared" si="182"/>
        <v>24397.994109703446</v>
      </c>
      <c r="J955" s="25">
        <f t="shared" si="177"/>
        <v>19297.315934528109</v>
      </c>
      <c r="K955" s="15">
        <f t="shared" si="183"/>
        <v>19250.655214466256</v>
      </c>
      <c r="L955" s="36">
        <f t="shared" si="184"/>
        <v>5088.3447855337436</v>
      </c>
      <c r="M955" s="36">
        <f t="shared" si="185"/>
        <v>5088.3447855337436</v>
      </c>
      <c r="N955" s="36">
        <f t="shared" si="186"/>
        <v>0.20906137415398099</v>
      </c>
      <c r="O955" s="36">
        <f t="shared" si="187"/>
        <v>25891252.65646844</v>
      </c>
      <c r="P955" s="35">
        <f t="shared" si="178"/>
        <v>25891252.65646844</v>
      </c>
    </row>
    <row r="956" spans="1:16" x14ac:dyDescent="0.4">
      <c r="A956" s="1">
        <v>955</v>
      </c>
      <c r="B956" s="21">
        <v>40768</v>
      </c>
      <c r="C956" s="43">
        <v>3</v>
      </c>
      <c r="D956" s="23">
        <v>18197</v>
      </c>
      <c r="E956" s="25">
        <f t="shared" si="179"/>
        <v>20068</v>
      </c>
      <c r="F956" s="25">
        <f t="shared" si="180"/>
        <v>20270.125</v>
      </c>
      <c r="G956" s="25">
        <f t="shared" si="181"/>
        <v>0.89772510036321929</v>
      </c>
      <c r="H956" s="25">
        <f t="shared" si="176"/>
        <v>1.0015470660113945</v>
      </c>
      <c r="I956" s="4">
        <f t="shared" si="182"/>
        <v>18168.891525456253</v>
      </c>
      <c r="J956" s="25">
        <f t="shared" si="177"/>
        <v>19297.632618971929</v>
      </c>
      <c r="K956" s="15">
        <f t="shared" si="183"/>
        <v>19327.487330497119</v>
      </c>
      <c r="L956" s="36">
        <f t="shared" si="184"/>
        <v>-1130.4873304971188</v>
      </c>
      <c r="M956" s="36">
        <f t="shared" si="185"/>
        <v>1130.4873304971188</v>
      </c>
      <c r="N956" s="36">
        <f t="shared" si="186"/>
        <v>6.2124928861741979E-2</v>
      </c>
      <c r="O956" s="36">
        <f t="shared" si="187"/>
        <v>1278001.6044145019</v>
      </c>
      <c r="P956" s="35">
        <f t="shared" si="178"/>
        <v>1278001.6044145019</v>
      </c>
    </row>
    <row r="957" spans="1:16" x14ac:dyDescent="0.4">
      <c r="A957" s="1">
        <v>956</v>
      </c>
      <c r="B957" s="21">
        <v>40769</v>
      </c>
      <c r="C957" s="43">
        <v>4</v>
      </c>
      <c r="D957" s="23">
        <v>18078</v>
      </c>
      <c r="E957" s="25">
        <f t="shared" si="179"/>
        <v>20472.25</v>
      </c>
      <c r="F957" s="25">
        <f t="shared" si="180"/>
        <v>18888.375</v>
      </c>
      <c r="G957" s="25">
        <f t="shared" si="181"/>
        <v>0.95709662689352581</v>
      </c>
      <c r="H957" s="25">
        <f t="shared" si="176"/>
        <v>1.0021658136955456</v>
      </c>
      <c r="I957" s="4">
        <f t="shared" si="182"/>
        <v>18038.931036108992</v>
      </c>
      <c r="J957" s="25">
        <f t="shared" si="177"/>
        <v>19297.949303415746</v>
      </c>
      <c r="K957" s="15">
        <f t="shared" si="183"/>
        <v>19339.745066313029</v>
      </c>
      <c r="L957" s="36">
        <f t="shared" si="184"/>
        <v>-1261.7450663130294</v>
      </c>
      <c r="M957" s="36">
        <f t="shared" si="185"/>
        <v>1261.7450663130294</v>
      </c>
      <c r="N957" s="36">
        <f t="shared" si="186"/>
        <v>6.9794505272321575E-2</v>
      </c>
      <c r="O957" s="36">
        <f t="shared" si="187"/>
        <v>1592000.612365271</v>
      </c>
      <c r="P957" s="35">
        <f t="shared" si="178"/>
        <v>1592000.612365271</v>
      </c>
    </row>
    <row r="958" spans="1:16" x14ac:dyDescent="0.4">
      <c r="A958" s="1">
        <v>957</v>
      </c>
      <c r="B958" s="21">
        <v>40770</v>
      </c>
      <c r="C958" s="43">
        <v>1</v>
      </c>
      <c r="D958" s="23">
        <v>21275</v>
      </c>
      <c r="E958" s="25">
        <f t="shared" si="179"/>
        <v>17304.5</v>
      </c>
      <c r="F958" s="25">
        <f t="shared" si="180"/>
        <v>17398</v>
      </c>
      <c r="G958" s="25">
        <f t="shared" si="181"/>
        <v>1.222841705943212</v>
      </c>
      <c r="H958" s="25">
        <f t="shared" si="176"/>
        <v>0.99870511045398014</v>
      </c>
      <c r="I958" s="4">
        <f t="shared" si="182"/>
        <v>21302.584493964438</v>
      </c>
      <c r="J958" s="25">
        <f t="shared" si="177"/>
        <v>19298.265987859562</v>
      </c>
      <c r="K958" s="15">
        <f t="shared" si="183"/>
        <v>19273.276864975571</v>
      </c>
      <c r="L958" s="36">
        <f t="shared" si="184"/>
        <v>2001.7231350244292</v>
      </c>
      <c r="M958" s="36">
        <f t="shared" si="185"/>
        <v>2001.7231350244292</v>
      </c>
      <c r="N958" s="36">
        <f t="shared" si="186"/>
        <v>9.408804394944438E-2</v>
      </c>
      <c r="O958" s="36">
        <f t="shared" si="187"/>
        <v>4006895.5092920293</v>
      </c>
      <c r="P958" s="35">
        <f t="shared" si="178"/>
        <v>4006895.5092920293</v>
      </c>
    </row>
    <row r="959" spans="1:16" x14ac:dyDescent="0.4">
      <c r="A959" s="1">
        <v>958</v>
      </c>
      <c r="B959" s="21">
        <v>40771</v>
      </c>
      <c r="C959" s="43">
        <v>2</v>
      </c>
      <c r="D959" s="23">
        <v>11668</v>
      </c>
      <c r="E959" s="25">
        <f t="shared" si="179"/>
        <v>17491.5</v>
      </c>
      <c r="F959" s="25">
        <f t="shared" si="180"/>
        <v>16937.75</v>
      </c>
      <c r="G959" s="25">
        <f t="shared" si="181"/>
        <v>0.6888754409529011</v>
      </c>
      <c r="H959" s="25">
        <f t="shared" si="176"/>
        <v>0.99758200983907996</v>
      </c>
      <c r="I959" s="4">
        <f t="shared" si="182"/>
        <v>11696.281493570805</v>
      </c>
      <c r="J959" s="25">
        <f t="shared" si="177"/>
        <v>19298.582672303382</v>
      </c>
      <c r="K959" s="15">
        <f t="shared" si="183"/>
        <v>19251.918889282049</v>
      </c>
      <c r="L959" s="36">
        <f t="shared" si="184"/>
        <v>-7583.9188892820493</v>
      </c>
      <c r="M959" s="36">
        <f t="shared" si="185"/>
        <v>7583.9188892820493</v>
      </c>
      <c r="N959" s="36">
        <f t="shared" si="186"/>
        <v>0.64997590754902723</v>
      </c>
      <c r="O959" s="36">
        <f t="shared" si="187"/>
        <v>57515825.719209075</v>
      </c>
      <c r="P959" s="35">
        <f t="shared" si="178"/>
        <v>57515825.719209075</v>
      </c>
    </row>
    <row r="960" spans="1:16" x14ac:dyDescent="0.4">
      <c r="A960" s="1">
        <v>959</v>
      </c>
      <c r="B960" s="21">
        <v>40772</v>
      </c>
      <c r="C960" s="43">
        <v>3</v>
      </c>
      <c r="D960" s="23">
        <v>18945</v>
      </c>
      <c r="E960" s="25">
        <f t="shared" si="179"/>
        <v>16384</v>
      </c>
      <c r="F960" s="25">
        <f t="shared" si="180"/>
        <v>15943.5</v>
      </c>
      <c r="G960" s="25">
        <f t="shared" si="181"/>
        <v>1.1882585379621788</v>
      </c>
      <c r="H960" s="25">
        <f t="shared" si="176"/>
        <v>1.0015470660113945</v>
      </c>
      <c r="I960" s="4">
        <f t="shared" si="182"/>
        <v>18915.736107587443</v>
      </c>
      <c r="J960" s="25">
        <f t="shared" si="177"/>
        <v>19298.899356747199</v>
      </c>
      <c r="K960" s="15">
        <f t="shared" si="183"/>
        <v>19328.756027999345</v>
      </c>
      <c r="L960" s="36">
        <f t="shared" si="184"/>
        <v>-383.75602799934495</v>
      </c>
      <c r="M960" s="36">
        <f t="shared" si="185"/>
        <v>383.75602799934495</v>
      </c>
      <c r="N960" s="36">
        <f t="shared" si="186"/>
        <v>2.025632240693296E-2</v>
      </c>
      <c r="O960" s="36">
        <f t="shared" si="187"/>
        <v>147268.68902583403</v>
      </c>
      <c r="P960" s="35">
        <f t="shared" si="178"/>
        <v>147268.68902583403</v>
      </c>
    </row>
    <row r="961" spans="1:16" x14ac:dyDescent="0.4">
      <c r="A961" s="1">
        <v>960</v>
      </c>
      <c r="B961" s="21">
        <v>40773</v>
      </c>
      <c r="C961" s="43">
        <v>4</v>
      </c>
      <c r="D961" s="23">
        <v>13648</v>
      </c>
      <c r="E961" s="25">
        <f t="shared" si="179"/>
        <v>15503</v>
      </c>
      <c r="F961" s="25">
        <f t="shared" si="180"/>
        <v>16372.125</v>
      </c>
      <c r="G961" s="25">
        <f t="shared" si="181"/>
        <v>0.83361200821518278</v>
      </c>
      <c r="H961" s="25">
        <f t="shared" si="176"/>
        <v>1.0021658136955456</v>
      </c>
      <c r="I961" s="4">
        <f t="shared" si="182"/>
        <v>13618.504855670735</v>
      </c>
      <c r="J961" s="25">
        <f t="shared" si="177"/>
        <v>19299.216041191015</v>
      </c>
      <c r="K961" s="15">
        <f t="shared" si="183"/>
        <v>19341.014547606319</v>
      </c>
      <c r="L961" s="36">
        <f t="shared" si="184"/>
        <v>-5693.014547606319</v>
      </c>
      <c r="M961" s="36">
        <f t="shared" si="185"/>
        <v>5693.014547606319</v>
      </c>
      <c r="N961" s="36">
        <f t="shared" si="186"/>
        <v>0.41713178103797766</v>
      </c>
      <c r="O961" s="36">
        <f t="shared" si="187"/>
        <v>32410414.639257181</v>
      </c>
      <c r="P961" s="35">
        <f t="shared" si="178"/>
        <v>32410414.639257181</v>
      </c>
    </row>
    <row r="962" spans="1:16" x14ac:dyDescent="0.4">
      <c r="A962" s="1">
        <v>961</v>
      </c>
      <c r="B962" s="21">
        <v>40774</v>
      </c>
      <c r="C962" s="43">
        <v>1</v>
      </c>
      <c r="D962" s="23">
        <v>17751</v>
      </c>
      <c r="E962" s="25">
        <f t="shared" si="179"/>
        <v>17241.25</v>
      </c>
      <c r="F962" s="25">
        <f t="shared" si="180"/>
        <v>16905</v>
      </c>
      <c r="G962" s="25">
        <f t="shared" si="181"/>
        <v>1.050044365572316</v>
      </c>
      <c r="H962" s="25">
        <f t="shared" ref="H962:H1025" si="188">VLOOKUP(C962,$Q$38:$S$42,3,FALSE)</f>
        <v>0.99870511045398014</v>
      </c>
      <c r="I962" s="4">
        <f t="shared" si="182"/>
        <v>17774.015386715055</v>
      </c>
      <c r="J962" s="25">
        <f t="shared" si="177"/>
        <v>19299.532725634836</v>
      </c>
      <c r="K962" s="15">
        <f t="shared" si="183"/>
        <v>19274.541962465344</v>
      </c>
      <c r="L962" s="36">
        <f t="shared" si="184"/>
        <v>-1523.5419624653441</v>
      </c>
      <c r="M962" s="36">
        <f t="shared" si="185"/>
        <v>1523.5419624653441</v>
      </c>
      <c r="N962" s="36">
        <f t="shared" si="186"/>
        <v>8.5828514588774954E-2</v>
      </c>
      <c r="O962" s="36">
        <f t="shared" si="187"/>
        <v>2321180.1113927518</v>
      </c>
      <c r="P962" s="35">
        <f t="shared" si="178"/>
        <v>2321180.1113927518</v>
      </c>
    </row>
    <row r="963" spans="1:16" x14ac:dyDescent="0.4">
      <c r="A963" s="1">
        <v>962</v>
      </c>
      <c r="B963" s="21">
        <v>40775</v>
      </c>
      <c r="C963" s="43">
        <v>2</v>
      </c>
      <c r="D963" s="23">
        <v>18621</v>
      </c>
      <c r="E963" s="25">
        <f t="shared" si="179"/>
        <v>16568.75</v>
      </c>
      <c r="F963" s="25">
        <f t="shared" si="180"/>
        <v>17709.125</v>
      </c>
      <c r="G963" s="25">
        <f t="shared" si="181"/>
        <v>1.0514918156600057</v>
      </c>
      <c r="H963" s="25">
        <f t="shared" si="188"/>
        <v>0.99758200983907996</v>
      </c>
      <c r="I963" s="4">
        <f t="shared" si="182"/>
        <v>18666.134529635066</v>
      </c>
      <c r="J963" s="25">
        <f t="shared" ref="J963:J1026" si="189">INTERCEPT($I$2:$I$3896,$A$2:$A$3896)+SLOPE($I$2:$I$3896,$A$2:$A$3896)*A963</f>
        <v>19299.849410078652</v>
      </c>
      <c r="K963" s="15">
        <f t="shared" si="183"/>
        <v>19253.182564097842</v>
      </c>
      <c r="L963" s="36">
        <f t="shared" si="184"/>
        <v>-632.18256409784226</v>
      </c>
      <c r="M963" s="36">
        <f t="shared" si="185"/>
        <v>632.18256409784226</v>
      </c>
      <c r="N963" s="36">
        <f t="shared" si="186"/>
        <v>3.3949979275970266E-2</v>
      </c>
      <c r="O963" s="36">
        <f t="shared" si="187"/>
        <v>399654.79434932244</v>
      </c>
      <c r="P963" s="35">
        <f t="shared" ref="P963:P1026" si="190">(D963-K963)^2</f>
        <v>399654.79434932244</v>
      </c>
    </row>
    <row r="964" spans="1:16" x14ac:dyDescent="0.4">
      <c r="A964" s="1">
        <v>963</v>
      </c>
      <c r="B964" s="21">
        <v>40776</v>
      </c>
      <c r="C964" s="43">
        <v>3</v>
      </c>
      <c r="D964" s="23">
        <v>16255</v>
      </c>
      <c r="E964" s="25">
        <f t="shared" si="179"/>
        <v>18849.5</v>
      </c>
      <c r="F964" s="25">
        <f t="shared" si="180"/>
        <v>19599.125</v>
      </c>
      <c r="G964" s="25">
        <f t="shared" si="181"/>
        <v>0.829373760308177</v>
      </c>
      <c r="H964" s="25">
        <f t="shared" si="188"/>
        <v>1.0015470660113945</v>
      </c>
      <c r="I964" s="4">
        <f t="shared" si="182"/>
        <v>16229.89128682153</v>
      </c>
      <c r="J964" s="25">
        <f t="shared" si="189"/>
        <v>19300.166094522468</v>
      </c>
      <c r="K964" s="15">
        <f t="shared" si="183"/>
        <v>19330.024725501575</v>
      </c>
      <c r="L964" s="36">
        <f t="shared" si="184"/>
        <v>-3075.0247255015747</v>
      </c>
      <c r="M964" s="36">
        <f t="shared" si="185"/>
        <v>3075.0247255015747</v>
      </c>
      <c r="N964" s="36">
        <f t="shared" si="186"/>
        <v>0.18917408338982311</v>
      </c>
      <c r="O964" s="36">
        <f t="shared" si="187"/>
        <v>9455777.0624460354</v>
      </c>
      <c r="P964" s="35">
        <f t="shared" si="190"/>
        <v>9455777.0624460354</v>
      </c>
    </row>
    <row r="965" spans="1:16" x14ac:dyDescent="0.4">
      <c r="A965" s="1">
        <v>964</v>
      </c>
      <c r="B965" s="21">
        <v>40777</v>
      </c>
      <c r="C965" s="43">
        <v>4</v>
      </c>
      <c r="D965" s="23">
        <v>22771</v>
      </c>
      <c r="E965" s="25">
        <f t="shared" ref="E965:E1028" si="191">AVERAGE(D963:D966)</f>
        <v>20348.75</v>
      </c>
      <c r="F965" s="25">
        <f t="shared" ref="F965:F1028" si="192">AVERAGE(E965:E966)</f>
        <v>21065.5</v>
      </c>
      <c r="G965" s="25">
        <f t="shared" si="181"/>
        <v>1.0809617621229024</v>
      </c>
      <c r="H965" s="25">
        <f t="shared" si="188"/>
        <v>1.0021658136955456</v>
      </c>
      <c r="I965" s="4">
        <f t="shared" si="182"/>
        <v>22721.788838546181</v>
      </c>
      <c r="J965" s="25">
        <f t="shared" si="189"/>
        <v>19300.482778966289</v>
      </c>
      <c r="K965" s="15">
        <f t="shared" si="183"/>
        <v>19342.284028899616</v>
      </c>
      <c r="L965" s="36">
        <f t="shared" si="184"/>
        <v>3428.7159711003842</v>
      </c>
      <c r="M965" s="36">
        <f t="shared" si="185"/>
        <v>3428.7159711003842</v>
      </c>
      <c r="N965" s="36">
        <f t="shared" si="186"/>
        <v>0.15057379873964183</v>
      </c>
      <c r="O965" s="36">
        <f t="shared" si="187"/>
        <v>11756093.21047885</v>
      </c>
      <c r="P965" s="35">
        <f t="shared" si="190"/>
        <v>11756093.21047885</v>
      </c>
    </row>
    <row r="966" spans="1:16" x14ac:dyDescent="0.4">
      <c r="A966" s="1">
        <v>965</v>
      </c>
      <c r="B966" s="21">
        <v>40778</v>
      </c>
      <c r="C966" s="43">
        <v>1</v>
      </c>
      <c r="D966" s="23">
        <v>23748</v>
      </c>
      <c r="E966" s="25">
        <f t="shared" si="191"/>
        <v>21782.25</v>
      </c>
      <c r="F966" s="25">
        <f t="shared" si="192"/>
        <v>22151.625</v>
      </c>
      <c r="G966" s="25">
        <f t="shared" si="181"/>
        <v>1.0720658190990502</v>
      </c>
      <c r="H966" s="25">
        <f t="shared" si="188"/>
        <v>0.99870511045398014</v>
      </c>
      <c r="I966" s="4">
        <f t="shared" si="182"/>
        <v>23778.790907763454</v>
      </c>
      <c r="J966" s="25">
        <f t="shared" si="189"/>
        <v>19300.799463410105</v>
      </c>
      <c r="K966" s="15">
        <f t="shared" si="183"/>
        <v>19275.80705995511</v>
      </c>
      <c r="L966" s="36">
        <f t="shared" si="184"/>
        <v>4472.1929400448898</v>
      </c>
      <c r="M966" s="36">
        <f t="shared" si="185"/>
        <v>4472.1929400448898</v>
      </c>
      <c r="N966" s="36">
        <f t="shared" si="186"/>
        <v>0.18831871905191552</v>
      </c>
      <c r="O966" s="36">
        <f t="shared" si="187"/>
        <v>20000509.692987356</v>
      </c>
      <c r="P966" s="35">
        <f t="shared" si="190"/>
        <v>20000509.692987356</v>
      </c>
    </row>
    <row r="967" spans="1:16" x14ac:dyDescent="0.4">
      <c r="A967" s="1">
        <v>966</v>
      </c>
      <c r="B967" s="21">
        <v>40779</v>
      </c>
      <c r="C967" s="43">
        <v>2</v>
      </c>
      <c r="D967" s="23">
        <v>24355</v>
      </c>
      <c r="E967" s="25">
        <f t="shared" si="191"/>
        <v>22521</v>
      </c>
      <c r="F967" s="25">
        <f t="shared" si="192"/>
        <v>22163.375</v>
      </c>
      <c r="G967" s="25">
        <f t="shared" si="181"/>
        <v>1.0988849848003746</v>
      </c>
      <c r="H967" s="25">
        <f t="shared" si="188"/>
        <v>0.99758200983907996</v>
      </c>
      <c r="I967" s="4">
        <f t="shared" si="182"/>
        <v>24414.032891319588</v>
      </c>
      <c r="J967" s="25">
        <f t="shared" si="189"/>
        <v>19301.116147853922</v>
      </c>
      <c r="K967" s="15">
        <f t="shared" si="183"/>
        <v>19254.446238913635</v>
      </c>
      <c r="L967" s="36">
        <f t="shared" si="184"/>
        <v>5100.5537610863648</v>
      </c>
      <c r="M967" s="36">
        <f t="shared" si="185"/>
        <v>5100.5537610863648</v>
      </c>
      <c r="N967" s="36">
        <f t="shared" si="186"/>
        <v>0.20942532379742823</v>
      </c>
      <c r="O967" s="36">
        <f t="shared" si="187"/>
        <v>26015648.669732261</v>
      </c>
      <c r="P967" s="35">
        <f t="shared" si="190"/>
        <v>26015648.669732261</v>
      </c>
    </row>
    <row r="968" spans="1:16" x14ac:dyDescent="0.4">
      <c r="A968" s="1">
        <v>967</v>
      </c>
      <c r="B968" s="21">
        <v>40780</v>
      </c>
      <c r="C968" s="43">
        <v>3</v>
      </c>
      <c r="D968" s="23">
        <v>19210</v>
      </c>
      <c r="E968" s="25">
        <f t="shared" si="191"/>
        <v>21805.75</v>
      </c>
      <c r="F968" s="25">
        <f t="shared" si="192"/>
        <v>21369.625</v>
      </c>
      <c r="G968" s="25">
        <f t="shared" si="181"/>
        <v>0.89893949940628348</v>
      </c>
      <c r="H968" s="25">
        <f t="shared" si="188"/>
        <v>1.0015470660113945</v>
      </c>
      <c r="I968" s="4">
        <f t="shared" si="182"/>
        <v>19180.326768369214</v>
      </c>
      <c r="J968" s="25">
        <f t="shared" si="189"/>
        <v>19301.432832297738</v>
      </c>
      <c r="K968" s="15">
        <f t="shared" si="183"/>
        <v>19331.293423003801</v>
      </c>
      <c r="L968" s="36">
        <f t="shared" si="184"/>
        <v>-121.29342300380085</v>
      </c>
      <c r="M968" s="36">
        <f t="shared" si="185"/>
        <v>121.29342300380085</v>
      </c>
      <c r="N968" s="36">
        <f t="shared" si="186"/>
        <v>6.314077199573183E-3</v>
      </c>
      <c r="O968" s="36">
        <f t="shared" si="187"/>
        <v>14712.094463978967</v>
      </c>
      <c r="P968" s="35">
        <f t="shared" si="190"/>
        <v>14712.094463978967</v>
      </c>
    </row>
    <row r="969" spans="1:16" x14ac:dyDescent="0.4">
      <c r="A969" s="1">
        <v>968</v>
      </c>
      <c r="B969" s="21">
        <v>40781</v>
      </c>
      <c r="C969" s="43">
        <v>4</v>
      </c>
      <c r="D969" s="23">
        <v>19910</v>
      </c>
      <c r="E969" s="25">
        <f t="shared" si="191"/>
        <v>20933.5</v>
      </c>
      <c r="F969" s="25">
        <f t="shared" si="192"/>
        <v>20331.625</v>
      </c>
      <c r="G969" s="25">
        <f t="shared" si="181"/>
        <v>0.97926260198090409</v>
      </c>
      <c r="H969" s="25">
        <f t="shared" si="188"/>
        <v>1.0021658136955456</v>
      </c>
      <c r="I969" s="4">
        <f t="shared" si="182"/>
        <v>19866.971840299262</v>
      </c>
      <c r="J969" s="25">
        <f t="shared" si="189"/>
        <v>19301.749516741558</v>
      </c>
      <c r="K969" s="15">
        <f t="shared" si="183"/>
        <v>19343.553510192909</v>
      </c>
      <c r="L969" s="36">
        <f t="shared" si="184"/>
        <v>566.44648980709098</v>
      </c>
      <c r="M969" s="36">
        <f t="shared" si="185"/>
        <v>566.44648980709098</v>
      </c>
      <c r="N969" s="36">
        <f t="shared" si="186"/>
        <v>2.8450351070170316E-2</v>
      </c>
      <c r="O969" s="36">
        <f t="shared" si="187"/>
        <v>320861.62581477483</v>
      </c>
      <c r="P969" s="35">
        <f t="shared" si="190"/>
        <v>320861.62581477483</v>
      </c>
    </row>
    <row r="970" spans="1:16" x14ac:dyDescent="0.4">
      <c r="A970" s="1">
        <v>969</v>
      </c>
      <c r="B970" s="21">
        <v>40782</v>
      </c>
      <c r="C970" s="43">
        <v>1</v>
      </c>
      <c r="D970" s="23">
        <v>20259</v>
      </c>
      <c r="E970" s="25">
        <f t="shared" si="191"/>
        <v>19729.75</v>
      </c>
      <c r="F970" s="25">
        <f t="shared" si="192"/>
        <v>19210.875</v>
      </c>
      <c r="G970" s="25">
        <f t="shared" si="181"/>
        <v>1.054558941224697</v>
      </c>
      <c r="H970" s="25">
        <f t="shared" si="188"/>
        <v>0.99870511045398014</v>
      </c>
      <c r="I970" s="4">
        <f t="shared" si="182"/>
        <v>20285.267180410134</v>
      </c>
      <c r="J970" s="25">
        <f t="shared" si="189"/>
        <v>19302.066201185375</v>
      </c>
      <c r="K970" s="15">
        <f t="shared" si="183"/>
        <v>19277.072157444876</v>
      </c>
      <c r="L970" s="36">
        <f t="shared" si="184"/>
        <v>981.92784255512379</v>
      </c>
      <c r="M970" s="36">
        <f t="shared" si="185"/>
        <v>981.92784255512379</v>
      </c>
      <c r="N970" s="36">
        <f t="shared" si="186"/>
        <v>4.8468722175582395E-2</v>
      </c>
      <c r="O970" s="36">
        <f t="shared" si="187"/>
        <v>964182.28798496001</v>
      </c>
      <c r="P970" s="35">
        <f t="shared" si="190"/>
        <v>964182.28798496001</v>
      </c>
    </row>
    <row r="971" spans="1:16" x14ac:dyDescent="0.4">
      <c r="A971" s="1">
        <v>970</v>
      </c>
      <c r="B971" s="21">
        <v>40783</v>
      </c>
      <c r="C971" s="43">
        <v>2</v>
      </c>
      <c r="D971" s="23">
        <v>19540</v>
      </c>
      <c r="E971" s="25">
        <f t="shared" si="191"/>
        <v>18692</v>
      </c>
      <c r="F971" s="25">
        <f t="shared" si="192"/>
        <v>19073.375</v>
      </c>
      <c r="G971" s="25">
        <f t="shared" si="181"/>
        <v>1.0244647315957454</v>
      </c>
      <c r="H971" s="25">
        <f t="shared" si="188"/>
        <v>0.99758200983907996</v>
      </c>
      <c r="I971" s="4">
        <f t="shared" si="182"/>
        <v>19587.362048712166</v>
      </c>
      <c r="J971" s="25">
        <f t="shared" si="189"/>
        <v>19302.382885629191</v>
      </c>
      <c r="K971" s="15">
        <f t="shared" si="183"/>
        <v>19255.709913729428</v>
      </c>
      <c r="L971" s="36">
        <f t="shared" si="184"/>
        <v>284.29008627057192</v>
      </c>
      <c r="M971" s="36">
        <f t="shared" si="185"/>
        <v>284.29008627057192</v>
      </c>
      <c r="N971" s="36">
        <f t="shared" si="186"/>
        <v>1.4549134404839913E-2</v>
      </c>
      <c r="O971" s="36">
        <f t="shared" si="187"/>
        <v>80820.853151729229</v>
      </c>
      <c r="P971" s="35">
        <f t="shared" si="190"/>
        <v>80820.853151729229</v>
      </c>
    </row>
    <row r="972" spans="1:16" x14ac:dyDescent="0.4">
      <c r="A972" s="1">
        <v>971</v>
      </c>
      <c r="B972" s="21">
        <v>40784</v>
      </c>
      <c r="C972" s="43">
        <v>3</v>
      </c>
      <c r="D972" s="23">
        <v>15059</v>
      </c>
      <c r="E972" s="25">
        <f t="shared" si="191"/>
        <v>19454.75</v>
      </c>
      <c r="F972" s="25">
        <f t="shared" si="192"/>
        <v>19522</v>
      </c>
      <c r="G972" s="25">
        <f t="shared" si="181"/>
        <v>0.77138612847044363</v>
      </c>
      <c r="H972" s="25">
        <f t="shared" si="188"/>
        <v>1.0015470660113945</v>
      </c>
      <c r="I972" s="4">
        <f t="shared" si="182"/>
        <v>15035.738719670589</v>
      </c>
      <c r="J972" s="25">
        <f t="shared" si="189"/>
        <v>19302.699570073011</v>
      </c>
      <c r="K972" s="15">
        <f t="shared" si="183"/>
        <v>19332.562120506031</v>
      </c>
      <c r="L972" s="36">
        <f t="shared" si="184"/>
        <v>-4273.5621205060306</v>
      </c>
      <c r="M972" s="36">
        <f t="shared" si="185"/>
        <v>4273.5621205060306</v>
      </c>
      <c r="N972" s="36">
        <f t="shared" si="186"/>
        <v>0.28378790892529587</v>
      </c>
      <c r="O972" s="36">
        <f t="shared" si="187"/>
        <v>18263333.197824001</v>
      </c>
      <c r="P972" s="35">
        <f t="shared" si="190"/>
        <v>18263333.197824001</v>
      </c>
    </row>
    <row r="973" spans="1:16" x14ac:dyDescent="0.4">
      <c r="A973" s="1">
        <v>972</v>
      </c>
      <c r="B973" s="21">
        <v>40785</v>
      </c>
      <c r="C973" s="43">
        <v>4</v>
      </c>
      <c r="D973" s="23">
        <v>22961</v>
      </c>
      <c r="E973" s="25">
        <f t="shared" si="191"/>
        <v>19589.25</v>
      </c>
      <c r="F973" s="25">
        <f t="shared" si="192"/>
        <v>19136.375</v>
      </c>
      <c r="G973" s="25">
        <f t="shared" si="181"/>
        <v>1.1998615202722565</v>
      </c>
      <c r="H973" s="25">
        <f t="shared" si="188"/>
        <v>1.0021658136955456</v>
      </c>
      <c r="I973" s="4">
        <f t="shared" si="182"/>
        <v>22911.378223260239</v>
      </c>
      <c r="J973" s="25">
        <f t="shared" si="189"/>
        <v>19303.016254516828</v>
      </c>
      <c r="K973" s="15">
        <f t="shared" si="183"/>
        <v>19344.822991486199</v>
      </c>
      <c r="L973" s="36">
        <f t="shared" si="184"/>
        <v>3616.1770085138014</v>
      </c>
      <c r="M973" s="36">
        <f t="shared" si="185"/>
        <v>3616.1770085138014</v>
      </c>
      <c r="N973" s="36">
        <f t="shared" si="186"/>
        <v>0.157492139214921</v>
      </c>
      <c r="O973" s="36">
        <f t="shared" si="187"/>
        <v>13076736.156903826</v>
      </c>
      <c r="P973" s="35">
        <f t="shared" si="190"/>
        <v>13076736.156903826</v>
      </c>
    </row>
    <row r="974" spans="1:16" x14ac:dyDescent="0.4">
      <c r="A974" s="1">
        <v>973</v>
      </c>
      <c r="B974" s="21">
        <v>40786</v>
      </c>
      <c r="C974" s="43">
        <v>1</v>
      </c>
      <c r="D974" s="23">
        <v>20797</v>
      </c>
      <c r="E974" s="25">
        <f t="shared" si="191"/>
        <v>18683.5</v>
      </c>
      <c r="F974" s="25">
        <f t="shared" si="192"/>
        <v>19623</v>
      </c>
      <c r="G974" s="25">
        <f t="shared" si="181"/>
        <v>1.0598277531468174</v>
      </c>
      <c r="H974" s="25">
        <f t="shared" si="188"/>
        <v>0.99870511045398014</v>
      </c>
      <c r="I974" s="4">
        <f t="shared" si="182"/>
        <v>20823.964734241054</v>
      </c>
      <c r="J974" s="25">
        <f t="shared" si="189"/>
        <v>19303.332938960644</v>
      </c>
      <c r="K974" s="15">
        <f t="shared" si="183"/>
        <v>19278.337254934642</v>
      </c>
      <c r="L974" s="36">
        <f t="shared" si="184"/>
        <v>1518.6627450653577</v>
      </c>
      <c r="M974" s="36">
        <f t="shared" si="185"/>
        <v>1518.6627450653577</v>
      </c>
      <c r="N974" s="36">
        <f t="shared" si="186"/>
        <v>7.3023164161434714E-2</v>
      </c>
      <c r="O974" s="36">
        <f t="shared" si="187"/>
        <v>2306336.5332494476</v>
      </c>
      <c r="P974" s="35">
        <f t="shared" si="190"/>
        <v>2306336.5332494476</v>
      </c>
    </row>
    <row r="975" spans="1:16" x14ac:dyDescent="0.4">
      <c r="A975" s="1">
        <v>974</v>
      </c>
      <c r="B975" s="21">
        <v>40787</v>
      </c>
      <c r="C975" s="43">
        <v>2</v>
      </c>
      <c r="D975" s="23">
        <v>15917</v>
      </c>
      <c r="E975" s="25">
        <f t="shared" si="191"/>
        <v>20562.5</v>
      </c>
      <c r="F975" s="25">
        <f t="shared" si="192"/>
        <v>20026</v>
      </c>
      <c r="G975" s="25">
        <f t="shared" si="181"/>
        <v>0.79481673824028765</v>
      </c>
      <c r="H975" s="25">
        <f t="shared" si="188"/>
        <v>0.99758200983907996</v>
      </c>
      <c r="I975" s="4">
        <f t="shared" si="182"/>
        <v>15955.580436507244</v>
      </c>
      <c r="J975" s="25">
        <f t="shared" si="189"/>
        <v>19303.649623404461</v>
      </c>
      <c r="K975" s="15">
        <f t="shared" si="183"/>
        <v>19256.973588545221</v>
      </c>
      <c r="L975" s="36">
        <f t="shared" si="184"/>
        <v>-3339.973588545221</v>
      </c>
      <c r="M975" s="36">
        <f t="shared" si="185"/>
        <v>3339.973588545221</v>
      </c>
      <c r="N975" s="36">
        <f t="shared" si="186"/>
        <v>0.20983687808916385</v>
      </c>
      <c r="O975" s="36">
        <f t="shared" si="187"/>
        <v>11155423.572179642</v>
      </c>
      <c r="P975" s="35">
        <f t="shared" si="190"/>
        <v>11155423.572179642</v>
      </c>
    </row>
    <row r="976" spans="1:16" x14ac:dyDescent="0.4">
      <c r="A976" s="1">
        <v>975</v>
      </c>
      <c r="B976" s="21">
        <v>40788</v>
      </c>
      <c r="C976" s="43">
        <v>3</v>
      </c>
      <c r="D976" s="23">
        <v>22575</v>
      </c>
      <c r="E976" s="25">
        <f t="shared" si="191"/>
        <v>19489.5</v>
      </c>
      <c r="F976" s="25">
        <f t="shared" si="192"/>
        <v>19288</v>
      </c>
      <c r="G976" s="25">
        <f t="shared" si="181"/>
        <v>1.1704168394856906</v>
      </c>
      <c r="H976" s="25">
        <f t="shared" si="188"/>
        <v>1.0015470660113945</v>
      </c>
      <c r="I976" s="4">
        <f t="shared" si="182"/>
        <v>22540.128932635867</v>
      </c>
      <c r="J976" s="25">
        <f t="shared" si="189"/>
        <v>19303.966307848281</v>
      </c>
      <c r="K976" s="15">
        <f t="shared" si="183"/>
        <v>19333.830818008257</v>
      </c>
      <c r="L976" s="36">
        <f t="shared" si="184"/>
        <v>3241.1691819917432</v>
      </c>
      <c r="M976" s="36">
        <f t="shared" si="185"/>
        <v>3241.1691819917432</v>
      </c>
      <c r="N976" s="36">
        <f t="shared" si="186"/>
        <v>0.14357338569177158</v>
      </c>
      <c r="O976" s="36">
        <f t="shared" si="187"/>
        <v>10505177.666293027</v>
      </c>
      <c r="P976" s="35">
        <f t="shared" si="190"/>
        <v>10505177.666293027</v>
      </c>
    </row>
    <row r="977" spans="1:16" x14ac:dyDescent="0.4">
      <c r="A977" s="1">
        <v>976</v>
      </c>
      <c r="B977" s="21">
        <v>40789</v>
      </c>
      <c r="C977" s="43">
        <v>4</v>
      </c>
      <c r="D977" s="23">
        <v>18669</v>
      </c>
      <c r="E977" s="25">
        <f t="shared" si="191"/>
        <v>19086.5</v>
      </c>
      <c r="F977" s="25">
        <f t="shared" si="192"/>
        <v>20180.875</v>
      </c>
      <c r="G977" s="25">
        <f t="shared" si="181"/>
        <v>0.92508377362230332</v>
      </c>
      <c r="H977" s="25">
        <f t="shared" si="188"/>
        <v>1.0021658136955456</v>
      </c>
      <c r="I977" s="4">
        <f t="shared" si="182"/>
        <v>18628.653806456401</v>
      </c>
      <c r="J977" s="25">
        <f t="shared" si="189"/>
        <v>19304.282992292097</v>
      </c>
      <c r="K977" s="15">
        <f t="shared" si="183"/>
        <v>19346.092472779492</v>
      </c>
      <c r="L977" s="36">
        <f t="shared" si="184"/>
        <v>-677.0924727794918</v>
      </c>
      <c r="M977" s="36">
        <f t="shared" si="185"/>
        <v>677.0924727794918</v>
      </c>
      <c r="N977" s="36">
        <f t="shared" si="186"/>
        <v>3.6268277507070103E-2</v>
      </c>
      <c r="O977" s="36">
        <f t="shared" si="187"/>
        <v>458454.21669464686</v>
      </c>
      <c r="P977" s="35">
        <f t="shared" si="190"/>
        <v>458454.21669464686</v>
      </c>
    </row>
    <row r="978" spans="1:16" x14ac:dyDescent="0.4">
      <c r="A978" s="1">
        <v>977</v>
      </c>
      <c r="B978" s="21">
        <v>40790</v>
      </c>
      <c r="C978" s="43">
        <v>1</v>
      </c>
      <c r="D978" s="23">
        <v>19185</v>
      </c>
      <c r="E978" s="25">
        <f t="shared" si="191"/>
        <v>21275.25</v>
      </c>
      <c r="F978" s="25">
        <f t="shared" si="192"/>
        <v>21642.75</v>
      </c>
      <c r="G978" s="25">
        <f t="shared" si="181"/>
        <v>0.8864400318813459</v>
      </c>
      <c r="H978" s="25">
        <f t="shared" si="188"/>
        <v>0.99870511045398014</v>
      </c>
      <c r="I978" s="4">
        <f t="shared" si="182"/>
        <v>19209.874665885207</v>
      </c>
      <c r="J978" s="25">
        <f t="shared" si="189"/>
        <v>19304.599676735914</v>
      </c>
      <c r="K978" s="15">
        <f t="shared" si="183"/>
        <v>19279.602352424408</v>
      </c>
      <c r="L978" s="36">
        <f t="shared" si="184"/>
        <v>-94.602352424408309</v>
      </c>
      <c r="M978" s="36">
        <f t="shared" si="185"/>
        <v>94.602352424408309</v>
      </c>
      <c r="N978" s="36">
        <f t="shared" si="186"/>
        <v>4.931058244691598E-3</v>
      </c>
      <c r="O978" s="36">
        <f t="shared" si="187"/>
        <v>8949.6050842319528</v>
      </c>
      <c r="P978" s="35">
        <f t="shared" si="190"/>
        <v>8949.6050842319528</v>
      </c>
    </row>
    <row r="979" spans="1:16" x14ac:dyDescent="0.4">
      <c r="A979" s="1">
        <v>978</v>
      </c>
      <c r="B979" s="21">
        <v>40791</v>
      </c>
      <c r="C979" s="43">
        <v>2</v>
      </c>
      <c r="D979" s="23">
        <v>24672</v>
      </c>
      <c r="E979" s="25">
        <f t="shared" si="191"/>
        <v>22010.25</v>
      </c>
      <c r="F979" s="25">
        <f t="shared" si="192"/>
        <v>22676.25</v>
      </c>
      <c r="G979" s="25">
        <f t="shared" si="181"/>
        <v>1.0880105837605425</v>
      </c>
      <c r="H979" s="25">
        <f t="shared" si="188"/>
        <v>0.99758200983907996</v>
      </c>
      <c r="I979" s="4">
        <f t="shared" si="182"/>
        <v>24731.801252089383</v>
      </c>
      <c r="J979" s="25">
        <f t="shared" si="189"/>
        <v>19304.916361179734</v>
      </c>
      <c r="K979" s="15">
        <f t="shared" si="183"/>
        <v>19258.237263361018</v>
      </c>
      <c r="L979" s="36">
        <f t="shared" si="184"/>
        <v>5413.7627366389825</v>
      </c>
      <c r="M979" s="36">
        <f t="shared" si="185"/>
        <v>5413.7627366389825</v>
      </c>
      <c r="N979" s="36">
        <f t="shared" si="186"/>
        <v>0.21942942350190428</v>
      </c>
      <c r="O979" s="36">
        <f t="shared" si="187"/>
        <v>29308826.968620803</v>
      </c>
      <c r="P979" s="35">
        <f t="shared" si="190"/>
        <v>29308826.968620803</v>
      </c>
    </row>
    <row r="980" spans="1:16" x14ac:dyDescent="0.4">
      <c r="A980" s="1">
        <v>979</v>
      </c>
      <c r="B980" s="21">
        <v>40792</v>
      </c>
      <c r="C980" s="43">
        <v>3</v>
      </c>
      <c r="D980" s="23">
        <v>25515</v>
      </c>
      <c r="E980" s="25">
        <f t="shared" si="191"/>
        <v>23342.25</v>
      </c>
      <c r="F980" s="25">
        <f t="shared" si="192"/>
        <v>23162.875</v>
      </c>
      <c r="G980" s="25">
        <f t="shared" si="181"/>
        <v>1.1015471956741121</v>
      </c>
      <c r="H980" s="25">
        <f t="shared" si="188"/>
        <v>1.0015470660113945</v>
      </c>
      <c r="I980" s="4">
        <f t="shared" si="182"/>
        <v>25475.587584327983</v>
      </c>
      <c r="J980" s="25">
        <f t="shared" si="189"/>
        <v>19305.23304562355</v>
      </c>
      <c r="K980" s="15">
        <f t="shared" si="183"/>
        <v>19335.099515510487</v>
      </c>
      <c r="L980" s="36">
        <f t="shared" si="184"/>
        <v>6179.9004844895135</v>
      </c>
      <c r="M980" s="36">
        <f t="shared" si="185"/>
        <v>6179.9004844895135</v>
      </c>
      <c r="N980" s="36">
        <f t="shared" si="186"/>
        <v>0.24220656415792724</v>
      </c>
      <c r="O980" s="36">
        <f t="shared" si="187"/>
        <v>38191169.998193726</v>
      </c>
      <c r="P980" s="35">
        <f t="shared" si="190"/>
        <v>38191169.998193726</v>
      </c>
    </row>
    <row r="981" spans="1:16" x14ac:dyDescent="0.4">
      <c r="A981" s="1">
        <v>980</v>
      </c>
      <c r="B981" s="21">
        <v>40793</v>
      </c>
      <c r="C981" s="43">
        <v>4</v>
      </c>
      <c r="D981" s="23">
        <v>23997</v>
      </c>
      <c r="E981" s="25">
        <f t="shared" si="191"/>
        <v>22983.5</v>
      </c>
      <c r="F981" s="25">
        <f t="shared" si="192"/>
        <v>22949.625</v>
      </c>
      <c r="G981" s="25">
        <f t="shared" si="181"/>
        <v>1.0456380006209252</v>
      </c>
      <c r="H981" s="25">
        <f t="shared" si="188"/>
        <v>1.0021658136955456</v>
      </c>
      <c r="I981" s="4">
        <f t="shared" si="182"/>
        <v>23945.139289385304</v>
      </c>
      <c r="J981" s="25">
        <f t="shared" si="189"/>
        <v>19305.549730067367</v>
      </c>
      <c r="K981" s="15">
        <f t="shared" si="183"/>
        <v>19347.361954072781</v>
      </c>
      <c r="L981" s="36">
        <f t="shared" si="184"/>
        <v>4649.6380459272186</v>
      </c>
      <c r="M981" s="36">
        <f t="shared" si="185"/>
        <v>4649.6380459272186</v>
      </c>
      <c r="N981" s="36">
        <f t="shared" si="186"/>
        <v>0.19375913847260987</v>
      </c>
      <c r="O981" s="36">
        <f t="shared" si="187"/>
        <v>21619133.958133884</v>
      </c>
      <c r="P981" s="35">
        <f t="shared" si="190"/>
        <v>21619133.958133884</v>
      </c>
    </row>
    <row r="982" spans="1:16" x14ac:dyDescent="0.4">
      <c r="A982" s="1">
        <v>981</v>
      </c>
      <c r="B982" s="21">
        <v>40794</v>
      </c>
      <c r="C982" s="43">
        <v>1</v>
      </c>
      <c r="D982" s="23">
        <v>17750</v>
      </c>
      <c r="E982" s="25">
        <f t="shared" si="191"/>
        <v>22915.75</v>
      </c>
      <c r="F982" s="25">
        <f t="shared" si="192"/>
        <v>22375.625</v>
      </c>
      <c r="G982" s="25">
        <f t="shared" si="181"/>
        <v>0.79327393089578502</v>
      </c>
      <c r="H982" s="25">
        <f t="shared" si="188"/>
        <v>0.99870511045398014</v>
      </c>
      <c r="I982" s="4">
        <f t="shared" si="182"/>
        <v>17773.014090146593</v>
      </c>
      <c r="J982" s="25">
        <f t="shared" si="189"/>
        <v>19305.866414511187</v>
      </c>
      <c r="K982" s="15">
        <f t="shared" si="183"/>
        <v>19280.867449914182</v>
      </c>
      <c r="L982" s="36">
        <f t="shared" si="184"/>
        <v>-1530.8674499141816</v>
      </c>
      <c r="M982" s="36">
        <f t="shared" si="185"/>
        <v>1530.8674499141816</v>
      </c>
      <c r="N982" s="36">
        <f t="shared" si="186"/>
        <v>8.6246053516291929E-2</v>
      </c>
      <c r="O982" s="36">
        <f t="shared" si="187"/>
        <v>2343555.1492067496</v>
      </c>
      <c r="P982" s="35">
        <f t="shared" si="190"/>
        <v>2343555.1492067496</v>
      </c>
    </row>
    <row r="983" spans="1:16" x14ac:dyDescent="0.4">
      <c r="A983" s="1">
        <v>982</v>
      </c>
      <c r="B983" s="21">
        <v>40795</v>
      </c>
      <c r="C983" s="43">
        <v>2</v>
      </c>
      <c r="D983" s="23">
        <v>24401</v>
      </c>
      <c r="E983" s="25">
        <f t="shared" si="191"/>
        <v>21835.5</v>
      </c>
      <c r="F983" s="25">
        <f t="shared" si="192"/>
        <v>20783.75</v>
      </c>
      <c r="G983" s="25">
        <f t="shared" si="181"/>
        <v>1.1740422204847538</v>
      </c>
      <c r="H983" s="25">
        <f t="shared" si="188"/>
        <v>0.99758200983907996</v>
      </c>
      <c r="I983" s="4">
        <f t="shared" si="182"/>
        <v>24460.144388465993</v>
      </c>
      <c r="J983" s="25">
        <f t="shared" si="189"/>
        <v>19306.183098955004</v>
      </c>
      <c r="K983" s="15">
        <f t="shared" si="183"/>
        <v>19259.50093817681</v>
      </c>
      <c r="L983" s="36">
        <f t="shared" si="184"/>
        <v>5141.4990618231895</v>
      </c>
      <c r="M983" s="36">
        <f t="shared" si="185"/>
        <v>5141.4990618231895</v>
      </c>
      <c r="N983" s="36">
        <f t="shared" si="186"/>
        <v>0.21070853906902134</v>
      </c>
      <c r="O983" s="36">
        <f t="shared" si="187"/>
        <v>26435012.602728739</v>
      </c>
      <c r="P983" s="35">
        <f t="shared" si="190"/>
        <v>26435012.602728739</v>
      </c>
    </row>
    <row r="984" spans="1:16" x14ac:dyDescent="0.4">
      <c r="A984" s="1">
        <v>983</v>
      </c>
      <c r="B984" s="21">
        <v>40796</v>
      </c>
      <c r="C984" s="43">
        <v>3</v>
      </c>
      <c r="D984" s="23">
        <v>21194</v>
      </c>
      <c r="E984" s="25">
        <f t="shared" si="191"/>
        <v>19732</v>
      </c>
      <c r="F984" s="25">
        <f t="shared" si="192"/>
        <v>20169.125</v>
      </c>
      <c r="G984" s="25">
        <f t="shared" si="181"/>
        <v>1.0508140536587482</v>
      </c>
      <c r="H984" s="25">
        <f t="shared" si="188"/>
        <v>1.0015470660113945</v>
      </c>
      <c r="I984" s="4">
        <f t="shared" si="182"/>
        <v>21161.262130599538</v>
      </c>
      <c r="J984" s="25">
        <f t="shared" si="189"/>
        <v>19306.49978339882</v>
      </c>
      <c r="K984" s="15">
        <f t="shared" si="183"/>
        <v>19336.368213012713</v>
      </c>
      <c r="L984" s="36">
        <f t="shared" si="184"/>
        <v>1857.6317869872873</v>
      </c>
      <c r="M984" s="36">
        <f t="shared" si="185"/>
        <v>1857.6317869872873</v>
      </c>
      <c r="N984" s="36">
        <f t="shared" si="186"/>
        <v>8.7648947201438496E-2</v>
      </c>
      <c r="O984" s="36">
        <f t="shared" si="187"/>
        <v>3450795.8560255826</v>
      </c>
      <c r="P984" s="35">
        <f t="shared" si="190"/>
        <v>3450795.8560255826</v>
      </c>
    </row>
    <row r="985" spans="1:16" x14ac:dyDescent="0.4">
      <c r="A985" s="1">
        <v>984</v>
      </c>
      <c r="B985" s="21">
        <v>40797</v>
      </c>
      <c r="C985" s="43">
        <v>4</v>
      </c>
      <c r="D985" s="23">
        <v>15583</v>
      </c>
      <c r="E985" s="25">
        <f t="shared" si="191"/>
        <v>20606.25</v>
      </c>
      <c r="F985" s="25">
        <f t="shared" si="192"/>
        <v>20470.375</v>
      </c>
      <c r="G985" s="25">
        <f t="shared" si="181"/>
        <v>0.76124643539749515</v>
      </c>
      <c r="H985" s="25">
        <f t="shared" si="188"/>
        <v>1.0021658136955456</v>
      </c>
      <c r="I985" s="4">
        <f t="shared" si="182"/>
        <v>15549.323063153359</v>
      </c>
      <c r="J985" s="25">
        <f t="shared" si="189"/>
        <v>19306.816467842636</v>
      </c>
      <c r="K985" s="15">
        <f t="shared" si="183"/>
        <v>19348.631435366075</v>
      </c>
      <c r="L985" s="36">
        <f t="shared" si="184"/>
        <v>-3765.6314353660746</v>
      </c>
      <c r="M985" s="36">
        <f t="shared" si="185"/>
        <v>3765.6314353660746</v>
      </c>
      <c r="N985" s="36">
        <f t="shared" si="186"/>
        <v>0.24164996697465665</v>
      </c>
      <c r="O985" s="36">
        <f t="shared" si="187"/>
        <v>14179980.107017163</v>
      </c>
      <c r="P985" s="35">
        <f t="shared" si="190"/>
        <v>14179980.107017163</v>
      </c>
    </row>
    <row r="986" spans="1:16" x14ac:dyDescent="0.4">
      <c r="A986" s="1">
        <v>985</v>
      </c>
      <c r="B986" s="21">
        <v>40798</v>
      </c>
      <c r="C986" s="43">
        <v>1</v>
      </c>
      <c r="D986" s="23">
        <v>21247</v>
      </c>
      <c r="E986" s="25">
        <f t="shared" si="191"/>
        <v>20334.5</v>
      </c>
      <c r="F986" s="25">
        <f t="shared" si="192"/>
        <v>19438.5</v>
      </c>
      <c r="G986" s="25">
        <f t="shared" si="181"/>
        <v>1.0930370141729042</v>
      </c>
      <c r="H986" s="25">
        <f t="shared" si="188"/>
        <v>0.99870511045398014</v>
      </c>
      <c r="I986" s="4">
        <f t="shared" si="182"/>
        <v>21274.54819004759</v>
      </c>
      <c r="J986" s="25">
        <f t="shared" si="189"/>
        <v>19307.133152286457</v>
      </c>
      <c r="K986" s="15">
        <f t="shared" si="183"/>
        <v>19282.132547403948</v>
      </c>
      <c r="L986" s="36">
        <f t="shared" si="184"/>
        <v>1964.8674525960523</v>
      </c>
      <c r="M986" s="36">
        <f t="shared" si="185"/>
        <v>1964.8674525960523</v>
      </c>
      <c r="N986" s="36">
        <f t="shared" si="186"/>
        <v>9.2477406344239302E-2</v>
      </c>
      <c r="O986" s="36">
        <f t="shared" si="187"/>
        <v>3860704.1062713</v>
      </c>
      <c r="P986" s="35">
        <f t="shared" si="190"/>
        <v>3860704.1062713</v>
      </c>
    </row>
    <row r="987" spans="1:16" x14ac:dyDescent="0.4">
      <c r="A987" s="1">
        <v>986</v>
      </c>
      <c r="B987" s="21">
        <v>40799</v>
      </c>
      <c r="C987" s="43">
        <v>2</v>
      </c>
      <c r="D987" s="23">
        <v>23314</v>
      </c>
      <c r="E987" s="25">
        <f t="shared" si="191"/>
        <v>18542.5</v>
      </c>
      <c r="F987" s="25">
        <f t="shared" si="192"/>
        <v>18570.125</v>
      </c>
      <c r="G987" s="25">
        <f t="shared" si="181"/>
        <v>1.2554573542181326</v>
      </c>
      <c r="H987" s="25">
        <f t="shared" si="188"/>
        <v>0.99758200983907996</v>
      </c>
      <c r="I987" s="4">
        <f t="shared" si="182"/>
        <v>23370.509662419416</v>
      </c>
      <c r="J987" s="25">
        <f t="shared" si="189"/>
        <v>19307.449836730273</v>
      </c>
      <c r="K987" s="15">
        <f t="shared" si="183"/>
        <v>19260.764612992603</v>
      </c>
      <c r="L987" s="36">
        <f t="shared" si="184"/>
        <v>4053.2353870073966</v>
      </c>
      <c r="M987" s="36">
        <f t="shared" si="185"/>
        <v>4053.2353870073966</v>
      </c>
      <c r="N987" s="36">
        <f t="shared" si="186"/>
        <v>0.17385413858657445</v>
      </c>
      <c r="O987" s="36">
        <f t="shared" si="187"/>
        <v>16428717.102489</v>
      </c>
      <c r="P987" s="35">
        <f t="shared" si="190"/>
        <v>16428717.102489</v>
      </c>
    </row>
    <row r="988" spans="1:16" x14ac:dyDescent="0.4">
      <c r="A988" s="1">
        <v>987</v>
      </c>
      <c r="B988" s="21">
        <v>40800</v>
      </c>
      <c r="C988" s="43">
        <v>3</v>
      </c>
      <c r="D988" s="23">
        <v>14026</v>
      </c>
      <c r="E988" s="25">
        <f t="shared" si="191"/>
        <v>18597.75</v>
      </c>
      <c r="F988" s="25">
        <f t="shared" si="192"/>
        <v>18486.5</v>
      </c>
      <c r="G988" s="25">
        <f t="shared" si="181"/>
        <v>0.7587158196521786</v>
      </c>
      <c r="H988" s="25">
        <f t="shared" si="188"/>
        <v>1.0015470660113945</v>
      </c>
      <c r="I988" s="4">
        <f t="shared" si="182"/>
        <v>14004.33437028353</v>
      </c>
      <c r="J988" s="25">
        <f t="shared" si="189"/>
        <v>19307.76652117409</v>
      </c>
      <c r="K988" s="15">
        <f t="shared" si="183"/>
        <v>19337.636910514939</v>
      </c>
      <c r="L988" s="36">
        <f t="shared" si="184"/>
        <v>-5311.6369105149388</v>
      </c>
      <c r="M988" s="36">
        <f t="shared" si="185"/>
        <v>5311.6369105149388</v>
      </c>
      <c r="N988" s="36">
        <f t="shared" si="186"/>
        <v>0.37869933769534714</v>
      </c>
      <c r="O988" s="36">
        <f t="shared" si="187"/>
        <v>28213486.669144683</v>
      </c>
      <c r="P988" s="35">
        <f t="shared" si="190"/>
        <v>28213486.669144683</v>
      </c>
    </row>
    <row r="989" spans="1:16" x14ac:dyDescent="0.4">
      <c r="A989" s="1">
        <v>988</v>
      </c>
      <c r="B989" s="21">
        <v>40801</v>
      </c>
      <c r="C989" s="43">
        <v>4</v>
      </c>
      <c r="D989" s="23">
        <v>15804</v>
      </c>
      <c r="E989" s="25">
        <f t="shared" si="191"/>
        <v>18375.25</v>
      </c>
      <c r="F989" s="25">
        <f t="shared" si="192"/>
        <v>17545.625</v>
      </c>
      <c r="G989" s="25">
        <f t="shared" si="181"/>
        <v>0.90073736330281762</v>
      </c>
      <c r="H989" s="25">
        <f t="shared" si="188"/>
        <v>1.0021658136955456</v>
      </c>
      <c r="I989" s="4">
        <f t="shared" si="182"/>
        <v>15769.845452741814</v>
      </c>
      <c r="J989" s="25">
        <f t="shared" si="189"/>
        <v>19308.08320561791</v>
      </c>
      <c r="K989" s="15">
        <f t="shared" si="183"/>
        <v>19349.900916659371</v>
      </c>
      <c r="L989" s="36">
        <f t="shared" si="184"/>
        <v>-3545.9009166593714</v>
      </c>
      <c r="M989" s="36">
        <f t="shared" si="185"/>
        <v>3545.9009166593714</v>
      </c>
      <c r="N989" s="36">
        <f t="shared" si="186"/>
        <v>0.22436730679950465</v>
      </c>
      <c r="O989" s="36">
        <f t="shared" si="187"/>
        <v>12573413.310765771</v>
      </c>
      <c r="P989" s="35">
        <f t="shared" si="190"/>
        <v>12573413.310765771</v>
      </c>
    </row>
    <row r="990" spans="1:16" x14ac:dyDescent="0.4">
      <c r="A990" s="1">
        <v>989</v>
      </c>
      <c r="B990" s="21">
        <v>40802</v>
      </c>
      <c r="C990" s="43">
        <v>1</v>
      </c>
      <c r="D990" s="23">
        <v>20357</v>
      </c>
      <c r="E990" s="25">
        <f t="shared" si="191"/>
        <v>16716</v>
      </c>
      <c r="F990" s="25">
        <f t="shared" si="192"/>
        <v>17101.25</v>
      </c>
      <c r="G990" s="25">
        <f t="shared" si="181"/>
        <v>1.1903808201154886</v>
      </c>
      <c r="H990" s="25">
        <f t="shared" si="188"/>
        <v>0.99870511045398014</v>
      </c>
      <c r="I990" s="4">
        <f t="shared" si="182"/>
        <v>20383.39424411911</v>
      </c>
      <c r="J990" s="25">
        <f t="shared" si="189"/>
        <v>19308.399890061726</v>
      </c>
      <c r="K990" s="15">
        <f t="shared" si="183"/>
        <v>19283.397644893714</v>
      </c>
      <c r="L990" s="36">
        <f t="shared" si="184"/>
        <v>1073.6023551062863</v>
      </c>
      <c r="M990" s="36">
        <f t="shared" si="185"/>
        <v>1073.6023551062863</v>
      </c>
      <c r="N990" s="36">
        <f t="shared" si="186"/>
        <v>5.2738731399827397E-2</v>
      </c>
      <c r="O990" s="36">
        <f t="shared" si="187"/>
        <v>1152622.0168897645</v>
      </c>
      <c r="P990" s="35">
        <f t="shared" si="190"/>
        <v>1152622.0168897645</v>
      </c>
    </row>
    <row r="991" spans="1:16" x14ac:dyDescent="0.4">
      <c r="A991" s="1">
        <v>990</v>
      </c>
      <c r="B991" s="21">
        <v>40803</v>
      </c>
      <c r="C991" s="43">
        <v>2</v>
      </c>
      <c r="D991" s="23">
        <v>16677</v>
      </c>
      <c r="E991" s="25">
        <f t="shared" si="191"/>
        <v>17486.5</v>
      </c>
      <c r="F991" s="25">
        <f t="shared" si="192"/>
        <v>18243.5</v>
      </c>
      <c r="G991" s="25">
        <f t="shared" si="181"/>
        <v>0.91413380107983666</v>
      </c>
      <c r="H991" s="25">
        <f t="shared" si="188"/>
        <v>0.99758200983907996</v>
      </c>
      <c r="I991" s="4">
        <f t="shared" si="182"/>
        <v>16717.42256327394</v>
      </c>
      <c r="J991" s="25">
        <f t="shared" si="189"/>
        <v>19308.716574505543</v>
      </c>
      <c r="K991" s="15">
        <f t="shared" si="183"/>
        <v>19262.028287808396</v>
      </c>
      <c r="L991" s="36">
        <f t="shared" si="184"/>
        <v>-2585.0282878083963</v>
      </c>
      <c r="M991" s="36">
        <f t="shared" si="185"/>
        <v>2585.0282878083963</v>
      </c>
      <c r="N991" s="36">
        <f t="shared" si="186"/>
        <v>0.15500559380034756</v>
      </c>
      <c r="O991" s="36">
        <f t="shared" si="187"/>
        <v>6682371.2487696093</v>
      </c>
      <c r="P991" s="35">
        <f t="shared" si="190"/>
        <v>6682371.2487696093</v>
      </c>
    </row>
    <row r="992" spans="1:16" x14ac:dyDescent="0.4">
      <c r="A992" s="1">
        <v>991</v>
      </c>
      <c r="B992" s="21">
        <v>40804</v>
      </c>
      <c r="C992" s="43">
        <v>3</v>
      </c>
      <c r="D992" s="23">
        <v>17108</v>
      </c>
      <c r="E992" s="25">
        <f t="shared" si="191"/>
        <v>19000.5</v>
      </c>
      <c r="F992" s="25">
        <f t="shared" si="192"/>
        <v>18815.5</v>
      </c>
      <c r="G992" s="25">
        <f t="shared" si="181"/>
        <v>0.90925035210331906</v>
      </c>
      <c r="H992" s="25">
        <f t="shared" si="188"/>
        <v>1.0015470660113945</v>
      </c>
      <c r="I992" s="4">
        <f t="shared" si="182"/>
        <v>17081.573677941724</v>
      </c>
      <c r="J992" s="25">
        <f t="shared" si="189"/>
        <v>19309.033258949363</v>
      </c>
      <c r="K992" s="15">
        <f t="shared" si="183"/>
        <v>19338.905608017169</v>
      </c>
      <c r="L992" s="36">
        <f t="shared" si="184"/>
        <v>-2230.9056080171686</v>
      </c>
      <c r="M992" s="36">
        <f t="shared" si="185"/>
        <v>2230.9056080171686</v>
      </c>
      <c r="N992" s="36">
        <f t="shared" si="186"/>
        <v>0.13040130979758993</v>
      </c>
      <c r="O992" s="36">
        <f t="shared" si="187"/>
        <v>4976939.8318824526</v>
      </c>
      <c r="P992" s="35">
        <f t="shared" si="190"/>
        <v>4976939.8318824526</v>
      </c>
    </row>
    <row r="993" spans="1:16" x14ac:dyDescent="0.4">
      <c r="A993" s="1">
        <v>992</v>
      </c>
      <c r="B993" s="21">
        <v>40805</v>
      </c>
      <c r="C993" s="43">
        <v>4</v>
      </c>
      <c r="D993" s="23">
        <v>21860</v>
      </c>
      <c r="E993" s="25">
        <f t="shared" si="191"/>
        <v>18630.5</v>
      </c>
      <c r="F993" s="25">
        <f t="shared" si="192"/>
        <v>19258</v>
      </c>
      <c r="G993" s="25">
        <f t="shared" si="181"/>
        <v>1.1351126804444907</v>
      </c>
      <c r="H993" s="25">
        <f t="shared" si="188"/>
        <v>1.0021658136955456</v>
      </c>
      <c r="I993" s="4">
        <f t="shared" si="182"/>
        <v>21812.757630785629</v>
      </c>
      <c r="J993" s="25">
        <f t="shared" si="189"/>
        <v>19309.349943393179</v>
      </c>
      <c r="K993" s="15">
        <f t="shared" si="183"/>
        <v>19351.170397952661</v>
      </c>
      <c r="L993" s="36">
        <f t="shared" si="184"/>
        <v>2508.829602047339</v>
      </c>
      <c r="M993" s="36">
        <f t="shared" si="185"/>
        <v>2508.829602047339</v>
      </c>
      <c r="N993" s="36">
        <f t="shared" si="186"/>
        <v>0.11476805132878952</v>
      </c>
      <c r="O993" s="36">
        <f t="shared" si="187"/>
        <v>6294225.9721090095</v>
      </c>
      <c r="P993" s="35">
        <f t="shared" si="190"/>
        <v>6294225.9721090095</v>
      </c>
    </row>
    <row r="994" spans="1:16" x14ac:dyDescent="0.4">
      <c r="A994" s="1">
        <v>993</v>
      </c>
      <c r="B994" s="21">
        <v>40806</v>
      </c>
      <c r="C994" s="43">
        <v>1</v>
      </c>
      <c r="D994" s="23">
        <v>18877</v>
      </c>
      <c r="E994" s="25">
        <f t="shared" si="191"/>
        <v>19885.5</v>
      </c>
      <c r="F994" s="25">
        <f t="shared" si="192"/>
        <v>20035.25</v>
      </c>
      <c r="G994" s="25">
        <f t="shared" si="181"/>
        <v>0.94218939119801348</v>
      </c>
      <c r="H994" s="25">
        <f t="shared" si="188"/>
        <v>0.99870511045398014</v>
      </c>
      <c r="I994" s="4">
        <f t="shared" si="182"/>
        <v>18901.475322799844</v>
      </c>
      <c r="J994" s="25">
        <f t="shared" si="189"/>
        <v>19309.666627836996</v>
      </c>
      <c r="K994" s="15">
        <f t="shared" si="183"/>
        <v>19284.66274238348</v>
      </c>
      <c r="L994" s="36">
        <f t="shared" si="184"/>
        <v>-407.66274238347978</v>
      </c>
      <c r="M994" s="36">
        <f t="shared" si="185"/>
        <v>407.66274238347978</v>
      </c>
      <c r="N994" s="36">
        <f t="shared" si="186"/>
        <v>2.1595737796444338E-2</v>
      </c>
      <c r="O994" s="36">
        <f t="shared" si="187"/>
        <v>166188.91152761941</v>
      </c>
      <c r="P994" s="35">
        <f t="shared" si="190"/>
        <v>166188.91152761941</v>
      </c>
    </row>
    <row r="995" spans="1:16" x14ac:dyDescent="0.4">
      <c r="A995" s="1">
        <v>994</v>
      </c>
      <c r="B995" s="21">
        <v>40807</v>
      </c>
      <c r="C995" s="43">
        <v>2</v>
      </c>
      <c r="D995" s="23">
        <v>21697</v>
      </c>
      <c r="E995" s="25">
        <f t="shared" si="191"/>
        <v>20185</v>
      </c>
      <c r="F995" s="25">
        <f t="shared" si="192"/>
        <v>19183.25</v>
      </c>
      <c r="G995" s="25">
        <f t="shared" si="181"/>
        <v>1.1310387968670585</v>
      </c>
      <c r="H995" s="25">
        <f t="shared" si="188"/>
        <v>0.99758200983907996</v>
      </c>
      <c r="I995" s="4">
        <f t="shared" si="182"/>
        <v>21749.59029533817</v>
      </c>
      <c r="J995" s="25">
        <f t="shared" si="189"/>
        <v>19309.983312280812</v>
      </c>
      <c r="K995" s="15">
        <f t="shared" si="183"/>
        <v>19263.291962624186</v>
      </c>
      <c r="L995" s="36">
        <f t="shared" si="184"/>
        <v>2433.7080373758145</v>
      </c>
      <c r="M995" s="36">
        <f t="shared" si="185"/>
        <v>2433.7080373758145</v>
      </c>
      <c r="N995" s="36">
        <f t="shared" si="186"/>
        <v>0.11216795120872998</v>
      </c>
      <c r="O995" s="36">
        <f t="shared" si="187"/>
        <v>5922934.8111876389</v>
      </c>
      <c r="P995" s="35">
        <f t="shared" si="190"/>
        <v>5922934.8111876389</v>
      </c>
    </row>
    <row r="996" spans="1:16" x14ac:dyDescent="0.4">
      <c r="A996" s="1">
        <v>995</v>
      </c>
      <c r="B996" s="21">
        <v>40808</v>
      </c>
      <c r="C996" s="43">
        <v>3</v>
      </c>
      <c r="D996" s="23">
        <v>18306</v>
      </c>
      <c r="E996" s="25">
        <f t="shared" si="191"/>
        <v>18181.5</v>
      </c>
      <c r="F996" s="25">
        <f t="shared" si="192"/>
        <v>17961.75</v>
      </c>
      <c r="G996" s="25">
        <f t="shared" si="181"/>
        <v>1.0191657271702368</v>
      </c>
      <c r="H996" s="25">
        <f t="shared" si="188"/>
        <v>1.0015470660113945</v>
      </c>
      <c r="I996" s="4">
        <f t="shared" si="182"/>
        <v>18277.723155740077</v>
      </c>
      <c r="J996" s="25">
        <f t="shared" si="189"/>
        <v>19310.299996724632</v>
      </c>
      <c r="K996" s="15">
        <f t="shared" si="183"/>
        <v>19340.174305519398</v>
      </c>
      <c r="L996" s="36">
        <f t="shared" si="184"/>
        <v>-1034.1743055193983</v>
      </c>
      <c r="M996" s="36">
        <f t="shared" si="185"/>
        <v>1034.1743055193983</v>
      </c>
      <c r="N996" s="36">
        <f t="shared" si="186"/>
        <v>5.6493734596274353E-2</v>
      </c>
      <c r="O996" s="36">
        <f t="shared" si="187"/>
        <v>1069516.4941965297</v>
      </c>
      <c r="P996" s="35">
        <f t="shared" si="190"/>
        <v>1069516.4941965297</v>
      </c>
    </row>
    <row r="997" spans="1:16" x14ac:dyDescent="0.4">
      <c r="A997" s="1">
        <v>996</v>
      </c>
      <c r="B997" s="21">
        <v>40809</v>
      </c>
      <c r="C997" s="43">
        <v>4</v>
      </c>
      <c r="D997" s="23">
        <v>13846</v>
      </c>
      <c r="E997" s="25">
        <f t="shared" si="191"/>
        <v>17742</v>
      </c>
      <c r="F997" s="25">
        <f t="shared" si="192"/>
        <v>16684.125</v>
      </c>
      <c r="G997" s="25">
        <f t="shared" si="181"/>
        <v>0.82989068950274592</v>
      </c>
      <c r="H997" s="25">
        <f t="shared" si="188"/>
        <v>1.0021658136955456</v>
      </c>
      <c r="I997" s="4">
        <f t="shared" si="182"/>
        <v>13816.076951320119</v>
      </c>
      <c r="J997" s="25">
        <f t="shared" si="189"/>
        <v>19310.616681168449</v>
      </c>
      <c r="K997" s="15">
        <f t="shared" si="183"/>
        <v>19352.439879245954</v>
      </c>
      <c r="L997" s="36">
        <f t="shared" si="184"/>
        <v>-5506.4398792459542</v>
      </c>
      <c r="M997" s="36">
        <f t="shared" si="185"/>
        <v>5506.4398792459542</v>
      </c>
      <c r="N997" s="36">
        <f t="shared" si="186"/>
        <v>0.39769174340935681</v>
      </c>
      <c r="O997" s="36">
        <f t="shared" si="187"/>
        <v>30320880.143750198</v>
      </c>
      <c r="P997" s="35">
        <f t="shared" si="190"/>
        <v>30320880.143750198</v>
      </c>
    </row>
    <row r="998" spans="1:16" x14ac:dyDescent="0.4">
      <c r="A998" s="1">
        <v>997</v>
      </c>
      <c r="B998" s="21">
        <v>40810</v>
      </c>
      <c r="C998" s="43">
        <v>1</v>
      </c>
      <c r="D998" s="23">
        <v>17119</v>
      </c>
      <c r="E998" s="25">
        <f t="shared" si="191"/>
        <v>15626.25</v>
      </c>
      <c r="F998" s="25">
        <f t="shared" si="192"/>
        <v>15553.375</v>
      </c>
      <c r="G998" s="25">
        <f t="shared" si="181"/>
        <v>1.1006614320043078</v>
      </c>
      <c r="H998" s="25">
        <f t="shared" si="188"/>
        <v>0.99870511045398014</v>
      </c>
      <c r="I998" s="4">
        <f t="shared" si="182"/>
        <v>17141.195955448988</v>
      </c>
      <c r="J998" s="25">
        <f t="shared" si="189"/>
        <v>19310.933365612265</v>
      </c>
      <c r="K998" s="15">
        <f t="shared" si="183"/>
        <v>19285.927839873249</v>
      </c>
      <c r="L998" s="36">
        <f t="shared" si="184"/>
        <v>-2166.9278398732495</v>
      </c>
      <c r="M998" s="36">
        <f t="shared" si="185"/>
        <v>2166.9278398732495</v>
      </c>
      <c r="N998" s="36">
        <f t="shared" si="186"/>
        <v>0.12658028155109816</v>
      </c>
      <c r="O998" s="36">
        <f t="shared" si="187"/>
        <v>4695576.2632177472</v>
      </c>
      <c r="P998" s="35">
        <f t="shared" si="190"/>
        <v>4695576.2632177472</v>
      </c>
    </row>
    <row r="999" spans="1:16" x14ac:dyDescent="0.4">
      <c r="A999" s="1">
        <v>998</v>
      </c>
      <c r="B999" s="21">
        <v>40811</v>
      </c>
      <c r="C999" s="43">
        <v>2</v>
      </c>
      <c r="D999" s="23">
        <v>13234</v>
      </c>
      <c r="E999" s="25">
        <f t="shared" si="191"/>
        <v>15480.5</v>
      </c>
      <c r="F999" s="25">
        <f t="shared" si="192"/>
        <v>16090.5</v>
      </c>
      <c r="G999" s="25">
        <f t="shared" si="181"/>
        <v>0.82247288772878402</v>
      </c>
      <c r="H999" s="25">
        <f t="shared" si="188"/>
        <v>0.99758200983907996</v>
      </c>
      <c r="I999" s="4">
        <f t="shared" si="182"/>
        <v>13266.077244250604</v>
      </c>
      <c r="J999" s="25">
        <f t="shared" si="189"/>
        <v>19311.250050056085</v>
      </c>
      <c r="K999" s="15">
        <f t="shared" si="183"/>
        <v>19264.555637439982</v>
      </c>
      <c r="L999" s="36">
        <f t="shared" si="184"/>
        <v>-6030.5556374399821</v>
      </c>
      <c r="M999" s="36">
        <f t="shared" si="185"/>
        <v>6030.5556374399821</v>
      </c>
      <c r="N999" s="36">
        <f t="shared" si="186"/>
        <v>0.45568653751246652</v>
      </c>
      <c r="O999" s="36">
        <f t="shared" si="187"/>
        <v>36367601.29625915</v>
      </c>
      <c r="P999" s="35">
        <f t="shared" si="190"/>
        <v>36367601.29625915</v>
      </c>
    </row>
    <row r="1000" spans="1:16" x14ac:dyDescent="0.4">
      <c r="A1000" s="1">
        <v>999</v>
      </c>
      <c r="B1000" s="21">
        <v>40812</v>
      </c>
      <c r="C1000" s="43">
        <v>3</v>
      </c>
      <c r="D1000" s="23">
        <v>17723</v>
      </c>
      <c r="E1000" s="25">
        <f t="shared" si="191"/>
        <v>16700.5</v>
      </c>
      <c r="F1000" s="25">
        <f t="shared" si="192"/>
        <v>17224.5</v>
      </c>
      <c r="G1000" s="25">
        <f t="shared" si="181"/>
        <v>1.0289413335655606</v>
      </c>
      <c r="H1000" s="25">
        <f t="shared" si="188"/>
        <v>1.0015470660113945</v>
      </c>
      <c r="I1000" s="4">
        <f t="shared" si="182"/>
        <v>17695.623702020177</v>
      </c>
      <c r="J1000" s="25">
        <f t="shared" si="189"/>
        <v>19311.566734499902</v>
      </c>
      <c r="K1000" s="15">
        <f t="shared" si="183"/>
        <v>19341.443003021624</v>
      </c>
      <c r="L1000" s="36">
        <f t="shared" si="184"/>
        <v>-1618.4430030216245</v>
      </c>
      <c r="M1000" s="36">
        <f t="shared" si="185"/>
        <v>1618.4430030216245</v>
      </c>
      <c r="N1000" s="36">
        <f t="shared" si="186"/>
        <v>9.1318794956927407E-2</v>
      </c>
      <c r="O1000" s="36">
        <f t="shared" si="187"/>
        <v>2619357.754029654</v>
      </c>
      <c r="P1000" s="35">
        <f t="shared" si="190"/>
        <v>2619357.754029654</v>
      </c>
    </row>
    <row r="1001" spans="1:16" x14ac:dyDescent="0.4">
      <c r="A1001" s="1">
        <v>1000</v>
      </c>
      <c r="B1001" s="21">
        <v>40813</v>
      </c>
      <c r="C1001" s="43">
        <v>4</v>
      </c>
      <c r="D1001" s="23">
        <v>18726</v>
      </c>
      <c r="E1001" s="25">
        <f t="shared" si="191"/>
        <v>17748.5</v>
      </c>
      <c r="F1001" s="25">
        <f t="shared" si="192"/>
        <v>18357.875</v>
      </c>
      <c r="G1001" s="25">
        <f t="shared" si="181"/>
        <v>1.0200527021782204</v>
      </c>
      <c r="H1001" s="25">
        <f t="shared" si="188"/>
        <v>1.0021658136955456</v>
      </c>
      <c r="I1001" s="4">
        <f t="shared" si="182"/>
        <v>18685.530621870617</v>
      </c>
      <c r="J1001" s="25">
        <f t="shared" si="189"/>
        <v>19311.883418943718</v>
      </c>
      <c r="K1001" s="15">
        <f t="shared" si="183"/>
        <v>19353.709360539247</v>
      </c>
      <c r="L1001" s="36">
        <f t="shared" si="184"/>
        <v>-627.70936053924743</v>
      </c>
      <c r="M1001" s="36">
        <f t="shared" si="185"/>
        <v>627.70936053924743</v>
      </c>
      <c r="N1001" s="36">
        <f t="shared" si="186"/>
        <v>3.3520739108151627E-2</v>
      </c>
      <c r="O1001" s="36">
        <f t="shared" si="187"/>
        <v>394019.04130859091</v>
      </c>
      <c r="P1001" s="35">
        <f t="shared" si="190"/>
        <v>394019.04130859091</v>
      </c>
    </row>
    <row r="1002" spans="1:16" x14ac:dyDescent="0.4">
      <c r="A1002" s="1">
        <v>1001</v>
      </c>
      <c r="B1002" s="21">
        <v>40814</v>
      </c>
      <c r="C1002" s="43">
        <v>1</v>
      </c>
      <c r="D1002" s="23">
        <v>21311</v>
      </c>
      <c r="E1002" s="25">
        <f t="shared" si="191"/>
        <v>18967.25</v>
      </c>
      <c r="F1002" s="25">
        <f t="shared" si="192"/>
        <v>18480</v>
      </c>
      <c r="G1002" s="25">
        <f t="shared" si="181"/>
        <v>1.1531926406926407</v>
      </c>
      <c r="H1002" s="25">
        <f t="shared" si="188"/>
        <v>0.99870511045398014</v>
      </c>
      <c r="I1002" s="4">
        <f t="shared" si="182"/>
        <v>21338.631170428962</v>
      </c>
      <c r="J1002" s="25">
        <f t="shared" si="189"/>
        <v>19312.200103387539</v>
      </c>
      <c r="K1002" s="15">
        <f t="shared" si="183"/>
        <v>19287.192937363019</v>
      </c>
      <c r="L1002" s="36">
        <f t="shared" si="184"/>
        <v>2023.8070626369808</v>
      </c>
      <c r="M1002" s="36">
        <f t="shared" si="185"/>
        <v>2023.8070626369808</v>
      </c>
      <c r="N1002" s="36">
        <f t="shared" si="186"/>
        <v>9.4965372935900752E-2</v>
      </c>
      <c r="O1002" s="36">
        <f t="shared" si="187"/>
        <v>4095795.0267793243</v>
      </c>
      <c r="P1002" s="35">
        <f t="shared" si="190"/>
        <v>4095795.0267793243</v>
      </c>
    </row>
    <row r="1003" spans="1:16" x14ac:dyDescent="0.4">
      <c r="A1003" s="1">
        <v>1002</v>
      </c>
      <c r="B1003" s="21">
        <v>40815</v>
      </c>
      <c r="C1003" s="43">
        <v>2</v>
      </c>
      <c r="D1003" s="23">
        <v>18109</v>
      </c>
      <c r="E1003" s="25">
        <f t="shared" si="191"/>
        <v>17992.75</v>
      </c>
      <c r="F1003" s="25">
        <f t="shared" si="192"/>
        <v>17836.75</v>
      </c>
      <c r="G1003" s="25">
        <f t="shared" si="181"/>
        <v>1.0152634308380171</v>
      </c>
      <c r="H1003" s="25">
        <f t="shared" si="188"/>
        <v>0.99758200983907996</v>
      </c>
      <c r="I1003" s="4">
        <f t="shared" si="182"/>
        <v>18152.893517918557</v>
      </c>
      <c r="J1003" s="25">
        <f t="shared" si="189"/>
        <v>19312.516787831355</v>
      </c>
      <c r="K1003" s="15">
        <f t="shared" si="183"/>
        <v>19265.819312255775</v>
      </c>
      <c r="L1003" s="36">
        <f t="shared" si="184"/>
        <v>-1156.819312255775</v>
      </c>
      <c r="M1003" s="36">
        <f t="shared" si="185"/>
        <v>1156.819312255775</v>
      </c>
      <c r="N1003" s="36">
        <f t="shared" si="186"/>
        <v>6.3880905199391186E-2</v>
      </c>
      <c r="O1003" s="36">
        <f t="shared" si="187"/>
        <v>1338230.9212079244</v>
      </c>
      <c r="P1003" s="35">
        <f t="shared" si="190"/>
        <v>1338230.9212079244</v>
      </c>
    </row>
    <row r="1004" spans="1:16" x14ac:dyDescent="0.4">
      <c r="A1004" s="1">
        <v>1003</v>
      </c>
      <c r="B1004" s="21">
        <v>40816</v>
      </c>
      <c r="C1004" s="43">
        <v>3</v>
      </c>
      <c r="D1004" s="23">
        <v>13825</v>
      </c>
      <c r="E1004" s="25">
        <f t="shared" si="191"/>
        <v>17680.75</v>
      </c>
      <c r="F1004" s="25">
        <f t="shared" si="192"/>
        <v>17091.375</v>
      </c>
      <c r="G1004" s="25">
        <f t="shared" si="181"/>
        <v>0.80888752367787842</v>
      </c>
      <c r="H1004" s="25">
        <f t="shared" si="188"/>
        <v>1.0015470660113945</v>
      </c>
      <c r="I1004" s="4">
        <f t="shared" si="182"/>
        <v>13803.644850218865</v>
      </c>
      <c r="J1004" s="25">
        <f t="shared" si="189"/>
        <v>19312.833472275172</v>
      </c>
      <c r="K1004" s="15">
        <f t="shared" si="183"/>
        <v>19342.711700523851</v>
      </c>
      <c r="L1004" s="36">
        <f t="shared" si="184"/>
        <v>-5517.7117005238506</v>
      </c>
      <c r="M1004" s="36">
        <f t="shared" si="185"/>
        <v>5517.7117005238506</v>
      </c>
      <c r="N1004" s="36">
        <f t="shared" si="186"/>
        <v>0.39911115374494399</v>
      </c>
      <c r="O1004" s="36">
        <f t="shared" si="187"/>
        <v>30445142.410097804</v>
      </c>
      <c r="P1004" s="35">
        <f t="shared" si="190"/>
        <v>30445142.410097804</v>
      </c>
    </row>
    <row r="1005" spans="1:16" x14ac:dyDescent="0.4">
      <c r="A1005" s="1">
        <v>1004</v>
      </c>
      <c r="B1005" s="21">
        <v>40817</v>
      </c>
      <c r="C1005" s="43">
        <v>4</v>
      </c>
      <c r="D1005" s="23">
        <v>17478</v>
      </c>
      <c r="E1005" s="25">
        <f t="shared" si="191"/>
        <v>16502</v>
      </c>
      <c r="F1005" s="25">
        <f t="shared" si="192"/>
        <v>16720</v>
      </c>
      <c r="G1005" s="25">
        <f t="shared" ref="G1005:G1068" si="193">D1005/F1005</f>
        <v>1.0453349282296651</v>
      </c>
      <c r="H1005" s="25">
        <f t="shared" si="188"/>
        <v>1.0021658136955456</v>
      </c>
      <c r="I1005" s="4">
        <f t="shared" ref="I1005:I1068" si="194">D1005/H1005</f>
        <v>17440.227715959343</v>
      </c>
      <c r="J1005" s="25">
        <f t="shared" si="189"/>
        <v>19313.150156718988</v>
      </c>
      <c r="K1005" s="15">
        <f t="shared" ref="K1005:K1068" si="195">H1005*J1005</f>
        <v>19354.978841832537</v>
      </c>
      <c r="L1005" s="36">
        <f t="shared" ref="L1005:L1068" si="196">D1005-K1005</f>
        <v>-1876.978841832537</v>
      </c>
      <c r="M1005" s="36">
        <f t="shared" ref="M1005:M1068" si="197">ABS(L1005)</f>
        <v>1876.978841832537</v>
      </c>
      <c r="N1005" s="36">
        <f t="shared" ref="N1005:N1068" si="198">M1005/D1005</f>
        <v>0.10739093957160642</v>
      </c>
      <c r="O1005" s="36">
        <f t="shared" ref="O1005:O1068" si="199">L1005^2</f>
        <v>3523049.5726870121</v>
      </c>
      <c r="P1005" s="35">
        <f t="shared" si="190"/>
        <v>3523049.5726870121</v>
      </c>
    </row>
    <row r="1006" spans="1:16" x14ac:dyDescent="0.4">
      <c r="A1006" s="1">
        <v>1005</v>
      </c>
      <c r="B1006" s="21">
        <v>40818</v>
      </c>
      <c r="C1006" s="43">
        <v>1</v>
      </c>
      <c r="D1006" s="23">
        <v>16596</v>
      </c>
      <c r="E1006" s="25">
        <f t="shared" si="191"/>
        <v>16938</v>
      </c>
      <c r="F1006" s="25">
        <f t="shared" si="192"/>
        <v>18076.625</v>
      </c>
      <c r="G1006" s="25">
        <f t="shared" si="193"/>
        <v>0.91809173449136661</v>
      </c>
      <c r="H1006" s="25">
        <f t="shared" si="188"/>
        <v>0.99870511045398014</v>
      </c>
      <c r="I1006" s="4">
        <f t="shared" si="194"/>
        <v>16617.517850144952</v>
      </c>
      <c r="J1006" s="25">
        <f t="shared" si="189"/>
        <v>19313.466841162808</v>
      </c>
      <c r="K1006" s="15">
        <f t="shared" si="195"/>
        <v>19288.458034852785</v>
      </c>
      <c r="L1006" s="36">
        <f t="shared" si="196"/>
        <v>-2692.4580348527852</v>
      </c>
      <c r="M1006" s="36">
        <f t="shared" si="197"/>
        <v>2692.4580348527852</v>
      </c>
      <c r="N1006" s="36">
        <f t="shared" si="198"/>
        <v>0.16223536001764191</v>
      </c>
      <c r="O1006" s="36">
        <f t="shared" si="199"/>
        <v>7249330.269443322</v>
      </c>
      <c r="P1006" s="35">
        <f t="shared" si="190"/>
        <v>7249330.269443322</v>
      </c>
    </row>
    <row r="1007" spans="1:16" x14ac:dyDescent="0.4">
      <c r="A1007" s="1">
        <v>1006</v>
      </c>
      <c r="B1007" s="21">
        <v>40819</v>
      </c>
      <c r="C1007" s="43">
        <v>2</v>
      </c>
      <c r="D1007" s="23">
        <v>19853</v>
      </c>
      <c r="E1007" s="25">
        <f t="shared" si="191"/>
        <v>19215.25</v>
      </c>
      <c r="F1007" s="25">
        <f t="shared" si="192"/>
        <v>19815</v>
      </c>
      <c r="G1007" s="25">
        <f t="shared" si="193"/>
        <v>1.0019177390865506</v>
      </c>
      <c r="H1007" s="25">
        <f t="shared" si="188"/>
        <v>0.99758200983907996</v>
      </c>
      <c r="I1007" s="4">
        <f t="shared" si="194"/>
        <v>19901.120714077922</v>
      </c>
      <c r="J1007" s="25">
        <f t="shared" si="189"/>
        <v>19313.783525606625</v>
      </c>
      <c r="K1007" s="15">
        <f t="shared" si="195"/>
        <v>19267.082987071568</v>
      </c>
      <c r="L1007" s="36">
        <f t="shared" si="196"/>
        <v>585.91701292843209</v>
      </c>
      <c r="M1007" s="36">
        <f t="shared" si="197"/>
        <v>585.91701292843209</v>
      </c>
      <c r="N1007" s="36">
        <f t="shared" si="198"/>
        <v>2.9512769502263239E-2</v>
      </c>
      <c r="O1007" s="36">
        <f t="shared" si="199"/>
        <v>343298.74603897647</v>
      </c>
      <c r="P1007" s="35">
        <f t="shared" si="190"/>
        <v>343298.74603897647</v>
      </c>
    </row>
    <row r="1008" spans="1:16" x14ac:dyDescent="0.4">
      <c r="A1008" s="1">
        <v>1007</v>
      </c>
      <c r="B1008" s="21">
        <v>40820</v>
      </c>
      <c r="C1008" s="43">
        <v>3</v>
      </c>
      <c r="D1008" s="23">
        <v>22934</v>
      </c>
      <c r="E1008" s="25">
        <f t="shared" si="191"/>
        <v>20414.75</v>
      </c>
      <c r="F1008" s="25">
        <f t="shared" si="192"/>
        <v>20176.875</v>
      </c>
      <c r="G1008" s="25">
        <f t="shared" si="193"/>
        <v>1.136647771272806</v>
      </c>
      <c r="H1008" s="25">
        <f t="shared" si="188"/>
        <v>1.0015470660113945</v>
      </c>
      <c r="I1008" s="4">
        <f t="shared" si="194"/>
        <v>22898.574393845891</v>
      </c>
      <c r="J1008" s="25">
        <f t="shared" si="189"/>
        <v>19314.100210050441</v>
      </c>
      <c r="K1008" s="15">
        <f t="shared" si="195"/>
        <v>19343.980398026077</v>
      </c>
      <c r="L1008" s="36">
        <f t="shared" si="196"/>
        <v>3590.0196019739233</v>
      </c>
      <c r="M1008" s="36">
        <f t="shared" si="197"/>
        <v>3590.0196019739233</v>
      </c>
      <c r="N1008" s="36">
        <f t="shared" si="198"/>
        <v>0.15653700191741185</v>
      </c>
      <c r="O1008" s="36">
        <f t="shared" si="199"/>
        <v>12888240.742557006</v>
      </c>
      <c r="P1008" s="35">
        <f t="shared" si="190"/>
        <v>12888240.742557006</v>
      </c>
    </row>
    <row r="1009" spans="1:16" x14ac:dyDescent="0.4">
      <c r="A1009" s="1">
        <v>1008</v>
      </c>
      <c r="B1009" s="21">
        <v>40821</v>
      </c>
      <c r="C1009" s="43">
        <v>4</v>
      </c>
      <c r="D1009" s="23">
        <v>22276</v>
      </c>
      <c r="E1009" s="25">
        <f t="shared" si="191"/>
        <v>19939</v>
      </c>
      <c r="F1009" s="25">
        <f t="shared" si="192"/>
        <v>20056</v>
      </c>
      <c r="G1009" s="25">
        <f t="shared" si="193"/>
        <v>1.1106900678101317</v>
      </c>
      <c r="H1009" s="25">
        <f t="shared" si="188"/>
        <v>1.0021658136955456</v>
      </c>
      <c r="I1009" s="4">
        <f t="shared" si="194"/>
        <v>22227.858599422718</v>
      </c>
      <c r="J1009" s="25">
        <f t="shared" si="189"/>
        <v>19314.416894494261</v>
      </c>
      <c r="K1009" s="15">
        <f t="shared" si="195"/>
        <v>19356.248323125834</v>
      </c>
      <c r="L1009" s="36">
        <f t="shared" si="196"/>
        <v>2919.7516768741662</v>
      </c>
      <c r="M1009" s="36">
        <f t="shared" si="197"/>
        <v>2919.7516768741662</v>
      </c>
      <c r="N1009" s="36">
        <f t="shared" si="198"/>
        <v>0.13107163210963216</v>
      </c>
      <c r="O1009" s="36">
        <f t="shared" si="199"/>
        <v>8524949.8546095043</v>
      </c>
      <c r="P1009" s="35">
        <f t="shared" si="190"/>
        <v>8524949.8546095043</v>
      </c>
    </row>
    <row r="1010" spans="1:16" x14ac:dyDescent="0.4">
      <c r="A1010" s="1">
        <v>1009</v>
      </c>
      <c r="B1010" s="21">
        <v>40822</v>
      </c>
      <c r="C1010" s="43">
        <v>1</v>
      </c>
      <c r="D1010" s="23">
        <v>14693</v>
      </c>
      <c r="E1010" s="25">
        <f t="shared" si="191"/>
        <v>20173</v>
      </c>
      <c r="F1010" s="25">
        <f t="shared" si="192"/>
        <v>19706.25</v>
      </c>
      <c r="G1010" s="25">
        <f t="shared" si="193"/>
        <v>0.74560101490643826</v>
      </c>
      <c r="H1010" s="25">
        <f t="shared" si="188"/>
        <v>0.99870511045398014</v>
      </c>
      <c r="I1010" s="4">
        <f t="shared" si="194"/>
        <v>14712.050480367545</v>
      </c>
      <c r="J1010" s="25">
        <f t="shared" si="189"/>
        <v>19314.733578938078</v>
      </c>
      <c r="K1010" s="15">
        <f t="shared" si="195"/>
        <v>19289.723132342551</v>
      </c>
      <c r="L1010" s="36">
        <f t="shared" si="196"/>
        <v>-4596.7231323425513</v>
      </c>
      <c r="M1010" s="36">
        <f t="shared" si="197"/>
        <v>4596.7231323425513</v>
      </c>
      <c r="N1010" s="36">
        <f t="shared" si="198"/>
        <v>0.31285123067736686</v>
      </c>
      <c r="O1010" s="36">
        <f t="shared" si="199"/>
        <v>21129863.555413116</v>
      </c>
      <c r="P1010" s="35">
        <f t="shared" si="190"/>
        <v>21129863.555413116</v>
      </c>
    </row>
    <row r="1011" spans="1:16" x14ac:dyDescent="0.4">
      <c r="A1011" s="1">
        <v>1010</v>
      </c>
      <c r="B1011" s="21">
        <v>40823</v>
      </c>
      <c r="C1011" s="43">
        <v>2</v>
      </c>
      <c r="D1011" s="23">
        <v>20789</v>
      </c>
      <c r="E1011" s="25">
        <f t="shared" si="191"/>
        <v>19239.5</v>
      </c>
      <c r="F1011" s="25">
        <f t="shared" si="192"/>
        <v>18231.625</v>
      </c>
      <c r="G1011" s="25">
        <f t="shared" si="193"/>
        <v>1.1402713691182218</v>
      </c>
      <c r="H1011" s="25">
        <f t="shared" si="188"/>
        <v>0.99758200983907996</v>
      </c>
      <c r="I1011" s="4">
        <f t="shared" si="194"/>
        <v>20839.389438622169</v>
      </c>
      <c r="J1011" s="25">
        <f t="shared" si="189"/>
        <v>19315.050263381894</v>
      </c>
      <c r="K1011" s="15">
        <f t="shared" si="195"/>
        <v>19268.346661887361</v>
      </c>
      <c r="L1011" s="36">
        <f t="shared" si="196"/>
        <v>1520.6533381126392</v>
      </c>
      <c r="M1011" s="36">
        <f t="shared" si="197"/>
        <v>1520.6533381126392</v>
      </c>
      <c r="N1011" s="36">
        <f t="shared" si="198"/>
        <v>7.3147017081756652E-2</v>
      </c>
      <c r="O1011" s="36">
        <f t="shared" si="199"/>
        <v>2312386.5747131123</v>
      </c>
      <c r="P1011" s="35">
        <f t="shared" si="190"/>
        <v>2312386.5747131123</v>
      </c>
    </row>
    <row r="1012" spans="1:16" x14ac:dyDescent="0.4">
      <c r="A1012" s="1">
        <v>1011</v>
      </c>
      <c r="B1012" s="21">
        <v>40824</v>
      </c>
      <c r="C1012" s="43">
        <v>3</v>
      </c>
      <c r="D1012" s="23">
        <v>19200</v>
      </c>
      <c r="E1012" s="25">
        <f t="shared" si="191"/>
        <v>17223.75</v>
      </c>
      <c r="F1012" s="25">
        <f t="shared" si="192"/>
        <v>17890.5</v>
      </c>
      <c r="G1012" s="25">
        <f t="shared" si="193"/>
        <v>1.0731952712333361</v>
      </c>
      <c r="H1012" s="25">
        <f t="shared" si="188"/>
        <v>1.0015470660113945</v>
      </c>
      <c r="I1012" s="4">
        <f t="shared" si="194"/>
        <v>19170.342215132168</v>
      </c>
      <c r="J1012" s="25">
        <f t="shared" si="189"/>
        <v>19315.366947825714</v>
      </c>
      <c r="K1012" s="15">
        <f t="shared" si="195"/>
        <v>19345.24909552831</v>
      </c>
      <c r="L1012" s="36">
        <f t="shared" si="196"/>
        <v>-145.24909552831014</v>
      </c>
      <c r="M1012" s="36">
        <f t="shared" si="197"/>
        <v>145.24909552831014</v>
      </c>
      <c r="N1012" s="36">
        <f t="shared" si="198"/>
        <v>7.5650570587661526E-3</v>
      </c>
      <c r="O1012" s="36">
        <f t="shared" si="199"/>
        <v>21097.299751792165</v>
      </c>
      <c r="P1012" s="35">
        <f t="shared" si="190"/>
        <v>21097.299751792165</v>
      </c>
    </row>
    <row r="1013" spans="1:16" x14ac:dyDescent="0.4">
      <c r="A1013" s="1">
        <v>1012</v>
      </c>
      <c r="B1013" s="21">
        <v>40825</v>
      </c>
      <c r="C1013" s="43">
        <v>4</v>
      </c>
      <c r="D1013" s="23">
        <v>14213</v>
      </c>
      <c r="E1013" s="25">
        <f t="shared" si="191"/>
        <v>18557.25</v>
      </c>
      <c r="F1013" s="25">
        <f t="shared" si="192"/>
        <v>18773.875</v>
      </c>
      <c r="G1013" s="25">
        <f t="shared" si="193"/>
        <v>0.75706267352903966</v>
      </c>
      <c r="H1013" s="25">
        <f t="shared" si="188"/>
        <v>1.0021658136955456</v>
      </c>
      <c r="I1013" s="4">
        <f t="shared" si="194"/>
        <v>14182.283815478322</v>
      </c>
      <c r="J1013" s="25">
        <f t="shared" si="189"/>
        <v>19315.683632269531</v>
      </c>
      <c r="K1013" s="15">
        <f t="shared" si="195"/>
        <v>19357.517804419127</v>
      </c>
      <c r="L1013" s="36">
        <f t="shared" si="196"/>
        <v>-5144.5178044191271</v>
      </c>
      <c r="M1013" s="36">
        <f t="shared" si="197"/>
        <v>5144.5178044191271</v>
      </c>
      <c r="N1013" s="36">
        <f t="shared" si="198"/>
        <v>0.36195861566306387</v>
      </c>
      <c r="O1013" s="36">
        <f t="shared" si="199"/>
        <v>26466063.439985394</v>
      </c>
      <c r="P1013" s="35">
        <f t="shared" si="190"/>
        <v>26466063.439985394</v>
      </c>
    </row>
    <row r="1014" spans="1:16" x14ac:dyDescent="0.4">
      <c r="A1014" s="1">
        <v>1013</v>
      </c>
      <c r="B1014" s="21">
        <v>40826</v>
      </c>
      <c r="C1014" s="43">
        <v>1</v>
      </c>
      <c r="D1014" s="23">
        <v>20027</v>
      </c>
      <c r="E1014" s="25">
        <f t="shared" si="191"/>
        <v>18990.5</v>
      </c>
      <c r="F1014" s="25">
        <f t="shared" si="192"/>
        <v>18293.25</v>
      </c>
      <c r="G1014" s="25">
        <f t="shared" si="193"/>
        <v>1.0947753952960793</v>
      </c>
      <c r="H1014" s="25">
        <f t="shared" si="188"/>
        <v>0.99870511045398014</v>
      </c>
      <c r="I1014" s="4">
        <f t="shared" si="194"/>
        <v>20052.966376527653</v>
      </c>
      <c r="J1014" s="25">
        <f t="shared" si="189"/>
        <v>19316.000316713347</v>
      </c>
      <c r="K1014" s="15">
        <f t="shared" si="195"/>
        <v>19290.988229832317</v>
      </c>
      <c r="L1014" s="36">
        <f t="shared" si="196"/>
        <v>736.0117701676827</v>
      </c>
      <c r="M1014" s="36">
        <f t="shared" si="197"/>
        <v>736.0117701676827</v>
      </c>
      <c r="N1014" s="36">
        <f t="shared" si="198"/>
        <v>3.675097469254919E-2</v>
      </c>
      <c r="O1014" s="36">
        <f t="shared" si="199"/>
        <v>541713.32582536573</v>
      </c>
      <c r="P1014" s="35">
        <f t="shared" si="190"/>
        <v>541713.32582536573</v>
      </c>
    </row>
    <row r="1015" spans="1:16" x14ac:dyDescent="0.4">
      <c r="A1015" s="1">
        <v>1014</v>
      </c>
      <c r="B1015" s="21">
        <v>40827</v>
      </c>
      <c r="C1015" s="43">
        <v>2</v>
      </c>
      <c r="D1015" s="23">
        <v>22522</v>
      </c>
      <c r="E1015" s="25">
        <f t="shared" si="191"/>
        <v>17596</v>
      </c>
      <c r="F1015" s="25">
        <f t="shared" si="192"/>
        <v>17417.125</v>
      </c>
      <c r="G1015" s="25">
        <f t="shared" si="193"/>
        <v>1.293095157782929</v>
      </c>
      <c r="H1015" s="25">
        <f t="shared" si="188"/>
        <v>0.99758200983907996</v>
      </c>
      <c r="I1015" s="4">
        <f t="shared" si="194"/>
        <v>22576.589972420439</v>
      </c>
      <c r="J1015" s="25">
        <f t="shared" si="189"/>
        <v>19316.317001157164</v>
      </c>
      <c r="K1015" s="15">
        <f t="shared" si="195"/>
        <v>19269.610336703154</v>
      </c>
      <c r="L1015" s="36">
        <f t="shared" si="196"/>
        <v>3252.3896632968463</v>
      </c>
      <c r="M1015" s="36">
        <f t="shared" si="197"/>
        <v>3252.3896632968463</v>
      </c>
      <c r="N1015" s="36">
        <f t="shared" si="198"/>
        <v>0.14440945134965127</v>
      </c>
      <c r="O1015" s="36">
        <f t="shared" si="199"/>
        <v>10578038.521920172</v>
      </c>
      <c r="P1015" s="35">
        <f t="shared" si="190"/>
        <v>10578038.521920172</v>
      </c>
    </row>
    <row r="1016" spans="1:16" x14ac:dyDescent="0.4">
      <c r="A1016" s="1">
        <v>1015</v>
      </c>
      <c r="B1016" s="21">
        <v>40828</v>
      </c>
      <c r="C1016" s="43">
        <v>3</v>
      </c>
      <c r="D1016" s="23">
        <v>13622</v>
      </c>
      <c r="E1016" s="25">
        <f t="shared" si="191"/>
        <v>17238.25</v>
      </c>
      <c r="F1016" s="25">
        <f t="shared" si="192"/>
        <v>17009.5</v>
      </c>
      <c r="G1016" s="25">
        <f t="shared" si="193"/>
        <v>0.80084658573150302</v>
      </c>
      <c r="H1016" s="25">
        <f t="shared" si="188"/>
        <v>1.0015470660113945</v>
      </c>
      <c r="I1016" s="4">
        <f t="shared" si="194"/>
        <v>13600.958419506791</v>
      </c>
      <c r="J1016" s="25">
        <f t="shared" si="189"/>
        <v>19316.633685600984</v>
      </c>
      <c r="K1016" s="15">
        <f t="shared" si="195"/>
        <v>19346.517793030536</v>
      </c>
      <c r="L1016" s="36">
        <f t="shared" si="196"/>
        <v>-5724.5177930305363</v>
      </c>
      <c r="M1016" s="36">
        <f t="shared" si="197"/>
        <v>5724.5177930305363</v>
      </c>
      <c r="N1016" s="36">
        <f t="shared" si="198"/>
        <v>0.42024062494718367</v>
      </c>
      <c r="O1016" s="36">
        <f t="shared" si="199"/>
        <v>32770103.962723203</v>
      </c>
      <c r="P1016" s="35">
        <f t="shared" si="190"/>
        <v>32770103.962723203</v>
      </c>
    </row>
    <row r="1017" spans="1:16" x14ac:dyDescent="0.4">
      <c r="A1017" s="1">
        <v>1016</v>
      </c>
      <c r="B1017" s="21">
        <v>40829</v>
      </c>
      <c r="C1017" s="43">
        <v>4</v>
      </c>
      <c r="D1017" s="23">
        <v>12782</v>
      </c>
      <c r="E1017" s="25">
        <f t="shared" si="191"/>
        <v>16780.75</v>
      </c>
      <c r="F1017" s="25">
        <f t="shared" si="192"/>
        <v>15978.5</v>
      </c>
      <c r="G1017" s="25">
        <f t="shared" si="193"/>
        <v>0.79994993272209536</v>
      </c>
      <c r="H1017" s="25">
        <f t="shared" si="188"/>
        <v>1.0021658136955456</v>
      </c>
      <c r="I1017" s="4">
        <f t="shared" si="194"/>
        <v>12754.376396921405</v>
      </c>
      <c r="J1017" s="25">
        <f t="shared" si="189"/>
        <v>19316.9503700448</v>
      </c>
      <c r="K1017" s="15">
        <f t="shared" si="195"/>
        <v>19358.787285712417</v>
      </c>
      <c r="L1017" s="36">
        <f t="shared" si="196"/>
        <v>-6576.7872857124166</v>
      </c>
      <c r="M1017" s="36">
        <f t="shared" si="197"/>
        <v>6576.7872857124166</v>
      </c>
      <c r="N1017" s="36">
        <f t="shared" si="198"/>
        <v>0.51453507164077739</v>
      </c>
      <c r="O1017" s="36">
        <f t="shared" si="199"/>
        <v>43254131.001508497</v>
      </c>
      <c r="P1017" s="35">
        <f t="shared" si="190"/>
        <v>43254131.001508497</v>
      </c>
    </row>
    <row r="1018" spans="1:16" x14ac:dyDescent="0.4">
      <c r="A1018" s="1">
        <v>1017</v>
      </c>
      <c r="B1018" s="21">
        <v>40830</v>
      </c>
      <c r="C1018" s="43">
        <v>1</v>
      </c>
      <c r="D1018" s="23">
        <v>18197</v>
      </c>
      <c r="E1018" s="25">
        <f t="shared" si="191"/>
        <v>15176.25</v>
      </c>
      <c r="F1018" s="25">
        <f t="shared" si="192"/>
        <v>15569.375</v>
      </c>
      <c r="G1018" s="25">
        <f t="shared" si="193"/>
        <v>1.1687688169884789</v>
      </c>
      <c r="H1018" s="25">
        <f t="shared" si="188"/>
        <v>0.99870511045398014</v>
      </c>
      <c r="I1018" s="4">
        <f t="shared" si="194"/>
        <v>18220.593656247751</v>
      </c>
      <c r="J1018" s="25">
        <f t="shared" si="189"/>
        <v>19317.267054488617</v>
      </c>
      <c r="K1018" s="15">
        <f t="shared" si="195"/>
        <v>19292.253327322087</v>
      </c>
      <c r="L1018" s="36">
        <f t="shared" si="196"/>
        <v>-1095.253327322087</v>
      </c>
      <c r="M1018" s="36">
        <f t="shared" si="197"/>
        <v>1095.253327322087</v>
      </c>
      <c r="N1018" s="36">
        <f t="shared" si="198"/>
        <v>6.0188675458706764E-2</v>
      </c>
      <c r="O1018" s="36">
        <f t="shared" si="199"/>
        <v>1199579.8510101025</v>
      </c>
      <c r="P1018" s="35">
        <f t="shared" si="190"/>
        <v>1199579.8510101025</v>
      </c>
    </row>
    <row r="1019" spans="1:16" x14ac:dyDescent="0.4">
      <c r="A1019" s="1">
        <v>1018</v>
      </c>
      <c r="B1019" s="21">
        <v>40831</v>
      </c>
      <c r="C1019" s="43">
        <v>2</v>
      </c>
      <c r="D1019" s="23">
        <v>16104</v>
      </c>
      <c r="E1019" s="25">
        <f t="shared" si="191"/>
        <v>15962.5</v>
      </c>
      <c r="F1019" s="25">
        <f t="shared" si="192"/>
        <v>17022.875</v>
      </c>
      <c r="G1019" s="25">
        <f t="shared" si="193"/>
        <v>0.94602116270019021</v>
      </c>
      <c r="H1019" s="25">
        <f t="shared" si="188"/>
        <v>0.99758200983907996</v>
      </c>
      <c r="I1019" s="4">
        <f t="shared" si="194"/>
        <v>16143.033696645891</v>
      </c>
      <c r="J1019" s="25">
        <f t="shared" si="189"/>
        <v>19317.583738932437</v>
      </c>
      <c r="K1019" s="15">
        <f t="shared" si="195"/>
        <v>19270.87401151895</v>
      </c>
      <c r="L1019" s="36">
        <f t="shared" si="196"/>
        <v>-3166.8740115189503</v>
      </c>
      <c r="M1019" s="36">
        <f t="shared" si="197"/>
        <v>3166.8740115189503</v>
      </c>
      <c r="N1019" s="36">
        <f t="shared" si="198"/>
        <v>0.19665139167405304</v>
      </c>
      <c r="O1019" s="36">
        <f t="shared" si="199"/>
        <v>10029091.004834129</v>
      </c>
      <c r="P1019" s="35">
        <f t="shared" si="190"/>
        <v>10029091.004834129</v>
      </c>
    </row>
    <row r="1020" spans="1:16" x14ac:dyDescent="0.4">
      <c r="A1020" s="1">
        <v>1019</v>
      </c>
      <c r="B1020" s="21">
        <v>40832</v>
      </c>
      <c r="C1020" s="43">
        <v>3</v>
      </c>
      <c r="D1020" s="23">
        <v>16767</v>
      </c>
      <c r="E1020" s="25">
        <f t="shared" si="191"/>
        <v>18083.25</v>
      </c>
      <c r="F1020" s="25">
        <f t="shared" si="192"/>
        <v>18120.25</v>
      </c>
      <c r="G1020" s="25">
        <f t="shared" si="193"/>
        <v>0.92531835929415984</v>
      </c>
      <c r="H1020" s="25">
        <f t="shared" si="188"/>
        <v>1.0015470660113945</v>
      </c>
      <c r="I1020" s="4">
        <f t="shared" si="194"/>
        <v>16741.10041255839</v>
      </c>
      <c r="J1020" s="25">
        <f t="shared" si="189"/>
        <v>19317.900423376253</v>
      </c>
      <c r="K1020" s="15">
        <f t="shared" si="195"/>
        <v>19347.786490532762</v>
      </c>
      <c r="L1020" s="36">
        <f t="shared" si="196"/>
        <v>-2580.7864905327624</v>
      </c>
      <c r="M1020" s="36">
        <f t="shared" si="197"/>
        <v>2580.7864905327624</v>
      </c>
      <c r="N1020" s="36">
        <f t="shared" si="198"/>
        <v>0.15392058749524437</v>
      </c>
      <c r="O1020" s="36">
        <f t="shared" si="199"/>
        <v>6660458.9097164124</v>
      </c>
      <c r="P1020" s="35">
        <f t="shared" si="190"/>
        <v>6660458.9097164124</v>
      </c>
    </row>
    <row r="1021" spans="1:16" x14ac:dyDescent="0.4">
      <c r="A1021" s="1">
        <v>1020</v>
      </c>
      <c r="B1021" s="21">
        <v>40833</v>
      </c>
      <c r="C1021" s="43">
        <v>4</v>
      </c>
      <c r="D1021" s="23">
        <v>21265</v>
      </c>
      <c r="E1021" s="25">
        <f t="shared" si="191"/>
        <v>18157.25</v>
      </c>
      <c r="F1021" s="25">
        <f t="shared" si="192"/>
        <v>18788.375</v>
      </c>
      <c r="G1021" s="25">
        <f t="shared" si="193"/>
        <v>1.1318168814493004</v>
      </c>
      <c r="H1021" s="25">
        <f t="shared" si="188"/>
        <v>1.0021658136955456</v>
      </c>
      <c r="I1021" s="4">
        <f t="shared" si="194"/>
        <v>21219.043504970556</v>
      </c>
      <c r="J1021" s="25">
        <f t="shared" si="189"/>
        <v>19318.21710782007</v>
      </c>
      <c r="K1021" s="15">
        <f t="shared" si="195"/>
        <v>19360.05676700571</v>
      </c>
      <c r="L1021" s="36">
        <f t="shared" si="196"/>
        <v>1904.9432329942902</v>
      </c>
      <c r="M1021" s="36">
        <f t="shared" si="197"/>
        <v>1904.9432329942902</v>
      </c>
      <c r="N1021" s="36">
        <f t="shared" si="198"/>
        <v>8.9581153679486963E-2</v>
      </c>
      <c r="O1021" s="36">
        <f t="shared" si="199"/>
        <v>3628808.7209307384</v>
      </c>
      <c r="P1021" s="35">
        <f t="shared" si="190"/>
        <v>3628808.7209307384</v>
      </c>
    </row>
    <row r="1022" spans="1:16" x14ac:dyDescent="0.4">
      <c r="A1022" s="1">
        <v>1021</v>
      </c>
      <c r="B1022" s="21">
        <v>40834</v>
      </c>
      <c r="C1022" s="43">
        <v>1</v>
      </c>
      <c r="D1022" s="23">
        <v>18493</v>
      </c>
      <c r="E1022" s="25">
        <f t="shared" si="191"/>
        <v>19419.5</v>
      </c>
      <c r="F1022" s="25">
        <f t="shared" si="192"/>
        <v>19523.25</v>
      </c>
      <c r="G1022" s="25">
        <f t="shared" si="193"/>
        <v>0.94722958523811351</v>
      </c>
      <c r="H1022" s="25">
        <f t="shared" si="188"/>
        <v>0.99870511045398014</v>
      </c>
      <c r="I1022" s="4">
        <f t="shared" si="194"/>
        <v>18516.977440511604</v>
      </c>
      <c r="J1022" s="25">
        <f t="shared" si="189"/>
        <v>19318.53379226389</v>
      </c>
      <c r="K1022" s="15">
        <f t="shared" si="195"/>
        <v>19293.518424811857</v>
      </c>
      <c r="L1022" s="36">
        <f t="shared" si="196"/>
        <v>-800.51842481185668</v>
      </c>
      <c r="M1022" s="36">
        <f t="shared" si="197"/>
        <v>800.51842481185668</v>
      </c>
      <c r="N1022" s="36">
        <f t="shared" si="198"/>
        <v>4.3287645315084444E-2</v>
      </c>
      <c r="O1022" s="36">
        <f t="shared" si="199"/>
        <v>640829.74846325628</v>
      </c>
      <c r="P1022" s="35">
        <f t="shared" si="190"/>
        <v>640829.74846325628</v>
      </c>
    </row>
    <row r="1023" spans="1:16" x14ac:dyDescent="0.4">
      <c r="A1023" s="1">
        <v>1022</v>
      </c>
      <c r="B1023" s="21">
        <v>40835</v>
      </c>
      <c r="C1023" s="43">
        <v>2</v>
      </c>
      <c r="D1023" s="23">
        <v>21153</v>
      </c>
      <c r="E1023" s="25">
        <f t="shared" si="191"/>
        <v>19627</v>
      </c>
      <c r="F1023" s="25">
        <f t="shared" si="192"/>
        <v>19265.25</v>
      </c>
      <c r="G1023" s="25">
        <f t="shared" si="193"/>
        <v>1.0979873087554015</v>
      </c>
      <c r="H1023" s="25">
        <f t="shared" si="188"/>
        <v>0.99758200983907996</v>
      </c>
      <c r="I1023" s="4">
        <f t="shared" si="194"/>
        <v>21204.271720389377</v>
      </c>
      <c r="J1023" s="25">
        <f t="shared" si="189"/>
        <v>19318.850476707707</v>
      </c>
      <c r="K1023" s="15">
        <f t="shared" si="195"/>
        <v>19272.137686334743</v>
      </c>
      <c r="L1023" s="36">
        <f t="shared" si="196"/>
        <v>1880.8623136652568</v>
      </c>
      <c r="M1023" s="36">
        <f t="shared" si="197"/>
        <v>1880.8623136652568</v>
      </c>
      <c r="N1023" s="36">
        <f t="shared" si="198"/>
        <v>8.8917047873363436E-2</v>
      </c>
      <c r="O1023" s="36">
        <f t="shared" si="199"/>
        <v>3537643.0429662229</v>
      </c>
      <c r="P1023" s="35">
        <f t="shared" si="190"/>
        <v>3537643.0429662229</v>
      </c>
    </row>
    <row r="1024" spans="1:16" x14ac:dyDescent="0.4">
      <c r="A1024" s="1">
        <v>1023</v>
      </c>
      <c r="B1024" s="21">
        <v>40836</v>
      </c>
      <c r="C1024" s="43">
        <v>3</v>
      </c>
      <c r="D1024" s="23">
        <v>17597</v>
      </c>
      <c r="E1024" s="25">
        <f t="shared" si="191"/>
        <v>18903.5</v>
      </c>
      <c r="F1024" s="25">
        <f t="shared" si="192"/>
        <v>18854.875</v>
      </c>
      <c r="G1024" s="25">
        <f t="shared" si="193"/>
        <v>0.93328648426467953</v>
      </c>
      <c r="H1024" s="25">
        <f t="shared" si="188"/>
        <v>1.0015470660113945</v>
      </c>
      <c r="I1024" s="4">
        <f t="shared" si="194"/>
        <v>17569.818331233371</v>
      </c>
      <c r="J1024" s="25">
        <f t="shared" si="189"/>
        <v>19319.167161151523</v>
      </c>
      <c r="K1024" s="15">
        <f t="shared" si="195"/>
        <v>19349.055188034989</v>
      </c>
      <c r="L1024" s="36">
        <f t="shared" si="196"/>
        <v>-1752.0551880349885</v>
      </c>
      <c r="M1024" s="36">
        <f t="shared" si="197"/>
        <v>1752.0551880349885</v>
      </c>
      <c r="N1024" s="36">
        <f t="shared" si="198"/>
        <v>9.9565561631811586E-2</v>
      </c>
      <c r="O1024" s="36">
        <f t="shared" si="199"/>
        <v>3069697.3819203191</v>
      </c>
      <c r="P1024" s="35">
        <f t="shared" si="190"/>
        <v>3069697.3819203191</v>
      </c>
    </row>
    <row r="1025" spans="1:16" x14ac:dyDescent="0.4">
      <c r="A1025" s="1">
        <v>1024</v>
      </c>
      <c r="B1025" s="21">
        <v>40837</v>
      </c>
      <c r="C1025" s="43">
        <v>4</v>
      </c>
      <c r="D1025" s="23">
        <v>18371</v>
      </c>
      <c r="E1025" s="25">
        <f t="shared" si="191"/>
        <v>18806.25</v>
      </c>
      <c r="F1025" s="25">
        <f t="shared" si="192"/>
        <v>18305.625</v>
      </c>
      <c r="G1025" s="25">
        <f t="shared" si="193"/>
        <v>1.0035713066338898</v>
      </c>
      <c r="H1025" s="25">
        <f t="shared" si="188"/>
        <v>1.0021658136955456</v>
      </c>
      <c r="I1025" s="4">
        <f t="shared" si="194"/>
        <v>18331.297824115405</v>
      </c>
      <c r="J1025" s="25">
        <f t="shared" si="189"/>
        <v>19319.48384559534</v>
      </c>
      <c r="K1025" s="15">
        <f t="shared" si="195"/>
        <v>19361.326248299003</v>
      </c>
      <c r="L1025" s="36">
        <f t="shared" si="196"/>
        <v>-990.32624829900305</v>
      </c>
      <c r="M1025" s="36">
        <f t="shared" si="197"/>
        <v>990.32624829900305</v>
      </c>
      <c r="N1025" s="36">
        <f t="shared" si="198"/>
        <v>5.3907040895923089E-2</v>
      </c>
      <c r="O1025" s="36">
        <f t="shared" si="199"/>
        <v>980746.07806997863</v>
      </c>
      <c r="P1025" s="35">
        <f t="shared" si="190"/>
        <v>980746.07806997863</v>
      </c>
    </row>
    <row r="1026" spans="1:16" x14ac:dyDescent="0.4">
      <c r="A1026" s="1">
        <v>1025</v>
      </c>
      <c r="B1026" s="21">
        <v>40838</v>
      </c>
      <c r="C1026" s="43">
        <v>1</v>
      </c>
      <c r="D1026" s="23">
        <v>18104</v>
      </c>
      <c r="E1026" s="25">
        <f t="shared" si="191"/>
        <v>17805</v>
      </c>
      <c r="F1026" s="25">
        <f t="shared" si="192"/>
        <v>17264.375</v>
      </c>
      <c r="G1026" s="25">
        <f t="shared" si="193"/>
        <v>1.0486333852224596</v>
      </c>
      <c r="H1026" s="25">
        <f t="shared" ref="H1026:H1089" si="200">VLOOKUP(C1026,$Q$38:$S$42,3,FALSE)</f>
        <v>0.99870511045398014</v>
      </c>
      <c r="I1026" s="4">
        <f t="shared" si="194"/>
        <v>18127.473075381069</v>
      </c>
      <c r="J1026" s="25">
        <f t="shared" si="189"/>
        <v>19319.80053003916</v>
      </c>
      <c r="K1026" s="15">
        <f t="shared" si="195"/>
        <v>19294.783522301623</v>
      </c>
      <c r="L1026" s="36">
        <f t="shared" si="196"/>
        <v>-1190.7835223016227</v>
      </c>
      <c r="M1026" s="36">
        <f t="shared" si="197"/>
        <v>1190.7835223016227</v>
      </c>
      <c r="N1026" s="36">
        <f t="shared" si="198"/>
        <v>6.577460905333754E-2</v>
      </c>
      <c r="O1026" s="36">
        <f t="shared" si="199"/>
        <v>1417965.3969850591</v>
      </c>
      <c r="P1026" s="35">
        <f t="shared" si="190"/>
        <v>1417965.3969850591</v>
      </c>
    </row>
    <row r="1027" spans="1:16" x14ac:dyDescent="0.4">
      <c r="A1027" s="1">
        <v>1026</v>
      </c>
      <c r="B1027" s="21">
        <v>40839</v>
      </c>
      <c r="C1027" s="43">
        <v>2</v>
      </c>
      <c r="D1027" s="23">
        <v>17148</v>
      </c>
      <c r="E1027" s="25">
        <f t="shared" si="191"/>
        <v>16723.75</v>
      </c>
      <c r="F1027" s="25">
        <f t="shared" si="192"/>
        <v>16896.125</v>
      </c>
      <c r="G1027" s="25">
        <f t="shared" si="193"/>
        <v>1.0149072642395816</v>
      </c>
      <c r="H1027" s="25">
        <f t="shared" si="200"/>
        <v>0.99758200983907996</v>
      </c>
      <c r="I1027" s="4">
        <f t="shared" si="194"/>
        <v>17189.564197099087</v>
      </c>
      <c r="J1027" s="25">
        <f t="shared" ref="J1027:J1090" si="201">INTERCEPT($I$2:$I$3896,$A$2:$A$3896)+SLOPE($I$2:$I$3896,$A$2:$A$3896)*A1027</f>
        <v>19320.117214482976</v>
      </c>
      <c r="K1027" s="15">
        <f t="shared" si="195"/>
        <v>19273.401361150536</v>
      </c>
      <c r="L1027" s="36">
        <f t="shared" si="196"/>
        <v>-2125.4013611505361</v>
      </c>
      <c r="M1027" s="36">
        <f t="shared" si="197"/>
        <v>2125.4013611505361</v>
      </c>
      <c r="N1027" s="36">
        <f t="shared" si="198"/>
        <v>0.12394456269830512</v>
      </c>
      <c r="O1027" s="36">
        <f t="shared" si="199"/>
        <v>4517330.9459805517</v>
      </c>
      <c r="P1027" s="35">
        <f t="shared" ref="P1027:P1090" si="202">(D1027-K1027)^2</f>
        <v>4517330.9459805517</v>
      </c>
    </row>
    <row r="1028" spans="1:16" x14ac:dyDescent="0.4">
      <c r="A1028" s="1">
        <v>1027</v>
      </c>
      <c r="B1028" s="21">
        <v>40840</v>
      </c>
      <c r="C1028" s="43">
        <v>3</v>
      </c>
      <c r="D1028" s="23">
        <v>13272</v>
      </c>
      <c r="E1028" s="25">
        <f t="shared" si="191"/>
        <v>17068.5</v>
      </c>
      <c r="F1028" s="25">
        <f t="shared" si="192"/>
        <v>17452.5</v>
      </c>
      <c r="G1028" s="25">
        <f t="shared" si="193"/>
        <v>0.76046411688869786</v>
      </c>
      <c r="H1028" s="25">
        <f t="shared" si="200"/>
        <v>1.0015470660113945</v>
      </c>
      <c r="I1028" s="4">
        <f t="shared" si="194"/>
        <v>13251.49905621011</v>
      </c>
      <c r="J1028" s="25">
        <f t="shared" si="201"/>
        <v>19320.433898926793</v>
      </c>
      <c r="K1028" s="15">
        <f t="shared" si="195"/>
        <v>19350.323885537218</v>
      </c>
      <c r="L1028" s="36">
        <f t="shared" si="196"/>
        <v>-6078.3238855372183</v>
      </c>
      <c r="M1028" s="36">
        <f t="shared" si="197"/>
        <v>6078.3238855372183</v>
      </c>
      <c r="N1028" s="36">
        <f t="shared" si="198"/>
        <v>0.45798100403384706</v>
      </c>
      <c r="O1028" s="36">
        <f t="shared" si="199"/>
        <v>36946021.257492267</v>
      </c>
      <c r="P1028" s="35">
        <f t="shared" si="202"/>
        <v>36946021.257492267</v>
      </c>
    </row>
    <row r="1029" spans="1:16" x14ac:dyDescent="0.4">
      <c r="A1029" s="1">
        <v>1028</v>
      </c>
      <c r="B1029" s="21">
        <v>40841</v>
      </c>
      <c r="C1029" s="43">
        <v>4</v>
      </c>
      <c r="D1029" s="23">
        <v>19750</v>
      </c>
      <c r="E1029" s="25">
        <f t="shared" ref="E1029:E1092" si="203">AVERAGE(D1027:D1030)</f>
        <v>17836.5</v>
      </c>
      <c r="F1029" s="25">
        <f t="shared" ref="F1029:F1092" si="204">AVERAGE(E1029:E1030)</f>
        <v>17690.625</v>
      </c>
      <c r="G1029" s="25">
        <f t="shared" si="193"/>
        <v>1.1164105281752341</v>
      </c>
      <c r="H1029" s="25">
        <f t="shared" si="200"/>
        <v>1.0021658136955456</v>
      </c>
      <c r="I1029" s="4">
        <f t="shared" si="194"/>
        <v>19707.317621592687</v>
      </c>
      <c r="J1029" s="25">
        <f t="shared" si="201"/>
        <v>19320.750583370613</v>
      </c>
      <c r="K1029" s="15">
        <f t="shared" si="195"/>
        <v>19362.595729592296</v>
      </c>
      <c r="L1029" s="36">
        <f t="shared" si="196"/>
        <v>387.40427040770373</v>
      </c>
      <c r="M1029" s="36">
        <f t="shared" si="197"/>
        <v>387.40427040770373</v>
      </c>
      <c r="N1029" s="36">
        <f t="shared" si="198"/>
        <v>1.9615406096592593E-2</v>
      </c>
      <c r="O1029" s="36">
        <f t="shared" si="199"/>
        <v>150082.06873012523</v>
      </c>
      <c r="P1029" s="35">
        <f t="shared" si="202"/>
        <v>150082.06873012523</v>
      </c>
    </row>
    <row r="1030" spans="1:16" x14ac:dyDescent="0.4">
      <c r="A1030" s="1">
        <v>1029</v>
      </c>
      <c r="B1030" s="21">
        <v>40842</v>
      </c>
      <c r="C1030" s="43">
        <v>1</v>
      </c>
      <c r="D1030" s="23">
        <v>21176</v>
      </c>
      <c r="E1030" s="25">
        <f t="shared" si="203"/>
        <v>17544.75</v>
      </c>
      <c r="F1030" s="25">
        <f t="shared" si="204"/>
        <v>18658.75</v>
      </c>
      <c r="G1030" s="25">
        <f t="shared" si="193"/>
        <v>1.1349098948214644</v>
      </c>
      <c r="H1030" s="25">
        <f t="shared" si="200"/>
        <v>0.99870511045398014</v>
      </c>
      <c r="I1030" s="4">
        <f t="shared" si="194"/>
        <v>21203.456133687003</v>
      </c>
      <c r="J1030" s="25">
        <f t="shared" si="201"/>
        <v>19321.067267814429</v>
      </c>
      <c r="K1030" s="15">
        <f t="shared" si="195"/>
        <v>19296.048619791389</v>
      </c>
      <c r="L1030" s="36">
        <f t="shared" si="196"/>
        <v>1879.9513802086112</v>
      </c>
      <c r="M1030" s="36">
        <f t="shared" si="197"/>
        <v>1879.9513802086112</v>
      </c>
      <c r="N1030" s="36">
        <f t="shared" si="198"/>
        <v>8.8777454675510542E-2</v>
      </c>
      <c r="O1030" s="36">
        <f t="shared" si="199"/>
        <v>3534217.1919482625</v>
      </c>
      <c r="P1030" s="35">
        <f t="shared" si="202"/>
        <v>3534217.1919482625</v>
      </c>
    </row>
    <row r="1031" spans="1:16" x14ac:dyDescent="0.4">
      <c r="A1031" s="1">
        <v>1030</v>
      </c>
      <c r="B1031" s="21">
        <v>40843</v>
      </c>
      <c r="C1031" s="43">
        <v>2</v>
      </c>
      <c r="D1031" s="23">
        <v>15981</v>
      </c>
      <c r="E1031" s="25">
        <f t="shared" si="203"/>
        <v>19772.75</v>
      </c>
      <c r="F1031" s="25">
        <f t="shared" si="204"/>
        <v>19720.25</v>
      </c>
      <c r="G1031" s="25">
        <f t="shared" si="193"/>
        <v>0.81038526387850052</v>
      </c>
      <c r="H1031" s="25">
        <f t="shared" si="200"/>
        <v>0.99758200983907996</v>
      </c>
      <c r="I1031" s="4">
        <f t="shared" si="194"/>
        <v>16019.735562971806</v>
      </c>
      <c r="J1031" s="25">
        <f t="shared" si="201"/>
        <v>19321.383952258246</v>
      </c>
      <c r="K1031" s="15">
        <f t="shared" si="195"/>
        <v>19274.665035966325</v>
      </c>
      <c r="L1031" s="36">
        <f t="shared" si="196"/>
        <v>-3293.6650359663254</v>
      </c>
      <c r="M1031" s="36">
        <f t="shared" si="197"/>
        <v>3293.6650359663254</v>
      </c>
      <c r="N1031" s="36">
        <f t="shared" si="198"/>
        <v>0.20609880708130437</v>
      </c>
      <c r="O1031" s="36">
        <f t="shared" si="199"/>
        <v>10848229.369147055</v>
      </c>
      <c r="P1031" s="35">
        <f t="shared" si="202"/>
        <v>10848229.369147055</v>
      </c>
    </row>
    <row r="1032" spans="1:16" x14ac:dyDescent="0.4">
      <c r="A1032" s="1">
        <v>1031</v>
      </c>
      <c r="B1032" s="21">
        <v>40844</v>
      </c>
      <c r="C1032" s="43">
        <v>3</v>
      </c>
      <c r="D1032" s="23">
        <v>22184</v>
      </c>
      <c r="E1032" s="25">
        <f t="shared" si="203"/>
        <v>19667.75</v>
      </c>
      <c r="F1032" s="25">
        <f t="shared" si="204"/>
        <v>18865.375</v>
      </c>
      <c r="G1032" s="25">
        <f t="shared" si="193"/>
        <v>1.1759108949596815</v>
      </c>
      <c r="H1032" s="25">
        <f t="shared" si="200"/>
        <v>1.0015470660113945</v>
      </c>
      <c r="I1032" s="4">
        <f t="shared" si="194"/>
        <v>22149.732901067291</v>
      </c>
      <c r="J1032" s="25">
        <f t="shared" si="201"/>
        <v>19321.700636702066</v>
      </c>
      <c r="K1032" s="15">
        <f t="shared" si="195"/>
        <v>19351.592583039448</v>
      </c>
      <c r="L1032" s="36">
        <f t="shared" si="196"/>
        <v>2832.4074169605519</v>
      </c>
      <c r="M1032" s="36">
        <f t="shared" si="197"/>
        <v>2832.4074169605519</v>
      </c>
      <c r="N1032" s="36">
        <f t="shared" si="198"/>
        <v>0.12767793981971476</v>
      </c>
      <c r="O1032" s="36">
        <f t="shared" si="199"/>
        <v>8022531.7756531462</v>
      </c>
      <c r="P1032" s="35">
        <f t="shared" si="202"/>
        <v>8022531.7756531462</v>
      </c>
    </row>
    <row r="1033" spans="1:16" x14ac:dyDescent="0.4">
      <c r="A1033" s="1">
        <v>1032</v>
      </c>
      <c r="B1033" s="21">
        <v>40845</v>
      </c>
      <c r="C1033" s="43">
        <v>4</v>
      </c>
      <c r="D1033" s="23">
        <v>19330</v>
      </c>
      <c r="E1033" s="25">
        <f t="shared" si="203"/>
        <v>18063</v>
      </c>
      <c r="F1033" s="25">
        <f t="shared" si="204"/>
        <v>18638</v>
      </c>
      <c r="G1033" s="25">
        <f t="shared" si="193"/>
        <v>1.0371284472582896</v>
      </c>
      <c r="H1033" s="25">
        <f t="shared" si="200"/>
        <v>1.0021658136955456</v>
      </c>
      <c r="I1033" s="4">
        <f t="shared" si="194"/>
        <v>19288.22529748793</v>
      </c>
      <c r="J1033" s="25">
        <f t="shared" si="201"/>
        <v>19322.017321145882</v>
      </c>
      <c r="K1033" s="15">
        <f t="shared" si="195"/>
        <v>19363.865210885589</v>
      </c>
      <c r="L1033" s="36">
        <f t="shared" si="196"/>
        <v>-33.865210885589477</v>
      </c>
      <c r="M1033" s="36">
        <f t="shared" si="197"/>
        <v>33.865210885589477</v>
      </c>
      <c r="N1033" s="36">
        <f t="shared" si="198"/>
        <v>1.7519508994096988E-3</v>
      </c>
      <c r="O1033" s="36">
        <f t="shared" si="199"/>
        <v>1146.8525083254481</v>
      </c>
      <c r="P1033" s="35">
        <f t="shared" si="202"/>
        <v>1146.8525083254481</v>
      </c>
    </row>
    <row r="1034" spans="1:16" x14ac:dyDescent="0.4">
      <c r="A1034" s="1">
        <v>1033</v>
      </c>
      <c r="B1034" s="21">
        <v>40846</v>
      </c>
      <c r="C1034" s="43">
        <v>1</v>
      </c>
      <c r="D1034" s="23">
        <v>14757</v>
      </c>
      <c r="E1034" s="25">
        <f t="shared" si="203"/>
        <v>19213</v>
      </c>
      <c r="F1034" s="25">
        <f t="shared" si="204"/>
        <v>19215.25</v>
      </c>
      <c r="G1034" s="25">
        <f t="shared" si="193"/>
        <v>0.7679837628966576</v>
      </c>
      <c r="H1034" s="25">
        <f t="shared" si="200"/>
        <v>0.99870511045398014</v>
      </c>
      <c r="I1034" s="4">
        <f t="shared" si="194"/>
        <v>14776.133460748919</v>
      </c>
      <c r="J1034" s="25">
        <f t="shared" si="201"/>
        <v>19322.334005589699</v>
      </c>
      <c r="K1034" s="15">
        <f t="shared" si="195"/>
        <v>19297.313717281155</v>
      </c>
      <c r="L1034" s="36">
        <f t="shared" si="196"/>
        <v>-4540.3137172811548</v>
      </c>
      <c r="M1034" s="36">
        <f t="shared" si="197"/>
        <v>4540.3137172811548</v>
      </c>
      <c r="N1034" s="36">
        <f t="shared" si="198"/>
        <v>0.30767186537108865</v>
      </c>
      <c r="O1034" s="36">
        <f t="shared" si="199"/>
        <v>20614448.651331417</v>
      </c>
      <c r="P1034" s="35">
        <f t="shared" si="202"/>
        <v>20614448.651331417</v>
      </c>
    </row>
    <row r="1035" spans="1:16" x14ac:dyDescent="0.4">
      <c r="A1035" s="1">
        <v>1034</v>
      </c>
      <c r="B1035" s="21">
        <v>40847</v>
      </c>
      <c r="C1035" s="43">
        <v>2</v>
      </c>
      <c r="D1035" s="23">
        <v>20581</v>
      </c>
      <c r="E1035" s="25">
        <f t="shared" si="203"/>
        <v>19217.5</v>
      </c>
      <c r="F1035" s="25">
        <f t="shared" si="204"/>
        <v>19066.625</v>
      </c>
      <c r="G1035" s="25">
        <f t="shared" si="193"/>
        <v>1.0794254358073334</v>
      </c>
      <c r="H1035" s="25">
        <f t="shared" si="200"/>
        <v>0.99758200983907996</v>
      </c>
      <c r="I1035" s="4">
        <f t="shared" si="194"/>
        <v>20630.885277612335</v>
      </c>
      <c r="J1035" s="25">
        <f t="shared" si="201"/>
        <v>19322.650690033515</v>
      </c>
      <c r="K1035" s="15">
        <f t="shared" si="195"/>
        <v>19275.928710782118</v>
      </c>
      <c r="L1035" s="36">
        <f t="shared" si="196"/>
        <v>1305.0712892178817</v>
      </c>
      <c r="M1035" s="36">
        <f t="shared" si="197"/>
        <v>1305.0712892178817</v>
      </c>
      <c r="N1035" s="36">
        <f t="shared" si="198"/>
        <v>6.3411461504197159E-2</v>
      </c>
      <c r="O1035" s="36">
        <f t="shared" si="199"/>
        <v>1703211.0699408238</v>
      </c>
      <c r="P1035" s="35">
        <f t="shared" si="202"/>
        <v>1703211.0699408238</v>
      </c>
    </row>
    <row r="1036" spans="1:16" x14ac:dyDescent="0.4">
      <c r="A1036" s="1">
        <v>1035</v>
      </c>
      <c r="B1036" s="21">
        <v>40848</v>
      </c>
      <c r="C1036" s="43">
        <v>3</v>
      </c>
      <c r="D1036" s="23">
        <v>22202</v>
      </c>
      <c r="E1036" s="25">
        <f t="shared" si="203"/>
        <v>18915.75</v>
      </c>
      <c r="F1036" s="25">
        <f t="shared" si="204"/>
        <v>19226</v>
      </c>
      <c r="G1036" s="25">
        <f t="shared" si="193"/>
        <v>1.154790388016228</v>
      </c>
      <c r="H1036" s="25">
        <f t="shared" si="200"/>
        <v>1.0015470660113945</v>
      </c>
      <c r="I1036" s="4">
        <f t="shared" si="194"/>
        <v>22167.705096893977</v>
      </c>
      <c r="J1036" s="25">
        <f t="shared" si="201"/>
        <v>19322.967374477335</v>
      </c>
      <c r="K1036" s="15">
        <f t="shared" si="195"/>
        <v>19352.861280541674</v>
      </c>
      <c r="L1036" s="36">
        <f t="shared" si="196"/>
        <v>2849.1387194583258</v>
      </c>
      <c r="M1036" s="36">
        <f t="shared" si="197"/>
        <v>2849.1387194583258</v>
      </c>
      <c r="N1036" s="36">
        <f t="shared" si="198"/>
        <v>0.12832802087462056</v>
      </c>
      <c r="O1036" s="36">
        <f t="shared" si="199"/>
        <v>8117591.4427166283</v>
      </c>
      <c r="P1036" s="35">
        <f t="shared" si="202"/>
        <v>8117591.4427166283</v>
      </c>
    </row>
    <row r="1037" spans="1:16" x14ac:dyDescent="0.4">
      <c r="A1037" s="1">
        <v>1036</v>
      </c>
      <c r="B1037" s="21">
        <v>40849</v>
      </c>
      <c r="C1037" s="43">
        <v>4</v>
      </c>
      <c r="D1037" s="23">
        <v>18123</v>
      </c>
      <c r="E1037" s="25">
        <f t="shared" si="203"/>
        <v>19536.25</v>
      </c>
      <c r="F1037" s="25">
        <f t="shared" si="204"/>
        <v>19714.375</v>
      </c>
      <c r="G1037" s="25">
        <f t="shared" si="193"/>
        <v>0.91927844529689628</v>
      </c>
      <c r="H1037" s="25">
        <f t="shared" si="200"/>
        <v>1.0021658136955456</v>
      </c>
      <c r="I1037" s="4">
        <f t="shared" si="194"/>
        <v>18083.833785120216</v>
      </c>
      <c r="J1037" s="25">
        <f t="shared" si="201"/>
        <v>19323.284058921152</v>
      </c>
      <c r="K1037" s="15">
        <f t="shared" si="195"/>
        <v>19365.134692178883</v>
      </c>
      <c r="L1037" s="36">
        <f t="shared" si="196"/>
        <v>-1242.1346921788827</v>
      </c>
      <c r="M1037" s="36">
        <f t="shared" si="197"/>
        <v>1242.1346921788827</v>
      </c>
      <c r="N1037" s="36">
        <f t="shared" si="198"/>
        <v>6.8539132162383859E-2</v>
      </c>
      <c r="O1037" s="36">
        <f t="shared" si="199"/>
        <v>1542898.5935143277</v>
      </c>
      <c r="P1037" s="35">
        <f t="shared" si="202"/>
        <v>1542898.5935143277</v>
      </c>
    </row>
    <row r="1038" spans="1:16" x14ac:dyDescent="0.4">
      <c r="A1038" s="1">
        <v>1037</v>
      </c>
      <c r="B1038" s="21">
        <v>40850</v>
      </c>
      <c r="C1038" s="43">
        <v>1</v>
      </c>
      <c r="D1038" s="23">
        <v>17239</v>
      </c>
      <c r="E1038" s="25">
        <f t="shared" si="203"/>
        <v>19892.5</v>
      </c>
      <c r="F1038" s="25">
        <f t="shared" si="204"/>
        <v>19541.875</v>
      </c>
      <c r="G1038" s="25">
        <f t="shared" si="193"/>
        <v>0.88215690664278634</v>
      </c>
      <c r="H1038" s="25">
        <f t="shared" si="200"/>
        <v>0.99870511045398014</v>
      </c>
      <c r="I1038" s="4">
        <f t="shared" si="194"/>
        <v>17261.351543664063</v>
      </c>
      <c r="J1038" s="25">
        <f t="shared" si="201"/>
        <v>19323.600743364968</v>
      </c>
      <c r="K1038" s="15">
        <f t="shared" si="195"/>
        <v>19298.578814770925</v>
      </c>
      <c r="L1038" s="36">
        <f t="shared" si="196"/>
        <v>-2059.5788147709245</v>
      </c>
      <c r="M1038" s="36">
        <f t="shared" si="197"/>
        <v>2059.5788147709245</v>
      </c>
      <c r="N1038" s="36">
        <f t="shared" si="198"/>
        <v>0.11947205840077293</v>
      </c>
      <c r="O1038" s="36">
        <f t="shared" si="199"/>
        <v>4241864.8942532064</v>
      </c>
      <c r="P1038" s="35">
        <f t="shared" si="202"/>
        <v>4241864.8942532064</v>
      </c>
    </row>
    <row r="1039" spans="1:16" x14ac:dyDescent="0.4">
      <c r="A1039" s="1">
        <v>1038</v>
      </c>
      <c r="B1039" s="21">
        <v>40851</v>
      </c>
      <c r="C1039" s="43">
        <v>2</v>
      </c>
      <c r="D1039" s="23">
        <v>22006</v>
      </c>
      <c r="E1039" s="25">
        <f t="shared" si="203"/>
        <v>19191.25</v>
      </c>
      <c r="F1039" s="25">
        <f t="shared" si="204"/>
        <v>19105.125</v>
      </c>
      <c r="G1039" s="25">
        <f t="shared" si="193"/>
        <v>1.1518375305055581</v>
      </c>
      <c r="H1039" s="25">
        <f t="shared" si="200"/>
        <v>0.99758200983907996</v>
      </c>
      <c r="I1039" s="4">
        <f t="shared" si="194"/>
        <v>22059.339265299892</v>
      </c>
      <c r="J1039" s="25">
        <f t="shared" si="201"/>
        <v>19323.917427808788</v>
      </c>
      <c r="K1039" s="15">
        <f t="shared" si="195"/>
        <v>19277.192385597915</v>
      </c>
      <c r="L1039" s="36">
        <f t="shared" si="196"/>
        <v>2728.8076144020852</v>
      </c>
      <c r="M1039" s="36">
        <f t="shared" si="197"/>
        <v>2728.8076144020852</v>
      </c>
      <c r="N1039" s="36">
        <f t="shared" si="198"/>
        <v>0.12400289077533787</v>
      </c>
      <c r="O1039" s="36">
        <f t="shared" si="199"/>
        <v>7446390.9964187993</v>
      </c>
      <c r="P1039" s="35">
        <f t="shared" si="202"/>
        <v>7446390.9964187993</v>
      </c>
    </row>
    <row r="1040" spans="1:16" x14ac:dyDescent="0.4">
      <c r="A1040" s="1">
        <v>1039</v>
      </c>
      <c r="B1040" s="21">
        <v>40852</v>
      </c>
      <c r="C1040" s="43">
        <v>3</v>
      </c>
      <c r="D1040" s="23">
        <v>19397</v>
      </c>
      <c r="E1040" s="25">
        <f t="shared" si="203"/>
        <v>19019</v>
      </c>
      <c r="F1040" s="25">
        <f t="shared" si="204"/>
        <v>19587.375</v>
      </c>
      <c r="G1040" s="25">
        <f t="shared" si="193"/>
        <v>0.99028072929629418</v>
      </c>
      <c r="H1040" s="25">
        <f t="shared" si="200"/>
        <v>1.0015470660113945</v>
      </c>
      <c r="I1040" s="4">
        <f t="shared" si="194"/>
        <v>19367.037913902011</v>
      </c>
      <c r="J1040" s="25">
        <f t="shared" si="201"/>
        <v>19324.234112252605</v>
      </c>
      <c r="K1040" s="15">
        <f t="shared" si="195"/>
        <v>19354.1299780439</v>
      </c>
      <c r="L1040" s="36">
        <f t="shared" si="196"/>
        <v>42.870021956099663</v>
      </c>
      <c r="M1040" s="36">
        <f t="shared" si="197"/>
        <v>42.870021956099663</v>
      </c>
      <c r="N1040" s="36">
        <f t="shared" si="198"/>
        <v>2.2101367199102782E-3</v>
      </c>
      <c r="O1040" s="36">
        <f t="shared" si="199"/>
        <v>1837.8387825164671</v>
      </c>
      <c r="P1040" s="35">
        <f t="shared" si="202"/>
        <v>1837.8387825164671</v>
      </c>
    </row>
    <row r="1041" spans="1:16" x14ac:dyDescent="0.4">
      <c r="A1041" s="1">
        <v>1040</v>
      </c>
      <c r="B1041" s="21">
        <v>40853</v>
      </c>
      <c r="C1041" s="43">
        <v>4</v>
      </c>
      <c r="D1041" s="23">
        <v>17434</v>
      </c>
      <c r="E1041" s="25">
        <f t="shared" si="203"/>
        <v>20155.75</v>
      </c>
      <c r="F1041" s="25">
        <f t="shared" si="204"/>
        <v>20229.25</v>
      </c>
      <c r="G1041" s="25">
        <f t="shared" si="193"/>
        <v>0.861821372517518</v>
      </c>
      <c r="H1041" s="25">
        <f t="shared" si="200"/>
        <v>1.0021658136955456</v>
      </c>
      <c r="I1041" s="4">
        <f t="shared" si="194"/>
        <v>17396.322805815034</v>
      </c>
      <c r="J1041" s="25">
        <f t="shared" si="201"/>
        <v>19324.550796696421</v>
      </c>
      <c r="K1041" s="15">
        <f t="shared" si="195"/>
        <v>19366.404173472172</v>
      </c>
      <c r="L1041" s="36">
        <f t="shared" si="196"/>
        <v>-1932.4041734721723</v>
      </c>
      <c r="M1041" s="36">
        <f t="shared" si="197"/>
        <v>1932.4041734721723</v>
      </c>
      <c r="N1041" s="36">
        <f t="shared" si="198"/>
        <v>0.11084112501274362</v>
      </c>
      <c r="O1041" s="36">
        <f t="shared" si="199"/>
        <v>3734185.8896526694</v>
      </c>
      <c r="P1041" s="35">
        <f t="shared" si="202"/>
        <v>3734185.8896526694</v>
      </c>
    </row>
    <row r="1042" spans="1:16" x14ac:dyDescent="0.4">
      <c r="A1042" s="1">
        <v>1041</v>
      </c>
      <c r="B1042" s="21">
        <v>40854</v>
      </c>
      <c r="C1042" s="43">
        <v>1</v>
      </c>
      <c r="D1042" s="23">
        <v>21786</v>
      </c>
      <c r="E1042" s="25">
        <f t="shared" si="203"/>
        <v>20302.75</v>
      </c>
      <c r="F1042" s="25">
        <f t="shared" si="204"/>
        <v>20689.75</v>
      </c>
      <c r="G1042" s="25">
        <f t="shared" si="193"/>
        <v>1.0529851738179534</v>
      </c>
      <c r="H1042" s="25">
        <f t="shared" si="200"/>
        <v>0.99870511045398014</v>
      </c>
      <c r="I1042" s="4">
        <f t="shared" si="194"/>
        <v>21814.247040446968</v>
      </c>
      <c r="J1042" s="25">
        <f t="shared" si="201"/>
        <v>19324.867481140242</v>
      </c>
      <c r="K1042" s="15">
        <f t="shared" si="195"/>
        <v>19299.843912260694</v>
      </c>
      <c r="L1042" s="36">
        <f t="shared" si="196"/>
        <v>2486.1560877393058</v>
      </c>
      <c r="M1042" s="36">
        <f t="shared" si="197"/>
        <v>2486.1560877393058</v>
      </c>
      <c r="N1042" s="36">
        <f t="shared" si="198"/>
        <v>0.11411714347467666</v>
      </c>
      <c r="O1042" s="36">
        <f t="shared" si="199"/>
        <v>6180972.0926032104</v>
      </c>
      <c r="P1042" s="35">
        <f t="shared" si="202"/>
        <v>6180972.0926032104</v>
      </c>
    </row>
    <row r="1043" spans="1:16" x14ac:dyDescent="0.4">
      <c r="A1043" s="1">
        <v>1042</v>
      </c>
      <c r="B1043" s="21">
        <v>40855</v>
      </c>
      <c r="C1043" s="43">
        <v>2</v>
      </c>
      <c r="D1043" s="23">
        <v>22594</v>
      </c>
      <c r="E1043" s="25">
        <f t="shared" si="203"/>
        <v>21076.75</v>
      </c>
      <c r="F1043" s="25">
        <f t="shared" si="204"/>
        <v>21075.25</v>
      </c>
      <c r="G1043" s="25">
        <f t="shared" si="193"/>
        <v>1.0720632020972467</v>
      </c>
      <c r="H1043" s="25">
        <f t="shared" si="200"/>
        <v>0.99758200983907996</v>
      </c>
      <c r="I1043" s="4">
        <f t="shared" si="194"/>
        <v>22648.764489693072</v>
      </c>
      <c r="J1043" s="25">
        <f t="shared" si="201"/>
        <v>19325.184165584058</v>
      </c>
      <c r="K1043" s="15">
        <f t="shared" si="195"/>
        <v>19278.456060413708</v>
      </c>
      <c r="L1043" s="36">
        <f t="shared" si="196"/>
        <v>3315.5439395862923</v>
      </c>
      <c r="M1043" s="36">
        <f t="shared" si="197"/>
        <v>3315.5439395862923</v>
      </c>
      <c r="N1043" s="36">
        <f t="shared" si="198"/>
        <v>0.14674444275410695</v>
      </c>
      <c r="O1043" s="36">
        <f t="shared" si="199"/>
        <v>10992831.615327392</v>
      </c>
      <c r="P1043" s="35">
        <f t="shared" si="202"/>
        <v>10992831.615327392</v>
      </c>
    </row>
    <row r="1044" spans="1:16" x14ac:dyDescent="0.4">
      <c r="A1044" s="1">
        <v>1043</v>
      </c>
      <c r="B1044" s="21">
        <v>40856</v>
      </c>
      <c r="C1044" s="43">
        <v>3</v>
      </c>
      <c r="D1044" s="23">
        <v>22493</v>
      </c>
      <c r="E1044" s="25">
        <f t="shared" si="203"/>
        <v>21073.75</v>
      </c>
      <c r="F1044" s="25">
        <f t="shared" si="204"/>
        <v>21093.25</v>
      </c>
      <c r="G1044" s="25">
        <f t="shared" si="193"/>
        <v>1.0663600914984652</v>
      </c>
      <c r="H1044" s="25">
        <f t="shared" si="200"/>
        <v>1.0015470660113945</v>
      </c>
      <c r="I1044" s="4">
        <f t="shared" si="194"/>
        <v>22458.255596092076</v>
      </c>
      <c r="J1044" s="25">
        <f t="shared" si="201"/>
        <v>19325.500850027875</v>
      </c>
      <c r="K1044" s="15">
        <f t="shared" si="195"/>
        <v>19355.39867554613</v>
      </c>
      <c r="L1044" s="36">
        <f t="shared" si="196"/>
        <v>3137.6013244538699</v>
      </c>
      <c r="M1044" s="36">
        <f t="shared" si="197"/>
        <v>3137.6013244538699</v>
      </c>
      <c r="N1044" s="36">
        <f t="shared" si="198"/>
        <v>0.13949234537206553</v>
      </c>
      <c r="O1044" s="36">
        <f t="shared" si="199"/>
        <v>9844542.0712146778</v>
      </c>
      <c r="P1044" s="35">
        <f t="shared" si="202"/>
        <v>9844542.0712146778</v>
      </c>
    </row>
    <row r="1045" spans="1:16" x14ac:dyDescent="0.4">
      <c r="A1045" s="1">
        <v>1044</v>
      </c>
      <c r="B1045" s="21">
        <v>40857</v>
      </c>
      <c r="C1045" s="43">
        <v>4</v>
      </c>
      <c r="D1045" s="23">
        <v>17422</v>
      </c>
      <c r="E1045" s="25">
        <f t="shared" si="203"/>
        <v>21112.75</v>
      </c>
      <c r="F1045" s="25">
        <f t="shared" si="204"/>
        <v>20711.125</v>
      </c>
      <c r="G1045" s="25">
        <f t="shared" si="193"/>
        <v>0.84119042302144376</v>
      </c>
      <c r="H1045" s="25">
        <f t="shared" si="200"/>
        <v>1.0021658136955456</v>
      </c>
      <c r="I1045" s="4">
        <f t="shared" si="194"/>
        <v>17384.348739412042</v>
      </c>
      <c r="J1045" s="25">
        <f t="shared" si="201"/>
        <v>19325.817534471691</v>
      </c>
      <c r="K1045" s="15">
        <f t="shared" si="195"/>
        <v>19367.673654765465</v>
      </c>
      <c r="L1045" s="36">
        <f t="shared" si="196"/>
        <v>-1945.6736547654655</v>
      </c>
      <c r="M1045" s="36">
        <f t="shared" si="197"/>
        <v>1945.6736547654655</v>
      </c>
      <c r="N1045" s="36">
        <f t="shared" si="198"/>
        <v>0.11167912149956753</v>
      </c>
      <c r="O1045" s="36">
        <f t="shared" si="199"/>
        <v>3785645.9708484039</v>
      </c>
      <c r="P1045" s="35">
        <f t="shared" si="202"/>
        <v>3785645.9708484039</v>
      </c>
    </row>
    <row r="1046" spans="1:16" x14ac:dyDescent="0.4">
      <c r="A1046" s="1">
        <v>1045</v>
      </c>
      <c r="B1046" s="21">
        <v>40858</v>
      </c>
      <c r="C1046" s="43">
        <v>1</v>
      </c>
      <c r="D1046" s="23">
        <v>21942</v>
      </c>
      <c r="E1046" s="25">
        <f t="shared" si="203"/>
        <v>20309.5</v>
      </c>
      <c r="F1046" s="25">
        <f t="shared" si="204"/>
        <v>19688</v>
      </c>
      <c r="G1046" s="25">
        <f t="shared" si="193"/>
        <v>1.1144859813084111</v>
      </c>
      <c r="H1046" s="25">
        <f t="shared" si="200"/>
        <v>0.99870511045398014</v>
      </c>
      <c r="I1046" s="4">
        <f t="shared" si="194"/>
        <v>21970.449305126567</v>
      </c>
      <c r="J1046" s="25">
        <f t="shared" si="201"/>
        <v>19326.134218915511</v>
      </c>
      <c r="K1046" s="15">
        <f t="shared" si="195"/>
        <v>19301.10900975046</v>
      </c>
      <c r="L1046" s="36">
        <f t="shared" si="196"/>
        <v>2640.8909902495398</v>
      </c>
      <c r="M1046" s="36">
        <f t="shared" si="197"/>
        <v>2640.8909902495398</v>
      </c>
      <c r="N1046" s="36">
        <f t="shared" si="198"/>
        <v>0.12035780650120954</v>
      </c>
      <c r="O1046" s="36">
        <f t="shared" si="199"/>
        <v>6974305.2223811951</v>
      </c>
      <c r="P1046" s="35">
        <f t="shared" si="202"/>
        <v>6974305.2223811951</v>
      </c>
    </row>
    <row r="1047" spans="1:16" x14ac:dyDescent="0.4">
      <c r="A1047" s="1">
        <v>1046</v>
      </c>
      <c r="B1047" s="21">
        <v>40859</v>
      </c>
      <c r="C1047" s="43">
        <v>2</v>
      </c>
      <c r="D1047" s="23">
        <v>19381</v>
      </c>
      <c r="E1047" s="25">
        <f t="shared" si="203"/>
        <v>19066.5</v>
      </c>
      <c r="F1047" s="25">
        <f t="shared" si="204"/>
        <v>19591.25</v>
      </c>
      <c r="G1047" s="25">
        <f t="shared" si="193"/>
        <v>0.98926816818732854</v>
      </c>
      <c r="H1047" s="25">
        <f t="shared" si="200"/>
        <v>0.99758200983907996</v>
      </c>
      <c r="I1047" s="4">
        <f t="shared" si="194"/>
        <v>19427.976656401763</v>
      </c>
      <c r="J1047" s="25">
        <f t="shared" si="201"/>
        <v>19326.450903359328</v>
      </c>
      <c r="K1047" s="15">
        <f t="shared" si="195"/>
        <v>19279.719735229501</v>
      </c>
      <c r="L1047" s="36">
        <f t="shared" si="196"/>
        <v>101.28026477049934</v>
      </c>
      <c r="M1047" s="36">
        <f t="shared" si="197"/>
        <v>101.28026477049934</v>
      </c>
      <c r="N1047" s="36">
        <f t="shared" si="198"/>
        <v>5.2257502074454024E-3</v>
      </c>
      <c r="O1047" s="36">
        <f t="shared" si="199"/>
        <v>10257.692031982451</v>
      </c>
      <c r="P1047" s="35">
        <f t="shared" si="202"/>
        <v>10257.692031982451</v>
      </c>
    </row>
    <row r="1048" spans="1:16" x14ac:dyDescent="0.4">
      <c r="A1048" s="1">
        <v>1047</v>
      </c>
      <c r="B1048" s="21">
        <v>40860</v>
      </c>
      <c r="C1048" s="43">
        <v>3</v>
      </c>
      <c r="D1048" s="23">
        <v>17521</v>
      </c>
      <c r="E1048" s="25">
        <f t="shared" si="203"/>
        <v>20116</v>
      </c>
      <c r="F1048" s="25">
        <f t="shared" si="204"/>
        <v>20147.375</v>
      </c>
      <c r="G1048" s="25">
        <f t="shared" si="193"/>
        <v>0.86964182678884971</v>
      </c>
      <c r="H1048" s="25">
        <f t="shared" si="200"/>
        <v>1.0015470660113945</v>
      </c>
      <c r="I1048" s="4">
        <f t="shared" si="194"/>
        <v>17493.935726631807</v>
      </c>
      <c r="J1048" s="25">
        <f t="shared" si="201"/>
        <v>19326.767587803144</v>
      </c>
      <c r="K1048" s="15">
        <f t="shared" si="195"/>
        <v>19356.667373048356</v>
      </c>
      <c r="L1048" s="36">
        <f t="shared" si="196"/>
        <v>-1835.6673730483562</v>
      </c>
      <c r="M1048" s="36">
        <f t="shared" si="197"/>
        <v>1835.6673730483562</v>
      </c>
      <c r="N1048" s="36">
        <f t="shared" si="198"/>
        <v>0.10476955499391337</v>
      </c>
      <c r="O1048" s="36">
        <f t="shared" si="199"/>
        <v>3369674.7044742531</v>
      </c>
      <c r="P1048" s="35">
        <f t="shared" si="202"/>
        <v>3369674.7044742531</v>
      </c>
    </row>
    <row r="1049" spans="1:16" x14ac:dyDescent="0.4">
      <c r="A1049" s="1">
        <v>1048</v>
      </c>
      <c r="B1049" s="21">
        <v>40861</v>
      </c>
      <c r="C1049" s="43">
        <v>4</v>
      </c>
      <c r="D1049" s="23">
        <v>21620</v>
      </c>
      <c r="E1049" s="25">
        <f t="shared" si="203"/>
        <v>20178.75</v>
      </c>
      <c r="F1049" s="25">
        <f t="shared" si="204"/>
        <v>20585.75</v>
      </c>
      <c r="G1049" s="25">
        <f t="shared" si="193"/>
        <v>1.0502410648142526</v>
      </c>
      <c r="H1049" s="25">
        <f t="shared" si="200"/>
        <v>1.0021658136955456</v>
      </c>
      <c r="I1049" s="4">
        <f t="shared" si="194"/>
        <v>21573.276302725768</v>
      </c>
      <c r="J1049" s="25">
        <f t="shared" si="201"/>
        <v>19327.084272246964</v>
      </c>
      <c r="K1049" s="15">
        <f t="shared" si="195"/>
        <v>19368.943136058759</v>
      </c>
      <c r="L1049" s="36">
        <f t="shared" si="196"/>
        <v>2251.0568639412413</v>
      </c>
      <c r="M1049" s="36">
        <f t="shared" si="197"/>
        <v>2251.0568639412413</v>
      </c>
      <c r="N1049" s="36">
        <f t="shared" si="198"/>
        <v>0.10411918889644964</v>
      </c>
      <c r="O1049" s="36">
        <f t="shared" si="199"/>
        <v>5067257.0046969764</v>
      </c>
      <c r="P1049" s="35">
        <f t="shared" si="202"/>
        <v>5067257.0046969764</v>
      </c>
    </row>
    <row r="1050" spans="1:16" x14ac:dyDescent="0.4">
      <c r="A1050" s="1">
        <v>1049</v>
      </c>
      <c r="B1050" s="21">
        <v>40862</v>
      </c>
      <c r="C1050" s="43">
        <v>1</v>
      </c>
      <c r="D1050" s="23">
        <v>22193</v>
      </c>
      <c r="E1050" s="25">
        <f t="shared" si="203"/>
        <v>20992.75</v>
      </c>
      <c r="F1050" s="25">
        <f t="shared" si="204"/>
        <v>21112.625</v>
      </c>
      <c r="G1050" s="25">
        <f t="shared" si="193"/>
        <v>1.0511719883245214</v>
      </c>
      <c r="H1050" s="25">
        <f t="shared" si="200"/>
        <v>0.99870511045398014</v>
      </c>
      <c r="I1050" s="4">
        <f t="shared" si="194"/>
        <v>22221.774743809769</v>
      </c>
      <c r="J1050" s="25">
        <f t="shared" si="201"/>
        <v>19327.400956690781</v>
      </c>
      <c r="K1050" s="15">
        <f t="shared" si="195"/>
        <v>19302.374107240226</v>
      </c>
      <c r="L1050" s="36">
        <f t="shared" si="196"/>
        <v>2890.6258927597737</v>
      </c>
      <c r="M1050" s="36">
        <f t="shared" si="197"/>
        <v>2890.6258927597737</v>
      </c>
      <c r="N1050" s="36">
        <f t="shared" si="198"/>
        <v>0.13024944319198728</v>
      </c>
      <c r="O1050" s="36">
        <f t="shared" si="199"/>
        <v>8355718.0518932389</v>
      </c>
      <c r="P1050" s="35">
        <f t="shared" si="202"/>
        <v>8355718.0518932389</v>
      </c>
    </row>
    <row r="1051" spans="1:16" x14ac:dyDescent="0.4">
      <c r="A1051" s="1">
        <v>1050</v>
      </c>
      <c r="B1051" s="21">
        <v>40863</v>
      </c>
      <c r="C1051" s="43">
        <v>2</v>
      </c>
      <c r="D1051" s="23">
        <v>22637</v>
      </c>
      <c r="E1051" s="25">
        <f t="shared" si="203"/>
        <v>21232.5</v>
      </c>
      <c r="F1051" s="25">
        <f t="shared" si="204"/>
        <v>21390</v>
      </c>
      <c r="G1051" s="25">
        <f t="shared" si="193"/>
        <v>1.0582982702197288</v>
      </c>
      <c r="H1051" s="25">
        <f t="shared" si="200"/>
        <v>0.99758200983907996</v>
      </c>
      <c r="I1051" s="4">
        <f t="shared" si="194"/>
        <v>22691.868715286451</v>
      </c>
      <c r="J1051" s="25">
        <f t="shared" si="201"/>
        <v>19327.717641134597</v>
      </c>
      <c r="K1051" s="15">
        <f t="shared" si="195"/>
        <v>19280.983410045294</v>
      </c>
      <c r="L1051" s="36">
        <f t="shared" si="196"/>
        <v>3356.0165899547064</v>
      </c>
      <c r="M1051" s="36">
        <f t="shared" si="197"/>
        <v>3356.0165899547064</v>
      </c>
      <c r="N1051" s="36">
        <f t="shared" si="198"/>
        <v>0.14825359323031789</v>
      </c>
      <c r="O1051" s="36">
        <f t="shared" si="199"/>
        <v>11262847.352051215</v>
      </c>
      <c r="P1051" s="35">
        <f t="shared" si="202"/>
        <v>11262847.352051215</v>
      </c>
    </row>
    <row r="1052" spans="1:16" x14ac:dyDescent="0.4">
      <c r="A1052" s="1">
        <v>1051</v>
      </c>
      <c r="B1052" s="21">
        <v>40864</v>
      </c>
      <c r="C1052" s="43">
        <v>3</v>
      </c>
      <c r="D1052" s="23">
        <v>18480</v>
      </c>
      <c r="E1052" s="25">
        <f t="shared" si="203"/>
        <v>21547.5</v>
      </c>
      <c r="F1052" s="25">
        <f t="shared" si="204"/>
        <v>21308.125</v>
      </c>
      <c r="G1052" s="25">
        <f t="shared" si="193"/>
        <v>0.86727480714516181</v>
      </c>
      <c r="H1052" s="25">
        <f t="shared" si="200"/>
        <v>1.0015470660113945</v>
      </c>
      <c r="I1052" s="4">
        <f t="shared" si="194"/>
        <v>18451.454382064712</v>
      </c>
      <c r="J1052" s="25">
        <f t="shared" si="201"/>
        <v>19328.034325578417</v>
      </c>
      <c r="K1052" s="15">
        <f t="shared" si="195"/>
        <v>19357.936070550586</v>
      </c>
      <c r="L1052" s="36">
        <f t="shared" si="196"/>
        <v>-877.93607055058601</v>
      </c>
      <c r="M1052" s="36">
        <f t="shared" si="197"/>
        <v>877.93607055058601</v>
      </c>
      <c r="N1052" s="36">
        <f t="shared" si="198"/>
        <v>4.7507363125031711E-2</v>
      </c>
      <c r="O1052" s="36">
        <f t="shared" si="199"/>
        <v>770771.74397380359</v>
      </c>
      <c r="P1052" s="35">
        <f t="shared" si="202"/>
        <v>770771.74397380359</v>
      </c>
    </row>
    <row r="1053" spans="1:16" x14ac:dyDescent="0.4">
      <c r="A1053" s="1">
        <v>1052</v>
      </c>
      <c r="B1053" s="21">
        <v>40865</v>
      </c>
      <c r="C1053" s="43">
        <v>4</v>
      </c>
      <c r="D1053" s="23">
        <v>22880</v>
      </c>
      <c r="E1053" s="25">
        <f t="shared" si="203"/>
        <v>21068.75</v>
      </c>
      <c r="F1053" s="25">
        <f t="shared" si="204"/>
        <v>20495.75</v>
      </c>
      <c r="G1053" s="25">
        <f t="shared" si="193"/>
        <v>1.1163289950355562</v>
      </c>
      <c r="H1053" s="25">
        <f t="shared" si="200"/>
        <v>1.0021658136955456</v>
      </c>
      <c r="I1053" s="4">
        <f t="shared" si="194"/>
        <v>22830.553275040034</v>
      </c>
      <c r="J1053" s="25">
        <f t="shared" si="201"/>
        <v>19328.351010022234</v>
      </c>
      <c r="K1053" s="15">
        <f t="shared" si="195"/>
        <v>19370.212617352052</v>
      </c>
      <c r="L1053" s="36">
        <f t="shared" si="196"/>
        <v>3509.7873826479481</v>
      </c>
      <c r="M1053" s="36">
        <f t="shared" si="197"/>
        <v>3509.7873826479481</v>
      </c>
      <c r="N1053" s="36">
        <f t="shared" si="198"/>
        <v>0.15339979819265506</v>
      </c>
      <c r="O1053" s="36">
        <f t="shared" si="199"/>
        <v>12318607.471394734</v>
      </c>
      <c r="P1053" s="35">
        <f t="shared" si="202"/>
        <v>12318607.471394734</v>
      </c>
    </row>
    <row r="1054" spans="1:16" x14ac:dyDescent="0.4">
      <c r="A1054" s="1">
        <v>1053</v>
      </c>
      <c r="B1054" s="21">
        <v>40866</v>
      </c>
      <c r="C1054" s="43">
        <v>1</v>
      </c>
      <c r="D1054" s="23">
        <v>20278</v>
      </c>
      <c r="E1054" s="25">
        <f t="shared" si="203"/>
        <v>19922.75</v>
      </c>
      <c r="F1054" s="25">
        <f t="shared" si="204"/>
        <v>20429.375</v>
      </c>
      <c r="G1054" s="25">
        <f t="shared" si="193"/>
        <v>0.99259032642946732</v>
      </c>
      <c r="H1054" s="25">
        <f t="shared" si="200"/>
        <v>0.99870511045398014</v>
      </c>
      <c r="I1054" s="4">
        <f t="shared" si="194"/>
        <v>20304.291815210854</v>
      </c>
      <c r="J1054" s="25">
        <f t="shared" si="201"/>
        <v>19328.66769446605</v>
      </c>
      <c r="K1054" s="15">
        <f t="shared" si="195"/>
        <v>19303.639204729996</v>
      </c>
      <c r="L1054" s="36">
        <f t="shared" si="196"/>
        <v>974.36079527000402</v>
      </c>
      <c r="M1054" s="36">
        <f t="shared" si="197"/>
        <v>974.36079527000402</v>
      </c>
      <c r="N1054" s="36">
        <f t="shared" si="198"/>
        <v>4.8050142778873851E-2</v>
      </c>
      <c r="O1054" s="36">
        <f t="shared" si="199"/>
        <v>949378.95935919473</v>
      </c>
      <c r="P1054" s="35">
        <f t="shared" si="202"/>
        <v>949378.95935919473</v>
      </c>
    </row>
    <row r="1055" spans="1:16" x14ac:dyDescent="0.4">
      <c r="A1055" s="1">
        <v>1054</v>
      </c>
      <c r="B1055" s="21">
        <v>40867</v>
      </c>
      <c r="C1055" s="43">
        <v>2</v>
      </c>
      <c r="D1055" s="23">
        <v>18053</v>
      </c>
      <c r="E1055" s="25">
        <f t="shared" si="203"/>
        <v>20936</v>
      </c>
      <c r="F1055" s="25">
        <f t="shared" si="204"/>
        <v>21001.25</v>
      </c>
      <c r="G1055" s="25">
        <f t="shared" si="193"/>
        <v>0.85961549907743584</v>
      </c>
      <c r="H1055" s="25">
        <f t="shared" si="200"/>
        <v>0.99758200983907996</v>
      </c>
      <c r="I1055" s="4">
        <f t="shared" si="194"/>
        <v>18096.757782262062</v>
      </c>
      <c r="J1055" s="25">
        <f t="shared" si="201"/>
        <v>19328.984378909867</v>
      </c>
      <c r="K1055" s="15">
        <f t="shared" si="195"/>
        <v>19282.247084861086</v>
      </c>
      <c r="L1055" s="36">
        <f t="shared" si="196"/>
        <v>-1229.2470848610865</v>
      </c>
      <c r="M1055" s="36">
        <f t="shared" si="197"/>
        <v>1229.2470848610865</v>
      </c>
      <c r="N1055" s="36">
        <f t="shared" si="198"/>
        <v>6.8091014505128597E-2</v>
      </c>
      <c r="O1055" s="36">
        <f t="shared" si="199"/>
        <v>1511048.3956394792</v>
      </c>
      <c r="P1055" s="35">
        <f t="shared" si="202"/>
        <v>1511048.3956394792</v>
      </c>
    </row>
    <row r="1056" spans="1:16" x14ac:dyDescent="0.4">
      <c r="A1056" s="1">
        <v>1055</v>
      </c>
      <c r="B1056" s="21">
        <v>40868</v>
      </c>
      <c r="C1056" s="43">
        <v>3</v>
      </c>
      <c r="D1056" s="23">
        <v>22533</v>
      </c>
      <c r="E1056" s="25">
        <f t="shared" si="203"/>
        <v>21066.5</v>
      </c>
      <c r="F1056" s="25">
        <f t="shared" si="204"/>
        <v>21423.625</v>
      </c>
      <c r="G1056" s="25">
        <f t="shared" si="193"/>
        <v>1.0517827865265565</v>
      </c>
      <c r="H1056" s="25">
        <f t="shared" si="200"/>
        <v>1.0015470660113945</v>
      </c>
      <c r="I1056" s="4">
        <f t="shared" si="194"/>
        <v>22498.193809040265</v>
      </c>
      <c r="J1056" s="25">
        <f t="shared" si="201"/>
        <v>19329.301063353687</v>
      </c>
      <c r="K1056" s="15">
        <f t="shared" si="195"/>
        <v>19359.204768052812</v>
      </c>
      <c r="L1056" s="36">
        <f t="shared" si="196"/>
        <v>3173.7952319471879</v>
      </c>
      <c r="M1056" s="36">
        <f t="shared" si="197"/>
        <v>3173.7952319471879</v>
      </c>
      <c r="N1056" s="36">
        <f t="shared" si="198"/>
        <v>0.14085098442050273</v>
      </c>
      <c r="O1056" s="36">
        <f t="shared" si="199"/>
        <v>10072976.174330704</v>
      </c>
      <c r="P1056" s="35">
        <f t="shared" si="202"/>
        <v>10072976.174330704</v>
      </c>
    </row>
    <row r="1057" spans="1:16" x14ac:dyDescent="0.4">
      <c r="A1057" s="1">
        <v>1056</v>
      </c>
      <c r="B1057" s="21">
        <v>40869</v>
      </c>
      <c r="C1057" s="43">
        <v>4</v>
      </c>
      <c r="D1057" s="23">
        <v>23402</v>
      </c>
      <c r="E1057" s="25">
        <f t="shared" si="203"/>
        <v>21780.75</v>
      </c>
      <c r="F1057" s="25">
        <f t="shared" si="204"/>
        <v>21826.625</v>
      </c>
      <c r="G1057" s="25">
        <f t="shared" si="193"/>
        <v>1.0721767565988787</v>
      </c>
      <c r="H1057" s="25">
        <f t="shared" si="200"/>
        <v>1.0021658136955456</v>
      </c>
      <c r="I1057" s="4">
        <f t="shared" si="194"/>
        <v>23351.425163570231</v>
      </c>
      <c r="J1057" s="25">
        <f t="shared" si="201"/>
        <v>19329.617747797503</v>
      </c>
      <c r="K1057" s="15">
        <f t="shared" si="195"/>
        <v>19371.482098645345</v>
      </c>
      <c r="L1057" s="36">
        <f t="shared" si="196"/>
        <v>4030.5179013546549</v>
      </c>
      <c r="M1057" s="36">
        <f t="shared" si="197"/>
        <v>4030.5179013546549</v>
      </c>
      <c r="N1057" s="36">
        <f t="shared" si="198"/>
        <v>0.1722296342771838</v>
      </c>
      <c r="O1057" s="36">
        <f t="shared" si="199"/>
        <v>16245074.553140331</v>
      </c>
      <c r="P1057" s="35">
        <f t="shared" si="202"/>
        <v>16245074.553140331</v>
      </c>
    </row>
    <row r="1058" spans="1:16" x14ac:dyDescent="0.4">
      <c r="A1058" s="1">
        <v>1057</v>
      </c>
      <c r="B1058" s="21">
        <v>40870</v>
      </c>
      <c r="C1058" s="43">
        <v>1</v>
      </c>
      <c r="D1058" s="23">
        <v>23135</v>
      </c>
      <c r="E1058" s="25">
        <f t="shared" si="203"/>
        <v>21872.5</v>
      </c>
      <c r="F1058" s="25">
        <f t="shared" si="204"/>
        <v>21933.875</v>
      </c>
      <c r="G1058" s="25">
        <f t="shared" si="193"/>
        <v>1.054761185609018</v>
      </c>
      <c r="H1058" s="25">
        <f t="shared" si="200"/>
        <v>0.99870511045398014</v>
      </c>
      <c r="I1058" s="4">
        <f t="shared" si="194"/>
        <v>23164.996111298111</v>
      </c>
      <c r="J1058" s="25">
        <f t="shared" si="201"/>
        <v>19329.93443224132</v>
      </c>
      <c r="K1058" s="15">
        <f t="shared" si="195"/>
        <v>19304.904302219762</v>
      </c>
      <c r="L1058" s="36">
        <f t="shared" si="196"/>
        <v>3830.095697780238</v>
      </c>
      <c r="M1058" s="36">
        <f t="shared" si="197"/>
        <v>3830.095697780238</v>
      </c>
      <c r="N1058" s="36">
        <f t="shared" si="198"/>
        <v>0.16555416891204833</v>
      </c>
      <c r="O1058" s="36">
        <f t="shared" si="199"/>
        <v>14669633.054154688</v>
      </c>
      <c r="P1058" s="35">
        <f t="shared" si="202"/>
        <v>14669633.054154688</v>
      </c>
    </row>
    <row r="1059" spans="1:16" x14ac:dyDescent="0.4">
      <c r="A1059" s="1">
        <v>1058</v>
      </c>
      <c r="B1059" s="21">
        <v>40871</v>
      </c>
      <c r="C1059" s="43">
        <v>2</v>
      </c>
      <c r="D1059" s="23">
        <v>18420</v>
      </c>
      <c r="E1059" s="25">
        <f t="shared" si="203"/>
        <v>21995.25</v>
      </c>
      <c r="F1059" s="25">
        <f t="shared" si="204"/>
        <v>21624.125</v>
      </c>
      <c r="G1059" s="25">
        <f t="shared" si="193"/>
        <v>0.85182637447758003</v>
      </c>
      <c r="H1059" s="25">
        <f t="shared" si="200"/>
        <v>0.99758200983907996</v>
      </c>
      <c r="I1059" s="4">
        <f t="shared" si="194"/>
        <v>18464.647335582296</v>
      </c>
      <c r="J1059" s="25">
        <f t="shared" si="201"/>
        <v>19330.25111668514</v>
      </c>
      <c r="K1059" s="15">
        <f t="shared" si="195"/>
        <v>19283.510759676883</v>
      </c>
      <c r="L1059" s="36">
        <f t="shared" si="196"/>
        <v>-863.51075967688303</v>
      </c>
      <c r="M1059" s="36">
        <f t="shared" si="197"/>
        <v>863.51075967688303</v>
      </c>
      <c r="N1059" s="36">
        <f t="shared" si="198"/>
        <v>4.6878977181155433E-2</v>
      </c>
      <c r="O1059" s="36">
        <f t="shared" si="199"/>
        <v>745650.83207774768</v>
      </c>
      <c r="P1059" s="35">
        <f t="shared" si="202"/>
        <v>745650.83207774768</v>
      </c>
    </row>
    <row r="1060" spans="1:16" x14ac:dyDescent="0.4">
      <c r="A1060" s="1">
        <v>1059</v>
      </c>
      <c r="B1060" s="21">
        <v>40872</v>
      </c>
      <c r="C1060" s="43">
        <v>3</v>
      </c>
      <c r="D1060" s="23">
        <v>23024</v>
      </c>
      <c r="E1060" s="25">
        <f t="shared" si="203"/>
        <v>21253</v>
      </c>
      <c r="F1060" s="25">
        <f t="shared" si="204"/>
        <v>20661.625</v>
      </c>
      <c r="G1060" s="25">
        <f t="shared" si="193"/>
        <v>1.1143363602814396</v>
      </c>
      <c r="H1060" s="25">
        <f t="shared" si="200"/>
        <v>1.0015470660113945</v>
      </c>
      <c r="I1060" s="4">
        <f t="shared" si="194"/>
        <v>22988.435372979322</v>
      </c>
      <c r="J1060" s="25">
        <f t="shared" si="201"/>
        <v>19330.567801128956</v>
      </c>
      <c r="K1060" s="15">
        <f t="shared" si="195"/>
        <v>19360.473465555042</v>
      </c>
      <c r="L1060" s="36">
        <f t="shared" si="196"/>
        <v>3663.5265344449581</v>
      </c>
      <c r="M1060" s="36">
        <f t="shared" si="197"/>
        <v>3663.5265344449581</v>
      </c>
      <c r="N1060" s="36">
        <f t="shared" si="198"/>
        <v>0.15911772647867262</v>
      </c>
      <c r="O1060" s="36">
        <f t="shared" si="199"/>
        <v>13421426.668582285</v>
      </c>
      <c r="P1060" s="35">
        <f t="shared" si="202"/>
        <v>13421426.668582285</v>
      </c>
    </row>
    <row r="1061" spans="1:16" x14ac:dyDescent="0.4">
      <c r="A1061" s="1">
        <v>1060</v>
      </c>
      <c r="B1061" s="21">
        <v>40873</v>
      </c>
      <c r="C1061" s="43">
        <v>4</v>
      </c>
      <c r="D1061" s="23">
        <v>20433</v>
      </c>
      <c r="E1061" s="25">
        <f t="shared" si="203"/>
        <v>20070.25</v>
      </c>
      <c r="F1061" s="25">
        <f t="shared" si="204"/>
        <v>20627.25</v>
      </c>
      <c r="G1061" s="25">
        <f t="shared" si="193"/>
        <v>0.99058284550776277</v>
      </c>
      <c r="H1061" s="25">
        <f t="shared" si="200"/>
        <v>1.0021658136955456</v>
      </c>
      <c r="I1061" s="4">
        <f t="shared" si="194"/>
        <v>20388.841567696374</v>
      </c>
      <c r="J1061" s="25">
        <f t="shared" si="201"/>
        <v>19330.884485572773</v>
      </c>
      <c r="K1061" s="15">
        <f t="shared" si="195"/>
        <v>19372.751579938635</v>
      </c>
      <c r="L1061" s="36">
        <f t="shared" si="196"/>
        <v>1060.2484200613653</v>
      </c>
      <c r="M1061" s="36">
        <f t="shared" si="197"/>
        <v>1060.2484200613653</v>
      </c>
      <c r="N1061" s="36">
        <f t="shared" si="198"/>
        <v>5.1889023641235515E-2</v>
      </c>
      <c r="O1061" s="36">
        <f t="shared" si="199"/>
        <v>1124126.7122426215</v>
      </c>
      <c r="P1061" s="35">
        <f t="shared" si="202"/>
        <v>1124126.7122426215</v>
      </c>
    </row>
    <row r="1062" spans="1:16" x14ac:dyDescent="0.4">
      <c r="A1062" s="1">
        <v>1061</v>
      </c>
      <c r="B1062" s="21">
        <v>40874</v>
      </c>
      <c r="C1062" s="43">
        <v>1</v>
      </c>
      <c r="D1062" s="23">
        <v>18404</v>
      </c>
      <c r="E1062" s="25">
        <f t="shared" si="203"/>
        <v>21184.25</v>
      </c>
      <c r="F1062" s="25">
        <f t="shared" si="204"/>
        <v>21305.25</v>
      </c>
      <c r="G1062" s="25">
        <f t="shared" si="193"/>
        <v>0.86382464416047688</v>
      </c>
      <c r="H1062" s="25">
        <f t="shared" si="200"/>
        <v>0.99870511045398014</v>
      </c>
      <c r="I1062" s="4">
        <f t="shared" si="194"/>
        <v>18427.862045918755</v>
      </c>
      <c r="J1062" s="25">
        <f t="shared" si="201"/>
        <v>19331.201170016593</v>
      </c>
      <c r="K1062" s="15">
        <f t="shared" si="195"/>
        <v>19306.169399709532</v>
      </c>
      <c r="L1062" s="36">
        <f t="shared" si="196"/>
        <v>-902.16939970953172</v>
      </c>
      <c r="M1062" s="36">
        <f t="shared" si="197"/>
        <v>902.16939970953172</v>
      </c>
      <c r="N1062" s="36">
        <f t="shared" si="198"/>
        <v>4.9020289051811113E-2</v>
      </c>
      <c r="O1062" s="36">
        <f t="shared" si="199"/>
        <v>813909.62577225675</v>
      </c>
      <c r="P1062" s="35">
        <f t="shared" si="202"/>
        <v>813909.62577225675</v>
      </c>
    </row>
    <row r="1063" spans="1:16" x14ac:dyDescent="0.4">
      <c r="A1063" s="1">
        <v>1062</v>
      </c>
      <c r="B1063" s="21">
        <v>40875</v>
      </c>
      <c r="C1063" s="43">
        <v>2</v>
      </c>
      <c r="D1063" s="23">
        <v>22876</v>
      </c>
      <c r="E1063" s="25">
        <f t="shared" si="203"/>
        <v>21426.25</v>
      </c>
      <c r="F1063" s="25">
        <f t="shared" si="204"/>
        <v>21853</v>
      </c>
      <c r="G1063" s="25">
        <f t="shared" si="193"/>
        <v>1.0468127945819796</v>
      </c>
      <c r="H1063" s="25">
        <f t="shared" si="200"/>
        <v>0.99758200983907996</v>
      </c>
      <c r="I1063" s="4">
        <f t="shared" si="194"/>
        <v>22931.448015677557</v>
      </c>
      <c r="J1063" s="25">
        <f t="shared" si="201"/>
        <v>19331.51785446041</v>
      </c>
      <c r="K1063" s="15">
        <f t="shared" si="195"/>
        <v>19284.774434492676</v>
      </c>
      <c r="L1063" s="36">
        <f t="shared" si="196"/>
        <v>3591.2255655073241</v>
      </c>
      <c r="M1063" s="36">
        <f t="shared" si="197"/>
        <v>3591.2255655073241</v>
      </c>
      <c r="N1063" s="36">
        <f t="shared" si="198"/>
        <v>0.15698660454219812</v>
      </c>
      <c r="O1063" s="36">
        <f t="shared" si="199"/>
        <v>12896901.062353399</v>
      </c>
      <c r="P1063" s="35">
        <f t="shared" si="202"/>
        <v>12896901.062353399</v>
      </c>
    </row>
    <row r="1064" spans="1:16" x14ac:dyDescent="0.4">
      <c r="A1064" s="1">
        <v>1063</v>
      </c>
      <c r="B1064" s="21">
        <v>40876</v>
      </c>
      <c r="C1064" s="43">
        <v>3</v>
      </c>
      <c r="D1064" s="23">
        <v>23992</v>
      </c>
      <c r="E1064" s="25">
        <f t="shared" si="203"/>
        <v>22279.75</v>
      </c>
      <c r="F1064" s="25">
        <f t="shared" si="204"/>
        <v>22379.25</v>
      </c>
      <c r="G1064" s="25">
        <f t="shared" si="193"/>
        <v>1.0720645240568831</v>
      </c>
      <c r="H1064" s="25">
        <f t="shared" si="200"/>
        <v>1.0015470660113945</v>
      </c>
      <c r="I1064" s="4">
        <f t="shared" si="194"/>
        <v>23954.940126325571</v>
      </c>
      <c r="J1064" s="25">
        <f t="shared" si="201"/>
        <v>19331.834538904226</v>
      </c>
      <c r="K1064" s="15">
        <f t="shared" si="195"/>
        <v>19361.742163057268</v>
      </c>
      <c r="L1064" s="36">
        <f t="shared" si="196"/>
        <v>4630.257836942732</v>
      </c>
      <c r="M1064" s="36">
        <f t="shared" si="197"/>
        <v>4630.257836942732</v>
      </c>
      <c r="N1064" s="36">
        <f t="shared" si="198"/>
        <v>0.19299174045276477</v>
      </c>
      <c r="O1064" s="36">
        <f t="shared" si="199"/>
        <v>21439287.636569586</v>
      </c>
      <c r="P1064" s="35">
        <f t="shared" si="202"/>
        <v>21439287.636569586</v>
      </c>
    </row>
    <row r="1065" spans="1:16" x14ac:dyDescent="0.4">
      <c r="A1065" s="1">
        <v>1064</v>
      </c>
      <c r="B1065" s="21">
        <v>40877</v>
      </c>
      <c r="C1065" s="43">
        <v>4</v>
      </c>
      <c r="D1065" s="23">
        <v>23847</v>
      </c>
      <c r="E1065" s="25">
        <f t="shared" si="203"/>
        <v>22478.75</v>
      </c>
      <c r="F1065" s="25">
        <f t="shared" si="204"/>
        <v>22626.75</v>
      </c>
      <c r="G1065" s="25">
        <f t="shared" si="193"/>
        <v>1.0539295303125724</v>
      </c>
      <c r="H1065" s="25">
        <f t="shared" si="200"/>
        <v>1.0021658136955456</v>
      </c>
      <c r="I1065" s="4">
        <f t="shared" si="194"/>
        <v>23795.463459347891</v>
      </c>
      <c r="J1065" s="25">
        <f t="shared" si="201"/>
        <v>19332.151223348043</v>
      </c>
      <c r="K1065" s="15">
        <f t="shared" si="195"/>
        <v>19374.021061231928</v>
      </c>
      <c r="L1065" s="36">
        <f t="shared" si="196"/>
        <v>4472.9789387680721</v>
      </c>
      <c r="M1065" s="36">
        <f t="shared" si="197"/>
        <v>4472.9789387680721</v>
      </c>
      <c r="N1065" s="36">
        <f t="shared" si="198"/>
        <v>0.18756988043645206</v>
      </c>
      <c r="O1065" s="36">
        <f t="shared" si="199"/>
        <v>20007540.586662747</v>
      </c>
      <c r="P1065" s="35">
        <f t="shared" si="202"/>
        <v>20007540.586662747</v>
      </c>
    </row>
    <row r="1066" spans="1:16" x14ac:dyDescent="0.4">
      <c r="A1066" s="1">
        <v>1065</v>
      </c>
      <c r="B1066" s="21">
        <v>40878</v>
      </c>
      <c r="C1066" s="43">
        <v>1</v>
      </c>
      <c r="D1066" s="23">
        <v>19200</v>
      </c>
      <c r="E1066" s="25">
        <f t="shared" si="203"/>
        <v>22774.75</v>
      </c>
      <c r="F1066" s="25">
        <f t="shared" si="204"/>
        <v>22440.25</v>
      </c>
      <c r="G1066" s="25">
        <f t="shared" si="193"/>
        <v>0.85560544111585213</v>
      </c>
      <c r="H1066" s="25">
        <f t="shared" si="200"/>
        <v>0.99870511045398014</v>
      </c>
      <c r="I1066" s="4">
        <f t="shared" si="194"/>
        <v>19224.894114412091</v>
      </c>
      <c r="J1066" s="25">
        <f t="shared" si="201"/>
        <v>19332.467907791863</v>
      </c>
      <c r="K1066" s="15">
        <f t="shared" si="195"/>
        <v>19307.434497199298</v>
      </c>
      <c r="L1066" s="36">
        <f t="shared" si="196"/>
        <v>-107.43449719929777</v>
      </c>
      <c r="M1066" s="36">
        <f t="shared" si="197"/>
        <v>107.43449719929777</v>
      </c>
      <c r="N1066" s="36">
        <f t="shared" si="198"/>
        <v>5.5955467291300921E-3</v>
      </c>
      <c r="O1066" s="36">
        <f t="shared" si="199"/>
        <v>11542.17118846592</v>
      </c>
      <c r="P1066" s="35">
        <f t="shared" si="202"/>
        <v>11542.17118846592</v>
      </c>
    </row>
    <row r="1067" spans="1:16" x14ac:dyDescent="0.4">
      <c r="A1067" s="1">
        <v>1066</v>
      </c>
      <c r="B1067" s="21">
        <v>40879</v>
      </c>
      <c r="C1067" s="43">
        <v>2</v>
      </c>
      <c r="D1067" s="23">
        <v>24060</v>
      </c>
      <c r="E1067" s="25">
        <f t="shared" si="203"/>
        <v>22105.75</v>
      </c>
      <c r="F1067" s="25">
        <f t="shared" si="204"/>
        <v>21557.75</v>
      </c>
      <c r="G1067" s="25">
        <f t="shared" si="193"/>
        <v>1.1160719462838191</v>
      </c>
      <c r="H1067" s="25">
        <f t="shared" si="200"/>
        <v>0.99758200983907996</v>
      </c>
      <c r="I1067" s="4">
        <f t="shared" si="194"/>
        <v>24118.317855271991</v>
      </c>
      <c r="J1067" s="25">
        <f t="shared" si="201"/>
        <v>19332.784592235679</v>
      </c>
      <c r="K1067" s="15">
        <f t="shared" si="195"/>
        <v>19286.038109308465</v>
      </c>
      <c r="L1067" s="36">
        <f t="shared" si="196"/>
        <v>4773.9618906915348</v>
      </c>
      <c r="M1067" s="36">
        <f t="shared" si="197"/>
        <v>4773.9618906915348</v>
      </c>
      <c r="N1067" s="36">
        <f t="shared" si="198"/>
        <v>0.19841903120081192</v>
      </c>
      <c r="O1067" s="36">
        <f t="shared" si="199"/>
        <v>22790712.133775093</v>
      </c>
      <c r="P1067" s="35">
        <f t="shared" si="202"/>
        <v>22790712.133775093</v>
      </c>
    </row>
    <row r="1068" spans="1:16" x14ac:dyDescent="0.4">
      <c r="A1068" s="1">
        <v>1067</v>
      </c>
      <c r="B1068" s="21">
        <v>40880</v>
      </c>
      <c r="C1068" s="43">
        <v>3</v>
      </c>
      <c r="D1068" s="23">
        <v>21316</v>
      </c>
      <c r="E1068" s="25">
        <f t="shared" si="203"/>
        <v>21009.75</v>
      </c>
      <c r="F1068" s="25">
        <f t="shared" si="204"/>
        <v>21466.375</v>
      </c>
      <c r="G1068" s="25">
        <f t="shared" si="193"/>
        <v>0.99299485823759248</v>
      </c>
      <c r="H1068" s="25">
        <f t="shared" si="200"/>
        <v>1.0015470660113945</v>
      </c>
      <c r="I1068" s="4">
        <f t="shared" si="194"/>
        <v>21283.073680091526</v>
      </c>
      <c r="J1068" s="25">
        <f t="shared" si="201"/>
        <v>19333.101276679496</v>
      </c>
      <c r="K1068" s="15">
        <f t="shared" si="195"/>
        <v>19363.010860559494</v>
      </c>
      <c r="L1068" s="36">
        <f t="shared" si="196"/>
        <v>1952.9891394405058</v>
      </c>
      <c r="M1068" s="36">
        <f t="shared" si="197"/>
        <v>1952.9891394405058</v>
      </c>
      <c r="N1068" s="36">
        <f t="shared" si="198"/>
        <v>9.1620807817625535E-2</v>
      </c>
      <c r="O1068" s="36">
        <f t="shared" si="199"/>
        <v>3814166.5787725677</v>
      </c>
      <c r="P1068" s="35">
        <f t="shared" si="202"/>
        <v>3814166.5787725677</v>
      </c>
    </row>
    <row r="1069" spans="1:16" x14ac:dyDescent="0.4">
      <c r="A1069" s="1">
        <v>1068</v>
      </c>
      <c r="B1069" s="21">
        <v>40881</v>
      </c>
      <c r="C1069" s="43">
        <v>4</v>
      </c>
      <c r="D1069" s="23">
        <v>19463</v>
      </c>
      <c r="E1069" s="25">
        <f t="shared" si="203"/>
        <v>21923</v>
      </c>
      <c r="F1069" s="25">
        <f t="shared" si="204"/>
        <v>21880.875</v>
      </c>
      <c r="G1069" s="25">
        <f t="shared" ref="G1069:G1132" si="205">D1069/F1069</f>
        <v>0.88949824904168595</v>
      </c>
      <c r="H1069" s="25">
        <f t="shared" si="200"/>
        <v>1.0021658136955456</v>
      </c>
      <c r="I1069" s="4">
        <f t="shared" ref="I1069:I1132" si="206">D1069/H1069</f>
        <v>19420.937866787772</v>
      </c>
      <c r="J1069" s="25">
        <f t="shared" si="201"/>
        <v>19333.417961123316</v>
      </c>
      <c r="K1069" s="15">
        <f t="shared" ref="K1069:K1132" si="207">H1069*J1069</f>
        <v>19375.290542525225</v>
      </c>
      <c r="L1069" s="36">
        <f t="shared" ref="L1069:L1132" si="208">D1069-K1069</f>
        <v>87.709457474775263</v>
      </c>
      <c r="M1069" s="36">
        <f t="shared" ref="M1069:M1132" si="209">ABS(L1069)</f>
        <v>87.709457474775263</v>
      </c>
      <c r="N1069" s="36">
        <f t="shared" ref="N1069:N1132" si="210">M1069/D1069</f>
        <v>4.5064716371975167E-3</v>
      </c>
      <c r="O1069" s="36">
        <f t="shared" ref="O1069:O1132" si="211">L1069^2</f>
        <v>7692.9489305194102</v>
      </c>
      <c r="P1069" s="35">
        <f t="shared" si="202"/>
        <v>7692.9489305194102</v>
      </c>
    </row>
    <row r="1070" spans="1:16" x14ac:dyDescent="0.4">
      <c r="A1070" s="1">
        <v>1069</v>
      </c>
      <c r="B1070" s="21">
        <v>40882</v>
      </c>
      <c r="C1070" s="43">
        <v>1</v>
      </c>
      <c r="D1070" s="23">
        <v>22853</v>
      </c>
      <c r="E1070" s="25">
        <f t="shared" si="203"/>
        <v>21838.75</v>
      </c>
      <c r="F1070" s="25">
        <f t="shared" si="204"/>
        <v>21746.5</v>
      </c>
      <c r="G1070" s="25">
        <f t="shared" si="205"/>
        <v>1.0508817510863817</v>
      </c>
      <c r="H1070" s="25">
        <f t="shared" si="200"/>
        <v>0.99870511045398014</v>
      </c>
      <c r="I1070" s="4">
        <f t="shared" si="206"/>
        <v>22882.630478992683</v>
      </c>
      <c r="J1070" s="25">
        <f t="shared" si="201"/>
        <v>19333.734645567132</v>
      </c>
      <c r="K1070" s="15">
        <f t="shared" si="207"/>
        <v>19308.699594689064</v>
      </c>
      <c r="L1070" s="36">
        <f t="shared" si="208"/>
        <v>3544.3004053109362</v>
      </c>
      <c r="M1070" s="36">
        <f t="shared" si="209"/>
        <v>3544.3004053109362</v>
      </c>
      <c r="N1070" s="36">
        <f t="shared" si="210"/>
        <v>0.15509125302196369</v>
      </c>
      <c r="O1070" s="36">
        <f t="shared" si="211"/>
        <v>12562065.363087267</v>
      </c>
      <c r="P1070" s="35">
        <f t="shared" si="202"/>
        <v>12562065.363087267</v>
      </c>
    </row>
    <row r="1071" spans="1:16" x14ac:dyDescent="0.4">
      <c r="A1071" s="1">
        <v>1070</v>
      </c>
      <c r="B1071" s="21">
        <v>40883</v>
      </c>
      <c r="C1071" s="43">
        <v>2</v>
      </c>
      <c r="D1071" s="23">
        <v>23723</v>
      </c>
      <c r="E1071" s="25">
        <f t="shared" si="203"/>
        <v>21654.25</v>
      </c>
      <c r="F1071" s="25">
        <f t="shared" si="204"/>
        <v>21416.5</v>
      </c>
      <c r="G1071" s="25">
        <f t="shared" si="205"/>
        <v>1.1076973361660403</v>
      </c>
      <c r="H1071" s="25">
        <f t="shared" si="200"/>
        <v>0.99758200983907996</v>
      </c>
      <c r="I1071" s="4">
        <f t="shared" si="206"/>
        <v>23780.50101748202</v>
      </c>
      <c r="J1071" s="25">
        <f t="shared" si="201"/>
        <v>19334.051330010949</v>
      </c>
      <c r="K1071" s="15">
        <f t="shared" si="207"/>
        <v>19287.301784124258</v>
      </c>
      <c r="L1071" s="36">
        <f t="shared" si="208"/>
        <v>4435.6982158757419</v>
      </c>
      <c r="M1071" s="36">
        <f t="shared" si="209"/>
        <v>4435.6982158757419</v>
      </c>
      <c r="N1071" s="36">
        <f t="shared" si="210"/>
        <v>0.18697880604795944</v>
      </c>
      <c r="O1071" s="36">
        <f t="shared" si="211"/>
        <v>19675418.66232324</v>
      </c>
      <c r="P1071" s="35">
        <f t="shared" si="202"/>
        <v>19675418.66232324</v>
      </c>
    </row>
    <row r="1072" spans="1:16" x14ac:dyDescent="0.4">
      <c r="A1072" s="1">
        <v>1071</v>
      </c>
      <c r="B1072" s="21">
        <v>40884</v>
      </c>
      <c r="C1072" s="43">
        <v>3</v>
      </c>
      <c r="D1072" s="23">
        <v>20578</v>
      </c>
      <c r="E1072" s="25">
        <f t="shared" si="203"/>
        <v>21178.75</v>
      </c>
      <c r="F1072" s="25">
        <f t="shared" si="204"/>
        <v>20807.5</v>
      </c>
      <c r="G1072" s="25">
        <f t="shared" si="205"/>
        <v>0.98897032320076894</v>
      </c>
      <c r="H1072" s="25">
        <f t="shared" si="200"/>
        <v>1.0015470660113945</v>
      </c>
      <c r="I1072" s="4">
        <f t="shared" si="206"/>
        <v>20546.21365119738</v>
      </c>
      <c r="J1072" s="25">
        <f t="shared" si="201"/>
        <v>19334.368014454769</v>
      </c>
      <c r="K1072" s="15">
        <f t="shared" si="207"/>
        <v>19364.279558061724</v>
      </c>
      <c r="L1072" s="36">
        <f t="shared" si="208"/>
        <v>1213.7204419382761</v>
      </c>
      <c r="M1072" s="36">
        <f t="shared" si="209"/>
        <v>1213.7204419382761</v>
      </c>
      <c r="N1072" s="36">
        <f t="shared" si="210"/>
        <v>5.8981457961817287E-2</v>
      </c>
      <c r="O1072" s="36">
        <f t="shared" si="211"/>
        <v>1473117.3111788442</v>
      </c>
      <c r="P1072" s="35">
        <f t="shared" si="202"/>
        <v>1473117.3111788442</v>
      </c>
    </row>
    <row r="1073" spans="1:16" x14ac:dyDescent="0.4">
      <c r="A1073" s="1">
        <v>1072</v>
      </c>
      <c r="B1073" s="21">
        <v>40885</v>
      </c>
      <c r="C1073" s="43">
        <v>4</v>
      </c>
      <c r="D1073" s="23">
        <v>17561</v>
      </c>
      <c r="E1073" s="25">
        <f t="shared" si="203"/>
        <v>20436.25</v>
      </c>
      <c r="F1073" s="25">
        <f t="shared" si="204"/>
        <v>20057.125</v>
      </c>
      <c r="G1073" s="25">
        <f t="shared" si="205"/>
        <v>0.87554921256162088</v>
      </c>
      <c r="H1073" s="25">
        <f t="shared" si="200"/>
        <v>1.0021658136955456</v>
      </c>
      <c r="I1073" s="4">
        <f t="shared" si="206"/>
        <v>17523.048341913378</v>
      </c>
      <c r="J1073" s="25">
        <f t="shared" si="201"/>
        <v>19334.684698898585</v>
      </c>
      <c r="K1073" s="15">
        <f t="shared" si="207"/>
        <v>19376.560023818514</v>
      </c>
      <c r="L1073" s="36">
        <f t="shared" si="208"/>
        <v>-1815.5600238185143</v>
      </c>
      <c r="M1073" s="36">
        <f t="shared" si="209"/>
        <v>1815.5600238185143</v>
      </c>
      <c r="N1073" s="36">
        <f t="shared" si="210"/>
        <v>0.10338591332034135</v>
      </c>
      <c r="O1073" s="36">
        <f t="shared" si="211"/>
        <v>3296258.2000878844</v>
      </c>
      <c r="P1073" s="35">
        <f t="shared" si="202"/>
        <v>3296258.2000878844</v>
      </c>
    </row>
    <row r="1074" spans="1:16" x14ac:dyDescent="0.4">
      <c r="A1074" s="1">
        <v>1073</v>
      </c>
      <c r="B1074" s="21">
        <v>40886</v>
      </c>
      <c r="C1074" s="43">
        <v>1</v>
      </c>
      <c r="D1074" s="23">
        <v>19883</v>
      </c>
      <c r="E1074" s="25">
        <f t="shared" si="203"/>
        <v>19678</v>
      </c>
      <c r="F1074" s="25">
        <f t="shared" si="204"/>
        <v>19609.875</v>
      </c>
      <c r="G1074" s="25">
        <f t="shared" si="205"/>
        <v>1.0139279317180756</v>
      </c>
      <c r="H1074" s="25">
        <f t="shared" si="200"/>
        <v>0.99870511045398014</v>
      </c>
      <c r="I1074" s="4">
        <f t="shared" si="206"/>
        <v>19908.779670669563</v>
      </c>
      <c r="J1074" s="25">
        <f t="shared" si="201"/>
        <v>19335.001383342402</v>
      </c>
      <c r="K1074" s="15">
        <f t="shared" si="207"/>
        <v>19309.964692178834</v>
      </c>
      <c r="L1074" s="36">
        <f t="shared" si="208"/>
        <v>573.0353078211665</v>
      </c>
      <c r="M1074" s="36">
        <f t="shared" si="209"/>
        <v>573.0353078211665</v>
      </c>
      <c r="N1074" s="36">
        <f t="shared" si="210"/>
        <v>2.8820364523520922E-2</v>
      </c>
      <c r="O1074" s="36">
        <f t="shared" si="211"/>
        <v>328369.46400969906</v>
      </c>
      <c r="P1074" s="35">
        <f t="shared" si="202"/>
        <v>328369.46400969906</v>
      </c>
    </row>
    <row r="1075" spans="1:16" x14ac:dyDescent="0.4">
      <c r="A1075" s="1">
        <v>1074</v>
      </c>
      <c r="B1075" s="21">
        <v>40887</v>
      </c>
      <c r="C1075" s="43">
        <v>2</v>
      </c>
      <c r="D1075" s="23">
        <v>20690</v>
      </c>
      <c r="E1075" s="25">
        <f t="shared" si="203"/>
        <v>19541.75</v>
      </c>
      <c r="F1075" s="25">
        <f t="shared" si="204"/>
        <v>20485</v>
      </c>
      <c r="G1075" s="25">
        <f t="shared" si="205"/>
        <v>1.0100073224310471</v>
      </c>
      <c r="H1075" s="25">
        <f t="shared" si="200"/>
        <v>0.99758200983907996</v>
      </c>
      <c r="I1075" s="4">
        <f t="shared" si="206"/>
        <v>20740.149477372295</v>
      </c>
      <c r="J1075" s="25">
        <f t="shared" si="201"/>
        <v>19335.318067786218</v>
      </c>
      <c r="K1075" s="15">
        <f t="shared" si="207"/>
        <v>19288.565458940051</v>
      </c>
      <c r="L1075" s="36">
        <f t="shared" si="208"/>
        <v>1401.434541059949</v>
      </c>
      <c r="M1075" s="36">
        <f t="shared" si="209"/>
        <v>1401.434541059949</v>
      </c>
      <c r="N1075" s="36">
        <f t="shared" si="210"/>
        <v>6.7734873903332479E-2</v>
      </c>
      <c r="O1075" s="36">
        <f t="shared" si="211"/>
        <v>1964018.7728759097</v>
      </c>
      <c r="P1075" s="35">
        <f t="shared" si="202"/>
        <v>1964018.7728759097</v>
      </c>
    </row>
    <row r="1076" spans="1:16" x14ac:dyDescent="0.4">
      <c r="A1076" s="1">
        <v>1075</v>
      </c>
      <c r="B1076" s="21">
        <v>40888</v>
      </c>
      <c r="C1076" s="43">
        <v>3</v>
      </c>
      <c r="D1076" s="23">
        <v>20033</v>
      </c>
      <c r="E1076" s="25">
        <f t="shared" si="203"/>
        <v>21428.25</v>
      </c>
      <c r="F1076" s="25">
        <f t="shared" si="204"/>
        <v>22221.875</v>
      </c>
      <c r="G1076" s="25">
        <f t="shared" si="205"/>
        <v>0.90149908592321759</v>
      </c>
      <c r="H1076" s="25">
        <f t="shared" si="200"/>
        <v>1.0015470660113945</v>
      </c>
      <c r="I1076" s="4">
        <f t="shared" si="206"/>
        <v>20002.055499778267</v>
      </c>
      <c r="J1076" s="25">
        <f t="shared" si="201"/>
        <v>19335.634752230038</v>
      </c>
      <c r="K1076" s="15">
        <f t="shared" si="207"/>
        <v>19365.548255563954</v>
      </c>
      <c r="L1076" s="36">
        <f t="shared" si="208"/>
        <v>667.45174443604628</v>
      </c>
      <c r="M1076" s="36">
        <f t="shared" si="209"/>
        <v>667.45174443604628</v>
      </c>
      <c r="N1076" s="36">
        <f t="shared" si="210"/>
        <v>3.3317613160088168E-2</v>
      </c>
      <c r="O1076" s="36">
        <f t="shared" si="211"/>
        <v>445491.83115072123</v>
      </c>
      <c r="P1076" s="35">
        <f t="shared" si="202"/>
        <v>445491.83115072123</v>
      </c>
    </row>
    <row r="1077" spans="1:16" x14ac:dyDescent="0.4">
      <c r="A1077" s="1">
        <v>1076</v>
      </c>
      <c r="B1077" s="21">
        <v>40889</v>
      </c>
      <c r="C1077" s="43">
        <v>4</v>
      </c>
      <c r="D1077" s="23">
        <v>25107</v>
      </c>
      <c r="E1077" s="25">
        <f t="shared" si="203"/>
        <v>23015.5</v>
      </c>
      <c r="F1077" s="25">
        <f t="shared" si="204"/>
        <v>23687.25</v>
      </c>
      <c r="G1077" s="25">
        <f t="shared" si="205"/>
        <v>1.0599373080454675</v>
      </c>
      <c r="H1077" s="25">
        <f t="shared" si="200"/>
        <v>1.0021658136955456</v>
      </c>
      <c r="I1077" s="4">
        <f t="shared" si="206"/>
        <v>25052.740431662158</v>
      </c>
      <c r="J1077" s="25">
        <f t="shared" si="201"/>
        <v>19335.951436673855</v>
      </c>
      <c r="K1077" s="15">
        <f t="shared" si="207"/>
        <v>19377.829505111808</v>
      </c>
      <c r="L1077" s="36">
        <f t="shared" si="208"/>
        <v>5729.1704948881925</v>
      </c>
      <c r="M1077" s="36">
        <f t="shared" si="209"/>
        <v>5729.1704948881925</v>
      </c>
      <c r="N1077" s="36">
        <f t="shared" si="210"/>
        <v>0.22819016588553759</v>
      </c>
      <c r="O1077" s="36">
        <f t="shared" si="211"/>
        <v>32823394.559497416</v>
      </c>
      <c r="P1077" s="35">
        <f t="shared" si="202"/>
        <v>32823394.559497416</v>
      </c>
    </row>
    <row r="1078" spans="1:16" x14ac:dyDescent="0.4">
      <c r="A1078" s="1">
        <v>1077</v>
      </c>
      <c r="B1078" s="21">
        <v>40890</v>
      </c>
      <c r="C1078" s="43">
        <v>1</v>
      </c>
      <c r="D1078" s="23">
        <v>26232</v>
      </c>
      <c r="E1078" s="25">
        <f t="shared" si="203"/>
        <v>24359</v>
      </c>
      <c r="F1078" s="25">
        <f t="shared" si="204"/>
        <v>24455.125</v>
      </c>
      <c r="G1078" s="25">
        <f t="shared" si="205"/>
        <v>1.0726585940574829</v>
      </c>
      <c r="H1078" s="25">
        <f t="shared" si="200"/>
        <v>0.99870511045398014</v>
      </c>
      <c r="I1078" s="4">
        <f t="shared" si="206"/>
        <v>26266.011583815518</v>
      </c>
      <c r="J1078" s="25">
        <f t="shared" si="201"/>
        <v>19336.268121117671</v>
      </c>
      <c r="K1078" s="15">
        <f t="shared" si="207"/>
        <v>19311.2297896686</v>
      </c>
      <c r="L1078" s="36">
        <f t="shared" si="208"/>
        <v>6920.7702103314004</v>
      </c>
      <c r="M1078" s="36">
        <f t="shared" si="209"/>
        <v>6920.7702103314004</v>
      </c>
      <c r="N1078" s="36">
        <f t="shared" si="210"/>
        <v>0.26382930048533854</v>
      </c>
      <c r="O1078" s="36">
        <f t="shared" si="211"/>
        <v>47897060.304210536</v>
      </c>
      <c r="P1078" s="35">
        <f t="shared" si="202"/>
        <v>47897060.304210536</v>
      </c>
    </row>
    <row r="1079" spans="1:16" x14ac:dyDescent="0.4">
      <c r="A1079" s="1">
        <v>1078</v>
      </c>
      <c r="B1079" s="21">
        <v>40891</v>
      </c>
      <c r="C1079" s="43">
        <v>2</v>
      </c>
      <c r="D1079" s="23">
        <v>26064</v>
      </c>
      <c r="E1079" s="25">
        <f t="shared" si="203"/>
        <v>24551.25</v>
      </c>
      <c r="F1079" s="25">
        <f t="shared" si="204"/>
        <v>24645.875</v>
      </c>
      <c r="G1079" s="25">
        <f t="shared" si="205"/>
        <v>1.0575400548773375</v>
      </c>
      <c r="H1079" s="25">
        <f t="shared" si="200"/>
        <v>0.99758200983907996</v>
      </c>
      <c r="I1079" s="4">
        <f t="shared" si="206"/>
        <v>26127.175252693647</v>
      </c>
      <c r="J1079" s="25">
        <f t="shared" si="201"/>
        <v>19336.584805561492</v>
      </c>
      <c r="K1079" s="15">
        <f t="shared" si="207"/>
        <v>19289.829133755848</v>
      </c>
      <c r="L1079" s="36">
        <f t="shared" si="208"/>
        <v>6774.1708662441524</v>
      </c>
      <c r="M1079" s="36">
        <f t="shared" si="209"/>
        <v>6774.1708662441524</v>
      </c>
      <c r="N1079" s="36">
        <f t="shared" si="210"/>
        <v>0.25990526650721885</v>
      </c>
      <c r="O1079" s="36">
        <f t="shared" si="211"/>
        <v>45889390.925071053</v>
      </c>
      <c r="P1079" s="35">
        <f t="shared" si="202"/>
        <v>45889390.925071053</v>
      </c>
    </row>
    <row r="1080" spans="1:16" x14ac:dyDescent="0.4">
      <c r="A1080" s="1">
        <v>1079</v>
      </c>
      <c r="B1080" s="21">
        <v>40892</v>
      </c>
      <c r="C1080" s="43">
        <v>3</v>
      </c>
      <c r="D1080" s="23">
        <v>20802</v>
      </c>
      <c r="E1080" s="25">
        <f t="shared" si="203"/>
        <v>24740.5</v>
      </c>
      <c r="F1080" s="25">
        <f t="shared" si="204"/>
        <v>24317.75</v>
      </c>
      <c r="G1080" s="25">
        <f t="shared" si="205"/>
        <v>0.8554245355758654</v>
      </c>
      <c r="H1080" s="25">
        <f t="shared" si="200"/>
        <v>1.0015470660113945</v>
      </c>
      <c r="I1080" s="4">
        <f t="shared" si="206"/>
        <v>20769.867643707257</v>
      </c>
      <c r="J1080" s="25">
        <f t="shared" si="201"/>
        <v>19336.901490005308</v>
      </c>
      <c r="K1080" s="15">
        <f t="shared" si="207"/>
        <v>19366.81695306618</v>
      </c>
      <c r="L1080" s="36">
        <f t="shared" si="208"/>
        <v>1435.1830469338202</v>
      </c>
      <c r="M1080" s="36">
        <f t="shared" si="209"/>
        <v>1435.1830469338202</v>
      </c>
      <c r="N1080" s="36">
        <f t="shared" si="210"/>
        <v>6.8992551049601974E-2</v>
      </c>
      <c r="O1080" s="36">
        <f t="shared" si="211"/>
        <v>2059750.3782062437</v>
      </c>
      <c r="P1080" s="35">
        <f t="shared" si="202"/>
        <v>2059750.3782062437</v>
      </c>
    </row>
    <row r="1081" spans="1:16" x14ac:dyDescent="0.4">
      <c r="A1081" s="1">
        <v>1080</v>
      </c>
      <c r="B1081" s="21">
        <v>40893</v>
      </c>
      <c r="C1081" s="43">
        <v>4</v>
      </c>
      <c r="D1081" s="23">
        <v>25864</v>
      </c>
      <c r="E1081" s="25">
        <f t="shared" si="203"/>
        <v>23895</v>
      </c>
      <c r="F1081" s="25">
        <f t="shared" si="204"/>
        <v>23307.75</v>
      </c>
      <c r="G1081" s="25">
        <f t="shared" si="205"/>
        <v>1.109673820939387</v>
      </c>
      <c r="H1081" s="25">
        <f t="shared" si="200"/>
        <v>1.0021658136955456</v>
      </c>
      <c r="I1081" s="4">
        <f t="shared" si="206"/>
        <v>25808.104453917633</v>
      </c>
      <c r="J1081" s="25">
        <f t="shared" si="201"/>
        <v>19337.218174449124</v>
      </c>
      <c r="K1081" s="15">
        <f t="shared" si="207"/>
        <v>19379.098986405101</v>
      </c>
      <c r="L1081" s="36">
        <f t="shared" si="208"/>
        <v>6484.9010135948993</v>
      </c>
      <c r="M1081" s="36">
        <f t="shared" si="209"/>
        <v>6484.9010135948993</v>
      </c>
      <c r="N1081" s="36">
        <f t="shared" si="210"/>
        <v>0.25073078462708392</v>
      </c>
      <c r="O1081" s="36">
        <f t="shared" si="211"/>
        <v>42053941.156124152</v>
      </c>
      <c r="P1081" s="35">
        <f t="shared" si="202"/>
        <v>42053941.156124152</v>
      </c>
    </row>
    <row r="1082" spans="1:16" x14ac:dyDescent="0.4">
      <c r="A1082" s="1">
        <v>1081</v>
      </c>
      <c r="B1082" s="21">
        <v>40894</v>
      </c>
      <c r="C1082" s="43">
        <v>1</v>
      </c>
      <c r="D1082" s="23">
        <v>22850</v>
      </c>
      <c r="E1082" s="25">
        <f t="shared" si="203"/>
        <v>22720.5</v>
      </c>
      <c r="F1082" s="25">
        <f t="shared" si="204"/>
        <v>23356</v>
      </c>
      <c r="G1082" s="25">
        <f t="shared" si="205"/>
        <v>0.97833533139236173</v>
      </c>
      <c r="H1082" s="25">
        <f t="shared" si="200"/>
        <v>0.99870511045398014</v>
      </c>
      <c r="I1082" s="4">
        <f t="shared" si="206"/>
        <v>22879.626589287305</v>
      </c>
      <c r="J1082" s="25">
        <f t="shared" si="201"/>
        <v>19337.534858892945</v>
      </c>
      <c r="K1082" s="15">
        <f t="shared" si="207"/>
        <v>19312.494887158369</v>
      </c>
      <c r="L1082" s="36">
        <f t="shared" si="208"/>
        <v>3537.5051128416308</v>
      </c>
      <c r="M1082" s="36">
        <f t="shared" si="209"/>
        <v>3537.5051128416308</v>
      </c>
      <c r="N1082" s="36">
        <f t="shared" si="210"/>
        <v>0.15481422813311294</v>
      </c>
      <c r="O1082" s="36">
        <f t="shared" si="211"/>
        <v>12513942.423380679</v>
      </c>
      <c r="P1082" s="35">
        <f t="shared" si="202"/>
        <v>12513942.423380679</v>
      </c>
    </row>
    <row r="1083" spans="1:16" x14ac:dyDescent="0.4">
      <c r="A1083" s="1">
        <v>1082</v>
      </c>
      <c r="B1083" s="21">
        <v>40895</v>
      </c>
      <c r="C1083" s="43">
        <v>2</v>
      </c>
      <c r="D1083" s="23">
        <v>21366</v>
      </c>
      <c r="E1083" s="25">
        <f t="shared" si="203"/>
        <v>23991.5</v>
      </c>
      <c r="F1083" s="25">
        <f t="shared" si="204"/>
        <v>24089.125</v>
      </c>
      <c r="G1083" s="25">
        <f t="shared" si="205"/>
        <v>0.88695625100538111</v>
      </c>
      <c r="H1083" s="25">
        <f t="shared" si="200"/>
        <v>0.99758200983907996</v>
      </c>
      <c r="I1083" s="4">
        <f t="shared" si="206"/>
        <v>21417.788000654255</v>
      </c>
      <c r="J1083" s="25">
        <f t="shared" si="201"/>
        <v>19337.851543336761</v>
      </c>
      <c r="K1083" s="15">
        <f t="shared" si="207"/>
        <v>19291.09280857164</v>
      </c>
      <c r="L1083" s="36">
        <f t="shared" si="208"/>
        <v>2074.9071914283595</v>
      </c>
      <c r="M1083" s="36">
        <f t="shared" si="209"/>
        <v>2074.9071914283595</v>
      </c>
      <c r="N1083" s="36">
        <f t="shared" si="210"/>
        <v>9.7112570973900567E-2</v>
      </c>
      <c r="O1083" s="36">
        <f t="shared" si="211"/>
        <v>4305239.8530411227</v>
      </c>
      <c r="P1083" s="35">
        <f t="shared" si="202"/>
        <v>4305239.8530411227</v>
      </c>
    </row>
    <row r="1084" spans="1:16" x14ac:dyDescent="0.4">
      <c r="A1084" s="1">
        <v>1083</v>
      </c>
      <c r="B1084" s="21">
        <v>40896</v>
      </c>
      <c r="C1084" s="43">
        <v>3</v>
      </c>
      <c r="D1084" s="23">
        <v>25886</v>
      </c>
      <c r="E1084" s="25">
        <f t="shared" si="203"/>
        <v>24186.75</v>
      </c>
      <c r="F1084" s="25">
        <f t="shared" si="204"/>
        <v>24718</v>
      </c>
      <c r="G1084" s="25">
        <f t="shared" si="205"/>
        <v>1.0472530139978962</v>
      </c>
      <c r="H1084" s="25">
        <f t="shared" si="200"/>
        <v>1.0015470660113945</v>
      </c>
      <c r="I1084" s="4">
        <f t="shared" si="206"/>
        <v>25846.014509422461</v>
      </c>
      <c r="J1084" s="25">
        <f t="shared" si="201"/>
        <v>19338.168227780578</v>
      </c>
      <c r="K1084" s="15">
        <f t="shared" si="207"/>
        <v>19368.085650568406</v>
      </c>
      <c r="L1084" s="36">
        <f t="shared" si="208"/>
        <v>6517.914349431594</v>
      </c>
      <c r="M1084" s="36">
        <f t="shared" si="209"/>
        <v>6517.914349431594</v>
      </c>
      <c r="N1084" s="36">
        <f t="shared" si="210"/>
        <v>0.25179302902849393</v>
      </c>
      <c r="O1084" s="36">
        <f t="shared" si="211"/>
        <v>42483207.466526277</v>
      </c>
      <c r="P1084" s="35">
        <f t="shared" si="202"/>
        <v>42483207.466526277</v>
      </c>
    </row>
    <row r="1085" spans="1:16" x14ac:dyDescent="0.4">
      <c r="A1085" s="1">
        <v>1084</v>
      </c>
      <c r="B1085" s="21">
        <v>40897</v>
      </c>
      <c r="C1085" s="43">
        <v>4</v>
      </c>
      <c r="D1085" s="23">
        <v>26645</v>
      </c>
      <c r="E1085" s="25">
        <f t="shared" si="203"/>
        <v>25249.25</v>
      </c>
      <c r="F1085" s="25">
        <f t="shared" si="204"/>
        <v>25265.375</v>
      </c>
      <c r="G1085" s="25">
        <f t="shared" si="205"/>
        <v>1.0546053640604978</v>
      </c>
      <c r="H1085" s="25">
        <f t="shared" si="200"/>
        <v>1.0021658136955456</v>
      </c>
      <c r="I1085" s="4">
        <f t="shared" si="206"/>
        <v>26587.416608979096</v>
      </c>
      <c r="J1085" s="25">
        <f t="shared" si="201"/>
        <v>19338.484912224394</v>
      </c>
      <c r="K1085" s="15">
        <f t="shared" si="207"/>
        <v>19380.36846769839</v>
      </c>
      <c r="L1085" s="36">
        <f t="shared" si="208"/>
        <v>7264.6315323016097</v>
      </c>
      <c r="M1085" s="36">
        <f t="shared" si="209"/>
        <v>7264.6315323016097</v>
      </c>
      <c r="N1085" s="36">
        <f t="shared" si="210"/>
        <v>0.27264520669174741</v>
      </c>
      <c r="O1085" s="36">
        <f t="shared" si="211"/>
        <v>52774871.300110832</v>
      </c>
      <c r="P1085" s="35">
        <f t="shared" si="202"/>
        <v>52774871.300110832</v>
      </c>
    </row>
    <row r="1086" spans="1:16" x14ac:dyDescent="0.4">
      <c r="A1086" s="1">
        <v>1085</v>
      </c>
      <c r="B1086" s="21">
        <v>40898</v>
      </c>
      <c r="C1086" s="43">
        <v>1</v>
      </c>
      <c r="D1086" s="23">
        <v>27100</v>
      </c>
      <c r="E1086" s="25">
        <f t="shared" si="203"/>
        <v>25281.5</v>
      </c>
      <c r="F1086" s="25">
        <f t="shared" si="204"/>
        <v>25285.625</v>
      </c>
      <c r="G1086" s="25">
        <f t="shared" si="205"/>
        <v>1.0717551968756951</v>
      </c>
      <c r="H1086" s="25">
        <f t="shared" si="200"/>
        <v>0.99870511045398014</v>
      </c>
      <c r="I1086" s="4">
        <f t="shared" si="206"/>
        <v>27135.137005237899</v>
      </c>
      <c r="J1086" s="25">
        <f t="shared" si="201"/>
        <v>19338.801596668214</v>
      </c>
      <c r="K1086" s="15">
        <f t="shared" si="207"/>
        <v>19313.759984648135</v>
      </c>
      <c r="L1086" s="36">
        <f t="shared" si="208"/>
        <v>7786.2400153518647</v>
      </c>
      <c r="M1086" s="36">
        <f t="shared" si="209"/>
        <v>7786.2400153518647</v>
      </c>
      <c r="N1086" s="36">
        <f t="shared" si="210"/>
        <v>0.287315129717781</v>
      </c>
      <c r="O1086" s="36">
        <f t="shared" si="211"/>
        <v>60625533.576666608</v>
      </c>
      <c r="P1086" s="35">
        <f t="shared" si="202"/>
        <v>60625533.576666608</v>
      </c>
    </row>
    <row r="1087" spans="1:16" x14ac:dyDescent="0.4">
      <c r="A1087" s="1">
        <v>1086</v>
      </c>
      <c r="B1087" s="21">
        <v>40899</v>
      </c>
      <c r="C1087" s="43">
        <v>2</v>
      </c>
      <c r="D1087" s="23">
        <v>21495</v>
      </c>
      <c r="E1087" s="25">
        <f t="shared" si="203"/>
        <v>25289.75</v>
      </c>
      <c r="F1087" s="25">
        <f t="shared" si="204"/>
        <v>24798.625</v>
      </c>
      <c r="G1087" s="25">
        <f t="shared" si="205"/>
        <v>0.86678192843353208</v>
      </c>
      <c r="H1087" s="25">
        <f t="shared" si="200"/>
        <v>0.99758200983907996</v>
      </c>
      <c r="I1087" s="4">
        <f t="shared" si="206"/>
        <v>21547.100677434391</v>
      </c>
      <c r="J1087" s="25">
        <f t="shared" si="201"/>
        <v>19339.118281112031</v>
      </c>
      <c r="K1087" s="15">
        <f t="shared" si="207"/>
        <v>19292.356483387433</v>
      </c>
      <c r="L1087" s="36">
        <f t="shared" si="208"/>
        <v>2202.6435166125666</v>
      </c>
      <c r="M1087" s="36">
        <f t="shared" si="209"/>
        <v>2202.6435166125666</v>
      </c>
      <c r="N1087" s="36">
        <f t="shared" si="210"/>
        <v>0.10247236643929131</v>
      </c>
      <c r="O1087" s="36">
        <f t="shared" si="211"/>
        <v>4851638.4612753736</v>
      </c>
      <c r="P1087" s="35">
        <f t="shared" si="202"/>
        <v>4851638.4612753736</v>
      </c>
    </row>
    <row r="1088" spans="1:16" x14ac:dyDescent="0.4">
      <c r="A1088" s="1">
        <v>1087</v>
      </c>
      <c r="B1088" s="21">
        <v>40900</v>
      </c>
      <c r="C1088" s="43">
        <v>3</v>
      </c>
      <c r="D1088" s="23">
        <v>25919</v>
      </c>
      <c r="E1088" s="25">
        <f t="shared" si="203"/>
        <v>24307.5</v>
      </c>
      <c r="F1088" s="25">
        <f t="shared" si="204"/>
        <v>23482.75</v>
      </c>
      <c r="G1088" s="25">
        <f t="shared" si="205"/>
        <v>1.1037463670140848</v>
      </c>
      <c r="H1088" s="25">
        <f t="shared" si="200"/>
        <v>1.0015470660113945</v>
      </c>
      <c r="I1088" s="4">
        <f t="shared" si="206"/>
        <v>25878.963535104722</v>
      </c>
      <c r="J1088" s="25">
        <f t="shared" si="201"/>
        <v>19339.434965555847</v>
      </c>
      <c r="K1088" s="15">
        <f t="shared" si="207"/>
        <v>19369.354348070632</v>
      </c>
      <c r="L1088" s="36">
        <f t="shared" si="208"/>
        <v>6549.6456519293679</v>
      </c>
      <c r="M1088" s="36">
        <f t="shared" si="209"/>
        <v>6549.6456519293679</v>
      </c>
      <c r="N1088" s="36">
        <f t="shared" si="210"/>
        <v>0.25269669554880081</v>
      </c>
      <c r="O1088" s="36">
        <f t="shared" si="211"/>
        <v>42897858.165837273</v>
      </c>
      <c r="P1088" s="35">
        <f t="shared" si="202"/>
        <v>42897858.165837273</v>
      </c>
    </row>
    <row r="1089" spans="1:16" x14ac:dyDescent="0.4">
      <c r="A1089" s="1">
        <v>1088</v>
      </c>
      <c r="B1089" s="21">
        <v>40901</v>
      </c>
      <c r="C1089" s="43">
        <v>4</v>
      </c>
      <c r="D1089" s="23">
        <v>22716</v>
      </c>
      <c r="E1089" s="25">
        <f t="shared" si="203"/>
        <v>22658</v>
      </c>
      <c r="F1089" s="25">
        <f t="shared" si="204"/>
        <v>22330.625</v>
      </c>
      <c r="G1089" s="25">
        <f t="shared" si="205"/>
        <v>1.0172576898317893</v>
      </c>
      <c r="H1089" s="25">
        <f t="shared" si="200"/>
        <v>1.0021658136955456</v>
      </c>
      <c r="I1089" s="4">
        <f t="shared" si="206"/>
        <v>22666.907700865799</v>
      </c>
      <c r="J1089" s="25">
        <f t="shared" si="201"/>
        <v>19339.751649999667</v>
      </c>
      <c r="K1089" s="15">
        <f t="shared" si="207"/>
        <v>19381.637948991687</v>
      </c>
      <c r="L1089" s="36">
        <f t="shared" si="208"/>
        <v>3334.3620510083128</v>
      </c>
      <c r="M1089" s="36">
        <f t="shared" si="209"/>
        <v>3334.3620510083128</v>
      </c>
      <c r="N1089" s="36">
        <f t="shared" si="210"/>
        <v>0.14678473547316045</v>
      </c>
      <c r="O1089" s="36">
        <f t="shared" si="211"/>
        <v>11117970.287204362</v>
      </c>
      <c r="P1089" s="35">
        <f t="shared" si="202"/>
        <v>11117970.287204362</v>
      </c>
    </row>
    <row r="1090" spans="1:16" x14ac:dyDescent="0.4">
      <c r="A1090" s="1">
        <v>1089</v>
      </c>
      <c r="B1090" s="21">
        <v>40902</v>
      </c>
      <c r="C1090" s="43">
        <v>1</v>
      </c>
      <c r="D1090" s="23">
        <v>20502</v>
      </c>
      <c r="E1090" s="25">
        <f t="shared" si="203"/>
        <v>22003.25</v>
      </c>
      <c r="F1090" s="25">
        <f t="shared" si="204"/>
        <v>21563</v>
      </c>
      <c r="G1090" s="25">
        <f t="shared" si="205"/>
        <v>0.950795343876084</v>
      </c>
      <c r="H1090" s="25">
        <f t="shared" ref="H1090:H1153" si="212">VLOOKUP(C1090,$Q$38:$S$42,3,FALSE)</f>
        <v>0.99870511045398014</v>
      </c>
      <c r="I1090" s="4">
        <f t="shared" si="206"/>
        <v>20528.582246545662</v>
      </c>
      <c r="J1090" s="25">
        <f t="shared" si="201"/>
        <v>19340.068334443484</v>
      </c>
      <c r="K1090" s="15">
        <f t="shared" si="207"/>
        <v>19315.025082137901</v>
      </c>
      <c r="L1090" s="36">
        <f t="shared" si="208"/>
        <v>1186.9749178620987</v>
      </c>
      <c r="M1090" s="36">
        <f t="shared" si="209"/>
        <v>1186.9749178620987</v>
      </c>
      <c r="N1090" s="36">
        <f t="shared" si="210"/>
        <v>5.7895567157452865E-2</v>
      </c>
      <c r="O1090" s="36">
        <f t="shared" si="211"/>
        <v>1408909.455633736</v>
      </c>
      <c r="P1090" s="35">
        <f t="shared" si="202"/>
        <v>1408909.455633736</v>
      </c>
    </row>
    <row r="1091" spans="1:16" x14ac:dyDescent="0.4">
      <c r="A1091" s="1">
        <v>1090</v>
      </c>
      <c r="B1091" s="21">
        <v>40903</v>
      </c>
      <c r="C1091" s="43">
        <v>2</v>
      </c>
      <c r="D1091" s="23">
        <v>18876</v>
      </c>
      <c r="E1091" s="25">
        <f t="shared" si="203"/>
        <v>21122.75</v>
      </c>
      <c r="F1091" s="25">
        <f t="shared" si="204"/>
        <v>21286.375</v>
      </c>
      <c r="G1091" s="25">
        <f t="shared" si="205"/>
        <v>0.88676442090304242</v>
      </c>
      <c r="H1091" s="25">
        <f t="shared" si="212"/>
        <v>0.99758200983907996</v>
      </c>
      <c r="I1091" s="4">
        <f t="shared" si="206"/>
        <v>18921.752611642314</v>
      </c>
      <c r="J1091" s="25">
        <f t="shared" ref="J1091:J1154" si="213">INTERCEPT($I$2:$I$3896,$A$2:$A$3896)+SLOPE($I$2:$I$3896,$A$2:$A$3896)*A1091</f>
        <v>19340.3850188873</v>
      </c>
      <c r="K1091" s="15">
        <f t="shared" si="207"/>
        <v>19293.620158203226</v>
      </c>
      <c r="L1091" s="36">
        <f t="shared" si="208"/>
        <v>-417.62015820322631</v>
      </c>
      <c r="M1091" s="36">
        <f t="shared" si="209"/>
        <v>417.62015820322631</v>
      </c>
      <c r="N1091" s="36">
        <f t="shared" si="210"/>
        <v>2.2124399141938245E-2</v>
      </c>
      <c r="O1091" s="36">
        <f t="shared" si="211"/>
        <v>174406.59653768776</v>
      </c>
      <c r="P1091" s="35">
        <f t="shared" ref="P1091:P1154" si="214">(D1091-K1091)^2</f>
        <v>174406.59653768776</v>
      </c>
    </row>
    <row r="1092" spans="1:16" x14ac:dyDescent="0.4">
      <c r="A1092" s="1">
        <v>1091</v>
      </c>
      <c r="B1092" s="21">
        <v>40904</v>
      </c>
      <c r="C1092" s="43">
        <v>3</v>
      </c>
      <c r="D1092" s="23">
        <v>22397</v>
      </c>
      <c r="E1092" s="25">
        <f t="shared" si="203"/>
        <v>21450</v>
      </c>
      <c r="F1092" s="25">
        <f t="shared" si="204"/>
        <v>21282.75</v>
      </c>
      <c r="G1092" s="25">
        <f t="shared" si="205"/>
        <v>1.0523546064300902</v>
      </c>
      <c r="H1092" s="25">
        <f t="shared" si="212"/>
        <v>1.0015470660113945</v>
      </c>
      <c r="I1092" s="4">
        <f t="shared" si="206"/>
        <v>22362.403885016414</v>
      </c>
      <c r="J1092" s="25">
        <f t="shared" si="213"/>
        <v>19340.70170333112</v>
      </c>
      <c r="K1092" s="15">
        <f t="shared" si="207"/>
        <v>19370.623045572866</v>
      </c>
      <c r="L1092" s="36">
        <f t="shared" si="208"/>
        <v>3026.3769544271345</v>
      </c>
      <c r="M1092" s="36">
        <f t="shared" si="209"/>
        <v>3026.3769544271345</v>
      </c>
      <c r="N1092" s="36">
        <f t="shared" si="210"/>
        <v>0.13512421102947425</v>
      </c>
      <c r="O1092" s="36">
        <f t="shared" si="211"/>
        <v>9158957.4702876583</v>
      </c>
      <c r="P1092" s="35">
        <f t="shared" si="214"/>
        <v>9158957.4702876583</v>
      </c>
    </row>
    <row r="1093" spans="1:16" x14ac:dyDescent="0.4">
      <c r="A1093" s="1">
        <v>1092</v>
      </c>
      <c r="B1093" s="21">
        <v>40905</v>
      </c>
      <c r="C1093" s="43">
        <v>4</v>
      </c>
      <c r="D1093" s="23">
        <v>24025</v>
      </c>
      <c r="E1093" s="25">
        <f t="shared" ref="E1093:E1156" si="215">AVERAGE(D1091:D1094)</f>
        <v>21115.5</v>
      </c>
      <c r="F1093" s="25">
        <f t="shared" ref="F1093:F1156" si="216">AVERAGE(E1093:E1094)</f>
        <v>21689</v>
      </c>
      <c r="G1093" s="25">
        <f t="shared" si="205"/>
        <v>1.1077043662686155</v>
      </c>
      <c r="H1093" s="25">
        <f t="shared" si="212"/>
        <v>1.0021658136955456</v>
      </c>
      <c r="I1093" s="4">
        <f t="shared" si="206"/>
        <v>23973.078777658953</v>
      </c>
      <c r="J1093" s="25">
        <f t="shared" si="213"/>
        <v>19341.018387774937</v>
      </c>
      <c r="K1093" s="15">
        <f t="shared" si="207"/>
        <v>19382.90743028498</v>
      </c>
      <c r="L1093" s="36">
        <f t="shared" si="208"/>
        <v>4642.0925697150196</v>
      </c>
      <c r="M1093" s="36">
        <f t="shared" si="209"/>
        <v>4642.0925697150196</v>
      </c>
      <c r="N1093" s="36">
        <f t="shared" si="210"/>
        <v>0.19321925368220685</v>
      </c>
      <c r="O1093" s="36">
        <f t="shared" si="211"/>
        <v>21549023.425803393</v>
      </c>
      <c r="P1093" s="35">
        <f t="shared" si="214"/>
        <v>21549023.425803393</v>
      </c>
    </row>
    <row r="1094" spans="1:16" x14ac:dyDescent="0.4">
      <c r="A1094" s="1">
        <v>1093</v>
      </c>
      <c r="B1094" s="21">
        <v>40906</v>
      </c>
      <c r="C1094" s="43">
        <v>1</v>
      </c>
      <c r="D1094" s="23">
        <v>19164</v>
      </c>
      <c r="E1094" s="25">
        <f t="shared" si="215"/>
        <v>22262.5</v>
      </c>
      <c r="F1094" s="25">
        <f t="shared" si="216"/>
        <v>22145.5</v>
      </c>
      <c r="G1094" s="25">
        <f t="shared" si="205"/>
        <v>0.86536768192183511</v>
      </c>
      <c r="H1094" s="25">
        <f t="shared" si="212"/>
        <v>0.99870511045398014</v>
      </c>
      <c r="I1094" s="4">
        <f t="shared" si="206"/>
        <v>19188.847437947567</v>
      </c>
      <c r="J1094" s="25">
        <f t="shared" si="213"/>
        <v>19341.335072218753</v>
      </c>
      <c r="K1094" s="15">
        <f t="shared" si="207"/>
        <v>19316.290179627671</v>
      </c>
      <c r="L1094" s="36">
        <f t="shared" si="208"/>
        <v>-152.29017962767102</v>
      </c>
      <c r="M1094" s="36">
        <f t="shared" si="209"/>
        <v>152.29017962767102</v>
      </c>
      <c r="N1094" s="36">
        <f t="shared" si="210"/>
        <v>7.946680214343093E-3</v>
      </c>
      <c r="O1094" s="36">
        <f t="shared" si="211"/>
        <v>23192.298811028308</v>
      </c>
      <c r="P1094" s="35">
        <f t="shared" si="214"/>
        <v>23192.298811028308</v>
      </c>
    </row>
    <row r="1095" spans="1:16" x14ac:dyDescent="0.4">
      <c r="A1095" s="1">
        <v>1094</v>
      </c>
      <c r="B1095" s="21">
        <v>40907</v>
      </c>
      <c r="C1095" s="43">
        <v>2</v>
      </c>
      <c r="D1095" s="23">
        <v>23464</v>
      </c>
      <c r="E1095" s="25">
        <f t="shared" si="215"/>
        <v>22028.5</v>
      </c>
      <c r="F1095" s="25">
        <f t="shared" si="216"/>
        <v>21110</v>
      </c>
      <c r="G1095" s="25">
        <f t="shared" si="205"/>
        <v>1.1115111321648508</v>
      </c>
      <c r="H1095" s="25">
        <f t="shared" si="212"/>
        <v>0.99758200983907996</v>
      </c>
      <c r="I1095" s="4">
        <f t="shared" si="206"/>
        <v>23520.873240070738</v>
      </c>
      <c r="J1095" s="25">
        <f t="shared" si="213"/>
        <v>19341.65175666257</v>
      </c>
      <c r="K1095" s="15">
        <f t="shared" si="207"/>
        <v>19294.883833019019</v>
      </c>
      <c r="L1095" s="36">
        <f t="shared" si="208"/>
        <v>4169.1161669809808</v>
      </c>
      <c r="M1095" s="36">
        <f t="shared" si="209"/>
        <v>4169.1161669809808</v>
      </c>
      <c r="N1095" s="36">
        <f t="shared" si="210"/>
        <v>0.1776813913646855</v>
      </c>
      <c r="O1095" s="36">
        <f t="shared" si="211"/>
        <v>17381529.613782186</v>
      </c>
      <c r="P1095" s="35">
        <f t="shared" si="214"/>
        <v>17381529.613782186</v>
      </c>
    </row>
    <row r="1096" spans="1:16" x14ac:dyDescent="0.4">
      <c r="A1096" s="1">
        <v>1095</v>
      </c>
      <c r="B1096" s="21">
        <v>40908</v>
      </c>
      <c r="C1096" s="43">
        <v>3</v>
      </c>
      <c r="D1096" s="23">
        <v>21461</v>
      </c>
      <c r="E1096" s="25">
        <f t="shared" si="215"/>
        <v>20191.5</v>
      </c>
      <c r="F1096" s="25">
        <f t="shared" si="216"/>
        <v>19737</v>
      </c>
      <c r="G1096" s="25">
        <f t="shared" si="205"/>
        <v>1.0873486345442569</v>
      </c>
      <c r="H1096" s="25">
        <f t="shared" si="212"/>
        <v>1.0015470660113945</v>
      </c>
      <c r="I1096" s="4">
        <f t="shared" si="206"/>
        <v>21427.849702028721</v>
      </c>
      <c r="J1096" s="25">
        <f t="shared" si="213"/>
        <v>19341.96844110639</v>
      </c>
      <c r="K1096" s="15">
        <f t="shared" si="207"/>
        <v>19371.891743075092</v>
      </c>
      <c r="L1096" s="36">
        <f t="shared" si="208"/>
        <v>2089.1082569249083</v>
      </c>
      <c r="M1096" s="36">
        <f t="shared" si="209"/>
        <v>2089.1082569249083</v>
      </c>
      <c r="N1096" s="36">
        <f t="shared" si="210"/>
        <v>9.7344404124920014E-2</v>
      </c>
      <c r="O1096" s="36">
        <f t="shared" si="211"/>
        <v>4364373.3091518292</v>
      </c>
      <c r="P1096" s="35">
        <f t="shared" si="214"/>
        <v>4364373.3091518292</v>
      </c>
    </row>
    <row r="1097" spans="1:16" x14ac:dyDescent="0.4">
      <c r="A1097" s="1">
        <v>1096</v>
      </c>
      <c r="B1097" s="21">
        <v>40909</v>
      </c>
      <c r="C1097" s="43">
        <v>4</v>
      </c>
      <c r="D1097" s="23">
        <v>16677</v>
      </c>
      <c r="E1097" s="25">
        <f t="shared" si="215"/>
        <v>19282.5</v>
      </c>
      <c r="F1097" s="25">
        <f t="shared" si="216"/>
        <v>18881.625</v>
      </c>
      <c r="G1097" s="25">
        <f t="shared" si="205"/>
        <v>0.88323965760362255</v>
      </c>
      <c r="H1097" s="25">
        <f t="shared" si="212"/>
        <v>1.0021658136955456</v>
      </c>
      <c r="I1097" s="4">
        <f t="shared" si="206"/>
        <v>16640.958783559556</v>
      </c>
      <c r="J1097" s="25">
        <f t="shared" si="213"/>
        <v>19342.285125550206</v>
      </c>
      <c r="K1097" s="15">
        <f t="shared" si="207"/>
        <v>19384.17691157827</v>
      </c>
      <c r="L1097" s="36">
        <f t="shared" si="208"/>
        <v>-2707.1769115782699</v>
      </c>
      <c r="M1097" s="36">
        <f t="shared" si="209"/>
        <v>2707.1769115782699</v>
      </c>
      <c r="N1097" s="36">
        <f t="shared" si="210"/>
        <v>0.162329970113226</v>
      </c>
      <c r="O1097" s="36">
        <f t="shared" si="211"/>
        <v>7328806.8305824604</v>
      </c>
      <c r="P1097" s="35">
        <f t="shared" si="214"/>
        <v>7328806.8305824604</v>
      </c>
    </row>
    <row r="1098" spans="1:16" x14ac:dyDescent="0.4">
      <c r="A1098" s="1">
        <v>1097</v>
      </c>
      <c r="B1098" s="21">
        <v>40910</v>
      </c>
      <c r="C1098" s="43">
        <v>1</v>
      </c>
      <c r="D1098" s="23">
        <v>15528</v>
      </c>
      <c r="E1098" s="25">
        <f t="shared" si="215"/>
        <v>18480.75</v>
      </c>
      <c r="F1098" s="25">
        <f t="shared" si="216"/>
        <v>18451.875</v>
      </c>
      <c r="G1098" s="25">
        <f t="shared" si="205"/>
        <v>0.84154049385225083</v>
      </c>
      <c r="H1098" s="25">
        <f t="shared" si="212"/>
        <v>0.99870511045398014</v>
      </c>
      <c r="I1098" s="4">
        <f t="shared" si="206"/>
        <v>15548.133115030778</v>
      </c>
      <c r="J1098" s="25">
        <f t="shared" si="213"/>
        <v>19342.601809994023</v>
      </c>
      <c r="K1098" s="15">
        <f t="shared" si="207"/>
        <v>19317.555277117437</v>
      </c>
      <c r="L1098" s="36">
        <f t="shared" si="208"/>
        <v>-3789.5552771174371</v>
      </c>
      <c r="M1098" s="36">
        <f t="shared" si="209"/>
        <v>3789.5552771174371</v>
      </c>
      <c r="N1098" s="36">
        <f t="shared" si="210"/>
        <v>0.24404657889731046</v>
      </c>
      <c r="O1098" s="36">
        <f t="shared" si="211"/>
        <v>14360729.198328616</v>
      </c>
      <c r="P1098" s="35">
        <f t="shared" si="214"/>
        <v>14360729.198328616</v>
      </c>
    </row>
    <row r="1099" spans="1:16" x14ac:dyDescent="0.4">
      <c r="A1099" s="1">
        <v>1098</v>
      </c>
      <c r="B1099" s="21">
        <v>40911</v>
      </c>
      <c r="C1099" s="43">
        <v>2</v>
      </c>
      <c r="D1099" s="23">
        <v>20257</v>
      </c>
      <c r="E1099" s="25">
        <f t="shared" si="215"/>
        <v>18423</v>
      </c>
      <c r="F1099" s="25">
        <f t="shared" si="216"/>
        <v>18477.625</v>
      </c>
      <c r="G1099" s="25">
        <f t="shared" si="205"/>
        <v>1.096298902050453</v>
      </c>
      <c r="H1099" s="25">
        <f t="shared" si="212"/>
        <v>0.99758200983907996</v>
      </c>
      <c r="I1099" s="4">
        <f t="shared" si="206"/>
        <v>20306.099949885484</v>
      </c>
      <c r="J1099" s="25">
        <f t="shared" si="213"/>
        <v>19342.918494437843</v>
      </c>
      <c r="K1099" s="15">
        <f t="shared" si="207"/>
        <v>19296.147507834816</v>
      </c>
      <c r="L1099" s="36">
        <f t="shared" si="208"/>
        <v>960.85249216518423</v>
      </c>
      <c r="M1099" s="36">
        <f t="shared" si="209"/>
        <v>960.85249216518423</v>
      </c>
      <c r="N1099" s="36">
        <f t="shared" si="210"/>
        <v>4.743310915560963E-2</v>
      </c>
      <c r="O1099" s="36">
        <f t="shared" si="211"/>
        <v>923237.51170004543</v>
      </c>
      <c r="P1099" s="35">
        <f t="shared" si="214"/>
        <v>923237.51170004543</v>
      </c>
    </row>
    <row r="1100" spans="1:16" x14ac:dyDescent="0.4">
      <c r="A1100" s="1">
        <v>1099</v>
      </c>
      <c r="B1100" s="21">
        <v>40912</v>
      </c>
      <c r="C1100" s="43">
        <v>3</v>
      </c>
      <c r="D1100" s="23">
        <v>21230</v>
      </c>
      <c r="E1100" s="25">
        <f t="shared" si="215"/>
        <v>18532.25</v>
      </c>
      <c r="F1100" s="25">
        <f t="shared" si="216"/>
        <v>19167.5</v>
      </c>
      <c r="G1100" s="25">
        <f t="shared" si="205"/>
        <v>1.1076040172166428</v>
      </c>
      <c r="H1100" s="25">
        <f t="shared" si="212"/>
        <v>1.0015470660113945</v>
      </c>
      <c r="I1100" s="4">
        <f t="shared" si="206"/>
        <v>21197.206522252913</v>
      </c>
      <c r="J1100" s="25">
        <f t="shared" si="213"/>
        <v>19343.23517888166</v>
      </c>
      <c r="K1100" s="15">
        <f t="shared" si="207"/>
        <v>19373.160440577318</v>
      </c>
      <c r="L1100" s="36">
        <f t="shared" si="208"/>
        <v>1856.8395594226822</v>
      </c>
      <c r="M1100" s="36">
        <f t="shared" si="209"/>
        <v>1856.8395594226822</v>
      </c>
      <c r="N1100" s="36">
        <f t="shared" si="210"/>
        <v>8.7463003270027428E-2</v>
      </c>
      <c r="O1100" s="36">
        <f t="shared" si="211"/>
        <v>3447853.1494370205</v>
      </c>
      <c r="P1100" s="35">
        <f t="shared" si="214"/>
        <v>3447853.1494370205</v>
      </c>
    </row>
    <row r="1101" spans="1:16" x14ac:dyDescent="0.4">
      <c r="A1101" s="1">
        <v>1100</v>
      </c>
      <c r="B1101" s="21">
        <v>40913</v>
      </c>
      <c r="C1101" s="43">
        <v>4</v>
      </c>
      <c r="D1101" s="23">
        <v>17114</v>
      </c>
      <c r="E1101" s="25">
        <f t="shared" si="215"/>
        <v>19802.75</v>
      </c>
      <c r="F1101" s="25">
        <f t="shared" si="216"/>
        <v>19455.25</v>
      </c>
      <c r="G1101" s="25">
        <f t="shared" si="205"/>
        <v>0.87965973194895974</v>
      </c>
      <c r="H1101" s="25">
        <f t="shared" si="212"/>
        <v>1.0021658136955456</v>
      </c>
      <c r="I1101" s="4">
        <f t="shared" si="206"/>
        <v>17077.014368401888</v>
      </c>
      <c r="J1101" s="25">
        <f t="shared" si="213"/>
        <v>19343.551863325476</v>
      </c>
      <c r="K1101" s="15">
        <f t="shared" si="207"/>
        <v>19385.446392871563</v>
      </c>
      <c r="L1101" s="36">
        <f t="shared" si="208"/>
        <v>-2271.4463928715631</v>
      </c>
      <c r="M1101" s="36">
        <f t="shared" si="209"/>
        <v>2271.4463928715631</v>
      </c>
      <c r="N1101" s="36">
        <f t="shared" si="210"/>
        <v>0.13272445909030986</v>
      </c>
      <c r="O1101" s="36">
        <f t="shared" si="211"/>
        <v>5159468.7156892354</v>
      </c>
      <c r="P1101" s="35">
        <f t="shared" si="214"/>
        <v>5159468.7156892354</v>
      </c>
    </row>
    <row r="1102" spans="1:16" x14ac:dyDescent="0.4">
      <c r="A1102" s="1">
        <v>1101</v>
      </c>
      <c r="B1102" s="21">
        <v>40914</v>
      </c>
      <c r="C1102" s="43">
        <v>1</v>
      </c>
      <c r="D1102" s="23">
        <v>20610</v>
      </c>
      <c r="E1102" s="25">
        <f t="shared" si="215"/>
        <v>19107.75</v>
      </c>
      <c r="F1102" s="25">
        <f t="shared" si="216"/>
        <v>18651.25</v>
      </c>
      <c r="G1102" s="25">
        <f t="shared" si="205"/>
        <v>1.1050197707928422</v>
      </c>
      <c r="H1102" s="25">
        <f t="shared" si="212"/>
        <v>0.99870511045398014</v>
      </c>
      <c r="I1102" s="4">
        <f t="shared" si="206"/>
        <v>20636.722275939228</v>
      </c>
      <c r="J1102" s="25">
        <f t="shared" si="213"/>
        <v>19343.868547769292</v>
      </c>
      <c r="K1102" s="15">
        <f t="shared" si="207"/>
        <v>19318.820374607203</v>
      </c>
      <c r="L1102" s="36">
        <f t="shared" si="208"/>
        <v>1291.1796253927969</v>
      </c>
      <c r="M1102" s="36">
        <f t="shared" si="209"/>
        <v>1291.1796253927969</v>
      </c>
      <c r="N1102" s="36">
        <f t="shared" si="210"/>
        <v>6.2648210839048854E-2</v>
      </c>
      <c r="O1102" s="36">
        <f t="shared" si="211"/>
        <v>1667144.8250294833</v>
      </c>
      <c r="P1102" s="35">
        <f t="shared" si="214"/>
        <v>1667144.8250294833</v>
      </c>
    </row>
    <row r="1103" spans="1:16" x14ac:dyDescent="0.4">
      <c r="A1103" s="1">
        <v>1102</v>
      </c>
      <c r="B1103" s="21">
        <v>40915</v>
      </c>
      <c r="C1103" s="43">
        <v>2</v>
      </c>
      <c r="D1103" s="23">
        <v>17477</v>
      </c>
      <c r="E1103" s="25">
        <f t="shared" si="215"/>
        <v>18194.75</v>
      </c>
      <c r="F1103" s="25">
        <f t="shared" si="216"/>
        <v>18761.5</v>
      </c>
      <c r="G1103" s="25">
        <f t="shared" si="205"/>
        <v>0.93153532500066627</v>
      </c>
      <c r="H1103" s="25">
        <f t="shared" si="212"/>
        <v>0.99758200983907996</v>
      </c>
      <c r="I1103" s="4">
        <f t="shared" si="206"/>
        <v>17519.361644080989</v>
      </c>
      <c r="J1103" s="25">
        <f t="shared" si="213"/>
        <v>19344.185232213113</v>
      </c>
      <c r="K1103" s="15">
        <f t="shared" si="207"/>
        <v>19297.411182650605</v>
      </c>
      <c r="L1103" s="36">
        <f t="shared" si="208"/>
        <v>-1820.411182650605</v>
      </c>
      <c r="M1103" s="36">
        <f t="shared" si="209"/>
        <v>1820.411182650605</v>
      </c>
      <c r="N1103" s="36">
        <f t="shared" si="210"/>
        <v>0.10416039266754049</v>
      </c>
      <c r="O1103" s="36">
        <f t="shared" si="211"/>
        <v>3313896.8739193743</v>
      </c>
      <c r="P1103" s="35">
        <f t="shared" si="214"/>
        <v>3313896.8739193743</v>
      </c>
    </row>
    <row r="1104" spans="1:16" x14ac:dyDescent="0.4">
      <c r="A1104" s="1">
        <v>1103</v>
      </c>
      <c r="B1104" s="21">
        <v>40916</v>
      </c>
      <c r="C1104" s="43">
        <v>3</v>
      </c>
      <c r="D1104" s="23">
        <v>17578</v>
      </c>
      <c r="E1104" s="25">
        <f t="shared" si="215"/>
        <v>19328.25</v>
      </c>
      <c r="F1104" s="25">
        <f t="shared" si="216"/>
        <v>19522.75</v>
      </c>
      <c r="G1104" s="25">
        <f t="shared" si="205"/>
        <v>0.90038544774685947</v>
      </c>
      <c r="H1104" s="25">
        <f t="shared" si="212"/>
        <v>1.0015470660113945</v>
      </c>
      <c r="I1104" s="4">
        <f t="shared" si="206"/>
        <v>17550.847680082981</v>
      </c>
      <c r="J1104" s="25">
        <f t="shared" si="213"/>
        <v>19344.501916656929</v>
      </c>
      <c r="K1104" s="15">
        <f t="shared" si="207"/>
        <v>19374.429138079544</v>
      </c>
      <c r="L1104" s="36">
        <f t="shared" si="208"/>
        <v>-1796.4291380795439</v>
      </c>
      <c r="M1104" s="36">
        <f t="shared" si="209"/>
        <v>1796.4291380795439</v>
      </c>
      <c r="N1104" s="36">
        <f t="shared" si="210"/>
        <v>0.10219758437134736</v>
      </c>
      <c r="O1104" s="36">
        <f t="shared" si="211"/>
        <v>3227157.6481412132</v>
      </c>
      <c r="P1104" s="35">
        <f t="shared" si="214"/>
        <v>3227157.6481412132</v>
      </c>
    </row>
    <row r="1105" spans="1:16" x14ac:dyDescent="0.4">
      <c r="A1105" s="1">
        <v>1104</v>
      </c>
      <c r="B1105" s="21">
        <v>40917</v>
      </c>
      <c r="C1105" s="43">
        <v>4</v>
      </c>
      <c r="D1105" s="23">
        <v>21648</v>
      </c>
      <c r="E1105" s="25">
        <f t="shared" si="215"/>
        <v>19717.25</v>
      </c>
      <c r="F1105" s="25">
        <f t="shared" si="216"/>
        <v>20322.375</v>
      </c>
      <c r="G1105" s="25">
        <f t="shared" si="205"/>
        <v>1.0652298267303895</v>
      </c>
      <c r="H1105" s="25">
        <f t="shared" si="212"/>
        <v>1.0021658136955456</v>
      </c>
      <c r="I1105" s="4">
        <f t="shared" si="206"/>
        <v>21601.215790999417</v>
      </c>
      <c r="J1105" s="25">
        <f t="shared" si="213"/>
        <v>19344.818601100746</v>
      </c>
      <c r="K1105" s="15">
        <f t="shared" si="207"/>
        <v>19386.715874164853</v>
      </c>
      <c r="L1105" s="36">
        <f t="shared" si="208"/>
        <v>2261.2841258351473</v>
      </c>
      <c r="M1105" s="36">
        <f t="shared" si="209"/>
        <v>2261.2841258351473</v>
      </c>
      <c r="N1105" s="36">
        <f t="shared" si="210"/>
        <v>0.10445695333680466</v>
      </c>
      <c r="O1105" s="36">
        <f t="shared" si="211"/>
        <v>5113405.8977540266</v>
      </c>
      <c r="P1105" s="35">
        <f t="shared" si="214"/>
        <v>5113405.8977540266</v>
      </c>
    </row>
    <row r="1106" spans="1:16" x14ac:dyDescent="0.4">
      <c r="A1106" s="1">
        <v>1105</v>
      </c>
      <c r="B1106" s="21">
        <v>40918</v>
      </c>
      <c r="C1106" s="43">
        <v>1</v>
      </c>
      <c r="D1106" s="23">
        <v>22166</v>
      </c>
      <c r="E1106" s="25">
        <f t="shared" si="215"/>
        <v>20927.5</v>
      </c>
      <c r="F1106" s="25">
        <f t="shared" si="216"/>
        <v>20939.375</v>
      </c>
      <c r="G1106" s="25">
        <f t="shared" si="205"/>
        <v>1.0585798286720591</v>
      </c>
      <c r="H1106" s="25">
        <f t="shared" si="212"/>
        <v>0.99870511045398014</v>
      </c>
      <c r="I1106" s="4">
        <f t="shared" si="206"/>
        <v>22194.739736461375</v>
      </c>
      <c r="J1106" s="25">
        <f t="shared" si="213"/>
        <v>19345.135285544566</v>
      </c>
      <c r="K1106" s="15">
        <f t="shared" si="207"/>
        <v>19320.085472096973</v>
      </c>
      <c r="L1106" s="36">
        <f t="shared" si="208"/>
        <v>2845.9145279030272</v>
      </c>
      <c r="M1106" s="36">
        <f t="shared" si="209"/>
        <v>2845.9145279030272</v>
      </c>
      <c r="N1106" s="36">
        <f t="shared" si="210"/>
        <v>0.12839098294248069</v>
      </c>
      <c r="O1106" s="36">
        <f t="shared" si="211"/>
        <v>8099229.5001295097</v>
      </c>
      <c r="P1106" s="35">
        <f t="shared" si="214"/>
        <v>8099229.5001295097</v>
      </c>
    </row>
    <row r="1107" spans="1:16" x14ac:dyDescent="0.4">
      <c r="A1107" s="1">
        <v>1106</v>
      </c>
      <c r="B1107" s="21">
        <v>40919</v>
      </c>
      <c r="C1107" s="43">
        <v>2</v>
      </c>
      <c r="D1107" s="23">
        <v>22318</v>
      </c>
      <c r="E1107" s="25">
        <f t="shared" si="215"/>
        <v>20951.25</v>
      </c>
      <c r="F1107" s="25">
        <f t="shared" si="216"/>
        <v>20982.25</v>
      </c>
      <c r="G1107" s="25">
        <f t="shared" si="205"/>
        <v>1.0636609515185453</v>
      </c>
      <c r="H1107" s="25">
        <f t="shared" si="212"/>
        <v>0.99758200983907996</v>
      </c>
      <c r="I1107" s="4">
        <f t="shared" si="206"/>
        <v>22372.09550681464</v>
      </c>
      <c r="J1107" s="25">
        <f t="shared" si="213"/>
        <v>19345.451969988382</v>
      </c>
      <c r="K1107" s="15">
        <f t="shared" si="207"/>
        <v>19298.674857466398</v>
      </c>
      <c r="L1107" s="36">
        <f t="shared" si="208"/>
        <v>3019.325142533602</v>
      </c>
      <c r="M1107" s="36">
        <f t="shared" si="209"/>
        <v>3019.325142533602</v>
      </c>
      <c r="N1107" s="36">
        <f t="shared" si="210"/>
        <v>0.13528654639903226</v>
      </c>
      <c r="O1107" s="36">
        <f t="shared" si="211"/>
        <v>9116324.316335557</v>
      </c>
      <c r="P1107" s="35">
        <f t="shared" si="214"/>
        <v>9116324.316335557</v>
      </c>
    </row>
    <row r="1108" spans="1:16" x14ac:dyDescent="0.4">
      <c r="A1108" s="1">
        <v>1107</v>
      </c>
      <c r="B1108" s="21">
        <v>40920</v>
      </c>
      <c r="C1108" s="43">
        <v>3</v>
      </c>
      <c r="D1108" s="23">
        <v>17673</v>
      </c>
      <c r="E1108" s="25">
        <f t="shared" si="215"/>
        <v>21013.25</v>
      </c>
      <c r="F1108" s="25">
        <f t="shared" si="216"/>
        <v>20654.875</v>
      </c>
      <c r="G1108" s="25">
        <f t="shared" si="205"/>
        <v>0.85563335532168561</v>
      </c>
      <c r="H1108" s="25">
        <f t="shared" si="212"/>
        <v>1.0015470660113945</v>
      </c>
      <c r="I1108" s="4">
        <f t="shared" si="206"/>
        <v>17645.700935834939</v>
      </c>
      <c r="J1108" s="25">
        <f t="shared" si="213"/>
        <v>19345.768654432199</v>
      </c>
      <c r="K1108" s="15">
        <f t="shared" si="207"/>
        <v>19375.697835581774</v>
      </c>
      <c r="L1108" s="36">
        <f t="shared" si="208"/>
        <v>-1702.6978355817737</v>
      </c>
      <c r="M1108" s="36">
        <f t="shared" si="209"/>
        <v>1702.6978355817737</v>
      </c>
      <c r="N1108" s="36">
        <f t="shared" si="210"/>
        <v>9.6344584144275089E-2</v>
      </c>
      <c r="O1108" s="36">
        <f t="shared" si="211"/>
        <v>2899179.919294857</v>
      </c>
      <c r="P1108" s="35">
        <f t="shared" si="214"/>
        <v>2899179.919294857</v>
      </c>
    </row>
    <row r="1109" spans="1:16" x14ac:dyDescent="0.4">
      <c r="A1109" s="1">
        <v>1108</v>
      </c>
      <c r="B1109" s="21">
        <v>40921</v>
      </c>
      <c r="C1109" s="43">
        <v>4</v>
      </c>
      <c r="D1109" s="23">
        <v>21896</v>
      </c>
      <c r="E1109" s="25">
        <f t="shared" si="215"/>
        <v>20296.5</v>
      </c>
      <c r="F1109" s="25">
        <f t="shared" si="216"/>
        <v>19727.875</v>
      </c>
      <c r="G1109" s="25">
        <f t="shared" si="205"/>
        <v>1.1099015986263092</v>
      </c>
      <c r="H1109" s="25">
        <f t="shared" si="212"/>
        <v>1.0021658136955456</v>
      </c>
      <c r="I1109" s="4">
        <f t="shared" si="206"/>
        <v>21848.679829994606</v>
      </c>
      <c r="J1109" s="25">
        <f t="shared" si="213"/>
        <v>19346.085338876019</v>
      </c>
      <c r="K1109" s="15">
        <f t="shared" si="207"/>
        <v>19387.98535545815</v>
      </c>
      <c r="L1109" s="36">
        <f t="shared" si="208"/>
        <v>2508.0146445418504</v>
      </c>
      <c r="M1109" s="36">
        <f t="shared" si="209"/>
        <v>2508.0146445418504</v>
      </c>
      <c r="N1109" s="36">
        <f t="shared" si="210"/>
        <v>0.11454213758411812</v>
      </c>
      <c r="O1109" s="36">
        <f t="shared" si="211"/>
        <v>6290137.457236384</v>
      </c>
      <c r="P1109" s="35">
        <f t="shared" si="214"/>
        <v>6290137.457236384</v>
      </c>
    </row>
    <row r="1110" spans="1:16" x14ac:dyDescent="0.4">
      <c r="A1110" s="1">
        <v>1109</v>
      </c>
      <c r="B1110" s="21">
        <v>40922</v>
      </c>
      <c r="C1110" s="43">
        <v>1</v>
      </c>
      <c r="D1110" s="23">
        <v>19299</v>
      </c>
      <c r="E1110" s="25">
        <f t="shared" si="215"/>
        <v>19159.25</v>
      </c>
      <c r="F1110" s="25">
        <f t="shared" si="216"/>
        <v>19682.75</v>
      </c>
      <c r="G1110" s="25">
        <f t="shared" si="205"/>
        <v>0.98050323252594274</v>
      </c>
      <c r="H1110" s="25">
        <f t="shared" si="212"/>
        <v>0.99870511045398014</v>
      </c>
      <c r="I1110" s="4">
        <f t="shared" si="206"/>
        <v>19324.022474689529</v>
      </c>
      <c r="J1110" s="25">
        <f t="shared" si="213"/>
        <v>19346.402023319835</v>
      </c>
      <c r="K1110" s="15">
        <f t="shared" si="207"/>
        <v>19321.350569586742</v>
      </c>
      <c r="L1110" s="36">
        <f t="shared" si="208"/>
        <v>-22.350569586742495</v>
      </c>
      <c r="M1110" s="36">
        <f t="shared" si="209"/>
        <v>22.350569586742495</v>
      </c>
      <c r="N1110" s="36">
        <f t="shared" si="210"/>
        <v>1.1581206065983986E-3</v>
      </c>
      <c r="O1110" s="36">
        <f t="shared" si="211"/>
        <v>499.54796085181857</v>
      </c>
      <c r="P1110" s="35">
        <f t="shared" si="214"/>
        <v>499.54796085181857</v>
      </c>
    </row>
    <row r="1111" spans="1:16" x14ac:dyDescent="0.4">
      <c r="A1111" s="1">
        <v>1110</v>
      </c>
      <c r="B1111" s="21">
        <v>40923</v>
      </c>
      <c r="C1111" s="43">
        <v>2</v>
      </c>
      <c r="D1111" s="23">
        <v>17769</v>
      </c>
      <c r="E1111" s="25">
        <f t="shared" si="215"/>
        <v>20206.25</v>
      </c>
      <c r="F1111" s="25">
        <f t="shared" si="216"/>
        <v>20257.125</v>
      </c>
      <c r="G1111" s="25">
        <f t="shared" si="205"/>
        <v>0.87717284659101424</v>
      </c>
      <c r="H1111" s="25">
        <f t="shared" si="212"/>
        <v>0.99758200983907996</v>
      </c>
      <c r="I1111" s="4">
        <f t="shared" si="206"/>
        <v>17812.06940857556</v>
      </c>
      <c r="J1111" s="25">
        <f t="shared" si="213"/>
        <v>19346.718707763652</v>
      </c>
      <c r="K1111" s="15">
        <f t="shared" si="207"/>
        <v>19299.938532282191</v>
      </c>
      <c r="L1111" s="36">
        <f t="shared" si="208"/>
        <v>-1530.9385322821909</v>
      </c>
      <c r="M1111" s="36">
        <f t="shared" si="209"/>
        <v>1530.9385322821909</v>
      </c>
      <c r="N1111" s="36">
        <f t="shared" si="210"/>
        <v>8.6157832870853227E-2</v>
      </c>
      <c r="O1111" s="36">
        <f t="shared" si="211"/>
        <v>2343772.7896263488</v>
      </c>
      <c r="P1111" s="35">
        <f t="shared" si="214"/>
        <v>2343772.7896263488</v>
      </c>
    </row>
    <row r="1112" spans="1:16" x14ac:dyDescent="0.4">
      <c r="A1112" s="1">
        <v>1111</v>
      </c>
      <c r="B1112" s="21">
        <v>40924</v>
      </c>
      <c r="C1112" s="43">
        <v>3</v>
      </c>
      <c r="D1112" s="23">
        <v>21861</v>
      </c>
      <c r="E1112" s="25">
        <f t="shared" si="215"/>
        <v>20308</v>
      </c>
      <c r="F1112" s="25">
        <f t="shared" si="216"/>
        <v>20668.5</v>
      </c>
      <c r="G1112" s="25">
        <f t="shared" si="205"/>
        <v>1.0576964946657958</v>
      </c>
      <c r="H1112" s="25">
        <f t="shared" si="212"/>
        <v>1.0015470660113945</v>
      </c>
      <c r="I1112" s="4">
        <f t="shared" si="206"/>
        <v>21827.231831510642</v>
      </c>
      <c r="J1112" s="25">
        <f t="shared" si="213"/>
        <v>19347.035392207468</v>
      </c>
      <c r="K1112" s="15">
        <f t="shared" si="207"/>
        <v>19376.966533084</v>
      </c>
      <c r="L1112" s="36">
        <f t="shared" si="208"/>
        <v>2484.0334669160002</v>
      </c>
      <c r="M1112" s="36">
        <f t="shared" si="209"/>
        <v>2484.0334669160002</v>
      </c>
      <c r="N1112" s="36">
        <f t="shared" si="210"/>
        <v>0.11362853789469833</v>
      </c>
      <c r="O1112" s="36">
        <f t="shared" si="211"/>
        <v>6170422.2647587238</v>
      </c>
      <c r="P1112" s="35">
        <f t="shared" si="214"/>
        <v>6170422.2647587238</v>
      </c>
    </row>
    <row r="1113" spans="1:16" x14ac:dyDescent="0.4">
      <c r="A1113" s="1">
        <v>1112</v>
      </c>
      <c r="B1113" s="21">
        <v>40925</v>
      </c>
      <c r="C1113" s="43">
        <v>4</v>
      </c>
      <c r="D1113" s="23">
        <v>22303</v>
      </c>
      <c r="E1113" s="25">
        <f t="shared" si="215"/>
        <v>21029</v>
      </c>
      <c r="F1113" s="25">
        <f t="shared" si="216"/>
        <v>21012.5</v>
      </c>
      <c r="G1113" s="25">
        <f t="shared" si="205"/>
        <v>1.0614158239143368</v>
      </c>
      <c r="H1113" s="25">
        <f t="shared" si="212"/>
        <v>1.0021658136955456</v>
      </c>
      <c r="I1113" s="4">
        <f t="shared" si="206"/>
        <v>22254.800248829455</v>
      </c>
      <c r="J1113" s="25">
        <f t="shared" si="213"/>
        <v>19347.352076651288</v>
      </c>
      <c r="K1113" s="15">
        <f t="shared" si="207"/>
        <v>19389.254836751443</v>
      </c>
      <c r="L1113" s="36">
        <f t="shared" si="208"/>
        <v>2913.7451632485572</v>
      </c>
      <c r="M1113" s="36">
        <f t="shared" si="209"/>
        <v>2913.7451632485572</v>
      </c>
      <c r="N1113" s="36">
        <f t="shared" si="210"/>
        <v>0.13064364270495257</v>
      </c>
      <c r="O1113" s="36">
        <f t="shared" si="211"/>
        <v>8489910.876354361</v>
      </c>
      <c r="P1113" s="35">
        <f t="shared" si="214"/>
        <v>8489910.876354361</v>
      </c>
    </row>
    <row r="1114" spans="1:16" x14ac:dyDescent="0.4">
      <c r="A1114" s="1">
        <v>1113</v>
      </c>
      <c r="B1114" s="21">
        <v>40926</v>
      </c>
      <c r="C1114" s="43">
        <v>1</v>
      </c>
      <c r="D1114" s="23">
        <v>22183</v>
      </c>
      <c r="E1114" s="25">
        <f t="shared" si="215"/>
        <v>20996</v>
      </c>
      <c r="F1114" s="25">
        <f t="shared" si="216"/>
        <v>20940.875</v>
      </c>
      <c r="G1114" s="25">
        <f t="shared" si="205"/>
        <v>1.0593158117795938</v>
      </c>
      <c r="H1114" s="25">
        <f t="shared" si="212"/>
        <v>0.99870511045398014</v>
      </c>
      <c r="I1114" s="4">
        <f t="shared" si="206"/>
        <v>22211.761778125179</v>
      </c>
      <c r="J1114" s="25">
        <f t="shared" si="213"/>
        <v>19347.668761095105</v>
      </c>
      <c r="K1114" s="15">
        <f t="shared" si="207"/>
        <v>19322.615667076509</v>
      </c>
      <c r="L1114" s="36">
        <f t="shared" si="208"/>
        <v>2860.3843329234915</v>
      </c>
      <c r="M1114" s="36">
        <f t="shared" si="209"/>
        <v>2860.3843329234915</v>
      </c>
      <c r="N1114" s="36">
        <f t="shared" si="210"/>
        <v>0.12894488269952178</v>
      </c>
      <c r="O1114" s="36">
        <f t="shared" si="211"/>
        <v>8181798.5320341671</v>
      </c>
      <c r="P1114" s="35">
        <f t="shared" si="214"/>
        <v>8181798.5320341671</v>
      </c>
    </row>
    <row r="1115" spans="1:16" x14ac:dyDescent="0.4">
      <c r="A1115" s="1">
        <v>1114</v>
      </c>
      <c r="B1115" s="21">
        <v>40927</v>
      </c>
      <c r="C1115" s="43">
        <v>2</v>
      </c>
      <c r="D1115" s="23">
        <v>17637</v>
      </c>
      <c r="E1115" s="25">
        <f t="shared" si="215"/>
        <v>20885.75</v>
      </c>
      <c r="F1115" s="25">
        <f t="shared" si="216"/>
        <v>20446.875</v>
      </c>
      <c r="G1115" s="25">
        <f t="shared" si="205"/>
        <v>0.86257679963319578</v>
      </c>
      <c r="H1115" s="25">
        <f t="shared" si="212"/>
        <v>0.99758200983907996</v>
      </c>
      <c r="I1115" s="4">
        <f t="shared" si="206"/>
        <v>17679.749460242398</v>
      </c>
      <c r="J1115" s="25">
        <f t="shared" si="213"/>
        <v>19347.985445538921</v>
      </c>
      <c r="K1115" s="15">
        <f t="shared" si="207"/>
        <v>19301.202207097984</v>
      </c>
      <c r="L1115" s="36">
        <f t="shared" si="208"/>
        <v>-1664.2022070979838</v>
      </c>
      <c r="M1115" s="36">
        <f t="shared" si="209"/>
        <v>1664.2022070979838</v>
      </c>
      <c r="N1115" s="36">
        <f t="shared" si="210"/>
        <v>9.4358576123943064E-2</v>
      </c>
      <c r="O1115" s="36">
        <f t="shared" si="211"/>
        <v>2769568.9861098006</v>
      </c>
      <c r="P1115" s="35">
        <f t="shared" si="214"/>
        <v>2769568.9861098006</v>
      </c>
    </row>
    <row r="1116" spans="1:16" x14ac:dyDescent="0.4">
      <c r="A1116" s="1">
        <v>1115</v>
      </c>
      <c r="B1116" s="21">
        <v>40928</v>
      </c>
      <c r="C1116" s="43">
        <v>3</v>
      </c>
      <c r="D1116" s="23">
        <v>21420</v>
      </c>
      <c r="E1116" s="25">
        <f t="shared" si="215"/>
        <v>20008</v>
      </c>
      <c r="F1116" s="25">
        <f t="shared" si="216"/>
        <v>19388.125</v>
      </c>
      <c r="G1116" s="25">
        <f t="shared" si="205"/>
        <v>1.1047999742110184</v>
      </c>
      <c r="H1116" s="25">
        <f t="shared" si="212"/>
        <v>1.0015470660113945</v>
      </c>
      <c r="I1116" s="4">
        <f t="shared" si="206"/>
        <v>21386.913033756824</v>
      </c>
      <c r="J1116" s="25">
        <f t="shared" si="213"/>
        <v>19348.302129982741</v>
      </c>
      <c r="K1116" s="15">
        <f t="shared" si="207"/>
        <v>19378.23523058623</v>
      </c>
      <c r="L1116" s="36">
        <f t="shared" si="208"/>
        <v>2041.7647694137704</v>
      </c>
      <c r="M1116" s="36">
        <f t="shared" si="209"/>
        <v>2041.7647694137704</v>
      </c>
      <c r="N1116" s="36">
        <f t="shared" si="210"/>
        <v>9.5320484099615799E-2</v>
      </c>
      <c r="O1116" s="36">
        <f t="shared" si="211"/>
        <v>4168803.3736192673</v>
      </c>
      <c r="P1116" s="35">
        <f t="shared" si="214"/>
        <v>4168803.3736192673</v>
      </c>
    </row>
    <row r="1117" spans="1:16" x14ac:dyDescent="0.4">
      <c r="A1117" s="1">
        <v>1116</v>
      </c>
      <c r="B1117" s="21">
        <v>40929</v>
      </c>
      <c r="C1117" s="43">
        <v>4</v>
      </c>
      <c r="D1117" s="23">
        <v>18792</v>
      </c>
      <c r="E1117" s="25">
        <f t="shared" si="215"/>
        <v>18768.25</v>
      </c>
      <c r="F1117" s="25">
        <f t="shared" si="216"/>
        <v>19099.375</v>
      </c>
      <c r="G1117" s="25">
        <f t="shared" si="205"/>
        <v>0.98390654144441902</v>
      </c>
      <c r="H1117" s="25">
        <f t="shared" si="212"/>
        <v>1.0021658136955456</v>
      </c>
      <c r="I1117" s="4">
        <f t="shared" si="206"/>
        <v>18751.387987087077</v>
      </c>
      <c r="J1117" s="25">
        <f t="shared" si="213"/>
        <v>19348.618814426558</v>
      </c>
      <c r="K1117" s="15">
        <f t="shared" si="207"/>
        <v>19390.524318044732</v>
      </c>
      <c r="L1117" s="36">
        <f t="shared" si="208"/>
        <v>-598.52431804473235</v>
      </c>
      <c r="M1117" s="36">
        <f t="shared" si="209"/>
        <v>598.52431804473235</v>
      </c>
      <c r="N1117" s="36">
        <f t="shared" si="210"/>
        <v>3.1849953067514494E-2</v>
      </c>
      <c r="O1117" s="36">
        <f t="shared" si="211"/>
        <v>358231.35929091193</v>
      </c>
      <c r="P1117" s="35">
        <f t="shared" si="214"/>
        <v>358231.35929091193</v>
      </c>
    </row>
    <row r="1118" spans="1:16" x14ac:dyDescent="0.4">
      <c r="A1118" s="1">
        <v>1117</v>
      </c>
      <c r="B1118" s="21">
        <v>40930</v>
      </c>
      <c r="C1118" s="43">
        <v>1</v>
      </c>
      <c r="D1118" s="23">
        <v>17224</v>
      </c>
      <c r="E1118" s="25">
        <f t="shared" si="215"/>
        <v>19430.5</v>
      </c>
      <c r="F1118" s="25">
        <f t="shared" si="216"/>
        <v>19544.375</v>
      </c>
      <c r="G1118" s="25">
        <f t="shared" si="205"/>
        <v>0.88127658213680404</v>
      </c>
      <c r="H1118" s="25">
        <f t="shared" si="212"/>
        <v>0.99870511045398014</v>
      </c>
      <c r="I1118" s="4">
        <f t="shared" si="206"/>
        <v>17246.332095137179</v>
      </c>
      <c r="J1118" s="25">
        <f t="shared" si="213"/>
        <v>19348.935498870374</v>
      </c>
      <c r="K1118" s="15">
        <f t="shared" si="207"/>
        <v>19323.880764566275</v>
      </c>
      <c r="L1118" s="36">
        <f t="shared" si="208"/>
        <v>-2099.8807645662746</v>
      </c>
      <c r="M1118" s="36">
        <f t="shared" si="209"/>
        <v>2099.8807645662746</v>
      </c>
      <c r="N1118" s="36">
        <f t="shared" si="210"/>
        <v>0.12191597564829741</v>
      </c>
      <c r="O1118" s="36">
        <f t="shared" si="211"/>
        <v>4409499.225395442</v>
      </c>
      <c r="P1118" s="35">
        <f t="shared" si="214"/>
        <v>4409499.225395442</v>
      </c>
    </row>
    <row r="1119" spans="1:16" x14ac:dyDescent="0.4">
      <c r="A1119" s="1">
        <v>1118</v>
      </c>
      <c r="B1119" s="21">
        <v>40931</v>
      </c>
      <c r="C1119" s="43">
        <v>2</v>
      </c>
      <c r="D1119" s="23">
        <v>20286</v>
      </c>
      <c r="E1119" s="25">
        <f t="shared" si="215"/>
        <v>19658.25</v>
      </c>
      <c r="F1119" s="25">
        <f t="shared" si="216"/>
        <v>19059</v>
      </c>
      <c r="G1119" s="25">
        <f t="shared" si="205"/>
        <v>1.0643790335274674</v>
      </c>
      <c r="H1119" s="25">
        <f t="shared" si="212"/>
        <v>0.99758200983907996</v>
      </c>
      <c r="I1119" s="4">
        <f t="shared" si="206"/>
        <v>20335.170241564738</v>
      </c>
      <c r="J1119" s="25">
        <f t="shared" si="213"/>
        <v>19349.252183314195</v>
      </c>
      <c r="K1119" s="15">
        <f t="shared" si="207"/>
        <v>19302.46588191378</v>
      </c>
      <c r="L1119" s="36">
        <f t="shared" si="208"/>
        <v>983.53411808621968</v>
      </c>
      <c r="M1119" s="36">
        <f t="shared" si="209"/>
        <v>983.53411808621968</v>
      </c>
      <c r="N1119" s="36">
        <f t="shared" si="210"/>
        <v>4.8483393378991407E-2</v>
      </c>
      <c r="O1119" s="36">
        <f t="shared" si="211"/>
        <v>967339.36143963796</v>
      </c>
      <c r="P1119" s="35">
        <f t="shared" si="214"/>
        <v>967339.36143963796</v>
      </c>
    </row>
    <row r="1120" spans="1:16" x14ac:dyDescent="0.4">
      <c r="A1120" s="1">
        <v>1119</v>
      </c>
      <c r="B1120" s="21">
        <v>40932</v>
      </c>
      <c r="C1120" s="43">
        <v>3</v>
      </c>
      <c r="D1120" s="23">
        <v>22331</v>
      </c>
      <c r="E1120" s="25">
        <f t="shared" si="215"/>
        <v>18459.75</v>
      </c>
      <c r="F1120" s="25">
        <f t="shared" si="216"/>
        <v>18407.75</v>
      </c>
      <c r="G1120" s="25">
        <f t="shared" si="205"/>
        <v>1.2131303391234671</v>
      </c>
      <c r="H1120" s="25">
        <f t="shared" si="212"/>
        <v>1.0015470660113945</v>
      </c>
      <c r="I1120" s="4">
        <f t="shared" si="206"/>
        <v>22296.505833651896</v>
      </c>
      <c r="J1120" s="25">
        <f t="shared" si="213"/>
        <v>19349.568867758011</v>
      </c>
      <c r="K1120" s="15">
        <f t="shared" si="207"/>
        <v>19379.503928088456</v>
      </c>
      <c r="L1120" s="36">
        <f t="shared" si="208"/>
        <v>2951.4960719115443</v>
      </c>
      <c r="M1120" s="36">
        <f t="shared" si="209"/>
        <v>2951.4960719115443</v>
      </c>
      <c r="N1120" s="36">
        <f t="shared" si="210"/>
        <v>0.13217034937582484</v>
      </c>
      <c r="O1120" s="36">
        <f t="shared" si="211"/>
        <v>8711329.062509276</v>
      </c>
      <c r="P1120" s="35">
        <f t="shared" si="214"/>
        <v>8711329.062509276</v>
      </c>
    </row>
    <row r="1121" spans="1:16" x14ac:dyDescent="0.4">
      <c r="A1121" s="1">
        <v>1120</v>
      </c>
      <c r="B1121" s="21">
        <v>40933</v>
      </c>
      <c r="C1121" s="43">
        <v>4</v>
      </c>
      <c r="D1121" s="23">
        <v>13998</v>
      </c>
      <c r="E1121" s="25">
        <f t="shared" si="215"/>
        <v>18355.75</v>
      </c>
      <c r="F1121" s="25">
        <f t="shared" si="216"/>
        <v>18622.25</v>
      </c>
      <c r="G1121" s="25">
        <f t="shared" si="205"/>
        <v>0.75168145632241001</v>
      </c>
      <c r="H1121" s="25">
        <f t="shared" si="212"/>
        <v>1.0021658136955456</v>
      </c>
      <c r="I1121" s="4">
        <f t="shared" si="206"/>
        <v>13967.748459091365</v>
      </c>
      <c r="J1121" s="25">
        <f t="shared" si="213"/>
        <v>19349.885552201828</v>
      </c>
      <c r="K1121" s="15">
        <f t="shared" si="207"/>
        <v>19391.793799338026</v>
      </c>
      <c r="L1121" s="36">
        <f t="shared" si="208"/>
        <v>-5393.7937993380256</v>
      </c>
      <c r="M1121" s="36">
        <f t="shared" si="209"/>
        <v>5393.7937993380256</v>
      </c>
      <c r="N1121" s="36">
        <f t="shared" si="210"/>
        <v>0.38532603224303652</v>
      </c>
      <c r="O1121" s="36">
        <f t="shared" si="211"/>
        <v>29093011.549777333</v>
      </c>
      <c r="P1121" s="35">
        <f t="shared" si="214"/>
        <v>29093011.549777333</v>
      </c>
    </row>
    <row r="1122" spans="1:16" x14ac:dyDescent="0.4">
      <c r="A1122" s="1">
        <v>1121</v>
      </c>
      <c r="B1122" s="21">
        <v>40934</v>
      </c>
      <c r="C1122" s="43">
        <v>1</v>
      </c>
      <c r="D1122" s="23">
        <v>16808</v>
      </c>
      <c r="E1122" s="25">
        <f t="shared" si="215"/>
        <v>18888.75</v>
      </c>
      <c r="F1122" s="25">
        <f t="shared" si="216"/>
        <v>18426.125</v>
      </c>
      <c r="G1122" s="25">
        <f t="shared" si="205"/>
        <v>0.91218310957946935</v>
      </c>
      <c r="H1122" s="25">
        <f t="shared" si="212"/>
        <v>0.99870511045398014</v>
      </c>
      <c r="I1122" s="4">
        <f t="shared" si="206"/>
        <v>16829.792722658251</v>
      </c>
      <c r="J1122" s="25">
        <f t="shared" si="213"/>
        <v>19350.202236645644</v>
      </c>
      <c r="K1122" s="15">
        <f t="shared" si="207"/>
        <v>19325.145862056041</v>
      </c>
      <c r="L1122" s="36">
        <f t="shared" si="208"/>
        <v>-2517.1458620560406</v>
      </c>
      <c r="M1122" s="36">
        <f t="shared" si="209"/>
        <v>2517.1458620560406</v>
      </c>
      <c r="N1122" s="36">
        <f t="shared" si="210"/>
        <v>0.14975879712375301</v>
      </c>
      <c r="O1122" s="36">
        <f t="shared" si="211"/>
        <v>6336023.2908658478</v>
      </c>
      <c r="P1122" s="35">
        <f t="shared" si="214"/>
        <v>6336023.2908658478</v>
      </c>
    </row>
    <row r="1123" spans="1:16" x14ac:dyDescent="0.4">
      <c r="A1123" s="1">
        <v>1122</v>
      </c>
      <c r="B1123" s="21">
        <v>40935</v>
      </c>
      <c r="C1123" s="43">
        <v>2</v>
      </c>
      <c r="D1123" s="23">
        <v>22418</v>
      </c>
      <c r="E1123" s="25">
        <f t="shared" si="215"/>
        <v>17963.5</v>
      </c>
      <c r="F1123" s="25">
        <f t="shared" si="216"/>
        <v>18642.5</v>
      </c>
      <c r="G1123" s="25">
        <f t="shared" si="205"/>
        <v>1.2025211210942739</v>
      </c>
      <c r="H1123" s="25">
        <f t="shared" si="212"/>
        <v>0.99758200983907996</v>
      </c>
      <c r="I1123" s="4">
        <f t="shared" si="206"/>
        <v>22472.337891915522</v>
      </c>
      <c r="J1123" s="25">
        <f t="shared" si="213"/>
        <v>19350.518921089464</v>
      </c>
      <c r="K1123" s="15">
        <f t="shared" si="207"/>
        <v>19303.729556729573</v>
      </c>
      <c r="L1123" s="36">
        <f t="shared" si="208"/>
        <v>3114.2704432704268</v>
      </c>
      <c r="M1123" s="36">
        <f t="shared" si="209"/>
        <v>3114.2704432704268</v>
      </c>
      <c r="N1123" s="36">
        <f t="shared" si="210"/>
        <v>0.13891829972657804</v>
      </c>
      <c r="O1123" s="36">
        <f t="shared" si="211"/>
        <v>9698680.3938277811</v>
      </c>
      <c r="P1123" s="35">
        <f t="shared" si="214"/>
        <v>9698680.3938277811</v>
      </c>
    </row>
    <row r="1124" spans="1:16" x14ac:dyDescent="0.4">
      <c r="A1124" s="1">
        <v>1123</v>
      </c>
      <c r="B1124" s="21">
        <v>40936</v>
      </c>
      <c r="C1124" s="43">
        <v>3</v>
      </c>
      <c r="D1124" s="23">
        <v>18630</v>
      </c>
      <c r="E1124" s="25">
        <f t="shared" si="215"/>
        <v>19321.5</v>
      </c>
      <c r="F1124" s="25">
        <f t="shared" si="216"/>
        <v>20112.5</v>
      </c>
      <c r="G1124" s="25">
        <f t="shared" si="205"/>
        <v>0.92628962088253575</v>
      </c>
      <c r="H1124" s="25">
        <f t="shared" si="212"/>
        <v>1.0015470660113945</v>
      </c>
      <c r="I1124" s="4">
        <f t="shared" si="206"/>
        <v>18601.222680620431</v>
      </c>
      <c r="J1124" s="25">
        <f t="shared" si="213"/>
        <v>19350.835605533281</v>
      </c>
      <c r="K1124" s="15">
        <f t="shared" si="207"/>
        <v>19380.772625590685</v>
      </c>
      <c r="L1124" s="36">
        <f t="shared" si="208"/>
        <v>-750.77262559068549</v>
      </c>
      <c r="M1124" s="36">
        <f t="shared" si="209"/>
        <v>750.77262559068549</v>
      </c>
      <c r="N1124" s="36">
        <f t="shared" si="210"/>
        <v>4.0299121073037333E-2</v>
      </c>
      <c r="O1124" s="36">
        <f t="shared" si="211"/>
        <v>563659.53533633158</v>
      </c>
      <c r="P1124" s="35">
        <f t="shared" si="214"/>
        <v>563659.53533633158</v>
      </c>
    </row>
    <row r="1125" spans="1:16" x14ac:dyDescent="0.4">
      <c r="A1125" s="1">
        <v>1124</v>
      </c>
      <c r="B1125" s="21">
        <v>40937</v>
      </c>
      <c r="C1125" s="43">
        <v>4</v>
      </c>
      <c r="D1125" s="23">
        <v>19430</v>
      </c>
      <c r="E1125" s="25">
        <f t="shared" si="215"/>
        <v>20903.5</v>
      </c>
      <c r="F1125" s="25">
        <f t="shared" si="216"/>
        <v>20537.125</v>
      </c>
      <c r="G1125" s="25">
        <f t="shared" si="205"/>
        <v>0.94609152936450458</v>
      </c>
      <c r="H1125" s="25">
        <f t="shared" si="212"/>
        <v>1.0021658136955456</v>
      </c>
      <c r="I1125" s="4">
        <f t="shared" si="206"/>
        <v>19388.00918417954</v>
      </c>
      <c r="J1125" s="25">
        <f t="shared" si="213"/>
        <v>19351.152289977097</v>
      </c>
      <c r="K1125" s="15">
        <f t="shared" si="207"/>
        <v>19393.063280631319</v>
      </c>
      <c r="L1125" s="36">
        <f t="shared" si="208"/>
        <v>36.936719368681224</v>
      </c>
      <c r="M1125" s="36">
        <f t="shared" si="209"/>
        <v>36.936719368681224</v>
      </c>
      <c r="N1125" s="36">
        <f t="shared" si="210"/>
        <v>1.9010148928811747E-3</v>
      </c>
      <c r="O1125" s="36">
        <f t="shared" si="211"/>
        <v>1364.3212377207108</v>
      </c>
      <c r="P1125" s="35">
        <f t="shared" si="214"/>
        <v>1364.3212377207108</v>
      </c>
    </row>
    <row r="1126" spans="1:16" x14ac:dyDescent="0.4">
      <c r="A1126" s="1">
        <v>1125</v>
      </c>
      <c r="B1126" s="21">
        <v>40938</v>
      </c>
      <c r="C1126" s="43">
        <v>1</v>
      </c>
      <c r="D1126" s="23">
        <v>23136</v>
      </c>
      <c r="E1126" s="25">
        <f t="shared" si="215"/>
        <v>20170.75</v>
      </c>
      <c r="F1126" s="25">
        <f t="shared" si="216"/>
        <v>20889.625</v>
      </c>
      <c r="G1126" s="25">
        <f t="shared" si="205"/>
        <v>1.1075354392431649</v>
      </c>
      <c r="H1126" s="25">
        <f t="shared" si="212"/>
        <v>0.99870511045398014</v>
      </c>
      <c r="I1126" s="4">
        <f t="shared" si="206"/>
        <v>23165.997407866569</v>
      </c>
      <c r="J1126" s="25">
        <f t="shared" si="213"/>
        <v>19351.468974420917</v>
      </c>
      <c r="K1126" s="15">
        <f t="shared" si="207"/>
        <v>19326.41095954581</v>
      </c>
      <c r="L1126" s="36">
        <f t="shared" si="208"/>
        <v>3809.5890404541897</v>
      </c>
      <c r="M1126" s="36">
        <f t="shared" si="209"/>
        <v>3809.5890404541897</v>
      </c>
      <c r="N1126" s="36">
        <f t="shared" si="210"/>
        <v>0.16466066046223157</v>
      </c>
      <c r="O1126" s="36">
        <f t="shared" si="211"/>
        <v>14512968.657148674</v>
      </c>
      <c r="P1126" s="35">
        <f t="shared" si="214"/>
        <v>14512968.657148674</v>
      </c>
    </row>
    <row r="1127" spans="1:16" x14ac:dyDescent="0.4">
      <c r="A1127" s="1">
        <v>1126</v>
      </c>
      <c r="B1127" s="21">
        <v>40939</v>
      </c>
      <c r="C1127" s="43">
        <v>2</v>
      </c>
      <c r="D1127" s="23">
        <v>19487</v>
      </c>
      <c r="E1127" s="25">
        <f t="shared" si="215"/>
        <v>21608.5</v>
      </c>
      <c r="F1127" s="25">
        <f t="shared" si="216"/>
        <v>21575.25</v>
      </c>
      <c r="G1127" s="25">
        <f t="shared" si="205"/>
        <v>0.90321085503064857</v>
      </c>
      <c r="H1127" s="25">
        <f t="shared" si="212"/>
        <v>0.99758200983907996</v>
      </c>
      <c r="I1127" s="4">
        <f t="shared" si="206"/>
        <v>19534.233584608697</v>
      </c>
      <c r="J1127" s="25">
        <f t="shared" si="213"/>
        <v>19351.785658864734</v>
      </c>
      <c r="K1127" s="15">
        <f t="shared" si="207"/>
        <v>19304.993231545366</v>
      </c>
      <c r="L1127" s="36">
        <f t="shared" si="208"/>
        <v>182.00676845463386</v>
      </c>
      <c r="M1127" s="36">
        <f t="shared" si="209"/>
        <v>182.00676845463386</v>
      </c>
      <c r="N1127" s="36">
        <f t="shared" si="210"/>
        <v>9.3399070382631424E-3</v>
      </c>
      <c r="O1127" s="36">
        <f t="shared" si="211"/>
        <v>33126.4637632987</v>
      </c>
      <c r="P1127" s="35">
        <f t="shared" si="214"/>
        <v>33126.4637632987</v>
      </c>
    </row>
    <row r="1128" spans="1:16" x14ac:dyDescent="0.4">
      <c r="A1128" s="1">
        <v>1127</v>
      </c>
      <c r="B1128" s="21">
        <v>40940</v>
      </c>
      <c r="C1128" s="43">
        <v>3</v>
      </c>
      <c r="D1128" s="23">
        <v>24381</v>
      </c>
      <c r="E1128" s="25">
        <f t="shared" si="215"/>
        <v>21542</v>
      </c>
      <c r="F1128" s="25">
        <f t="shared" si="216"/>
        <v>21646.625</v>
      </c>
      <c r="G1128" s="25">
        <f t="shared" si="205"/>
        <v>1.126318767937265</v>
      </c>
      <c r="H1128" s="25">
        <f t="shared" si="212"/>
        <v>1.0015470660113945</v>
      </c>
      <c r="I1128" s="4">
        <f t="shared" si="206"/>
        <v>24343.339247246739</v>
      </c>
      <c r="J1128" s="25">
        <f t="shared" si="213"/>
        <v>19352.10234330855</v>
      </c>
      <c r="K1128" s="15">
        <f t="shared" si="207"/>
        <v>19382.041323092912</v>
      </c>
      <c r="L1128" s="36">
        <f t="shared" si="208"/>
        <v>4998.9586769070884</v>
      </c>
      <c r="M1128" s="36">
        <f t="shared" si="209"/>
        <v>4998.9586769070884</v>
      </c>
      <c r="N1128" s="36">
        <f t="shared" si="210"/>
        <v>0.20503501402350552</v>
      </c>
      <c r="O1128" s="36">
        <f t="shared" si="211"/>
        <v>24989587.853424668</v>
      </c>
      <c r="P1128" s="35">
        <f t="shared" si="214"/>
        <v>24989587.853424668</v>
      </c>
    </row>
    <row r="1129" spans="1:16" x14ac:dyDescent="0.4">
      <c r="A1129" s="1">
        <v>1128</v>
      </c>
      <c r="B1129" s="21">
        <v>40941</v>
      </c>
      <c r="C1129" s="43">
        <v>4</v>
      </c>
      <c r="D1129" s="23">
        <v>19164</v>
      </c>
      <c r="E1129" s="25">
        <f t="shared" si="215"/>
        <v>21751.25</v>
      </c>
      <c r="F1129" s="25">
        <f t="shared" si="216"/>
        <v>21968</v>
      </c>
      <c r="G1129" s="25">
        <f t="shared" si="205"/>
        <v>0.87235979606700653</v>
      </c>
      <c r="H1129" s="25">
        <f t="shared" si="212"/>
        <v>1.0021658136955456</v>
      </c>
      <c r="I1129" s="4">
        <f t="shared" si="206"/>
        <v>19122.584045579861</v>
      </c>
      <c r="J1129" s="25">
        <f t="shared" si="213"/>
        <v>19352.41902775237</v>
      </c>
      <c r="K1129" s="15">
        <f t="shared" si="207"/>
        <v>19394.332761924612</v>
      </c>
      <c r="L1129" s="36">
        <f t="shared" si="208"/>
        <v>-230.33276192461199</v>
      </c>
      <c r="M1129" s="36">
        <f t="shared" si="209"/>
        <v>230.33276192461199</v>
      </c>
      <c r="N1129" s="36">
        <f t="shared" si="210"/>
        <v>1.2019033705103944E-2</v>
      </c>
      <c r="O1129" s="36">
        <f t="shared" si="211"/>
        <v>53053.181215819983</v>
      </c>
      <c r="P1129" s="35">
        <f t="shared" si="214"/>
        <v>53053.181215819983</v>
      </c>
    </row>
    <row r="1130" spans="1:16" x14ac:dyDescent="0.4">
      <c r="A1130" s="1">
        <v>1129</v>
      </c>
      <c r="B1130" s="21">
        <v>40942</v>
      </c>
      <c r="C1130" s="43">
        <v>1</v>
      </c>
      <c r="D1130" s="23">
        <v>23973</v>
      </c>
      <c r="E1130" s="25">
        <f t="shared" si="215"/>
        <v>22184.75</v>
      </c>
      <c r="F1130" s="25">
        <f t="shared" si="216"/>
        <v>21529.625</v>
      </c>
      <c r="G1130" s="25">
        <f t="shared" si="205"/>
        <v>1.11348897159147</v>
      </c>
      <c r="H1130" s="25">
        <f t="shared" si="212"/>
        <v>0.99870511045398014</v>
      </c>
      <c r="I1130" s="4">
        <f t="shared" si="206"/>
        <v>24004.08263566672</v>
      </c>
      <c r="J1130" s="25">
        <f t="shared" si="213"/>
        <v>19352.735712196187</v>
      </c>
      <c r="K1130" s="15">
        <f t="shared" si="207"/>
        <v>19327.67605703558</v>
      </c>
      <c r="L1130" s="36">
        <f t="shared" si="208"/>
        <v>4645.32394296442</v>
      </c>
      <c r="M1130" s="36">
        <f t="shared" si="209"/>
        <v>4645.32394296442</v>
      </c>
      <c r="N1130" s="36">
        <f t="shared" si="210"/>
        <v>0.19377315909416509</v>
      </c>
      <c r="O1130" s="36">
        <f t="shared" si="211"/>
        <v>21579034.535078507</v>
      </c>
      <c r="P1130" s="35">
        <f t="shared" si="214"/>
        <v>21579034.535078507</v>
      </c>
    </row>
    <row r="1131" spans="1:16" x14ac:dyDescent="0.4">
      <c r="A1131" s="1">
        <v>1130</v>
      </c>
      <c r="B1131" s="21">
        <v>40943</v>
      </c>
      <c r="C1131" s="43">
        <v>2</v>
      </c>
      <c r="D1131" s="23">
        <v>21221</v>
      </c>
      <c r="E1131" s="25">
        <f t="shared" si="215"/>
        <v>20874.5</v>
      </c>
      <c r="F1131" s="25">
        <f t="shared" si="216"/>
        <v>21374.25</v>
      </c>
      <c r="G1131" s="25">
        <f t="shared" si="205"/>
        <v>0.99283015778331407</v>
      </c>
      <c r="H1131" s="25">
        <f t="shared" si="212"/>
        <v>0.99758200983907996</v>
      </c>
      <c r="I1131" s="4">
        <f t="shared" si="206"/>
        <v>21272.436542257976</v>
      </c>
      <c r="J1131" s="25">
        <f t="shared" si="213"/>
        <v>19353.052396640003</v>
      </c>
      <c r="K1131" s="15">
        <f t="shared" si="207"/>
        <v>19306.256906361159</v>
      </c>
      <c r="L1131" s="36">
        <f t="shared" si="208"/>
        <v>1914.7430936388409</v>
      </c>
      <c r="M1131" s="36">
        <f t="shared" si="209"/>
        <v>1914.7430936388409</v>
      </c>
      <c r="N1131" s="36">
        <f t="shared" si="210"/>
        <v>9.0228692975771213E-2</v>
      </c>
      <c r="O1131" s="36">
        <f t="shared" si="211"/>
        <v>3666241.1146376394</v>
      </c>
      <c r="P1131" s="35">
        <f t="shared" si="214"/>
        <v>3666241.1146376394</v>
      </c>
    </row>
    <row r="1132" spans="1:16" x14ac:dyDescent="0.4">
      <c r="A1132" s="1">
        <v>1131</v>
      </c>
      <c r="B1132" s="21">
        <v>40944</v>
      </c>
      <c r="C1132" s="43">
        <v>3</v>
      </c>
      <c r="D1132" s="23">
        <v>19140</v>
      </c>
      <c r="E1132" s="25">
        <f t="shared" si="215"/>
        <v>21874</v>
      </c>
      <c r="F1132" s="25">
        <f t="shared" si="216"/>
        <v>21806.75</v>
      </c>
      <c r="G1132" s="25">
        <f t="shared" si="205"/>
        <v>0.87770988340766043</v>
      </c>
      <c r="H1132" s="25">
        <f t="shared" si="212"/>
        <v>1.0015470660113945</v>
      </c>
      <c r="I1132" s="4">
        <f t="shared" si="206"/>
        <v>19110.434895709877</v>
      </c>
      <c r="J1132" s="25">
        <f t="shared" si="213"/>
        <v>19353.36908108382</v>
      </c>
      <c r="K1132" s="15">
        <f t="shared" si="207"/>
        <v>19383.310020595138</v>
      </c>
      <c r="L1132" s="36">
        <f t="shared" si="208"/>
        <v>-243.31002059513776</v>
      </c>
      <c r="M1132" s="36">
        <f t="shared" si="209"/>
        <v>243.31002059513776</v>
      </c>
      <c r="N1132" s="36">
        <f t="shared" si="210"/>
        <v>1.2712122288147219E-2</v>
      </c>
      <c r="O1132" s="36">
        <f t="shared" si="211"/>
        <v>59199.76612200636</v>
      </c>
      <c r="P1132" s="35">
        <f t="shared" si="214"/>
        <v>59199.76612200636</v>
      </c>
    </row>
    <row r="1133" spans="1:16" x14ac:dyDescent="0.4">
      <c r="A1133" s="1">
        <v>1132</v>
      </c>
      <c r="B1133" s="21">
        <v>40945</v>
      </c>
      <c r="C1133" s="43">
        <v>4</v>
      </c>
      <c r="D1133" s="23">
        <v>23162</v>
      </c>
      <c r="E1133" s="25">
        <f t="shared" si="215"/>
        <v>21739.5</v>
      </c>
      <c r="F1133" s="25">
        <f t="shared" si="216"/>
        <v>21994.375</v>
      </c>
      <c r="G1133" s="25">
        <f t="shared" ref="G1133:G1196" si="217">D1133/F1133</f>
        <v>1.0530874371288113</v>
      </c>
      <c r="H1133" s="25">
        <f t="shared" si="212"/>
        <v>1.0021658136955456</v>
      </c>
      <c r="I1133" s="4">
        <f t="shared" ref="I1133:I1196" si="218">D1133/H1133</f>
        <v>23111.94383551037</v>
      </c>
      <c r="J1133" s="25">
        <f t="shared" si="213"/>
        <v>19353.68576552764</v>
      </c>
      <c r="K1133" s="15">
        <f t="shared" ref="K1133:K1196" si="219">H1133*J1133</f>
        <v>19395.602243217905</v>
      </c>
      <c r="L1133" s="36">
        <f t="shared" ref="L1133:L1196" si="220">D1133-K1133</f>
        <v>3766.3977567820948</v>
      </c>
      <c r="M1133" s="36">
        <f t="shared" ref="M1133:M1196" si="221">ABS(L1133)</f>
        <v>3766.3977567820948</v>
      </c>
      <c r="N1133" s="36">
        <f t="shared" ref="N1133:N1196" si="222">M1133/D1133</f>
        <v>0.16261107662473426</v>
      </c>
      <c r="O1133" s="36">
        <f t="shared" ref="O1133:O1196" si="223">L1133^2</f>
        <v>14185752.062293196</v>
      </c>
      <c r="P1133" s="35">
        <f t="shared" si="214"/>
        <v>14185752.062293196</v>
      </c>
    </row>
    <row r="1134" spans="1:16" x14ac:dyDescent="0.4">
      <c r="A1134" s="1">
        <v>1133</v>
      </c>
      <c r="B1134" s="21">
        <v>40946</v>
      </c>
      <c r="C1134" s="43">
        <v>1</v>
      </c>
      <c r="D1134" s="23">
        <v>23435</v>
      </c>
      <c r="E1134" s="25">
        <f t="shared" si="215"/>
        <v>22249.25</v>
      </c>
      <c r="F1134" s="25">
        <f t="shared" si="216"/>
        <v>22190.625</v>
      </c>
      <c r="G1134" s="25">
        <f t="shared" si="217"/>
        <v>1.05607660892832</v>
      </c>
      <c r="H1134" s="25">
        <f t="shared" si="212"/>
        <v>0.99870511045398014</v>
      </c>
      <c r="I1134" s="4">
        <f t="shared" si="218"/>
        <v>23465.385081835801</v>
      </c>
      <c r="J1134" s="25">
        <f t="shared" si="213"/>
        <v>19354.002449971456</v>
      </c>
      <c r="K1134" s="15">
        <f t="shared" si="219"/>
        <v>19328.941154525346</v>
      </c>
      <c r="L1134" s="36">
        <f t="shared" si="220"/>
        <v>4106.0588454746539</v>
      </c>
      <c r="M1134" s="36">
        <f t="shared" si="221"/>
        <v>4106.0588454746539</v>
      </c>
      <c r="N1134" s="36">
        <f t="shared" si="222"/>
        <v>0.17521053319712626</v>
      </c>
      <c r="O1134" s="36">
        <f t="shared" si="223"/>
        <v>16859719.242500648</v>
      </c>
      <c r="P1134" s="35">
        <f t="shared" si="214"/>
        <v>16859719.242500648</v>
      </c>
    </row>
    <row r="1135" spans="1:16" x14ac:dyDescent="0.4">
      <c r="A1135" s="1">
        <v>1134</v>
      </c>
      <c r="B1135" s="21">
        <v>40947</v>
      </c>
      <c r="C1135" s="43">
        <v>2</v>
      </c>
      <c r="D1135" s="23">
        <v>23260</v>
      </c>
      <c r="E1135" s="25">
        <f t="shared" si="215"/>
        <v>22132</v>
      </c>
      <c r="F1135" s="25">
        <f t="shared" si="216"/>
        <v>22043.75</v>
      </c>
      <c r="G1135" s="25">
        <f t="shared" si="217"/>
        <v>1.0551743691522539</v>
      </c>
      <c r="H1135" s="25">
        <f t="shared" si="212"/>
        <v>0.99758200983907996</v>
      </c>
      <c r="I1135" s="4">
        <f t="shared" si="218"/>
        <v>23316.378774464942</v>
      </c>
      <c r="J1135" s="25">
        <f t="shared" si="213"/>
        <v>19354.319134415273</v>
      </c>
      <c r="K1135" s="15">
        <f t="shared" si="219"/>
        <v>19307.520581176952</v>
      </c>
      <c r="L1135" s="36">
        <f t="shared" si="220"/>
        <v>3952.479418823048</v>
      </c>
      <c r="M1135" s="36">
        <f t="shared" si="221"/>
        <v>3952.479418823048</v>
      </c>
      <c r="N1135" s="36">
        <f t="shared" si="222"/>
        <v>0.16992602832429268</v>
      </c>
      <c r="O1135" s="36">
        <f t="shared" si="223"/>
        <v>15622093.556219779</v>
      </c>
      <c r="P1135" s="35">
        <f t="shared" si="214"/>
        <v>15622093.556219779</v>
      </c>
    </row>
    <row r="1136" spans="1:16" x14ac:dyDescent="0.4">
      <c r="A1136" s="1">
        <v>1135</v>
      </c>
      <c r="B1136" s="21">
        <v>40948</v>
      </c>
      <c r="C1136" s="43">
        <v>3</v>
      </c>
      <c r="D1136" s="23">
        <v>18671</v>
      </c>
      <c r="E1136" s="25">
        <f t="shared" si="215"/>
        <v>21955.5</v>
      </c>
      <c r="F1136" s="25">
        <f t="shared" si="216"/>
        <v>21478.375</v>
      </c>
      <c r="G1136" s="25">
        <f t="shared" si="217"/>
        <v>0.86929295163158293</v>
      </c>
      <c r="H1136" s="25">
        <f t="shared" si="212"/>
        <v>1.0015470660113945</v>
      </c>
      <c r="I1136" s="4">
        <f t="shared" si="218"/>
        <v>18642.159348892328</v>
      </c>
      <c r="J1136" s="25">
        <f t="shared" si="213"/>
        <v>19354.635818859093</v>
      </c>
      <c r="K1136" s="15">
        <f t="shared" si="219"/>
        <v>19384.578718097368</v>
      </c>
      <c r="L1136" s="36">
        <f t="shared" si="220"/>
        <v>-713.57871809736753</v>
      </c>
      <c r="M1136" s="36">
        <f t="shared" si="221"/>
        <v>713.57871809736753</v>
      </c>
      <c r="N1136" s="36">
        <f t="shared" si="222"/>
        <v>3.821855916112514E-2</v>
      </c>
      <c r="O1136" s="36">
        <f t="shared" si="223"/>
        <v>509194.58692148229</v>
      </c>
      <c r="P1136" s="35">
        <f t="shared" si="214"/>
        <v>509194.58692148229</v>
      </c>
    </row>
    <row r="1137" spans="1:16" x14ac:dyDescent="0.4">
      <c r="A1137" s="1">
        <v>1136</v>
      </c>
      <c r="B1137" s="21">
        <v>40949</v>
      </c>
      <c r="C1137" s="43">
        <v>4</v>
      </c>
      <c r="D1137" s="23">
        <v>22456</v>
      </c>
      <c r="E1137" s="25">
        <f t="shared" si="215"/>
        <v>21001.25</v>
      </c>
      <c r="F1137" s="25">
        <f t="shared" si="216"/>
        <v>20297.75</v>
      </c>
      <c r="G1137" s="25">
        <f t="shared" si="217"/>
        <v>1.1063295192816938</v>
      </c>
      <c r="H1137" s="25">
        <f t="shared" si="212"/>
        <v>1.0021658136955456</v>
      </c>
      <c r="I1137" s="4">
        <f t="shared" si="218"/>
        <v>22407.469595467614</v>
      </c>
      <c r="J1137" s="25">
        <f t="shared" si="213"/>
        <v>19354.952503302909</v>
      </c>
      <c r="K1137" s="15">
        <f t="shared" si="219"/>
        <v>19396.871724511198</v>
      </c>
      <c r="L1137" s="36">
        <f t="shared" si="220"/>
        <v>3059.1282754888016</v>
      </c>
      <c r="M1137" s="36">
        <f t="shared" si="221"/>
        <v>3059.1282754888016</v>
      </c>
      <c r="N1137" s="36">
        <f t="shared" si="222"/>
        <v>0.13622765744071971</v>
      </c>
      <c r="O1137" s="36">
        <f t="shared" si="223"/>
        <v>9358265.8058950882</v>
      </c>
      <c r="P1137" s="35">
        <f t="shared" si="214"/>
        <v>9358265.8058950882</v>
      </c>
    </row>
    <row r="1138" spans="1:16" x14ac:dyDescent="0.4">
      <c r="A1138" s="1">
        <v>1137</v>
      </c>
      <c r="B1138" s="21">
        <v>40950</v>
      </c>
      <c r="C1138" s="43">
        <v>1</v>
      </c>
      <c r="D1138" s="23">
        <v>19618</v>
      </c>
      <c r="E1138" s="25">
        <f t="shared" si="215"/>
        <v>19594.25</v>
      </c>
      <c r="F1138" s="25">
        <f t="shared" si="216"/>
        <v>19910</v>
      </c>
      <c r="G1138" s="25">
        <f t="shared" si="217"/>
        <v>0.985334003013561</v>
      </c>
      <c r="H1138" s="25">
        <f t="shared" si="212"/>
        <v>0.99870511045398014</v>
      </c>
      <c r="I1138" s="4">
        <f t="shared" si="218"/>
        <v>19643.436080027939</v>
      </c>
      <c r="J1138" s="25">
        <f t="shared" si="213"/>
        <v>19355.269187746726</v>
      </c>
      <c r="K1138" s="15">
        <f t="shared" si="219"/>
        <v>19330.206252015112</v>
      </c>
      <c r="L1138" s="36">
        <f t="shared" si="220"/>
        <v>287.79374798488789</v>
      </c>
      <c r="M1138" s="36">
        <f t="shared" si="221"/>
        <v>287.79374798488789</v>
      </c>
      <c r="N1138" s="36">
        <f t="shared" si="222"/>
        <v>1.4669882148276475E-2</v>
      </c>
      <c r="O1138" s="36">
        <f t="shared" si="223"/>
        <v>82825.241379189159</v>
      </c>
      <c r="P1138" s="35">
        <f t="shared" si="214"/>
        <v>82825.241379189159</v>
      </c>
    </row>
    <row r="1139" spans="1:16" x14ac:dyDescent="0.4">
      <c r="A1139" s="1">
        <v>1138</v>
      </c>
      <c r="B1139" s="21">
        <v>40951</v>
      </c>
      <c r="C1139" s="43">
        <v>2</v>
      </c>
      <c r="D1139" s="23">
        <v>17632</v>
      </c>
      <c r="E1139" s="25">
        <f t="shared" si="215"/>
        <v>20225.75</v>
      </c>
      <c r="F1139" s="25">
        <f t="shared" si="216"/>
        <v>20175.375</v>
      </c>
      <c r="G1139" s="25">
        <f t="shared" si="217"/>
        <v>0.87393666784384427</v>
      </c>
      <c r="H1139" s="25">
        <f t="shared" si="212"/>
        <v>0.99758200983907996</v>
      </c>
      <c r="I1139" s="4">
        <f t="shared" si="218"/>
        <v>17674.737340987354</v>
      </c>
      <c r="J1139" s="25">
        <f t="shared" si="213"/>
        <v>19355.585872190546</v>
      </c>
      <c r="K1139" s="15">
        <f t="shared" si="219"/>
        <v>19308.784255992745</v>
      </c>
      <c r="L1139" s="36">
        <f t="shared" si="220"/>
        <v>-1676.7842559927449</v>
      </c>
      <c r="M1139" s="36">
        <f t="shared" si="221"/>
        <v>1676.7842559927449</v>
      </c>
      <c r="N1139" s="36">
        <f t="shared" si="222"/>
        <v>9.509892558942519E-2</v>
      </c>
      <c r="O1139" s="36">
        <f t="shared" si="223"/>
        <v>2811605.441145143</v>
      </c>
      <c r="P1139" s="35">
        <f t="shared" si="214"/>
        <v>2811605.441145143</v>
      </c>
    </row>
    <row r="1140" spans="1:16" x14ac:dyDescent="0.4">
      <c r="A1140" s="1">
        <v>1139</v>
      </c>
      <c r="B1140" s="21">
        <v>40952</v>
      </c>
      <c r="C1140" s="43">
        <v>3</v>
      </c>
      <c r="D1140" s="23">
        <v>21197</v>
      </c>
      <c r="E1140" s="25">
        <f t="shared" si="215"/>
        <v>20125</v>
      </c>
      <c r="F1140" s="25">
        <f t="shared" si="216"/>
        <v>20388.5</v>
      </c>
      <c r="G1140" s="25">
        <f t="shared" si="217"/>
        <v>1.0396547073104936</v>
      </c>
      <c r="H1140" s="25">
        <f t="shared" si="212"/>
        <v>1.0015470660113945</v>
      </c>
      <c r="I1140" s="4">
        <f t="shared" si="218"/>
        <v>21164.257496570652</v>
      </c>
      <c r="J1140" s="25">
        <f t="shared" si="213"/>
        <v>19355.902556634363</v>
      </c>
      <c r="K1140" s="15">
        <f t="shared" si="219"/>
        <v>19385.847415599597</v>
      </c>
      <c r="L1140" s="36">
        <f t="shared" si="220"/>
        <v>1811.1525844004027</v>
      </c>
      <c r="M1140" s="36">
        <f t="shared" si="221"/>
        <v>1811.1525844004027</v>
      </c>
      <c r="N1140" s="36">
        <f t="shared" si="222"/>
        <v>8.5443816785413157E-2</v>
      </c>
      <c r="O1140" s="36">
        <f t="shared" si="223"/>
        <v>3280273.6839802577</v>
      </c>
      <c r="P1140" s="35">
        <f t="shared" si="214"/>
        <v>3280273.6839802577</v>
      </c>
    </row>
    <row r="1141" spans="1:16" x14ac:dyDescent="0.4">
      <c r="A1141" s="1">
        <v>1140</v>
      </c>
      <c r="B1141" s="21">
        <v>40953</v>
      </c>
      <c r="C1141" s="43">
        <v>4</v>
      </c>
      <c r="D1141" s="23">
        <v>22053</v>
      </c>
      <c r="E1141" s="25">
        <f t="shared" si="215"/>
        <v>20652</v>
      </c>
      <c r="F1141" s="25">
        <f t="shared" si="216"/>
        <v>20634.375</v>
      </c>
      <c r="G1141" s="25">
        <f t="shared" si="217"/>
        <v>1.0687505679236711</v>
      </c>
      <c r="H1141" s="25">
        <f t="shared" si="212"/>
        <v>1.0021658136955456</v>
      </c>
      <c r="I1141" s="4">
        <f t="shared" si="218"/>
        <v>22005.340532100432</v>
      </c>
      <c r="J1141" s="25">
        <f t="shared" si="213"/>
        <v>19356.219241078179</v>
      </c>
      <c r="K1141" s="15">
        <f t="shared" si="219"/>
        <v>19398.141205804488</v>
      </c>
      <c r="L1141" s="36">
        <f t="shared" si="220"/>
        <v>2654.858794195512</v>
      </c>
      <c r="M1141" s="36">
        <f t="shared" si="221"/>
        <v>2654.858794195512</v>
      </c>
      <c r="N1141" s="36">
        <f t="shared" si="222"/>
        <v>0.12038538041062495</v>
      </c>
      <c r="O1141" s="36">
        <f t="shared" si="223"/>
        <v>7048275.2171172481</v>
      </c>
      <c r="P1141" s="35">
        <f t="shared" si="214"/>
        <v>7048275.2171172481</v>
      </c>
    </row>
    <row r="1142" spans="1:16" x14ac:dyDescent="0.4">
      <c r="A1142" s="1">
        <v>1141</v>
      </c>
      <c r="B1142" s="21">
        <v>40954</v>
      </c>
      <c r="C1142" s="43">
        <v>1</v>
      </c>
      <c r="D1142" s="23">
        <v>21726</v>
      </c>
      <c r="E1142" s="25">
        <f t="shared" si="215"/>
        <v>20616.75</v>
      </c>
      <c r="F1142" s="25">
        <f t="shared" si="216"/>
        <v>20630.75</v>
      </c>
      <c r="G1142" s="25">
        <f t="shared" si="217"/>
        <v>1.0530882299480144</v>
      </c>
      <c r="H1142" s="25">
        <f t="shared" si="212"/>
        <v>0.99870511045398014</v>
      </c>
      <c r="I1142" s="4">
        <f t="shared" si="218"/>
        <v>21754.169246339432</v>
      </c>
      <c r="J1142" s="25">
        <f t="shared" si="213"/>
        <v>19356.535925521996</v>
      </c>
      <c r="K1142" s="15">
        <f t="shared" si="219"/>
        <v>19331.471349504878</v>
      </c>
      <c r="L1142" s="36">
        <f t="shared" si="220"/>
        <v>2394.5286504951218</v>
      </c>
      <c r="M1142" s="36">
        <f t="shared" si="221"/>
        <v>2394.5286504951218</v>
      </c>
      <c r="N1142" s="36">
        <f t="shared" si="222"/>
        <v>0.11021488771495544</v>
      </c>
      <c r="O1142" s="36">
        <f t="shared" si="223"/>
        <v>5733767.4580419892</v>
      </c>
      <c r="P1142" s="35">
        <f t="shared" si="214"/>
        <v>5733767.4580419892</v>
      </c>
    </row>
    <row r="1143" spans="1:16" x14ac:dyDescent="0.4">
      <c r="A1143" s="1">
        <v>1142</v>
      </c>
      <c r="B1143" s="21">
        <v>40955</v>
      </c>
      <c r="C1143" s="43">
        <v>2</v>
      </c>
      <c r="D1143" s="23">
        <v>17491</v>
      </c>
      <c r="E1143" s="25">
        <f t="shared" si="215"/>
        <v>20644.75</v>
      </c>
      <c r="F1143" s="25">
        <f t="shared" si="216"/>
        <v>20283.75</v>
      </c>
      <c r="G1143" s="25">
        <f t="shared" si="217"/>
        <v>0.86231589326431257</v>
      </c>
      <c r="H1143" s="25">
        <f t="shared" si="212"/>
        <v>0.99758200983907996</v>
      </c>
      <c r="I1143" s="4">
        <f t="shared" si="218"/>
        <v>17533.39557799511</v>
      </c>
      <c r="J1143" s="25">
        <f t="shared" si="213"/>
        <v>19356.852609965816</v>
      </c>
      <c r="K1143" s="15">
        <f t="shared" si="219"/>
        <v>19310.047930808538</v>
      </c>
      <c r="L1143" s="36">
        <f t="shared" si="220"/>
        <v>-1819.0479308085378</v>
      </c>
      <c r="M1143" s="36">
        <f t="shared" si="221"/>
        <v>1819.0479308085378</v>
      </c>
      <c r="N1143" s="36">
        <f t="shared" si="222"/>
        <v>0.10399908128800742</v>
      </c>
      <c r="O1143" s="36">
        <f t="shared" si="223"/>
        <v>3308935.3745788229</v>
      </c>
      <c r="P1143" s="35">
        <f t="shared" si="214"/>
        <v>3308935.3745788229</v>
      </c>
    </row>
    <row r="1144" spans="1:16" x14ac:dyDescent="0.4">
      <c r="A1144" s="1">
        <v>1143</v>
      </c>
      <c r="B1144" s="21">
        <v>40956</v>
      </c>
      <c r="C1144" s="43">
        <v>3</v>
      </c>
      <c r="D1144" s="23">
        <v>21309</v>
      </c>
      <c r="E1144" s="25">
        <f t="shared" si="215"/>
        <v>19922.75</v>
      </c>
      <c r="F1144" s="25">
        <f t="shared" si="216"/>
        <v>19351</v>
      </c>
      <c r="G1144" s="25">
        <f t="shared" si="217"/>
        <v>1.101183401374606</v>
      </c>
      <c r="H1144" s="25">
        <f t="shared" si="212"/>
        <v>1.0015470660113945</v>
      </c>
      <c r="I1144" s="4">
        <f t="shared" si="218"/>
        <v>21276.08449282559</v>
      </c>
      <c r="J1144" s="25">
        <f t="shared" si="213"/>
        <v>19357.169294409632</v>
      </c>
      <c r="K1144" s="15">
        <f t="shared" si="219"/>
        <v>19387.116113101823</v>
      </c>
      <c r="L1144" s="36">
        <f t="shared" si="220"/>
        <v>1921.8838868981766</v>
      </c>
      <c r="M1144" s="36">
        <f t="shared" si="221"/>
        <v>1921.8838868981766</v>
      </c>
      <c r="N1144" s="36">
        <f t="shared" si="222"/>
        <v>9.0191181514767307E-2</v>
      </c>
      <c r="O1144" s="36">
        <f t="shared" si="223"/>
        <v>3693637.6747188433</v>
      </c>
      <c r="P1144" s="35">
        <f t="shared" si="214"/>
        <v>3693637.6747188433</v>
      </c>
    </row>
    <row r="1145" spans="1:16" x14ac:dyDescent="0.4">
      <c r="A1145" s="1">
        <v>1144</v>
      </c>
      <c r="B1145" s="21">
        <v>40957</v>
      </c>
      <c r="C1145" s="43">
        <v>4</v>
      </c>
      <c r="D1145" s="23">
        <v>19165</v>
      </c>
      <c r="E1145" s="25">
        <f t="shared" si="215"/>
        <v>18779.25</v>
      </c>
      <c r="F1145" s="25">
        <f t="shared" si="216"/>
        <v>19149.625</v>
      </c>
      <c r="G1145" s="25">
        <f t="shared" si="217"/>
        <v>1.0008028877850088</v>
      </c>
      <c r="H1145" s="25">
        <f t="shared" si="212"/>
        <v>1.0021658136955456</v>
      </c>
      <c r="I1145" s="4">
        <f t="shared" si="218"/>
        <v>19123.581884446779</v>
      </c>
      <c r="J1145" s="25">
        <f t="shared" si="213"/>
        <v>19357.485978853449</v>
      </c>
      <c r="K1145" s="15">
        <f t="shared" si="219"/>
        <v>19399.410687097781</v>
      </c>
      <c r="L1145" s="36">
        <f t="shared" si="220"/>
        <v>-234.41068709778119</v>
      </c>
      <c r="M1145" s="36">
        <f t="shared" si="221"/>
        <v>234.41068709778119</v>
      </c>
      <c r="N1145" s="36">
        <f t="shared" si="222"/>
        <v>1.2231186386526543E-2</v>
      </c>
      <c r="O1145" s="36">
        <f t="shared" si="223"/>
        <v>54948.370225653882</v>
      </c>
      <c r="P1145" s="35">
        <f t="shared" si="214"/>
        <v>54948.370225653882</v>
      </c>
    </row>
    <row r="1146" spans="1:16" x14ac:dyDescent="0.4">
      <c r="A1146" s="1">
        <v>1145</v>
      </c>
      <c r="B1146" s="21">
        <v>40958</v>
      </c>
      <c r="C1146" s="43">
        <v>1</v>
      </c>
      <c r="D1146" s="23">
        <v>17152</v>
      </c>
      <c r="E1146" s="25">
        <f t="shared" si="215"/>
        <v>19520</v>
      </c>
      <c r="F1146" s="25">
        <f t="shared" si="216"/>
        <v>19674.75</v>
      </c>
      <c r="G1146" s="25">
        <f t="shared" si="217"/>
        <v>0.87177727798320181</v>
      </c>
      <c r="H1146" s="25">
        <f t="shared" si="212"/>
        <v>0.99870511045398014</v>
      </c>
      <c r="I1146" s="4">
        <f t="shared" si="218"/>
        <v>17174.238742208134</v>
      </c>
      <c r="J1146" s="25">
        <f t="shared" si="213"/>
        <v>19357.802663297269</v>
      </c>
      <c r="K1146" s="15">
        <f t="shared" si="219"/>
        <v>19332.736446994648</v>
      </c>
      <c r="L1146" s="36">
        <f t="shared" si="220"/>
        <v>-2180.7364469946478</v>
      </c>
      <c r="M1146" s="36">
        <f t="shared" si="221"/>
        <v>2180.7364469946478</v>
      </c>
      <c r="N1146" s="36">
        <f t="shared" si="222"/>
        <v>0.12714181710556482</v>
      </c>
      <c r="O1146" s="36">
        <f t="shared" si="223"/>
        <v>4755611.4512508409</v>
      </c>
      <c r="P1146" s="35">
        <f t="shared" si="214"/>
        <v>4755611.4512508409</v>
      </c>
    </row>
    <row r="1147" spans="1:16" x14ac:dyDescent="0.4">
      <c r="A1147" s="1">
        <v>1146</v>
      </c>
      <c r="B1147" s="21">
        <v>40959</v>
      </c>
      <c r="C1147" s="43">
        <v>2</v>
      </c>
      <c r="D1147" s="23">
        <v>20454</v>
      </c>
      <c r="E1147" s="25">
        <f t="shared" si="215"/>
        <v>19829.5</v>
      </c>
      <c r="F1147" s="25">
        <f t="shared" si="216"/>
        <v>19151.125</v>
      </c>
      <c r="G1147" s="25">
        <f t="shared" si="217"/>
        <v>1.0680312514277881</v>
      </c>
      <c r="H1147" s="25">
        <f t="shared" si="212"/>
        <v>0.99758200983907996</v>
      </c>
      <c r="I1147" s="4">
        <f t="shared" si="218"/>
        <v>20503.577448534219</v>
      </c>
      <c r="J1147" s="25">
        <f t="shared" si="213"/>
        <v>19358.119347741085</v>
      </c>
      <c r="K1147" s="15">
        <f t="shared" si="219"/>
        <v>19311.311605624331</v>
      </c>
      <c r="L1147" s="36">
        <f t="shared" si="220"/>
        <v>1142.6883943756693</v>
      </c>
      <c r="M1147" s="36">
        <f t="shared" si="221"/>
        <v>1142.6883943756693</v>
      </c>
      <c r="N1147" s="36">
        <f t="shared" si="222"/>
        <v>5.5866255714073984E-2</v>
      </c>
      <c r="O1147" s="36">
        <f t="shared" si="223"/>
        <v>1305736.7666408452</v>
      </c>
      <c r="P1147" s="35">
        <f t="shared" si="214"/>
        <v>1305736.7666408452</v>
      </c>
    </row>
    <row r="1148" spans="1:16" x14ac:dyDescent="0.4">
      <c r="A1148" s="1">
        <v>1147</v>
      </c>
      <c r="B1148" s="21">
        <v>40960</v>
      </c>
      <c r="C1148" s="43">
        <v>3</v>
      </c>
      <c r="D1148" s="23">
        <v>22547</v>
      </c>
      <c r="E1148" s="25">
        <f t="shared" si="215"/>
        <v>18472.75</v>
      </c>
      <c r="F1148" s="25">
        <f t="shared" si="216"/>
        <v>18320.875</v>
      </c>
      <c r="G1148" s="25">
        <f t="shared" si="217"/>
        <v>1.2306726616496211</v>
      </c>
      <c r="H1148" s="25">
        <f t="shared" si="212"/>
        <v>1.0015470660113945</v>
      </c>
      <c r="I1148" s="4">
        <f t="shared" si="218"/>
        <v>22512.172183572133</v>
      </c>
      <c r="J1148" s="25">
        <f t="shared" si="213"/>
        <v>19358.436032184902</v>
      </c>
      <c r="K1148" s="15">
        <f t="shared" si="219"/>
        <v>19388.38481060405</v>
      </c>
      <c r="L1148" s="36">
        <f t="shared" si="220"/>
        <v>3158.6151893959504</v>
      </c>
      <c r="M1148" s="36">
        <f t="shared" si="221"/>
        <v>3158.6151893959504</v>
      </c>
      <c r="N1148" s="36">
        <f t="shared" si="222"/>
        <v>0.14009026430992816</v>
      </c>
      <c r="O1148" s="36">
        <f t="shared" si="223"/>
        <v>9976849.9146828167</v>
      </c>
      <c r="P1148" s="35">
        <f t="shared" si="214"/>
        <v>9976849.9146828167</v>
      </c>
    </row>
    <row r="1149" spans="1:16" x14ac:dyDescent="0.4">
      <c r="A1149" s="1">
        <v>1148</v>
      </c>
      <c r="B1149" s="21">
        <v>40961</v>
      </c>
      <c r="C1149" s="43">
        <v>4</v>
      </c>
      <c r="D1149" s="23">
        <v>13738</v>
      </c>
      <c r="E1149" s="25">
        <f t="shared" si="215"/>
        <v>18169</v>
      </c>
      <c r="F1149" s="25">
        <f t="shared" si="216"/>
        <v>18204.5</v>
      </c>
      <c r="G1149" s="25">
        <f t="shared" si="217"/>
        <v>0.75464857590156276</v>
      </c>
      <c r="H1149" s="25">
        <f t="shared" si="212"/>
        <v>1.0021658136955456</v>
      </c>
      <c r="I1149" s="4">
        <f t="shared" si="218"/>
        <v>13708.310353693181</v>
      </c>
      <c r="J1149" s="25">
        <f t="shared" si="213"/>
        <v>19358.752716628722</v>
      </c>
      <c r="K1149" s="15">
        <f t="shared" si="219"/>
        <v>19400.680168391078</v>
      </c>
      <c r="L1149" s="36">
        <f t="shared" si="220"/>
        <v>-5662.680168391078</v>
      </c>
      <c r="M1149" s="36">
        <f t="shared" si="221"/>
        <v>5662.680168391078</v>
      </c>
      <c r="N1149" s="36">
        <f t="shared" si="222"/>
        <v>0.41219101531453473</v>
      </c>
      <c r="O1149" s="36">
        <f t="shared" si="223"/>
        <v>32065946.689489607</v>
      </c>
      <c r="P1149" s="35">
        <f t="shared" si="214"/>
        <v>32065946.689489607</v>
      </c>
    </row>
    <row r="1150" spans="1:16" x14ac:dyDescent="0.4">
      <c r="A1150" s="1">
        <v>1149</v>
      </c>
      <c r="B1150" s="21">
        <v>40962</v>
      </c>
      <c r="C1150" s="43">
        <v>1</v>
      </c>
      <c r="D1150" s="23">
        <v>15937</v>
      </c>
      <c r="E1150" s="25">
        <f t="shared" si="215"/>
        <v>18240</v>
      </c>
      <c r="F1150" s="25">
        <f t="shared" si="216"/>
        <v>17551.125</v>
      </c>
      <c r="G1150" s="25">
        <f t="shared" si="217"/>
        <v>0.908032960850088</v>
      </c>
      <c r="H1150" s="25">
        <f t="shared" si="212"/>
        <v>0.99870511045398014</v>
      </c>
      <c r="I1150" s="4">
        <f t="shared" si="218"/>
        <v>15957.663411530495</v>
      </c>
      <c r="J1150" s="25">
        <f t="shared" si="213"/>
        <v>19359.069401072538</v>
      </c>
      <c r="K1150" s="15">
        <f t="shared" si="219"/>
        <v>19334.001544484418</v>
      </c>
      <c r="L1150" s="36">
        <f t="shared" si="220"/>
        <v>-3397.0015444844175</v>
      </c>
      <c r="M1150" s="36">
        <f t="shared" si="221"/>
        <v>3397.0015444844175</v>
      </c>
      <c r="N1150" s="36">
        <f t="shared" si="222"/>
        <v>0.21315188206591063</v>
      </c>
      <c r="O1150" s="36">
        <f t="shared" si="223"/>
        <v>11539619.493229518</v>
      </c>
      <c r="P1150" s="35">
        <f t="shared" si="214"/>
        <v>11539619.493229518</v>
      </c>
    </row>
    <row r="1151" spans="1:16" x14ac:dyDescent="0.4">
      <c r="A1151" s="1">
        <v>1150</v>
      </c>
      <c r="B1151" s="21">
        <v>40963</v>
      </c>
      <c r="C1151" s="43">
        <v>2</v>
      </c>
      <c r="D1151" s="23">
        <v>20738</v>
      </c>
      <c r="E1151" s="25">
        <f t="shared" si="215"/>
        <v>16862.25</v>
      </c>
      <c r="F1151" s="25">
        <f t="shared" si="216"/>
        <v>17325.25</v>
      </c>
      <c r="G1151" s="25">
        <f t="shared" si="217"/>
        <v>1.1969812845413486</v>
      </c>
      <c r="H1151" s="25">
        <f t="shared" si="212"/>
        <v>0.99758200983907996</v>
      </c>
      <c r="I1151" s="4">
        <f t="shared" si="218"/>
        <v>20788.265822220721</v>
      </c>
      <c r="J1151" s="25">
        <f t="shared" si="213"/>
        <v>19359.386085516355</v>
      </c>
      <c r="K1151" s="15">
        <f t="shared" si="219"/>
        <v>19312.575280440124</v>
      </c>
      <c r="L1151" s="36">
        <f t="shared" si="220"/>
        <v>1425.4247195598764</v>
      </c>
      <c r="M1151" s="36">
        <f t="shared" si="221"/>
        <v>1425.4247195598764</v>
      </c>
      <c r="N1151" s="36">
        <f t="shared" si="222"/>
        <v>6.8734917521452235E-2</v>
      </c>
      <c r="O1151" s="36">
        <f t="shared" si="223"/>
        <v>2031835.6311323522</v>
      </c>
      <c r="P1151" s="35">
        <f t="shared" si="214"/>
        <v>2031835.6311323522</v>
      </c>
    </row>
    <row r="1152" spans="1:16" x14ac:dyDescent="0.4">
      <c r="A1152" s="1">
        <v>1151</v>
      </c>
      <c r="B1152" s="21">
        <v>40964</v>
      </c>
      <c r="C1152" s="43">
        <v>3</v>
      </c>
      <c r="D1152" s="23">
        <v>17036</v>
      </c>
      <c r="E1152" s="25">
        <f t="shared" si="215"/>
        <v>17788.25</v>
      </c>
      <c r="F1152" s="25">
        <f t="shared" si="216"/>
        <v>18435.375</v>
      </c>
      <c r="G1152" s="25">
        <f t="shared" si="217"/>
        <v>0.92409294630567596</v>
      </c>
      <c r="H1152" s="25">
        <f t="shared" si="212"/>
        <v>1.0015470660113945</v>
      </c>
      <c r="I1152" s="4">
        <f t="shared" si="218"/>
        <v>17009.684894634978</v>
      </c>
      <c r="J1152" s="25">
        <f t="shared" si="213"/>
        <v>19359.702769960171</v>
      </c>
      <c r="K1152" s="15">
        <f t="shared" si="219"/>
        <v>19389.653508106276</v>
      </c>
      <c r="L1152" s="36">
        <f t="shared" si="220"/>
        <v>-2353.6535081062757</v>
      </c>
      <c r="M1152" s="36">
        <f t="shared" si="221"/>
        <v>2353.6535081062757</v>
      </c>
      <c r="N1152" s="36">
        <f t="shared" si="222"/>
        <v>0.13815763724502675</v>
      </c>
      <c r="O1152" s="36">
        <f t="shared" si="223"/>
        <v>5539684.8362209788</v>
      </c>
      <c r="P1152" s="35">
        <f t="shared" si="214"/>
        <v>5539684.8362209788</v>
      </c>
    </row>
    <row r="1153" spans="1:16" x14ac:dyDescent="0.4">
      <c r="A1153" s="1">
        <v>1152</v>
      </c>
      <c r="B1153" s="21">
        <v>40965</v>
      </c>
      <c r="C1153" s="43">
        <v>4</v>
      </c>
      <c r="D1153" s="23">
        <v>17442</v>
      </c>
      <c r="E1153" s="25">
        <f t="shared" si="215"/>
        <v>19082.5</v>
      </c>
      <c r="F1153" s="25">
        <f t="shared" si="216"/>
        <v>18752</v>
      </c>
      <c r="G1153" s="25">
        <f t="shared" si="217"/>
        <v>0.93014078498293518</v>
      </c>
      <c r="H1153" s="25">
        <f t="shared" si="212"/>
        <v>1.0021658136955456</v>
      </c>
      <c r="I1153" s="4">
        <f t="shared" si="218"/>
        <v>17404.305516750363</v>
      </c>
      <c r="J1153" s="25">
        <f t="shared" si="213"/>
        <v>19360.019454403991</v>
      </c>
      <c r="K1153" s="15">
        <f t="shared" si="219"/>
        <v>19401.949649684368</v>
      </c>
      <c r="L1153" s="36">
        <f t="shared" si="220"/>
        <v>-1959.9496496843676</v>
      </c>
      <c r="M1153" s="36">
        <f t="shared" si="221"/>
        <v>1959.9496496843676</v>
      </c>
      <c r="N1153" s="36">
        <f t="shared" si="222"/>
        <v>0.11236954762552274</v>
      </c>
      <c r="O1153" s="36">
        <f t="shared" si="223"/>
        <v>3841402.6292978753</v>
      </c>
      <c r="P1153" s="35">
        <f t="shared" si="214"/>
        <v>3841402.6292978753</v>
      </c>
    </row>
    <row r="1154" spans="1:16" x14ac:dyDescent="0.4">
      <c r="A1154" s="1">
        <v>1153</v>
      </c>
      <c r="B1154" s="21">
        <v>40966</v>
      </c>
      <c r="C1154" s="43">
        <v>1</v>
      </c>
      <c r="D1154" s="23">
        <v>21114</v>
      </c>
      <c r="E1154" s="25">
        <f t="shared" si="215"/>
        <v>18421.5</v>
      </c>
      <c r="F1154" s="25">
        <f t="shared" si="216"/>
        <v>18922</v>
      </c>
      <c r="G1154" s="25">
        <f t="shared" si="217"/>
        <v>1.1158439911214459</v>
      </c>
      <c r="H1154" s="25">
        <f t="shared" ref="H1154:H1217" si="224">VLOOKUP(C1154,$Q$38:$S$42,3,FALSE)</f>
        <v>0.99870511045398014</v>
      </c>
      <c r="I1154" s="4">
        <f t="shared" si="218"/>
        <v>21141.375746442547</v>
      </c>
      <c r="J1154" s="25">
        <f t="shared" si="213"/>
        <v>19360.336138847808</v>
      </c>
      <c r="K1154" s="15">
        <f t="shared" si="219"/>
        <v>19335.266641974184</v>
      </c>
      <c r="L1154" s="36">
        <f t="shared" si="220"/>
        <v>1778.7333580258164</v>
      </c>
      <c r="M1154" s="36">
        <f t="shared" si="221"/>
        <v>1778.7333580258164</v>
      </c>
      <c r="N1154" s="36">
        <f t="shared" si="222"/>
        <v>8.4244262481093887E-2</v>
      </c>
      <c r="O1154" s="36">
        <f t="shared" si="223"/>
        <v>3163892.3589537973</v>
      </c>
      <c r="P1154" s="35">
        <f t="shared" si="214"/>
        <v>3163892.3589537973</v>
      </c>
    </row>
    <row r="1155" spans="1:16" x14ac:dyDescent="0.4">
      <c r="A1155" s="1">
        <v>1154</v>
      </c>
      <c r="B1155" s="21">
        <v>40967</v>
      </c>
      <c r="C1155" s="43">
        <v>2</v>
      </c>
      <c r="D1155" s="23">
        <v>18094</v>
      </c>
      <c r="E1155" s="25">
        <f t="shared" si="215"/>
        <v>19422.5</v>
      </c>
      <c r="F1155" s="25">
        <f t="shared" si="216"/>
        <v>19346.25</v>
      </c>
      <c r="G1155" s="25">
        <f t="shared" si="217"/>
        <v>0.93527169348064876</v>
      </c>
      <c r="H1155" s="25">
        <f t="shared" si="224"/>
        <v>0.99758200983907996</v>
      </c>
      <c r="I1155" s="4">
        <f t="shared" si="218"/>
        <v>18137.857160153424</v>
      </c>
      <c r="J1155" s="25">
        <f t="shared" ref="J1155:J1218" si="225">INTERCEPT($I$2:$I$3896,$A$2:$A$3896)+SLOPE($I$2:$I$3896,$A$2:$A$3896)*A1155</f>
        <v>19360.652823291624</v>
      </c>
      <c r="K1155" s="15">
        <f t="shared" si="219"/>
        <v>19313.838955255917</v>
      </c>
      <c r="L1155" s="36">
        <f t="shared" si="220"/>
        <v>-1219.8389552559165</v>
      </c>
      <c r="M1155" s="36">
        <f t="shared" si="221"/>
        <v>1219.8389552559165</v>
      </c>
      <c r="N1155" s="36">
        <f t="shared" si="222"/>
        <v>6.7416765516520205E-2</v>
      </c>
      <c r="O1155" s="36">
        <f t="shared" si="223"/>
        <v>1488007.0767598459</v>
      </c>
      <c r="P1155" s="35">
        <f t="shared" ref="P1155:P1218" si="226">(D1155-K1155)^2</f>
        <v>1488007.0767598459</v>
      </c>
    </row>
    <row r="1156" spans="1:16" x14ac:dyDescent="0.4">
      <c r="A1156" s="1">
        <v>1155</v>
      </c>
      <c r="B1156" s="21">
        <v>40968</v>
      </c>
      <c r="C1156" s="43">
        <v>3</v>
      </c>
      <c r="D1156" s="23">
        <v>21040</v>
      </c>
      <c r="E1156" s="25">
        <f t="shared" si="215"/>
        <v>19270</v>
      </c>
      <c r="F1156" s="25">
        <f t="shared" si="216"/>
        <v>19248.625</v>
      </c>
      <c r="G1156" s="25">
        <f t="shared" si="217"/>
        <v>1.0930650890648033</v>
      </c>
      <c r="H1156" s="25">
        <f t="shared" si="224"/>
        <v>1.0015470660113945</v>
      </c>
      <c r="I1156" s="4">
        <f t="shared" si="218"/>
        <v>21007.500010749001</v>
      </c>
      <c r="J1156" s="25">
        <f t="shared" si="225"/>
        <v>19360.969507735444</v>
      </c>
      <c r="K1156" s="15">
        <f t="shared" si="219"/>
        <v>19390.922205608509</v>
      </c>
      <c r="L1156" s="36">
        <f t="shared" si="220"/>
        <v>1649.0777943914909</v>
      </c>
      <c r="M1156" s="36">
        <f t="shared" si="221"/>
        <v>1649.0777943914909</v>
      </c>
      <c r="N1156" s="36">
        <f t="shared" si="222"/>
        <v>7.8378222166895953E-2</v>
      </c>
      <c r="O1156" s="36">
        <f t="shared" si="223"/>
        <v>2719457.5719551044</v>
      </c>
      <c r="P1156" s="35">
        <f t="shared" si="226"/>
        <v>2719457.5719551044</v>
      </c>
    </row>
    <row r="1157" spans="1:16" x14ac:dyDescent="0.4">
      <c r="A1157" s="1">
        <v>1156</v>
      </c>
      <c r="B1157" s="21">
        <v>40969</v>
      </c>
      <c r="C1157" s="43">
        <v>4</v>
      </c>
      <c r="D1157" s="23">
        <v>16832</v>
      </c>
      <c r="E1157" s="25">
        <f t="shared" ref="E1157:E1220" si="227">AVERAGE(D1155:D1158)</f>
        <v>19227.25</v>
      </c>
      <c r="F1157" s="25">
        <f t="shared" ref="F1157:F1220" si="228">AVERAGE(E1157:E1158)</f>
        <v>19271.625</v>
      </c>
      <c r="G1157" s="25">
        <f t="shared" si="217"/>
        <v>0.87340844376122928</v>
      </c>
      <c r="H1157" s="25">
        <f t="shared" si="224"/>
        <v>1.0021658136955456</v>
      </c>
      <c r="I1157" s="4">
        <f t="shared" si="218"/>
        <v>16795.623807931552</v>
      </c>
      <c r="J1157" s="25">
        <f t="shared" si="225"/>
        <v>19361.286192179261</v>
      </c>
      <c r="K1157" s="15">
        <f t="shared" si="219"/>
        <v>19403.219130977661</v>
      </c>
      <c r="L1157" s="36">
        <f t="shared" si="220"/>
        <v>-2571.2191309776608</v>
      </c>
      <c r="M1157" s="36">
        <f t="shared" si="221"/>
        <v>2571.2191309776608</v>
      </c>
      <c r="N1157" s="36">
        <f t="shared" si="222"/>
        <v>0.1527577905761443</v>
      </c>
      <c r="O1157" s="36">
        <f t="shared" si="223"/>
        <v>6611167.8195055174</v>
      </c>
      <c r="P1157" s="35">
        <f t="shared" si="226"/>
        <v>6611167.8195055174</v>
      </c>
    </row>
    <row r="1158" spans="1:16" x14ac:dyDescent="0.4">
      <c r="A1158" s="1">
        <v>1157</v>
      </c>
      <c r="B1158" s="21">
        <v>40970</v>
      </c>
      <c r="C1158" s="43">
        <v>1</v>
      </c>
      <c r="D1158" s="23">
        <v>20943</v>
      </c>
      <c r="E1158" s="25">
        <f t="shared" si="227"/>
        <v>19316</v>
      </c>
      <c r="F1158" s="25">
        <f t="shared" si="228"/>
        <v>18753.125</v>
      </c>
      <c r="G1158" s="25">
        <f t="shared" si="217"/>
        <v>1.1167738710214965</v>
      </c>
      <c r="H1158" s="25">
        <f t="shared" si="224"/>
        <v>0.99870511045398014</v>
      </c>
      <c r="I1158" s="4">
        <f t="shared" si="218"/>
        <v>20970.154033236064</v>
      </c>
      <c r="J1158" s="25">
        <f t="shared" si="225"/>
        <v>19361.602876623077</v>
      </c>
      <c r="K1158" s="15">
        <f t="shared" si="219"/>
        <v>19336.53173946395</v>
      </c>
      <c r="L1158" s="36">
        <f t="shared" si="220"/>
        <v>1606.4682605360504</v>
      </c>
      <c r="M1158" s="36">
        <f t="shared" si="221"/>
        <v>1606.4682605360504</v>
      </c>
      <c r="N1158" s="36">
        <f t="shared" si="222"/>
        <v>7.6706692476533944E-2</v>
      </c>
      <c r="O1158" s="36">
        <f t="shared" si="223"/>
        <v>2580740.2721097232</v>
      </c>
      <c r="P1158" s="35">
        <f t="shared" si="226"/>
        <v>2580740.2721097232</v>
      </c>
    </row>
    <row r="1159" spans="1:16" x14ac:dyDescent="0.4">
      <c r="A1159" s="1">
        <v>1158</v>
      </c>
      <c r="B1159" s="21">
        <v>40971</v>
      </c>
      <c r="C1159" s="43">
        <v>2</v>
      </c>
      <c r="D1159" s="23">
        <v>18449</v>
      </c>
      <c r="E1159" s="25">
        <f t="shared" si="227"/>
        <v>18190.25</v>
      </c>
      <c r="F1159" s="25">
        <f t="shared" si="228"/>
        <v>18647.5</v>
      </c>
      <c r="G1159" s="25">
        <f t="shared" si="217"/>
        <v>0.98935514143987124</v>
      </c>
      <c r="H1159" s="25">
        <f t="shared" si="224"/>
        <v>0.99758200983907996</v>
      </c>
      <c r="I1159" s="4">
        <f t="shared" si="218"/>
        <v>18493.717627261551</v>
      </c>
      <c r="J1159" s="25">
        <f t="shared" si="225"/>
        <v>19361.919561066898</v>
      </c>
      <c r="K1159" s="15">
        <f t="shared" si="219"/>
        <v>19315.102630071713</v>
      </c>
      <c r="L1159" s="36">
        <f t="shared" si="220"/>
        <v>-866.10263007171307</v>
      </c>
      <c r="M1159" s="36">
        <f t="shared" si="221"/>
        <v>866.10263007171307</v>
      </c>
      <c r="N1159" s="36">
        <f t="shared" si="222"/>
        <v>4.6945776468736142E-2</v>
      </c>
      <c r="O1159" s="36">
        <f t="shared" si="223"/>
        <v>750133.7658171386</v>
      </c>
      <c r="P1159" s="35">
        <f t="shared" si="226"/>
        <v>750133.7658171386</v>
      </c>
    </row>
    <row r="1160" spans="1:16" x14ac:dyDescent="0.4">
      <c r="A1160" s="1">
        <v>1159</v>
      </c>
      <c r="B1160" s="21">
        <v>40972</v>
      </c>
      <c r="C1160" s="43">
        <v>3</v>
      </c>
      <c r="D1160" s="23">
        <v>16537</v>
      </c>
      <c r="E1160" s="25">
        <f t="shared" si="227"/>
        <v>19104.75</v>
      </c>
      <c r="F1160" s="25">
        <f t="shared" si="228"/>
        <v>19188.75</v>
      </c>
      <c r="G1160" s="25">
        <f t="shared" si="217"/>
        <v>0.86180704840075562</v>
      </c>
      <c r="H1160" s="25">
        <f t="shared" si="224"/>
        <v>1.0015470660113945</v>
      </c>
      <c r="I1160" s="4">
        <f t="shared" si="218"/>
        <v>16511.455688106285</v>
      </c>
      <c r="J1160" s="25">
        <f t="shared" si="225"/>
        <v>19362.236245510714</v>
      </c>
      <c r="K1160" s="15">
        <f t="shared" si="219"/>
        <v>19392.190903110735</v>
      </c>
      <c r="L1160" s="36">
        <f t="shared" si="220"/>
        <v>-2855.1909031107352</v>
      </c>
      <c r="M1160" s="36">
        <f t="shared" si="221"/>
        <v>2855.1909031107352</v>
      </c>
      <c r="N1160" s="36">
        <f t="shared" si="222"/>
        <v>0.17265470781343262</v>
      </c>
      <c r="O1160" s="36">
        <f t="shared" si="223"/>
        <v>8152115.0932062957</v>
      </c>
      <c r="P1160" s="35">
        <f t="shared" si="226"/>
        <v>8152115.0932062957</v>
      </c>
    </row>
    <row r="1161" spans="1:16" x14ac:dyDescent="0.4">
      <c r="A1161" s="1">
        <v>1160</v>
      </c>
      <c r="B1161" s="21">
        <v>40973</v>
      </c>
      <c r="C1161" s="43">
        <v>4</v>
      </c>
      <c r="D1161" s="23">
        <v>20490</v>
      </c>
      <c r="E1161" s="25">
        <f t="shared" si="227"/>
        <v>19272.75</v>
      </c>
      <c r="F1161" s="25">
        <f t="shared" si="228"/>
        <v>19656.125</v>
      </c>
      <c r="G1161" s="25">
        <f t="shared" si="217"/>
        <v>1.0424231632633594</v>
      </c>
      <c r="H1161" s="25">
        <f t="shared" si="224"/>
        <v>1.0021658136955456</v>
      </c>
      <c r="I1161" s="4">
        <f t="shared" si="218"/>
        <v>20445.71838311059</v>
      </c>
      <c r="J1161" s="25">
        <f t="shared" si="225"/>
        <v>19362.552929954531</v>
      </c>
      <c r="K1161" s="15">
        <f t="shared" si="219"/>
        <v>19404.488612270954</v>
      </c>
      <c r="L1161" s="36">
        <f t="shared" si="220"/>
        <v>1085.511387729046</v>
      </c>
      <c r="M1161" s="36">
        <f t="shared" si="221"/>
        <v>1085.511387729046</v>
      </c>
      <c r="N1161" s="36">
        <f t="shared" si="222"/>
        <v>5.2977617751539578E-2</v>
      </c>
      <c r="O1161" s="36">
        <f t="shared" si="223"/>
        <v>1178334.9728894392</v>
      </c>
      <c r="P1161" s="35">
        <f t="shared" si="226"/>
        <v>1178334.9728894392</v>
      </c>
    </row>
    <row r="1162" spans="1:16" x14ac:dyDescent="0.4">
      <c r="A1162" s="1">
        <v>1161</v>
      </c>
      <c r="B1162" s="21">
        <v>40974</v>
      </c>
      <c r="C1162" s="43">
        <v>1</v>
      </c>
      <c r="D1162" s="23">
        <v>21615</v>
      </c>
      <c r="E1162" s="25">
        <f t="shared" si="227"/>
        <v>20039.5</v>
      </c>
      <c r="F1162" s="25">
        <f t="shared" si="228"/>
        <v>20096.875</v>
      </c>
      <c r="G1162" s="25">
        <f t="shared" si="217"/>
        <v>1.0755403514227959</v>
      </c>
      <c r="H1162" s="25">
        <f t="shared" si="224"/>
        <v>0.99870511045398014</v>
      </c>
      <c r="I1162" s="4">
        <f t="shared" si="218"/>
        <v>21643.025327240488</v>
      </c>
      <c r="J1162" s="25">
        <f t="shared" si="225"/>
        <v>19362.869614398347</v>
      </c>
      <c r="K1162" s="15">
        <f t="shared" si="219"/>
        <v>19337.796836953716</v>
      </c>
      <c r="L1162" s="36">
        <f t="shared" si="220"/>
        <v>2277.2031630462843</v>
      </c>
      <c r="M1162" s="36">
        <f t="shared" si="221"/>
        <v>2277.2031630462843</v>
      </c>
      <c r="N1162" s="36">
        <f t="shared" si="222"/>
        <v>0.10535291061976795</v>
      </c>
      <c r="O1162" s="36">
        <f t="shared" si="223"/>
        <v>5185654.2457880024</v>
      </c>
      <c r="P1162" s="35">
        <f t="shared" si="226"/>
        <v>5185654.2457880024</v>
      </c>
    </row>
    <row r="1163" spans="1:16" x14ac:dyDescent="0.4">
      <c r="A1163" s="1">
        <v>1162</v>
      </c>
      <c r="B1163" s="21">
        <v>40975</v>
      </c>
      <c r="C1163" s="43">
        <v>2</v>
      </c>
      <c r="D1163" s="23">
        <v>21516</v>
      </c>
      <c r="E1163" s="25">
        <f t="shared" si="227"/>
        <v>20154.25</v>
      </c>
      <c r="F1163" s="25">
        <f t="shared" si="228"/>
        <v>20291.875</v>
      </c>
      <c r="G1163" s="25">
        <f t="shared" si="217"/>
        <v>1.0603258693442572</v>
      </c>
      <c r="H1163" s="25">
        <f t="shared" si="224"/>
        <v>0.99758200983907996</v>
      </c>
      <c r="I1163" s="4">
        <f t="shared" si="218"/>
        <v>21568.151578305577</v>
      </c>
      <c r="J1163" s="25">
        <f t="shared" si="225"/>
        <v>19363.186298842167</v>
      </c>
      <c r="K1163" s="15">
        <f t="shared" si="219"/>
        <v>19316.366304887506</v>
      </c>
      <c r="L1163" s="36">
        <f t="shared" si="220"/>
        <v>2199.633695112494</v>
      </c>
      <c r="M1163" s="36">
        <f t="shared" si="221"/>
        <v>2199.633695112494</v>
      </c>
      <c r="N1163" s="36">
        <f t="shared" si="222"/>
        <v>0.10223246398552212</v>
      </c>
      <c r="O1163" s="36">
        <f t="shared" si="223"/>
        <v>4838388.392674244</v>
      </c>
      <c r="P1163" s="35">
        <f t="shared" si="226"/>
        <v>4838388.392674244</v>
      </c>
    </row>
    <row r="1164" spans="1:16" x14ac:dyDescent="0.4">
      <c r="A1164" s="1">
        <v>1163</v>
      </c>
      <c r="B1164" s="21">
        <v>40976</v>
      </c>
      <c r="C1164" s="43">
        <v>3</v>
      </c>
      <c r="D1164" s="23">
        <v>16996</v>
      </c>
      <c r="E1164" s="25">
        <f t="shared" si="227"/>
        <v>20429.5</v>
      </c>
      <c r="F1164" s="25">
        <f t="shared" si="228"/>
        <v>19962.25</v>
      </c>
      <c r="G1164" s="25">
        <f t="shared" si="217"/>
        <v>0.85140703077057944</v>
      </c>
      <c r="H1164" s="25">
        <f t="shared" si="224"/>
        <v>1.0015470660113945</v>
      </c>
      <c r="I1164" s="4">
        <f t="shared" si="218"/>
        <v>16969.746681686785</v>
      </c>
      <c r="J1164" s="25">
        <f t="shared" si="225"/>
        <v>19363.502983285984</v>
      </c>
      <c r="K1164" s="15">
        <f t="shared" si="219"/>
        <v>19393.459600612961</v>
      </c>
      <c r="L1164" s="36">
        <f t="shared" si="220"/>
        <v>-2397.4596006129614</v>
      </c>
      <c r="M1164" s="36">
        <f t="shared" si="221"/>
        <v>2397.4596006129614</v>
      </c>
      <c r="N1164" s="36">
        <f t="shared" si="222"/>
        <v>0.14106022597157927</v>
      </c>
      <c r="O1164" s="36">
        <f t="shared" si="223"/>
        <v>5747812.5365712605</v>
      </c>
      <c r="P1164" s="35">
        <f t="shared" si="226"/>
        <v>5747812.5365712605</v>
      </c>
    </row>
    <row r="1165" spans="1:16" x14ac:dyDescent="0.4">
      <c r="A1165" s="1">
        <v>1164</v>
      </c>
      <c r="B1165" s="21">
        <v>40977</v>
      </c>
      <c r="C1165" s="43">
        <v>4</v>
      </c>
      <c r="D1165" s="23">
        <v>21591</v>
      </c>
      <c r="E1165" s="25">
        <f t="shared" si="227"/>
        <v>19495</v>
      </c>
      <c r="F1165" s="25">
        <f t="shared" si="228"/>
        <v>18911.875</v>
      </c>
      <c r="G1165" s="25">
        <f t="shared" si="217"/>
        <v>1.141663637264946</v>
      </c>
      <c r="H1165" s="25">
        <f t="shared" si="224"/>
        <v>1.0021658136955456</v>
      </c>
      <c r="I1165" s="4">
        <f t="shared" si="218"/>
        <v>21544.3389755852</v>
      </c>
      <c r="J1165" s="25">
        <f t="shared" si="225"/>
        <v>19363.8196677298</v>
      </c>
      <c r="K1165" s="15">
        <f t="shared" si="219"/>
        <v>19405.758093564244</v>
      </c>
      <c r="L1165" s="36">
        <f t="shared" si="220"/>
        <v>2185.2419064357564</v>
      </c>
      <c r="M1165" s="36">
        <f t="shared" si="221"/>
        <v>2185.2419064357564</v>
      </c>
      <c r="N1165" s="36">
        <f t="shared" si="222"/>
        <v>0.10121077793690687</v>
      </c>
      <c r="O1165" s="36">
        <f t="shared" si="223"/>
        <v>4775282.1896429788</v>
      </c>
      <c r="P1165" s="35">
        <f t="shared" si="226"/>
        <v>4775282.1896429788</v>
      </c>
    </row>
    <row r="1166" spans="1:16" x14ac:dyDescent="0.4">
      <c r="A1166" s="1">
        <v>1165</v>
      </c>
      <c r="B1166" s="21">
        <v>40978</v>
      </c>
      <c r="C1166" s="43">
        <v>1</v>
      </c>
      <c r="D1166" s="23">
        <v>17877</v>
      </c>
      <c r="E1166" s="25">
        <f t="shared" si="227"/>
        <v>18328.75</v>
      </c>
      <c r="F1166" s="25">
        <f t="shared" si="228"/>
        <v>17804.125</v>
      </c>
      <c r="G1166" s="25">
        <f t="shared" si="217"/>
        <v>1.0040931525699803</v>
      </c>
      <c r="H1166" s="25">
        <f t="shared" si="224"/>
        <v>0.99870511045398014</v>
      </c>
      <c r="I1166" s="4">
        <f t="shared" si="218"/>
        <v>17900.178754340883</v>
      </c>
      <c r="J1166" s="25">
        <f t="shared" si="225"/>
        <v>19364.13635217362</v>
      </c>
      <c r="K1166" s="15">
        <f t="shared" si="219"/>
        <v>19339.061934443489</v>
      </c>
      <c r="L1166" s="36">
        <f t="shared" si="220"/>
        <v>-1462.061934443489</v>
      </c>
      <c r="M1166" s="36">
        <f t="shared" si="221"/>
        <v>1462.061934443489</v>
      </c>
      <c r="N1166" s="36">
        <f t="shared" si="222"/>
        <v>8.1784523938216086E-2</v>
      </c>
      <c r="O1166" s="36">
        <f t="shared" si="223"/>
        <v>2137625.1001486373</v>
      </c>
      <c r="P1166" s="35">
        <f t="shared" si="226"/>
        <v>2137625.1001486373</v>
      </c>
    </row>
    <row r="1167" spans="1:16" x14ac:dyDescent="0.4">
      <c r="A1167" s="1">
        <v>1166</v>
      </c>
      <c r="B1167" s="21">
        <v>40979</v>
      </c>
      <c r="C1167" s="43">
        <v>2</v>
      </c>
      <c r="D1167" s="23">
        <v>16851</v>
      </c>
      <c r="E1167" s="25">
        <f t="shared" si="227"/>
        <v>17279.5</v>
      </c>
      <c r="F1167" s="25">
        <f t="shared" si="228"/>
        <v>16962.75</v>
      </c>
      <c r="G1167" s="25">
        <f t="shared" si="217"/>
        <v>0.99341203519476495</v>
      </c>
      <c r="H1167" s="25">
        <f t="shared" si="224"/>
        <v>0.99758200983907996</v>
      </c>
      <c r="I1167" s="4">
        <f t="shared" si="218"/>
        <v>16891.844313349473</v>
      </c>
      <c r="J1167" s="25">
        <f t="shared" si="225"/>
        <v>19364.453036617437</v>
      </c>
      <c r="K1167" s="15">
        <f t="shared" si="219"/>
        <v>19317.629979703299</v>
      </c>
      <c r="L1167" s="36">
        <f t="shared" si="220"/>
        <v>-2466.6299797032989</v>
      </c>
      <c r="M1167" s="36">
        <f t="shared" si="221"/>
        <v>2466.6299797032989</v>
      </c>
      <c r="N1167" s="36">
        <f t="shared" si="222"/>
        <v>0.14637884871540555</v>
      </c>
      <c r="O1167" s="36">
        <f t="shared" si="223"/>
        <v>6084263.4567710962</v>
      </c>
      <c r="P1167" s="35">
        <f t="shared" si="226"/>
        <v>6084263.4567710962</v>
      </c>
    </row>
    <row r="1168" spans="1:16" x14ac:dyDescent="0.4">
      <c r="A1168" s="1">
        <v>1167</v>
      </c>
      <c r="B1168" s="21">
        <v>40980</v>
      </c>
      <c r="C1168" s="43">
        <v>3</v>
      </c>
      <c r="D1168" s="23">
        <v>12799</v>
      </c>
      <c r="E1168" s="25">
        <f t="shared" si="227"/>
        <v>16646</v>
      </c>
      <c r="F1168" s="25">
        <f t="shared" si="228"/>
        <v>16938.75</v>
      </c>
      <c r="G1168" s="25">
        <f t="shared" si="217"/>
        <v>0.75560475241679581</v>
      </c>
      <c r="H1168" s="25">
        <f t="shared" si="224"/>
        <v>1.0015470660113945</v>
      </c>
      <c r="I1168" s="4">
        <f t="shared" si="218"/>
        <v>12779.229688097739</v>
      </c>
      <c r="J1168" s="25">
        <f t="shared" si="225"/>
        <v>19364.769721061253</v>
      </c>
      <c r="K1168" s="15">
        <f t="shared" si="219"/>
        <v>19394.728298115187</v>
      </c>
      <c r="L1168" s="36">
        <f t="shared" si="220"/>
        <v>-6595.7282981151875</v>
      </c>
      <c r="M1168" s="36">
        <f t="shared" si="221"/>
        <v>6595.7282981151875</v>
      </c>
      <c r="N1168" s="36">
        <f t="shared" si="222"/>
        <v>0.5153315335663089</v>
      </c>
      <c r="O1168" s="36">
        <f t="shared" si="223"/>
        <v>43503631.782557465</v>
      </c>
      <c r="P1168" s="35">
        <f t="shared" si="226"/>
        <v>43503631.782557465</v>
      </c>
    </row>
    <row r="1169" spans="1:16" x14ac:dyDescent="0.4">
      <c r="A1169" s="1">
        <v>1168</v>
      </c>
      <c r="B1169" s="21">
        <v>40981</v>
      </c>
      <c r="C1169" s="43">
        <v>4</v>
      </c>
      <c r="D1169" s="23">
        <v>19057</v>
      </c>
      <c r="E1169" s="25">
        <f t="shared" si="227"/>
        <v>17231.5</v>
      </c>
      <c r="F1169" s="25">
        <f t="shared" si="228"/>
        <v>17235.75</v>
      </c>
      <c r="G1169" s="25">
        <f t="shared" si="217"/>
        <v>1.10566700027559</v>
      </c>
      <c r="H1169" s="25">
        <f t="shared" si="224"/>
        <v>1.0021658136955456</v>
      </c>
      <c r="I1169" s="4">
        <f t="shared" si="218"/>
        <v>19015.815286819841</v>
      </c>
      <c r="J1169" s="25">
        <f t="shared" si="225"/>
        <v>19365.086405505073</v>
      </c>
      <c r="K1169" s="15">
        <f t="shared" si="219"/>
        <v>19407.02757485754</v>
      </c>
      <c r="L1169" s="36">
        <f t="shared" si="220"/>
        <v>-350.02757485754046</v>
      </c>
      <c r="M1169" s="36">
        <f t="shared" si="221"/>
        <v>350.02757485754046</v>
      </c>
      <c r="N1169" s="36">
        <f t="shared" si="222"/>
        <v>1.8367401734666552E-2</v>
      </c>
      <c r="O1169" s="36">
        <f t="shared" si="223"/>
        <v>122519.30316065109</v>
      </c>
      <c r="P1169" s="35">
        <f t="shared" si="226"/>
        <v>122519.30316065109</v>
      </c>
    </row>
    <row r="1170" spans="1:16" x14ac:dyDescent="0.4">
      <c r="A1170" s="1">
        <v>1169</v>
      </c>
      <c r="B1170" s="21">
        <v>40982</v>
      </c>
      <c r="C1170" s="43">
        <v>1</v>
      </c>
      <c r="D1170" s="23">
        <v>20219</v>
      </c>
      <c r="E1170" s="25">
        <f t="shared" si="227"/>
        <v>17240</v>
      </c>
      <c r="F1170" s="25">
        <f t="shared" si="228"/>
        <v>18296.625</v>
      </c>
      <c r="G1170" s="25">
        <f t="shared" si="217"/>
        <v>1.1050671913535965</v>
      </c>
      <c r="H1170" s="25">
        <f t="shared" si="224"/>
        <v>0.99870511045398014</v>
      </c>
      <c r="I1170" s="4">
        <f t="shared" si="218"/>
        <v>20245.215317671773</v>
      </c>
      <c r="J1170" s="25">
        <f t="shared" si="225"/>
        <v>19365.40308994889</v>
      </c>
      <c r="K1170" s="15">
        <f t="shared" si="219"/>
        <v>19340.327031933255</v>
      </c>
      <c r="L1170" s="36">
        <f t="shared" si="220"/>
        <v>878.67296806674494</v>
      </c>
      <c r="M1170" s="36">
        <f t="shared" si="221"/>
        <v>878.67296806674494</v>
      </c>
      <c r="N1170" s="36">
        <f t="shared" si="222"/>
        <v>4.345778565046466E-2</v>
      </c>
      <c r="O1170" s="36">
        <f t="shared" si="223"/>
        <v>772066.18481122295</v>
      </c>
      <c r="P1170" s="35">
        <f t="shared" si="226"/>
        <v>772066.18481122295</v>
      </c>
    </row>
    <row r="1171" spans="1:16" x14ac:dyDescent="0.4">
      <c r="A1171" s="1">
        <v>1170</v>
      </c>
      <c r="B1171" s="21">
        <v>40983</v>
      </c>
      <c r="C1171" s="43">
        <v>2</v>
      </c>
      <c r="D1171" s="23">
        <v>16885</v>
      </c>
      <c r="E1171" s="25">
        <f t="shared" si="227"/>
        <v>19353.25</v>
      </c>
      <c r="F1171" s="25">
        <f t="shared" si="228"/>
        <v>19312.875</v>
      </c>
      <c r="G1171" s="25">
        <f t="shared" si="217"/>
        <v>0.87428723066866021</v>
      </c>
      <c r="H1171" s="25">
        <f t="shared" si="224"/>
        <v>0.99758200983907996</v>
      </c>
      <c r="I1171" s="4">
        <f t="shared" si="218"/>
        <v>16925.92672428377</v>
      </c>
      <c r="J1171" s="25">
        <f t="shared" si="225"/>
        <v>19365.719774392706</v>
      </c>
      <c r="K1171" s="15">
        <f t="shared" si="219"/>
        <v>19318.893654519092</v>
      </c>
      <c r="L1171" s="36">
        <f t="shared" si="220"/>
        <v>-2433.8936545190918</v>
      </c>
      <c r="M1171" s="36">
        <f t="shared" si="221"/>
        <v>2433.8936545190918</v>
      </c>
      <c r="N1171" s="36">
        <f t="shared" si="222"/>
        <v>0.14414531563630986</v>
      </c>
      <c r="O1171" s="36">
        <f t="shared" si="223"/>
        <v>5923838.3215083005</v>
      </c>
      <c r="P1171" s="35">
        <f t="shared" si="226"/>
        <v>5923838.3215083005</v>
      </c>
    </row>
    <row r="1172" spans="1:16" x14ac:dyDescent="0.4">
      <c r="A1172" s="1">
        <v>1171</v>
      </c>
      <c r="B1172" s="21">
        <v>40984</v>
      </c>
      <c r="C1172" s="43">
        <v>3</v>
      </c>
      <c r="D1172" s="23">
        <v>21252</v>
      </c>
      <c r="E1172" s="25">
        <f t="shared" si="227"/>
        <v>19272.5</v>
      </c>
      <c r="F1172" s="25">
        <f t="shared" si="228"/>
        <v>18814.5</v>
      </c>
      <c r="G1172" s="25">
        <f t="shared" si="217"/>
        <v>1.1295543330941562</v>
      </c>
      <c r="H1172" s="25">
        <f t="shared" si="224"/>
        <v>1.0015470660113945</v>
      </c>
      <c r="I1172" s="4">
        <f t="shared" si="218"/>
        <v>21219.172539374416</v>
      </c>
      <c r="J1172" s="25">
        <f t="shared" si="225"/>
        <v>19366.036458836523</v>
      </c>
      <c r="K1172" s="15">
        <f t="shared" si="219"/>
        <v>19395.996995617417</v>
      </c>
      <c r="L1172" s="36">
        <f t="shared" si="220"/>
        <v>1856.0030043825827</v>
      </c>
      <c r="M1172" s="36">
        <f t="shared" si="221"/>
        <v>1856.0030043825827</v>
      </c>
      <c r="N1172" s="36">
        <f t="shared" si="222"/>
        <v>8.7333098267578707E-2</v>
      </c>
      <c r="O1172" s="36">
        <f t="shared" si="223"/>
        <v>3444747.1522771735</v>
      </c>
      <c r="P1172" s="35">
        <f t="shared" si="226"/>
        <v>3444747.1522771735</v>
      </c>
    </row>
    <row r="1173" spans="1:16" x14ac:dyDescent="0.4">
      <c r="A1173" s="1">
        <v>1172</v>
      </c>
      <c r="B1173" s="21">
        <v>40985</v>
      </c>
      <c r="C1173" s="43">
        <v>4</v>
      </c>
      <c r="D1173" s="23">
        <v>18734</v>
      </c>
      <c r="E1173" s="25">
        <f t="shared" si="227"/>
        <v>18356.5</v>
      </c>
      <c r="F1173" s="25">
        <f t="shared" si="228"/>
        <v>18738.5</v>
      </c>
      <c r="G1173" s="25">
        <f t="shared" si="217"/>
        <v>0.99975985270966194</v>
      </c>
      <c r="H1173" s="25">
        <f t="shared" si="224"/>
        <v>1.0021658136955456</v>
      </c>
      <c r="I1173" s="4">
        <f t="shared" si="218"/>
        <v>18693.513332805946</v>
      </c>
      <c r="J1173" s="25">
        <f t="shared" si="225"/>
        <v>19366.353143280343</v>
      </c>
      <c r="K1173" s="15">
        <f t="shared" si="219"/>
        <v>19408.29705615083</v>
      </c>
      <c r="L1173" s="36">
        <f t="shared" si="220"/>
        <v>-674.29705615083003</v>
      </c>
      <c r="M1173" s="36">
        <f t="shared" si="221"/>
        <v>674.29705615083003</v>
      </c>
      <c r="N1173" s="36">
        <f t="shared" si="222"/>
        <v>3.5993223879087759E-2</v>
      </c>
      <c r="O1173" s="36">
        <f t="shared" si="223"/>
        <v>454676.51993367565</v>
      </c>
      <c r="P1173" s="35">
        <f t="shared" si="226"/>
        <v>454676.51993367565</v>
      </c>
    </row>
    <row r="1174" spans="1:16" x14ac:dyDescent="0.4">
      <c r="A1174" s="1">
        <v>1173</v>
      </c>
      <c r="B1174" s="21">
        <v>40986</v>
      </c>
      <c r="C1174" s="43">
        <v>1</v>
      </c>
      <c r="D1174" s="23">
        <v>16555</v>
      </c>
      <c r="E1174" s="25">
        <f t="shared" si="227"/>
        <v>19120.5</v>
      </c>
      <c r="F1174" s="25">
        <f t="shared" si="228"/>
        <v>19251.625</v>
      </c>
      <c r="G1174" s="25">
        <f t="shared" si="217"/>
        <v>0.85992740872523743</v>
      </c>
      <c r="H1174" s="25">
        <f t="shared" si="224"/>
        <v>0.99870511045398014</v>
      </c>
      <c r="I1174" s="4">
        <f t="shared" si="218"/>
        <v>16576.464690838133</v>
      </c>
      <c r="J1174" s="25">
        <f t="shared" si="225"/>
        <v>19366.669827724159</v>
      </c>
      <c r="K1174" s="15">
        <f t="shared" si="219"/>
        <v>19341.592129423021</v>
      </c>
      <c r="L1174" s="36">
        <f t="shared" si="220"/>
        <v>-2786.5921294230211</v>
      </c>
      <c r="M1174" s="36">
        <f t="shared" si="221"/>
        <v>2786.5921294230211</v>
      </c>
      <c r="N1174" s="36">
        <f t="shared" si="222"/>
        <v>0.16832329383406952</v>
      </c>
      <c r="O1174" s="36">
        <f t="shared" si="223"/>
        <v>7765095.6957623269</v>
      </c>
      <c r="P1174" s="35">
        <f t="shared" si="226"/>
        <v>7765095.6957623269</v>
      </c>
    </row>
    <row r="1175" spans="1:16" x14ac:dyDescent="0.4">
      <c r="A1175" s="1">
        <v>1174</v>
      </c>
      <c r="B1175" s="21">
        <v>40987</v>
      </c>
      <c r="C1175" s="43">
        <v>2</v>
      </c>
      <c r="D1175" s="23">
        <v>19941</v>
      </c>
      <c r="E1175" s="25">
        <f t="shared" si="227"/>
        <v>19382.75</v>
      </c>
      <c r="F1175" s="25">
        <f t="shared" si="228"/>
        <v>19904</v>
      </c>
      <c r="G1175" s="25">
        <f t="shared" si="217"/>
        <v>1.001858922829582</v>
      </c>
      <c r="H1175" s="25">
        <f t="shared" si="224"/>
        <v>0.99758200983907996</v>
      </c>
      <c r="I1175" s="4">
        <f t="shared" si="218"/>
        <v>19989.334012966698</v>
      </c>
      <c r="J1175" s="25">
        <f t="shared" si="225"/>
        <v>19366.986512167976</v>
      </c>
      <c r="K1175" s="15">
        <f t="shared" si="219"/>
        <v>19320.157329334881</v>
      </c>
      <c r="L1175" s="36">
        <f t="shared" si="220"/>
        <v>620.84267066511893</v>
      </c>
      <c r="M1175" s="36">
        <f t="shared" si="221"/>
        <v>620.84267066511893</v>
      </c>
      <c r="N1175" s="36">
        <f t="shared" si="222"/>
        <v>3.1133978770629303E-2</v>
      </c>
      <c r="O1175" s="36">
        <f t="shared" si="223"/>
        <v>385445.62171859731</v>
      </c>
      <c r="P1175" s="35">
        <f t="shared" si="226"/>
        <v>385445.62171859731</v>
      </c>
    </row>
    <row r="1176" spans="1:16" x14ac:dyDescent="0.4">
      <c r="A1176" s="1">
        <v>1175</v>
      </c>
      <c r="B1176" s="21">
        <v>40988</v>
      </c>
      <c r="C1176" s="43">
        <v>3</v>
      </c>
      <c r="D1176" s="23">
        <v>22301</v>
      </c>
      <c r="E1176" s="25">
        <f t="shared" si="227"/>
        <v>20425.25</v>
      </c>
      <c r="F1176" s="25">
        <f t="shared" si="228"/>
        <v>20641.125</v>
      </c>
      <c r="G1176" s="25">
        <f t="shared" si="217"/>
        <v>1.0804159172525722</v>
      </c>
      <c r="H1176" s="25">
        <f t="shared" si="224"/>
        <v>1.0015470660113945</v>
      </c>
      <c r="I1176" s="4">
        <f t="shared" si="218"/>
        <v>22266.552173940752</v>
      </c>
      <c r="J1176" s="25">
        <f t="shared" si="225"/>
        <v>19367.303196611796</v>
      </c>
      <c r="K1176" s="15">
        <f t="shared" si="219"/>
        <v>19397.265693119647</v>
      </c>
      <c r="L1176" s="36">
        <f t="shared" si="220"/>
        <v>2903.734306880353</v>
      </c>
      <c r="M1176" s="36">
        <f t="shared" si="221"/>
        <v>2903.734306880353</v>
      </c>
      <c r="N1176" s="36">
        <f t="shared" si="222"/>
        <v>0.13020646190217269</v>
      </c>
      <c r="O1176" s="36">
        <f t="shared" si="223"/>
        <v>8431672.9249539245</v>
      </c>
      <c r="P1176" s="35">
        <f t="shared" si="226"/>
        <v>8431672.9249539245</v>
      </c>
    </row>
    <row r="1177" spans="1:16" x14ac:dyDescent="0.4">
      <c r="A1177" s="1">
        <v>1176</v>
      </c>
      <c r="B1177" s="21">
        <v>40989</v>
      </c>
      <c r="C1177" s="43">
        <v>4</v>
      </c>
      <c r="D1177" s="23">
        <v>22904</v>
      </c>
      <c r="E1177" s="25">
        <f t="shared" si="227"/>
        <v>20857</v>
      </c>
      <c r="F1177" s="25">
        <f t="shared" si="228"/>
        <v>21163.75</v>
      </c>
      <c r="G1177" s="25">
        <f t="shared" si="217"/>
        <v>1.0822278660445337</v>
      </c>
      <c r="H1177" s="25">
        <f t="shared" si="224"/>
        <v>1.0021658136955456</v>
      </c>
      <c r="I1177" s="4">
        <f t="shared" si="218"/>
        <v>22854.501407846023</v>
      </c>
      <c r="J1177" s="25">
        <f t="shared" si="225"/>
        <v>19367.619881055612</v>
      </c>
      <c r="K1177" s="15">
        <f t="shared" si="219"/>
        <v>19409.566537444123</v>
      </c>
      <c r="L1177" s="36">
        <f t="shared" si="220"/>
        <v>3494.4334625558768</v>
      </c>
      <c r="M1177" s="36">
        <f t="shared" si="221"/>
        <v>3494.4334625558768</v>
      </c>
      <c r="N1177" s="36">
        <f t="shared" si="222"/>
        <v>0.15256869815560062</v>
      </c>
      <c r="O1177" s="36">
        <f t="shared" si="223"/>
        <v>12211065.224230254</v>
      </c>
      <c r="P1177" s="35">
        <f t="shared" si="226"/>
        <v>12211065.224230254</v>
      </c>
    </row>
    <row r="1178" spans="1:16" x14ac:dyDescent="0.4">
      <c r="A1178" s="1">
        <v>1177</v>
      </c>
      <c r="B1178" s="21">
        <v>40990</v>
      </c>
      <c r="C1178" s="43">
        <v>1</v>
      </c>
      <c r="D1178" s="23">
        <v>18282</v>
      </c>
      <c r="E1178" s="25">
        <f t="shared" si="227"/>
        <v>21470.5</v>
      </c>
      <c r="F1178" s="25">
        <f t="shared" si="228"/>
        <v>21124.625</v>
      </c>
      <c r="G1178" s="25">
        <f t="shared" si="217"/>
        <v>0.86543548110321489</v>
      </c>
      <c r="H1178" s="25">
        <f t="shared" si="224"/>
        <v>0.99870511045398014</v>
      </c>
      <c r="I1178" s="4">
        <f t="shared" si="218"/>
        <v>18305.703864566764</v>
      </c>
      <c r="J1178" s="25">
        <f t="shared" si="225"/>
        <v>19367.936565499429</v>
      </c>
      <c r="K1178" s="15">
        <f t="shared" si="219"/>
        <v>19342.857226912787</v>
      </c>
      <c r="L1178" s="36">
        <f t="shared" si="220"/>
        <v>-1060.8572269127872</v>
      </c>
      <c r="M1178" s="36">
        <f t="shared" si="221"/>
        <v>1060.8572269127872</v>
      </c>
      <c r="N1178" s="36">
        <f t="shared" si="222"/>
        <v>5.80274164157525E-2</v>
      </c>
      <c r="O1178" s="36">
        <f t="shared" si="223"/>
        <v>1125418.0558930887</v>
      </c>
      <c r="P1178" s="35">
        <f t="shared" si="226"/>
        <v>1125418.0558930887</v>
      </c>
    </row>
    <row r="1179" spans="1:16" x14ac:dyDescent="0.4">
      <c r="A1179" s="1">
        <v>1178</v>
      </c>
      <c r="B1179" s="21">
        <v>40991</v>
      </c>
      <c r="C1179" s="43">
        <v>2</v>
      </c>
      <c r="D1179" s="23">
        <v>22395</v>
      </c>
      <c r="E1179" s="25">
        <f t="shared" si="227"/>
        <v>20778.75</v>
      </c>
      <c r="F1179" s="25">
        <f t="shared" si="228"/>
        <v>19905.25</v>
      </c>
      <c r="G1179" s="25">
        <f t="shared" si="217"/>
        <v>1.1250800668165433</v>
      </c>
      <c r="H1179" s="25">
        <f t="shared" si="224"/>
        <v>0.99758200983907996</v>
      </c>
      <c r="I1179" s="4">
        <f t="shared" si="218"/>
        <v>22449.28214334232</v>
      </c>
      <c r="J1179" s="25">
        <f t="shared" si="225"/>
        <v>19368.253249943249</v>
      </c>
      <c r="K1179" s="15">
        <f t="shared" si="219"/>
        <v>19321.421004150678</v>
      </c>
      <c r="L1179" s="36">
        <f t="shared" si="220"/>
        <v>3073.5789958493224</v>
      </c>
      <c r="M1179" s="36">
        <f t="shared" si="221"/>
        <v>3073.5789958493224</v>
      </c>
      <c r="N1179" s="36">
        <f t="shared" si="222"/>
        <v>0.13724398284658729</v>
      </c>
      <c r="O1179" s="36">
        <f t="shared" si="223"/>
        <v>9446887.8437261283</v>
      </c>
      <c r="P1179" s="35">
        <f t="shared" si="226"/>
        <v>9446887.8437261283</v>
      </c>
    </row>
    <row r="1180" spans="1:16" x14ac:dyDescent="0.4">
      <c r="A1180" s="1">
        <v>1179</v>
      </c>
      <c r="B1180" s="21">
        <v>40992</v>
      </c>
      <c r="C1180" s="43">
        <v>3</v>
      </c>
      <c r="D1180" s="23">
        <v>19534</v>
      </c>
      <c r="E1180" s="25">
        <f t="shared" si="227"/>
        <v>19031.75</v>
      </c>
      <c r="F1180" s="25">
        <f t="shared" si="228"/>
        <v>19490.5</v>
      </c>
      <c r="G1180" s="25">
        <f t="shared" si="217"/>
        <v>1.0022318565454966</v>
      </c>
      <c r="H1180" s="25">
        <f t="shared" si="224"/>
        <v>1.0015470660113945</v>
      </c>
      <c r="I1180" s="4">
        <f t="shared" si="218"/>
        <v>19503.826293249571</v>
      </c>
      <c r="J1180" s="25">
        <f t="shared" si="225"/>
        <v>19368.569934387066</v>
      </c>
      <c r="K1180" s="15">
        <f t="shared" si="219"/>
        <v>19398.534390621873</v>
      </c>
      <c r="L1180" s="36">
        <f t="shared" si="220"/>
        <v>135.46560937812683</v>
      </c>
      <c r="M1180" s="36">
        <f t="shared" si="221"/>
        <v>135.46560937812683</v>
      </c>
      <c r="N1180" s="36">
        <f t="shared" si="222"/>
        <v>6.9348627714818688E-3</v>
      </c>
      <c r="O1180" s="36">
        <f t="shared" si="223"/>
        <v>18350.931324187244</v>
      </c>
      <c r="P1180" s="35">
        <f t="shared" si="226"/>
        <v>18350.931324187244</v>
      </c>
    </row>
    <row r="1181" spans="1:16" x14ac:dyDescent="0.4">
      <c r="A1181" s="1">
        <v>1180</v>
      </c>
      <c r="B1181" s="21">
        <v>40993</v>
      </c>
      <c r="C1181" s="43">
        <v>4</v>
      </c>
      <c r="D1181" s="23">
        <v>15916</v>
      </c>
      <c r="E1181" s="25">
        <f t="shared" si="227"/>
        <v>19949.25</v>
      </c>
      <c r="F1181" s="25">
        <f t="shared" si="228"/>
        <v>18867.875</v>
      </c>
      <c r="G1181" s="25">
        <f t="shared" si="217"/>
        <v>0.84355021431931254</v>
      </c>
      <c r="H1181" s="25">
        <f t="shared" si="224"/>
        <v>1.0021658136955456</v>
      </c>
      <c r="I1181" s="4">
        <f t="shared" si="218"/>
        <v>15881.603405836417</v>
      </c>
      <c r="J1181" s="25">
        <f t="shared" si="225"/>
        <v>19368.886618830882</v>
      </c>
      <c r="K1181" s="15">
        <f t="shared" si="219"/>
        <v>19410.836018737416</v>
      </c>
      <c r="L1181" s="36">
        <f t="shared" si="220"/>
        <v>-3494.8360187374165</v>
      </c>
      <c r="M1181" s="36">
        <f t="shared" si="221"/>
        <v>3494.8360187374165</v>
      </c>
      <c r="N1181" s="36">
        <f t="shared" si="222"/>
        <v>0.21958004641476606</v>
      </c>
      <c r="O1181" s="36">
        <f t="shared" si="223"/>
        <v>12213878.797864396</v>
      </c>
      <c r="P1181" s="35">
        <f t="shared" si="226"/>
        <v>12213878.797864396</v>
      </c>
    </row>
    <row r="1182" spans="1:16" x14ac:dyDescent="0.4">
      <c r="A1182" s="1">
        <v>1181</v>
      </c>
      <c r="B1182" s="21">
        <v>40994</v>
      </c>
      <c r="C1182" s="43">
        <v>1</v>
      </c>
      <c r="D1182" s="23">
        <v>21952</v>
      </c>
      <c r="E1182" s="25">
        <f t="shared" si="227"/>
        <v>17786.5</v>
      </c>
      <c r="F1182" s="25">
        <f t="shared" si="228"/>
        <v>17856.875</v>
      </c>
      <c r="G1182" s="25">
        <f t="shared" si="217"/>
        <v>1.2293304399565994</v>
      </c>
      <c r="H1182" s="25">
        <f t="shared" si="224"/>
        <v>0.99870511045398014</v>
      </c>
      <c r="I1182" s="4">
        <f t="shared" si="218"/>
        <v>21980.462270811156</v>
      </c>
      <c r="J1182" s="25">
        <f t="shared" si="225"/>
        <v>19369.203303274699</v>
      </c>
      <c r="K1182" s="15">
        <f t="shared" si="219"/>
        <v>19344.122324402553</v>
      </c>
      <c r="L1182" s="36">
        <f t="shared" si="220"/>
        <v>2607.8776755974468</v>
      </c>
      <c r="M1182" s="36">
        <f t="shared" si="221"/>
        <v>2607.8776755974468</v>
      </c>
      <c r="N1182" s="36">
        <f t="shared" si="222"/>
        <v>0.11879909236504405</v>
      </c>
      <c r="O1182" s="36">
        <f t="shared" si="223"/>
        <v>6801025.9708795417</v>
      </c>
      <c r="P1182" s="35">
        <f t="shared" si="226"/>
        <v>6801025.9708795417</v>
      </c>
    </row>
    <row r="1183" spans="1:16" x14ac:dyDescent="0.4">
      <c r="A1183" s="1">
        <v>1182</v>
      </c>
      <c r="B1183" s="21">
        <v>40995</v>
      </c>
      <c r="C1183" s="43">
        <v>2</v>
      </c>
      <c r="D1183" s="23">
        <v>13744</v>
      </c>
      <c r="E1183" s="25">
        <f t="shared" si="227"/>
        <v>17927.25</v>
      </c>
      <c r="F1183" s="25">
        <f t="shared" si="228"/>
        <v>18055.75</v>
      </c>
      <c r="G1183" s="25">
        <f t="shared" si="217"/>
        <v>0.76119795632970111</v>
      </c>
      <c r="H1183" s="25">
        <f t="shared" si="224"/>
        <v>0.99758200983907996</v>
      </c>
      <c r="I1183" s="4">
        <f t="shared" si="218"/>
        <v>13777.313408265096</v>
      </c>
      <c r="J1183" s="25">
        <f t="shared" si="225"/>
        <v>19369.519987718519</v>
      </c>
      <c r="K1183" s="15">
        <f t="shared" si="219"/>
        <v>19322.684678966471</v>
      </c>
      <c r="L1183" s="36">
        <f t="shared" si="220"/>
        <v>-5578.6846789664705</v>
      </c>
      <c r="M1183" s="36">
        <f t="shared" si="221"/>
        <v>5578.6846789664705</v>
      </c>
      <c r="N1183" s="36">
        <f t="shared" si="222"/>
        <v>0.40589964195041256</v>
      </c>
      <c r="O1183" s="36">
        <f t="shared" si="223"/>
        <v>31121722.747335233</v>
      </c>
      <c r="P1183" s="35">
        <f t="shared" si="226"/>
        <v>31121722.747335233</v>
      </c>
    </row>
    <row r="1184" spans="1:16" x14ac:dyDescent="0.4">
      <c r="A1184" s="1">
        <v>1183</v>
      </c>
      <c r="B1184" s="21">
        <v>40996</v>
      </c>
      <c r="C1184" s="43">
        <v>3</v>
      </c>
      <c r="D1184" s="23">
        <v>20097</v>
      </c>
      <c r="E1184" s="25">
        <f t="shared" si="227"/>
        <v>18184.25</v>
      </c>
      <c r="F1184" s="25">
        <f t="shared" si="228"/>
        <v>18189.25</v>
      </c>
      <c r="G1184" s="25">
        <f t="shared" si="217"/>
        <v>1.104883378918867</v>
      </c>
      <c r="H1184" s="25">
        <f t="shared" si="224"/>
        <v>1.0015470660113945</v>
      </c>
      <c r="I1184" s="4">
        <f t="shared" si="218"/>
        <v>20065.956640495373</v>
      </c>
      <c r="J1184" s="25">
        <f t="shared" si="225"/>
        <v>19369.836672162335</v>
      </c>
      <c r="K1184" s="15">
        <f t="shared" si="219"/>
        <v>19399.803088124099</v>
      </c>
      <c r="L1184" s="36">
        <f t="shared" si="220"/>
        <v>697.1969118759007</v>
      </c>
      <c r="M1184" s="36">
        <f t="shared" si="221"/>
        <v>697.1969118759007</v>
      </c>
      <c r="N1184" s="36">
        <f t="shared" si="222"/>
        <v>3.4691591375623262E-2</v>
      </c>
      <c r="O1184" s="36">
        <f t="shared" si="223"/>
        <v>486083.53392929246</v>
      </c>
      <c r="P1184" s="35">
        <f t="shared" si="226"/>
        <v>486083.53392929246</v>
      </c>
    </row>
    <row r="1185" spans="1:16" x14ac:dyDescent="0.4">
      <c r="A1185" s="1">
        <v>1184</v>
      </c>
      <c r="B1185" s="21">
        <v>40997</v>
      </c>
      <c r="C1185" s="43">
        <v>4</v>
      </c>
      <c r="D1185" s="23">
        <v>16944</v>
      </c>
      <c r="E1185" s="25">
        <f t="shared" si="227"/>
        <v>18194.25</v>
      </c>
      <c r="F1185" s="25">
        <f t="shared" si="228"/>
        <v>18887.875</v>
      </c>
      <c r="G1185" s="25">
        <f t="shared" si="217"/>
        <v>0.89708344639087245</v>
      </c>
      <c r="H1185" s="25">
        <f t="shared" si="224"/>
        <v>1.0021658136955456</v>
      </c>
      <c r="I1185" s="4">
        <f t="shared" si="218"/>
        <v>16907.38176102615</v>
      </c>
      <c r="J1185" s="25">
        <f t="shared" si="225"/>
        <v>19370.153356606152</v>
      </c>
      <c r="K1185" s="15">
        <f t="shared" si="219"/>
        <v>19412.105500030706</v>
      </c>
      <c r="L1185" s="36">
        <f t="shared" si="220"/>
        <v>-2468.105500030706</v>
      </c>
      <c r="M1185" s="36">
        <f t="shared" si="221"/>
        <v>2468.105500030706</v>
      </c>
      <c r="N1185" s="36">
        <f t="shared" si="222"/>
        <v>0.14566250590360635</v>
      </c>
      <c r="O1185" s="36">
        <f t="shared" si="223"/>
        <v>6091544.7592818215</v>
      </c>
      <c r="P1185" s="35">
        <f t="shared" si="226"/>
        <v>6091544.7592818215</v>
      </c>
    </row>
    <row r="1186" spans="1:16" x14ac:dyDescent="0.4">
      <c r="A1186" s="1">
        <v>1185</v>
      </c>
      <c r="B1186" s="21">
        <v>40998</v>
      </c>
      <c r="C1186" s="43">
        <v>1</v>
      </c>
      <c r="D1186" s="23">
        <v>21992</v>
      </c>
      <c r="E1186" s="25">
        <f t="shared" si="227"/>
        <v>19581.5</v>
      </c>
      <c r="F1186" s="25">
        <f t="shared" si="228"/>
        <v>19508.875</v>
      </c>
      <c r="G1186" s="25">
        <f t="shared" si="217"/>
        <v>1.1272818140461713</v>
      </c>
      <c r="H1186" s="25">
        <f t="shared" si="224"/>
        <v>0.99870511045398014</v>
      </c>
      <c r="I1186" s="4">
        <f t="shared" si="218"/>
        <v>22020.514133549517</v>
      </c>
      <c r="J1186" s="25">
        <f t="shared" si="225"/>
        <v>19370.470041049972</v>
      </c>
      <c r="K1186" s="15">
        <f t="shared" si="219"/>
        <v>19345.387421892327</v>
      </c>
      <c r="L1186" s="36">
        <f t="shared" si="220"/>
        <v>2646.6125781076735</v>
      </c>
      <c r="M1186" s="36">
        <f t="shared" si="221"/>
        <v>2646.6125781076735</v>
      </c>
      <c r="N1186" s="36">
        <f t="shared" si="222"/>
        <v>0.1203443333079153</v>
      </c>
      <c r="O1186" s="36">
        <f t="shared" si="223"/>
        <v>7004558.1385977464</v>
      </c>
      <c r="P1186" s="35">
        <f t="shared" si="226"/>
        <v>7004558.1385977464</v>
      </c>
    </row>
    <row r="1187" spans="1:16" x14ac:dyDescent="0.4">
      <c r="A1187" s="1">
        <v>1186</v>
      </c>
      <c r="B1187" s="21">
        <v>40999</v>
      </c>
      <c r="C1187" s="43">
        <v>2</v>
      </c>
      <c r="D1187" s="23">
        <v>19293</v>
      </c>
      <c r="E1187" s="25">
        <f t="shared" si="227"/>
        <v>19436.25</v>
      </c>
      <c r="F1187" s="25">
        <f t="shared" si="228"/>
        <v>20307.5</v>
      </c>
      <c r="G1187" s="25">
        <f t="shared" si="217"/>
        <v>0.95004308752923794</v>
      </c>
      <c r="H1187" s="25">
        <f t="shared" si="224"/>
        <v>0.99758200983907996</v>
      </c>
      <c r="I1187" s="4">
        <f t="shared" si="218"/>
        <v>19339.763357512988</v>
      </c>
      <c r="J1187" s="25">
        <f t="shared" si="225"/>
        <v>19370.786725493788</v>
      </c>
      <c r="K1187" s="15">
        <f t="shared" si="219"/>
        <v>19323.948353782263</v>
      </c>
      <c r="L1187" s="36">
        <f t="shared" si="220"/>
        <v>-30.948353782263439</v>
      </c>
      <c r="M1187" s="36">
        <f t="shared" si="221"/>
        <v>30.948353782263439</v>
      </c>
      <c r="N1187" s="36">
        <f t="shared" si="222"/>
        <v>1.604123453183198E-3</v>
      </c>
      <c r="O1187" s="36">
        <f t="shared" si="223"/>
        <v>957.80060183213971</v>
      </c>
      <c r="P1187" s="35">
        <f t="shared" si="226"/>
        <v>957.80060183213971</v>
      </c>
    </row>
    <row r="1188" spans="1:16" x14ac:dyDescent="0.4">
      <c r="A1188" s="1">
        <v>1187</v>
      </c>
      <c r="B1188" s="21">
        <v>41000</v>
      </c>
      <c r="C1188" s="43">
        <v>3</v>
      </c>
      <c r="D1188" s="23">
        <v>19516</v>
      </c>
      <c r="E1188" s="25">
        <f t="shared" si="227"/>
        <v>21178.75</v>
      </c>
      <c r="F1188" s="25">
        <f t="shared" si="228"/>
        <v>21445.375</v>
      </c>
      <c r="G1188" s="25">
        <f t="shared" si="217"/>
        <v>0.91003304908400995</v>
      </c>
      <c r="H1188" s="25">
        <f t="shared" si="224"/>
        <v>1.0015470660113945</v>
      </c>
      <c r="I1188" s="4">
        <f t="shared" si="218"/>
        <v>19485.854097422885</v>
      </c>
      <c r="J1188" s="25">
        <f t="shared" si="225"/>
        <v>19371.103409937605</v>
      </c>
      <c r="K1188" s="15">
        <f t="shared" si="219"/>
        <v>19401.071785626329</v>
      </c>
      <c r="L1188" s="36">
        <f t="shared" si="220"/>
        <v>114.92821437367093</v>
      </c>
      <c r="M1188" s="36">
        <f t="shared" si="221"/>
        <v>114.92821437367093</v>
      </c>
      <c r="N1188" s="36">
        <f t="shared" si="222"/>
        <v>5.8889226467345214E-3</v>
      </c>
      <c r="O1188" s="36">
        <f t="shared" si="223"/>
        <v>13208.49445912046</v>
      </c>
      <c r="P1188" s="35">
        <f t="shared" si="226"/>
        <v>13208.49445912046</v>
      </c>
    </row>
    <row r="1189" spans="1:16" x14ac:dyDescent="0.4">
      <c r="A1189" s="1">
        <v>1188</v>
      </c>
      <c r="B1189" s="21">
        <v>41001</v>
      </c>
      <c r="C1189" s="43">
        <v>4</v>
      </c>
      <c r="D1189" s="23">
        <v>23914</v>
      </c>
      <c r="E1189" s="25">
        <f t="shared" si="227"/>
        <v>21712</v>
      </c>
      <c r="F1189" s="25">
        <f t="shared" si="228"/>
        <v>22270.375</v>
      </c>
      <c r="G1189" s="25">
        <f t="shared" si="217"/>
        <v>1.0738032026851816</v>
      </c>
      <c r="H1189" s="25">
        <f t="shared" si="224"/>
        <v>1.0021658136955456</v>
      </c>
      <c r="I1189" s="4">
        <f t="shared" si="218"/>
        <v>23862.318663431266</v>
      </c>
      <c r="J1189" s="25">
        <f t="shared" si="225"/>
        <v>19371.420094381425</v>
      </c>
      <c r="K1189" s="15">
        <f t="shared" si="219"/>
        <v>19413.374981324003</v>
      </c>
      <c r="L1189" s="36">
        <f t="shared" si="220"/>
        <v>4500.6250186759971</v>
      </c>
      <c r="M1189" s="36">
        <f t="shared" si="221"/>
        <v>4500.6250186759971</v>
      </c>
      <c r="N1189" s="36">
        <f t="shared" si="222"/>
        <v>0.1882004273093584</v>
      </c>
      <c r="O1189" s="36">
        <f t="shared" si="223"/>
        <v>20255625.55873232</v>
      </c>
      <c r="P1189" s="35">
        <f t="shared" si="226"/>
        <v>20255625.55873232</v>
      </c>
    </row>
    <row r="1190" spans="1:16" x14ac:dyDescent="0.4">
      <c r="A1190" s="1">
        <v>1189</v>
      </c>
      <c r="B1190" s="21">
        <v>41002</v>
      </c>
      <c r="C1190" s="43">
        <v>1</v>
      </c>
      <c r="D1190" s="23">
        <v>24125</v>
      </c>
      <c r="E1190" s="25">
        <f t="shared" si="227"/>
        <v>22828.75</v>
      </c>
      <c r="F1190" s="25">
        <f t="shared" si="228"/>
        <v>22509.375</v>
      </c>
      <c r="G1190" s="25">
        <f t="shared" si="217"/>
        <v>1.0717756490351242</v>
      </c>
      <c r="H1190" s="25">
        <f t="shared" si="224"/>
        <v>0.99870511045398014</v>
      </c>
      <c r="I1190" s="4">
        <f t="shared" si="218"/>
        <v>24156.279714072483</v>
      </c>
      <c r="J1190" s="25">
        <f t="shared" si="225"/>
        <v>19371.736778825241</v>
      </c>
      <c r="K1190" s="15">
        <f t="shared" si="219"/>
        <v>19346.652519382093</v>
      </c>
      <c r="L1190" s="36">
        <f t="shared" si="220"/>
        <v>4778.3474806179074</v>
      </c>
      <c r="M1190" s="36">
        <f t="shared" si="221"/>
        <v>4778.3474806179074</v>
      </c>
      <c r="N1190" s="36">
        <f t="shared" si="222"/>
        <v>0.19806621681317751</v>
      </c>
      <c r="O1190" s="36">
        <f t="shared" si="223"/>
        <v>22832604.645527504</v>
      </c>
      <c r="P1190" s="35">
        <f t="shared" si="226"/>
        <v>22832604.645527504</v>
      </c>
    </row>
    <row r="1191" spans="1:16" x14ac:dyDescent="0.4">
      <c r="A1191" s="1">
        <v>1190</v>
      </c>
      <c r="B1191" s="21">
        <v>41003</v>
      </c>
      <c r="C1191" s="43">
        <v>2</v>
      </c>
      <c r="D1191" s="23">
        <v>23760</v>
      </c>
      <c r="E1191" s="25">
        <f t="shared" si="227"/>
        <v>22190</v>
      </c>
      <c r="F1191" s="25">
        <f t="shared" si="228"/>
        <v>21594.625</v>
      </c>
      <c r="G1191" s="25">
        <f t="shared" si="217"/>
        <v>1.1002737949837054</v>
      </c>
      <c r="H1191" s="25">
        <f t="shared" si="224"/>
        <v>0.99758200983907996</v>
      </c>
      <c r="I1191" s="4">
        <f t="shared" si="218"/>
        <v>23817.590699969347</v>
      </c>
      <c r="J1191" s="25">
        <f t="shared" si="225"/>
        <v>19372.053463269058</v>
      </c>
      <c r="K1191" s="15">
        <f t="shared" si="219"/>
        <v>19325.212028598056</v>
      </c>
      <c r="L1191" s="36">
        <f t="shared" si="220"/>
        <v>4434.7879714019437</v>
      </c>
      <c r="M1191" s="36">
        <f t="shared" si="221"/>
        <v>4434.7879714019437</v>
      </c>
      <c r="N1191" s="36">
        <f t="shared" si="222"/>
        <v>0.1866493253957047</v>
      </c>
      <c r="O1191" s="36">
        <f t="shared" si="223"/>
        <v>19667344.351291366</v>
      </c>
      <c r="P1191" s="35">
        <f t="shared" si="226"/>
        <v>19667344.351291366</v>
      </c>
    </row>
    <row r="1192" spans="1:16" x14ac:dyDescent="0.4">
      <c r="A1192" s="1">
        <v>1191</v>
      </c>
      <c r="B1192" s="21">
        <v>41004</v>
      </c>
      <c r="C1192" s="43">
        <v>3</v>
      </c>
      <c r="D1192" s="23">
        <v>16961</v>
      </c>
      <c r="E1192" s="25">
        <f t="shared" si="227"/>
        <v>20999.25</v>
      </c>
      <c r="F1192" s="25">
        <f t="shared" si="228"/>
        <v>20414.375</v>
      </c>
      <c r="G1192" s="25">
        <f t="shared" si="217"/>
        <v>0.83083611425772286</v>
      </c>
      <c r="H1192" s="25">
        <f t="shared" si="224"/>
        <v>1.0015470660113945</v>
      </c>
      <c r="I1192" s="4">
        <f t="shared" si="218"/>
        <v>16934.800745357119</v>
      </c>
      <c r="J1192" s="25">
        <f t="shared" si="225"/>
        <v>19372.370147712874</v>
      </c>
      <c r="K1192" s="15">
        <f t="shared" si="219"/>
        <v>19402.340483128555</v>
      </c>
      <c r="L1192" s="36">
        <f t="shared" si="220"/>
        <v>-2441.3404831285552</v>
      </c>
      <c r="M1192" s="36">
        <f t="shared" si="221"/>
        <v>2441.3404831285552</v>
      </c>
      <c r="N1192" s="36">
        <f t="shared" si="222"/>
        <v>0.14393847551020311</v>
      </c>
      <c r="O1192" s="36">
        <f t="shared" si="223"/>
        <v>5960143.3545623673</v>
      </c>
      <c r="P1192" s="35">
        <f t="shared" si="226"/>
        <v>5960143.3545623673</v>
      </c>
    </row>
    <row r="1193" spans="1:16" x14ac:dyDescent="0.4">
      <c r="A1193" s="1">
        <v>1192</v>
      </c>
      <c r="B1193" s="21">
        <v>41005</v>
      </c>
      <c r="C1193" s="43">
        <v>4</v>
      </c>
      <c r="D1193" s="23">
        <v>19151</v>
      </c>
      <c r="E1193" s="25">
        <f t="shared" si="227"/>
        <v>19829.5</v>
      </c>
      <c r="F1193" s="25">
        <f t="shared" si="228"/>
        <v>19112.5</v>
      </c>
      <c r="G1193" s="25">
        <f t="shared" si="217"/>
        <v>1.0020143884892085</v>
      </c>
      <c r="H1193" s="25">
        <f t="shared" si="224"/>
        <v>1.0021658136955456</v>
      </c>
      <c r="I1193" s="4">
        <f t="shared" si="218"/>
        <v>19109.612140309953</v>
      </c>
      <c r="J1193" s="25">
        <f t="shared" si="225"/>
        <v>19372.686832156694</v>
      </c>
      <c r="K1193" s="15">
        <f t="shared" si="219"/>
        <v>19414.644462617296</v>
      </c>
      <c r="L1193" s="36">
        <f t="shared" si="220"/>
        <v>-263.64446261729609</v>
      </c>
      <c r="M1193" s="36">
        <f t="shared" si="221"/>
        <v>263.64446261729609</v>
      </c>
      <c r="N1193" s="36">
        <f t="shared" si="222"/>
        <v>1.3766615979181039E-2</v>
      </c>
      <c r="O1193" s="36">
        <f t="shared" si="223"/>
        <v>69508.402668762836</v>
      </c>
      <c r="P1193" s="35">
        <f t="shared" si="226"/>
        <v>69508.402668762836</v>
      </c>
    </row>
    <row r="1194" spans="1:16" x14ac:dyDescent="0.4">
      <c r="A1194" s="1">
        <v>1193</v>
      </c>
      <c r="B1194" s="21">
        <v>41006</v>
      </c>
      <c r="C1194" s="43">
        <v>1</v>
      </c>
      <c r="D1194" s="23">
        <v>19446</v>
      </c>
      <c r="E1194" s="25">
        <f t="shared" si="227"/>
        <v>18395.5</v>
      </c>
      <c r="F1194" s="25">
        <f t="shared" si="228"/>
        <v>18714.125</v>
      </c>
      <c r="G1194" s="25">
        <f t="shared" si="217"/>
        <v>1.0391081602800023</v>
      </c>
      <c r="H1194" s="25">
        <f t="shared" si="224"/>
        <v>0.99870511045398014</v>
      </c>
      <c r="I1194" s="4">
        <f t="shared" si="218"/>
        <v>19471.213070252998</v>
      </c>
      <c r="J1194" s="25">
        <f t="shared" si="225"/>
        <v>19373.003516600511</v>
      </c>
      <c r="K1194" s="15">
        <f t="shared" si="219"/>
        <v>19347.917616871859</v>
      </c>
      <c r="L1194" s="36">
        <f t="shared" si="220"/>
        <v>98.082383128141373</v>
      </c>
      <c r="M1194" s="36">
        <f t="shared" si="221"/>
        <v>98.082383128141373</v>
      </c>
      <c r="N1194" s="36">
        <f t="shared" si="222"/>
        <v>5.0438333399229337E-3</v>
      </c>
      <c r="O1194" s="36">
        <f t="shared" si="223"/>
        <v>9620.1538800955113</v>
      </c>
      <c r="P1194" s="35">
        <f t="shared" si="226"/>
        <v>9620.1538800955113</v>
      </c>
    </row>
    <row r="1195" spans="1:16" x14ac:dyDescent="0.4">
      <c r="A1195" s="1">
        <v>1194</v>
      </c>
      <c r="B1195" s="21">
        <v>41007</v>
      </c>
      <c r="C1195" s="43">
        <v>2</v>
      </c>
      <c r="D1195" s="23">
        <v>18024</v>
      </c>
      <c r="E1195" s="25">
        <f t="shared" si="227"/>
        <v>19032.75</v>
      </c>
      <c r="F1195" s="25">
        <f t="shared" si="228"/>
        <v>19534.625</v>
      </c>
      <c r="G1195" s="25">
        <f t="shared" si="217"/>
        <v>0.92266936273411959</v>
      </c>
      <c r="H1195" s="25">
        <f t="shared" si="224"/>
        <v>0.99758200983907996</v>
      </c>
      <c r="I1195" s="4">
        <f t="shared" si="218"/>
        <v>18067.687490582808</v>
      </c>
      <c r="J1195" s="25">
        <f t="shared" si="225"/>
        <v>19373.320201044327</v>
      </c>
      <c r="K1195" s="15">
        <f t="shared" si="219"/>
        <v>19326.475703413849</v>
      </c>
      <c r="L1195" s="36">
        <f t="shared" si="220"/>
        <v>-1302.4757034138493</v>
      </c>
      <c r="M1195" s="36">
        <f t="shared" si="221"/>
        <v>1302.4757034138493</v>
      </c>
      <c r="N1195" s="36">
        <f t="shared" si="222"/>
        <v>7.2263410087319638E-2</v>
      </c>
      <c r="O1195" s="36">
        <f t="shared" si="223"/>
        <v>1696442.9579834014</v>
      </c>
      <c r="P1195" s="35">
        <f t="shared" si="226"/>
        <v>1696442.9579834014</v>
      </c>
    </row>
    <row r="1196" spans="1:16" x14ac:dyDescent="0.4">
      <c r="A1196" s="1">
        <v>1195</v>
      </c>
      <c r="B1196" s="21">
        <v>41008</v>
      </c>
      <c r="C1196" s="43">
        <v>3</v>
      </c>
      <c r="D1196" s="23">
        <v>19510</v>
      </c>
      <c r="E1196" s="25">
        <f t="shared" si="227"/>
        <v>20036.5</v>
      </c>
      <c r="F1196" s="25">
        <f t="shared" si="228"/>
        <v>19397.625</v>
      </c>
      <c r="G1196" s="25">
        <f t="shared" si="217"/>
        <v>1.0057932349965524</v>
      </c>
      <c r="H1196" s="25">
        <f t="shared" si="224"/>
        <v>1.0015470660113945</v>
      </c>
      <c r="I1196" s="4">
        <f t="shared" si="218"/>
        <v>19479.863365480654</v>
      </c>
      <c r="J1196" s="25">
        <f t="shared" si="225"/>
        <v>19373.636885488148</v>
      </c>
      <c r="K1196" s="15">
        <f t="shared" si="219"/>
        <v>19403.609180630785</v>
      </c>
      <c r="L1196" s="36">
        <f t="shared" si="220"/>
        <v>106.39081936921502</v>
      </c>
      <c r="M1196" s="36">
        <f t="shared" si="221"/>
        <v>106.39081936921502</v>
      </c>
      <c r="N1196" s="36">
        <f t="shared" si="222"/>
        <v>5.4531429712565364E-3</v>
      </c>
      <c r="O1196" s="36">
        <f t="shared" si="223"/>
        <v>11319.006446052939</v>
      </c>
      <c r="P1196" s="35">
        <f t="shared" si="226"/>
        <v>11319.006446052939</v>
      </c>
    </row>
    <row r="1197" spans="1:16" x14ac:dyDescent="0.4">
      <c r="A1197" s="1">
        <v>1196</v>
      </c>
      <c r="B1197" s="21">
        <v>41009</v>
      </c>
      <c r="C1197" s="43">
        <v>4</v>
      </c>
      <c r="D1197" s="23">
        <v>23166</v>
      </c>
      <c r="E1197" s="25">
        <f t="shared" si="227"/>
        <v>18758.75</v>
      </c>
      <c r="F1197" s="25">
        <f t="shared" si="228"/>
        <v>18610.75</v>
      </c>
      <c r="G1197" s="25">
        <f t="shared" ref="G1197:G1260" si="229">D1197/F1197</f>
        <v>1.24476445065352</v>
      </c>
      <c r="H1197" s="25">
        <f t="shared" si="224"/>
        <v>1.0021658136955456</v>
      </c>
      <c r="I1197" s="4">
        <f t="shared" ref="I1197:I1260" si="230">D1197/H1197</f>
        <v>23115.935190978034</v>
      </c>
      <c r="J1197" s="25">
        <f t="shared" si="225"/>
        <v>19373.953569931964</v>
      </c>
      <c r="K1197" s="15">
        <f t="shared" ref="K1197:K1260" si="231">H1197*J1197</f>
        <v>19415.913943910586</v>
      </c>
      <c r="L1197" s="36">
        <f t="shared" ref="L1197:L1260" si="232">D1197-K1197</f>
        <v>3750.0860560894143</v>
      </c>
      <c r="M1197" s="36">
        <f t="shared" ref="M1197:M1260" si="233">ABS(L1197)</f>
        <v>3750.0860560894143</v>
      </c>
      <c r="N1197" s="36">
        <f t="shared" ref="N1197:N1260" si="234">M1197/D1197</f>
        <v>0.16187887663340303</v>
      </c>
      <c r="O1197" s="36">
        <f t="shared" ref="O1197:O1260" si="235">L1197^2</f>
        <v>14063145.428076258</v>
      </c>
      <c r="P1197" s="35">
        <f t="shared" si="226"/>
        <v>14063145.428076258</v>
      </c>
    </row>
    <row r="1198" spans="1:16" x14ac:dyDescent="0.4">
      <c r="A1198" s="1">
        <v>1197</v>
      </c>
      <c r="B1198" s="21">
        <v>41010</v>
      </c>
      <c r="C1198" s="43">
        <v>1</v>
      </c>
      <c r="D1198" s="23">
        <v>14335</v>
      </c>
      <c r="E1198" s="25">
        <f t="shared" si="227"/>
        <v>18462.75</v>
      </c>
      <c r="F1198" s="25">
        <f t="shared" si="228"/>
        <v>18786.625</v>
      </c>
      <c r="G1198" s="25">
        <f t="shared" si="229"/>
        <v>0.76304285628738533</v>
      </c>
      <c r="H1198" s="25">
        <f t="shared" si="224"/>
        <v>0.99870511045398014</v>
      </c>
      <c r="I1198" s="4">
        <f t="shared" si="230"/>
        <v>14353.586308859236</v>
      </c>
      <c r="J1198" s="25">
        <f t="shared" si="225"/>
        <v>19374.27025437578</v>
      </c>
      <c r="K1198" s="15">
        <f t="shared" si="231"/>
        <v>19349.182714361625</v>
      </c>
      <c r="L1198" s="36">
        <f t="shared" si="232"/>
        <v>-5014.1827143616247</v>
      </c>
      <c r="M1198" s="36">
        <f t="shared" si="233"/>
        <v>5014.1827143616247</v>
      </c>
      <c r="N1198" s="36">
        <f t="shared" si="234"/>
        <v>0.34978602820799615</v>
      </c>
      <c r="O1198" s="36">
        <f t="shared" si="235"/>
        <v>25142028.293002911</v>
      </c>
      <c r="P1198" s="35">
        <f t="shared" si="226"/>
        <v>25142028.293002911</v>
      </c>
    </row>
    <row r="1199" spans="1:16" x14ac:dyDescent="0.4">
      <c r="A1199" s="1">
        <v>1198</v>
      </c>
      <c r="B1199" s="21">
        <v>41011</v>
      </c>
      <c r="C1199" s="43">
        <v>2</v>
      </c>
      <c r="D1199" s="23">
        <v>16840</v>
      </c>
      <c r="E1199" s="25">
        <f t="shared" si="227"/>
        <v>19110.5</v>
      </c>
      <c r="F1199" s="25">
        <f t="shared" si="228"/>
        <v>18773.125</v>
      </c>
      <c r="G1199" s="25">
        <f t="shared" si="229"/>
        <v>0.89702700003329228</v>
      </c>
      <c r="H1199" s="25">
        <f t="shared" si="224"/>
        <v>0.99758200983907996</v>
      </c>
      <c r="I1199" s="4">
        <f t="shared" si="230"/>
        <v>16880.817650988374</v>
      </c>
      <c r="J1199" s="25">
        <f t="shared" si="225"/>
        <v>19374.586938819601</v>
      </c>
      <c r="K1199" s="15">
        <f t="shared" si="231"/>
        <v>19327.739378229646</v>
      </c>
      <c r="L1199" s="36">
        <f t="shared" si="232"/>
        <v>-2487.7393782296458</v>
      </c>
      <c r="M1199" s="36">
        <f t="shared" si="233"/>
        <v>2487.7393782296458</v>
      </c>
      <c r="N1199" s="36">
        <f t="shared" si="234"/>
        <v>0.14772799158133287</v>
      </c>
      <c r="O1199" s="36">
        <f t="shared" si="235"/>
        <v>6188847.2139944248</v>
      </c>
      <c r="P1199" s="35">
        <f t="shared" si="226"/>
        <v>6188847.2139944248</v>
      </c>
    </row>
    <row r="1200" spans="1:16" x14ac:dyDescent="0.4">
      <c r="A1200" s="1">
        <v>1199</v>
      </c>
      <c r="B1200" s="21">
        <v>41012</v>
      </c>
      <c r="C1200" s="43">
        <v>3</v>
      </c>
      <c r="D1200" s="23">
        <v>22101</v>
      </c>
      <c r="E1200" s="25">
        <f t="shared" si="227"/>
        <v>18435.75</v>
      </c>
      <c r="F1200" s="25">
        <f t="shared" si="228"/>
        <v>18902.75</v>
      </c>
      <c r="G1200" s="25">
        <f t="shared" si="229"/>
        <v>1.169194958405523</v>
      </c>
      <c r="H1200" s="25">
        <f t="shared" si="224"/>
        <v>1.0015470660113945</v>
      </c>
      <c r="I1200" s="4">
        <f t="shared" si="230"/>
        <v>22066.861109199792</v>
      </c>
      <c r="J1200" s="25">
        <f t="shared" si="225"/>
        <v>19374.903623263417</v>
      </c>
      <c r="K1200" s="15">
        <f t="shared" si="231"/>
        <v>19404.877878133011</v>
      </c>
      <c r="L1200" s="36">
        <f t="shared" si="232"/>
        <v>2696.1221218669889</v>
      </c>
      <c r="M1200" s="36">
        <f t="shared" si="233"/>
        <v>2696.1221218669889</v>
      </c>
      <c r="N1200" s="36">
        <f t="shared" si="234"/>
        <v>0.12199095614981172</v>
      </c>
      <c r="O1200" s="36">
        <f t="shared" si="235"/>
        <v>7269074.4960205546</v>
      </c>
      <c r="P1200" s="35">
        <f t="shared" si="226"/>
        <v>7269074.4960205546</v>
      </c>
    </row>
    <row r="1201" spans="1:16" x14ac:dyDescent="0.4">
      <c r="A1201" s="1">
        <v>1200</v>
      </c>
      <c r="B1201" s="21">
        <v>41013</v>
      </c>
      <c r="C1201" s="43">
        <v>4</v>
      </c>
      <c r="D1201" s="23">
        <v>20467</v>
      </c>
      <c r="E1201" s="25">
        <f t="shared" si="227"/>
        <v>19369.75</v>
      </c>
      <c r="F1201" s="25">
        <f t="shared" si="228"/>
        <v>19944</v>
      </c>
      <c r="G1201" s="25">
        <f t="shared" si="229"/>
        <v>1.0262234255916567</v>
      </c>
      <c r="H1201" s="25">
        <f t="shared" si="224"/>
        <v>1.0021658136955456</v>
      </c>
      <c r="I1201" s="4">
        <f t="shared" si="230"/>
        <v>20422.768089171521</v>
      </c>
      <c r="J1201" s="25">
        <f t="shared" si="225"/>
        <v>19375.220307707234</v>
      </c>
      <c r="K1201" s="15">
        <f t="shared" si="231"/>
        <v>19417.183425203879</v>
      </c>
      <c r="L1201" s="36">
        <f t="shared" si="232"/>
        <v>1049.8165747961211</v>
      </c>
      <c r="M1201" s="36">
        <f t="shared" si="233"/>
        <v>1049.8165747961211</v>
      </c>
      <c r="N1201" s="36">
        <f t="shared" si="234"/>
        <v>5.1293134059516347E-2</v>
      </c>
      <c r="O1201" s="36">
        <f t="shared" si="235"/>
        <v>1102114.8407166598</v>
      </c>
      <c r="P1201" s="35">
        <f t="shared" si="226"/>
        <v>1102114.8407166598</v>
      </c>
    </row>
    <row r="1202" spans="1:16" x14ac:dyDescent="0.4">
      <c r="A1202" s="1">
        <v>1201</v>
      </c>
      <c r="B1202" s="21">
        <v>41014</v>
      </c>
      <c r="C1202" s="43">
        <v>1</v>
      </c>
      <c r="D1202" s="23">
        <v>18071</v>
      </c>
      <c r="E1202" s="25">
        <f t="shared" si="227"/>
        <v>20518.25</v>
      </c>
      <c r="F1202" s="25">
        <f t="shared" si="228"/>
        <v>20582.5</v>
      </c>
      <c r="G1202" s="25">
        <f t="shared" si="229"/>
        <v>0.87797886554111504</v>
      </c>
      <c r="H1202" s="25">
        <f t="shared" si="224"/>
        <v>0.99870511045398014</v>
      </c>
      <c r="I1202" s="4">
        <f t="shared" si="230"/>
        <v>18094.430288621923</v>
      </c>
      <c r="J1202" s="25">
        <f t="shared" si="225"/>
        <v>19375.53699215105</v>
      </c>
      <c r="K1202" s="15">
        <f t="shared" si="231"/>
        <v>19350.447811851394</v>
      </c>
      <c r="L1202" s="36">
        <f t="shared" si="232"/>
        <v>-1279.4478118513944</v>
      </c>
      <c r="M1202" s="36">
        <f t="shared" si="233"/>
        <v>1279.4478118513944</v>
      </c>
      <c r="N1202" s="36">
        <f t="shared" si="234"/>
        <v>7.0801162738719184E-2</v>
      </c>
      <c r="O1202" s="36">
        <f t="shared" si="235"/>
        <v>1636986.7032513211</v>
      </c>
      <c r="P1202" s="35">
        <f t="shared" si="226"/>
        <v>1636986.7032513211</v>
      </c>
    </row>
    <row r="1203" spans="1:16" x14ac:dyDescent="0.4">
      <c r="A1203" s="1">
        <v>1202</v>
      </c>
      <c r="B1203" s="21">
        <v>41015</v>
      </c>
      <c r="C1203" s="43">
        <v>2</v>
      </c>
      <c r="D1203" s="23">
        <v>21434</v>
      </c>
      <c r="E1203" s="25">
        <f t="shared" si="227"/>
        <v>20646.75</v>
      </c>
      <c r="F1203" s="25">
        <f t="shared" si="228"/>
        <v>20762.75</v>
      </c>
      <c r="G1203" s="25">
        <f t="shared" si="229"/>
        <v>1.0323295324559607</v>
      </c>
      <c r="H1203" s="25">
        <f t="shared" si="224"/>
        <v>0.99758200983907996</v>
      </c>
      <c r="I1203" s="4">
        <f t="shared" si="230"/>
        <v>21485.952822522853</v>
      </c>
      <c r="J1203" s="25">
        <f t="shared" si="225"/>
        <v>19375.85367659487</v>
      </c>
      <c r="K1203" s="15">
        <f t="shared" si="231"/>
        <v>19329.003053045439</v>
      </c>
      <c r="L1203" s="36">
        <f t="shared" si="232"/>
        <v>2104.9969469545613</v>
      </c>
      <c r="M1203" s="36">
        <f t="shared" si="233"/>
        <v>2104.9969469545613</v>
      </c>
      <c r="N1203" s="36">
        <f t="shared" si="234"/>
        <v>9.8208311418986713E-2</v>
      </c>
      <c r="O1203" s="36">
        <f t="shared" si="235"/>
        <v>4431012.1466880245</v>
      </c>
      <c r="P1203" s="35">
        <f t="shared" si="226"/>
        <v>4431012.1466880245</v>
      </c>
    </row>
    <row r="1204" spans="1:16" x14ac:dyDescent="0.4">
      <c r="A1204" s="1">
        <v>1203</v>
      </c>
      <c r="B1204" s="21">
        <v>41016</v>
      </c>
      <c r="C1204" s="43">
        <v>3</v>
      </c>
      <c r="D1204" s="23">
        <v>22615</v>
      </c>
      <c r="E1204" s="25">
        <f t="shared" si="227"/>
        <v>20878.75</v>
      </c>
      <c r="F1204" s="25">
        <f t="shared" si="228"/>
        <v>20875.25</v>
      </c>
      <c r="G1204" s="25">
        <f t="shared" si="229"/>
        <v>1.0833403192776134</v>
      </c>
      <c r="H1204" s="25">
        <f t="shared" si="224"/>
        <v>1.0015470660113945</v>
      </c>
      <c r="I1204" s="4">
        <f t="shared" si="230"/>
        <v>22580.06714558406</v>
      </c>
      <c r="J1204" s="25">
        <f t="shared" si="225"/>
        <v>19376.170361038687</v>
      </c>
      <c r="K1204" s="15">
        <f t="shared" si="231"/>
        <v>19406.146575635241</v>
      </c>
      <c r="L1204" s="36">
        <f t="shared" si="232"/>
        <v>3208.8534243647591</v>
      </c>
      <c r="M1204" s="36">
        <f t="shared" si="233"/>
        <v>3208.8534243647591</v>
      </c>
      <c r="N1204" s="36">
        <f t="shared" si="234"/>
        <v>0.14189048969112356</v>
      </c>
      <c r="O1204" s="36">
        <f t="shared" si="235"/>
        <v>10296740.299057441</v>
      </c>
      <c r="P1204" s="35">
        <f t="shared" si="226"/>
        <v>10296740.299057441</v>
      </c>
    </row>
    <row r="1205" spans="1:16" x14ac:dyDescent="0.4">
      <c r="A1205" s="1">
        <v>1204</v>
      </c>
      <c r="B1205" s="21">
        <v>41017</v>
      </c>
      <c r="C1205" s="43">
        <v>4</v>
      </c>
      <c r="D1205" s="23">
        <v>21395</v>
      </c>
      <c r="E1205" s="25">
        <f t="shared" si="227"/>
        <v>20871.75</v>
      </c>
      <c r="F1205" s="25">
        <f t="shared" si="228"/>
        <v>19897.5</v>
      </c>
      <c r="G1205" s="25">
        <f t="shared" si="229"/>
        <v>1.0752607111446162</v>
      </c>
      <c r="H1205" s="25">
        <f t="shared" si="224"/>
        <v>1.0021658136955456</v>
      </c>
      <c r="I1205" s="4">
        <f t="shared" si="230"/>
        <v>21348.762557669648</v>
      </c>
      <c r="J1205" s="25">
        <f t="shared" si="225"/>
        <v>19376.487045482503</v>
      </c>
      <c r="K1205" s="15">
        <f t="shared" si="231"/>
        <v>19418.452906497172</v>
      </c>
      <c r="L1205" s="36">
        <f t="shared" si="232"/>
        <v>1976.5470935028279</v>
      </c>
      <c r="M1205" s="36">
        <f t="shared" si="233"/>
        <v>1976.5470935028279</v>
      </c>
      <c r="N1205" s="36">
        <f t="shared" si="234"/>
        <v>9.2383598668045241E-2</v>
      </c>
      <c r="O1205" s="36">
        <f t="shared" si="235"/>
        <v>3906738.4128344767</v>
      </c>
      <c r="P1205" s="35">
        <f t="shared" si="226"/>
        <v>3906738.4128344767</v>
      </c>
    </row>
    <row r="1206" spans="1:16" x14ac:dyDescent="0.4">
      <c r="A1206" s="1">
        <v>1205</v>
      </c>
      <c r="B1206" s="21">
        <v>41018</v>
      </c>
      <c r="C1206" s="43">
        <v>1</v>
      </c>
      <c r="D1206" s="23">
        <v>18043</v>
      </c>
      <c r="E1206" s="25">
        <f t="shared" si="227"/>
        <v>18923.25</v>
      </c>
      <c r="F1206" s="25">
        <f t="shared" si="228"/>
        <v>18524.625</v>
      </c>
      <c r="G1206" s="25">
        <f t="shared" si="229"/>
        <v>0.97400082322854042</v>
      </c>
      <c r="H1206" s="25">
        <f t="shared" si="224"/>
        <v>0.99870511045398014</v>
      </c>
      <c r="I1206" s="4">
        <f t="shared" si="230"/>
        <v>18066.393984705071</v>
      </c>
      <c r="J1206" s="25">
        <f t="shared" si="225"/>
        <v>19376.803729926323</v>
      </c>
      <c r="K1206" s="15">
        <f t="shared" si="231"/>
        <v>19351.712909341164</v>
      </c>
      <c r="L1206" s="36">
        <f t="shared" si="232"/>
        <v>-1308.712909341164</v>
      </c>
      <c r="M1206" s="36">
        <f t="shared" si="233"/>
        <v>1308.712909341164</v>
      </c>
      <c r="N1206" s="36">
        <f t="shared" si="234"/>
        <v>7.2532999464676826E-2</v>
      </c>
      <c r="O1206" s="36">
        <f t="shared" si="235"/>
        <v>1712729.4790762139</v>
      </c>
      <c r="P1206" s="35">
        <f t="shared" si="226"/>
        <v>1712729.4790762139</v>
      </c>
    </row>
    <row r="1207" spans="1:16" x14ac:dyDescent="0.4">
      <c r="A1207" s="1">
        <v>1206</v>
      </c>
      <c r="B1207" s="21">
        <v>41019</v>
      </c>
      <c r="C1207" s="43">
        <v>2</v>
      </c>
      <c r="D1207" s="23">
        <v>13640</v>
      </c>
      <c r="E1207" s="25">
        <f t="shared" si="227"/>
        <v>18126</v>
      </c>
      <c r="F1207" s="25">
        <f t="shared" si="228"/>
        <v>17623.5</v>
      </c>
      <c r="G1207" s="25">
        <f t="shared" si="229"/>
        <v>0.77396657871591912</v>
      </c>
      <c r="H1207" s="25">
        <f t="shared" si="224"/>
        <v>0.99758200983907996</v>
      </c>
      <c r="I1207" s="4">
        <f t="shared" si="230"/>
        <v>13673.061327760181</v>
      </c>
      <c r="J1207" s="25">
        <f t="shared" si="225"/>
        <v>19377.12041437014</v>
      </c>
      <c r="K1207" s="15">
        <f t="shared" si="231"/>
        <v>19330.266727861232</v>
      </c>
      <c r="L1207" s="36">
        <f t="shared" si="232"/>
        <v>-5690.2667278612316</v>
      </c>
      <c r="M1207" s="36">
        <f t="shared" si="233"/>
        <v>5690.2667278612316</v>
      </c>
      <c r="N1207" s="36">
        <f t="shared" si="234"/>
        <v>0.41717498004847742</v>
      </c>
      <c r="O1207" s="36">
        <f t="shared" si="235"/>
        <v>32379135.434204567</v>
      </c>
      <c r="P1207" s="35">
        <f t="shared" si="226"/>
        <v>32379135.434204567</v>
      </c>
    </row>
    <row r="1208" spans="1:16" x14ac:dyDescent="0.4">
      <c r="A1208" s="1">
        <v>1207</v>
      </c>
      <c r="B1208" s="21">
        <v>41020</v>
      </c>
      <c r="C1208" s="43">
        <v>3</v>
      </c>
      <c r="D1208" s="23">
        <v>19426</v>
      </c>
      <c r="E1208" s="25">
        <f t="shared" si="227"/>
        <v>17121</v>
      </c>
      <c r="F1208" s="25">
        <f t="shared" si="228"/>
        <v>17492.5</v>
      </c>
      <c r="G1208" s="25">
        <f t="shared" si="229"/>
        <v>1.1105330856081177</v>
      </c>
      <c r="H1208" s="25">
        <f t="shared" si="224"/>
        <v>1.0015470660113945</v>
      </c>
      <c r="I1208" s="4">
        <f t="shared" si="230"/>
        <v>19395.993118289451</v>
      </c>
      <c r="J1208" s="25">
        <f t="shared" si="225"/>
        <v>19377.437098813956</v>
      </c>
      <c r="K1208" s="15">
        <f t="shared" si="231"/>
        <v>19407.415273137467</v>
      </c>
      <c r="L1208" s="36">
        <f t="shared" si="232"/>
        <v>18.584726862532989</v>
      </c>
      <c r="M1208" s="36">
        <f t="shared" si="233"/>
        <v>18.584726862532989</v>
      </c>
      <c r="N1208" s="36">
        <f t="shared" si="234"/>
        <v>9.5669344499809479E-4</v>
      </c>
      <c r="O1208" s="36">
        <f t="shared" si="235"/>
        <v>345.39207255495529</v>
      </c>
      <c r="P1208" s="35">
        <f t="shared" si="226"/>
        <v>345.39207255495529</v>
      </c>
    </row>
    <row r="1209" spans="1:16" x14ac:dyDescent="0.4">
      <c r="A1209" s="1">
        <v>1208</v>
      </c>
      <c r="B1209" s="21">
        <v>41021</v>
      </c>
      <c r="C1209" s="43">
        <v>4</v>
      </c>
      <c r="D1209" s="23">
        <v>17375</v>
      </c>
      <c r="E1209" s="25">
        <f t="shared" si="227"/>
        <v>17864</v>
      </c>
      <c r="F1209" s="25">
        <f t="shared" si="228"/>
        <v>18959.25</v>
      </c>
      <c r="G1209" s="25">
        <f t="shared" si="229"/>
        <v>0.91643920513733401</v>
      </c>
      <c r="H1209" s="25">
        <f t="shared" si="224"/>
        <v>1.0021658136955456</v>
      </c>
      <c r="I1209" s="4">
        <f t="shared" si="230"/>
        <v>17337.450312666984</v>
      </c>
      <c r="J1209" s="25">
        <f t="shared" si="225"/>
        <v>19377.753783257776</v>
      </c>
      <c r="K1209" s="15">
        <f t="shared" si="231"/>
        <v>19419.722387790465</v>
      </c>
      <c r="L1209" s="36">
        <f t="shared" si="232"/>
        <v>-2044.7223877904653</v>
      </c>
      <c r="M1209" s="36">
        <f t="shared" si="233"/>
        <v>2044.7223877904653</v>
      </c>
      <c r="N1209" s="36">
        <f t="shared" si="234"/>
        <v>0.11768186404549441</v>
      </c>
      <c r="O1209" s="36">
        <f t="shared" si="235"/>
        <v>4180889.643131542</v>
      </c>
      <c r="P1209" s="35">
        <f t="shared" si="226"/>
        <v>4180889.643131542</v>
      </c>
    </row>
    <row r="1210" spans="1:16" x14ac:dyDescent="0.4">
      <c r="A1210" s="1">
        <v>1209</v>
      </c>
      <c r="B1210" s="21">
        <v>41022</v>
      </c>
      <c r="C1210" s="43">
        <v>1</v>
      </c>
      <c r="D1210" s="23">
        <v>21015</v>
      </c>
      <c r="E1210" s="25">
        <f t="shared" si="227"/>
        <v>20054.5</v>
      </c>
      <c r="F1210" s="25">
        <f t="shared" si="228"/>
        <v>20284.625</v>
      </c>
      <c r="G1210" s="25">
        <f t="shared" si="229"/>
        <v>1.0360063348472057</v>
      </c>
      <c r="H1210" s="25">
        <f t="shared" si="224"/>
        <v>0.99870511045398014</v>
      </c>
      <c r="I1210" s="4">
        <f t="shared" si="230"/>
        <v>21042.247386165109</v>
      </c>
      <c r="J1210" s="25">
        <f t="shared" si="225"/>
        <v>19378.070467701593</v>
      </c>
      <c r="K1210" s="15">
        <f t="shared" si="231"/>
        <v>19352.97800683093</v>
      </c>
      <c r="L1210" s="36">
        <f t="shared" si="232"/>
        <v>1662.0219931690699</v>
      </c>
      <c r="M1210" s="36">
        <f t="shared" si="233"/>
        <v>1662.0219931690699</v>
      </c>
      <c r="N1210" s="36">
        <f t="shared" si="234"/>
        <v>7.9087413427031641E-2</v>
      </c>
      <c r="O1210" s="36">
        <f t="shared" si="235"/>
        <v>2762317.1057776879</v>
      </c>
      <c r="P1210" s="35">
        <f t="shared" si="226"/>
        <v>2762317.1057776879</v>
      </c>
    </row>
    <row r="1211" spans="1:16" x14ac:dyDescent="0.4">
      <c r="A1211" s="1">
        <v>1210</v>
      </c>
      <c r="B1211" s="21">
        <v>41023</v>
      </c>
      <c r="C1211" s="43">
        <v>2</v>
      </c>
      <c r="D1211" s="23">
        <v>22402</v>
      </c>
      <c r="E1211" s="25">
        <f t="shared" si="227"/>
        <v>20514.75</v>
      </c>
      <c r="F1211" s="25">
        <f t="shared" si="228"/>
        <v>20597.375</v>
      </c>
      <c r="G1211" s="25">
        <f t="shared" si="229"/>
        <v>1.087614319785895</v>
      </c>
      <c r="H1211" s="25">
        <f t="shared" si="224"/>
        <v>0.99758200983907996</v>
      </c>
      <c r="I1211" s="4">
        <f t="shared" si="230"/>
        <v>22456.29911029938</v>
      </c>
      <c r="J1211" s="25">
        <f t="shared" si="225"/>
        <v>19378.387152145409</v>
      </c>
      <c r="K1211" s="15">
        <f t="shared" si="231"/>
        <v>19331.530402677021</v>
      </c>
      <c r="L1211" s="36">
        <f t="shared" si="232"/>
        <v>3070.4695973229791</v>
      </c>
      <c r="M1211" s="36">
        <f t="shared" si="233"/>
        <v>3070.4695973229791</v>
      </c>
      <c r="N1211" s="36">
        <f t="shared" si="234"/>
        <v>0.13706229788960714</v>
      </c>
      <c r="O1211" s="36">
        <f t="shared" si="235"/>
        <v>9427783.5480847377</v>
      </c>
      <c r="P1211" s="35">
        <f t="shared" si="226"/>
        <v>9427783.5480847377</v>
      </c>
    </row>
    <row r="1212" spans="1:16" x14ac:dyDescent="0.4">
      <c r="A1212" s="1">
        <v>1211</v>
      </c>
      <c r="B1212" s="21">
        <v>41024</v>
      </c>
      <c r="C1212" s="43">
        <v>3</v>
      </c>
      <c r="D1212" s="23">
        <v>21267</v>
      </c>
      <c r="E1212" s="25">
        <f t="shared" si="227"/>
        <v>20680</v>
      </c>
      <c r="F1212" s="25">
        <f t="shared" si="228"/>
        <v>19759.875</v>
      </c>
      <c r="G1212" s="25">
        <f t="shared" si="229"/>
        <v>1.0762719905869851</v>
      </c>
      <c r="H1212" s="25">
        <f t="shared" si="224"/>
        <v>1.0015470660113945</v>
      </c>
      <c r="I1212" s="4">
        <f t="shared" si="230"/>
        <v>21234.149369229988</v>
      </c>
      <c r="J1212" s="25">
        <f t="shared" si="225"/>
        <v>19378.703836589226</v>
      </c>
      <c r="K1212" s="15">
        <f t="shared" si="231"/>
        <v>19408.683970639693</v>
      </c>
      <c r="L1212" s="36">
        <f t="shared" si="232"/>
        <v>1858.3160293603069</v>
      </c>
      <c r="M1212" s="36">
        <f t="shared" si="233"/>
        <v>1858.3160293603069</v>
      </c>
      <c r="N1212" s="36">
        <f t="shared" si="234"/>
        <v>8.7380261878041418E-2</v>
      </c>
      <c r="O1212" s="36">
        <f t="shared" si="235"/>
        <v>3453338.4649774567</v>
      </c>
      <c r="P1212" s="35">
        <f t="shared" si="226"/>
        <v>3453338.4649774567</v>
      </c>
    </row>
    <row r="1213" spans="1:16" x14ac:dyDescent="0.4">
      <c r="A1213" s="1">
        <v>1212</v>
      </c>
      <c r="B1213" s="21">
        <v>41025</v>
      </c>
      <c r="C1213" s="43">
        <v>4</v>
      </c>
      <c r="D1213" s="23">
        <v>18036</v>
      </c>
      <c r="E1213" s="25">
        <f t="shared" si="227"/>
        <v>18839.75</v>
      </c>
      <c r="F1213" s="25">
        <f t="shared" si="228"/>
        <v>18450.5</v>
      </c>
      <c r="G1213" s="25">
        <f t="shared" si="229"/>
        <v>0.97753448416032085</v>
      </c>
      <c r="H1213" s="25">
        <f t="shared" si="224"/>
        <v>1.0021658136955456</v>
      </c>
      <c r="I1213" s="4">
        <f t="shared" si="230"/>
        <v>17997.021803698517</v>
      </c>
      <c r="J1213" s="25">
        <f t="shared" si="225"/>
        <v>19379.020521033046</v>
      </c>
      <c r="K1213" s="15">
        <f t="shared" si="231"/>
        <v>19420.991869083759</v>
      </c>
      <c r="L1213" s="36">
        <f t="shared" si="232"/>
        <v>-1384.9918690837585</v>
      </c>
      <c r="M1213" s="36">
        <f t="shared" si="233"/>
        <v>1384.9918690837585</v>
      </c>
      <c r="N1213" s="36">
        <f t="shared" si="234"/>
        <v>7.6790411903069331E-2</v>
      </c>
      <c r="O1213" s="36">
        <f t="shared" si="235"/>
        <v>1918202.4774281229</v>
      </c>
      <c r="P1213" s="35">
        <f t="shared" si="226"/>
        <v>1918202.4774281229</v>
      </c>
    </row>
    <row r="1214" spans="1:16" x14ac:dyDescent="0.4">
      <c r="A1214" s="1">
        <v>1213</v>
      </c>
      <c r="B1214" s="21">
        <v>41026</v>
      </c>
      <c r="C1214" s="43">
        <v>1</v>
      </c>
      <c r="D1214" s="23">
        <v>13654</v>
      </c>
      <c r="E1214" s="25">
        <f t="shared" si="227"/>
        <v>18061.25</v>
      </c>
      <c r="F1214" s="25">
        <f t="shared" si="228"/>
        <v>17550.25</v>
      </c>
      <c r="G1214" s="25">
        <f t="shared" si="229"/>
        <v>0.77799461546131821</v>
      </c>
      <c r="H1214" s="25">
        <f t="shared" si="224"/>
        <v>0.99870511045398014</v>
      </c>
      <c r="I1214" s="4">
        <f t="shared" si="230"/>
        <v>13671.703345738682</v>
      </c>
      <c r="J1214" s="25">
        <f t="shared" si="225"/>
        <v>19379.337205476862</v>
      </c>
      <c r="K1214" s="15">
        <f t="shared" si="231"/>
        <v>19354.243104320696</v>
      </c>
      <c r="L1214" s="36">
        <f t="shared" si="232"/>
        <v>-5700.2431043206961</v>
      </c>
      <c r="M1214" s="36">
        <f t="shared" si="233"/>
        <v>5700.2431043206961</v>
      </c>
      <c r="N1214" s="36">
        <f t="shared" si="234"/>
        <v>0.41747788957966137</v>
      </c>
      <c r="O1214" s="36">
        <f t="shared" si="235"/>
        <v>32492771.448355649</v>
      </c>
      <c r="P1214" s="35">
        <f t="shared" si="226"/>
        <v>32492771.448355649</v>
      </c>
    </row>
    <row r="1215" spans="1:16" x14ac:dyDescent="0.4">
      <c r="A1215" s="1">
        <v>1214</v>
      </c>
      <c r="B1215" s="21">
        <v>41027</v>
      </c>
      <c r="C1215" s="43">
        <v>2</v>
      </c>
      <c r="D1215" s="23">
        <v>19288</v>
      </c>
      <c r="E1215" s="25">
        <f t="shared" si="227"/>
        <v>17039.25</v>
      </c>
      <c r="F1215" s="25">
        <f t="shared" si="228"/>
        <v>17217</v>
      </c>
      <c r="G1215" s="25">
        <f t="shared" si="229"/>
        <v>1.1202880873555208</v>
      </c>
      <c r="H1215" s="25">
        <f t="shared" si="224"/>
        <v>0.99758200983907996</v>
      </c>
      <c r="I1215" s="4">
        <f t="shared" si="230"/>
        <v>19334.751238257944</v>
      </c>
      <c r="J1215" s="25">
        <f t="shared" si="225"/>
        <v>19379.653889920679</v>
      </c>
      <c r="K1215" s="15">
        <f t="shared" si="231"/>
        <v>19332.794077492814</v>
      </c>
      <c r="L1215" s="36">
        <f t="shared" si="232"/>
        <v>-44.794077492813813</v>
      </c>
      <c r="M1215" s="36">
        <f t="shared" si="233"/>
        <v>44.794077492813813</v>
      </c>
      <c r="N1215" s="36">
        <f t="shared" si="234"/>
        <v>2.3223806248866556E-3</v>
      </c>
      <c r="O1215" s="36">
        <f t="shared" si="235"/>
        <v>2006.5093784322089</v>
      </c>
      <c r="P1215" s="35">
        <f t="shared" si="226"/>
        <v>2006.5093784322089</v>
      </c>
    </row>
    <row r="1216" spans="1:16" x14ac:dyDescent="0.4">
      <c r="A1216" s="1">
        <v>1215</v>
      </c>
      <c r="B1216" s="21">
        <v>41028</v>
      </c>
      <c r="C1216" s="43">
        <v>3</v>
      </c>
      <c r="D1216" s="23">
        <v>17179</v>
      </c>
      <c r="E1216" s="25">
        <f t="shared" si="227"/>
        <v>17394.75</v>
      </c>
      <c r="F1216" s="25">
        <f t="shared" si="228"/>
        <v>17839</v>
      </c>
      <c r="G1216" s="25">
        <f t="shared" si="229"/>
        <v>0.96300241044901624</v>
      </c>
      <c r="H1216" s="25">
        <f t="shared" si="224"/>
        <v>1.0015470660113945</v>
      </c>
      <c r="I1216" s="4">
        <f t="shared" si="230"/>
        <v>17152.464005924765</v>
      </c>
      <c r="J1216" s="25">
        <f t="shared" si="225"/>
        <v>19379.970574364499</v>
      </c>
      <c r="K1216" s="15">
        <f t="shared" si="231"/>
        <v>19409.952668141923</v>
      </c>
      <c r="L1216" s="36">
        <f t="shared" si="232"/>
        <v>-2230.9526681419229</v>
      </c>
      <c r="M1216" s="36">
        <f t="shared" si="233"/>
        <v>2230.9526681419229</v>
      </c>
      <c r="N1216" s="36">
        <f t="shared" si="234"/>
        <v>0.12986510670830217</v>
      </c>
      <c r="O1216" s="36">
        <f t="shared" si="235"/>
        <v>4977149.8074895646</v>
      </c>
      <c r="P1216" s="35">
        <f t="shared" si="226"/>
        <v>4977149.8074895646</v>
      </c>
    </row>
    <row r="1217" spans="1:16" x14ac:dyDescent="0.4">
      <c r="A1217" s="1">
        <v>1216</v>
      </c>
      <c r="B1217" s="21">
        <v>41029</v>
      </c>
      <c r="C1217" s="43">
        <v>4</v>
      </c>
      <c r="D1217" s="23">
        <v>19458</v>
      </c>
      <c r="E1217" s="25">
        <f t="shared" si="227"/>
        <v>18283.25</v>
      </c>
      <c r="F1217" s="25">
        <f t="shared" si="228"/>
        <v>18368.625</v>
      </c>
      <c r="G1217" s="25">
        <f t="shared" si="229"/>
        <v>1.0593062899373251</v>
      </c>
      <c r="H1217" s="25">
        <f t="shared" si="224"/>
        <v>1.0021658136955456</v>
      </c>
      <c r="I1217" s="4">
        <f t="shared" si="230"/>
        <v>19415.948672453193</v>
      </c>
      <c r="J1217" s="25">
        <f t="shared" si="225"/>
        <v>19380.287258808316</v>
      </c>
      <c r="K1217" s="15">
        <f t="shared" si="231"/>
        <v>19422.261350377052</v>
      </c>
      <c r="L1217" s="36">
        <f t="shared" si="232"/>
        <v>35.738649622948287</v>
      </c>
      <c r="M1217" s="36">
        <f t="shared" si="233"/>
        <v>35.738649622948287</v>
      </c>
      <c r="N1217" s="36">
        <f t="shared" si="234"/>
        <v>1.8367072475561871E-3</v>
      </c>
      <c r="O1217" s="36">
        <f t="shared" si="235"/>
        <v>1277.2510768718619</v>
      </c>
      <c r="P1217" s="35">
        <f t="shared" si="226"/>
        <v>1277.2510768718619</v>
      </c>
    </row>
    <row r="1218" spans="1:16" x14ac:dyDescent="0.4">
      <c r="A1218" s="1">
        <v>1217</v>
      </c>
      <c r="B1218" s="21">
        <v>41030</v>
      </c>
      <c r="C1218" s="43">
        <v>1</v>
      </c>
      <c r="D1218" s="23">
        <v>17208</v>
      </c>
      <c r="E1218" s="25">
        <f t="shared" si="227"/>
        <v>18454</v>
      </c>
      <c r="F1218" s="25">
        <f t="shared" si="228"/>
        <v>18543</v>
      </c>
      <c r="G1218" s="25">
        <f t="shared" si="229"/>
        <v>0.9280051771558</v>
      </c>
      <c r="H1218" s="25">
        <f t="shared" ref="H1218:H1281" si="236">VLOOKUP(C1218,$Q$38:$S$42,3,FALSE)</f>
        <v>0.99870511045398014</v>
      </c>
      <c r="I1218" s="4">
        <f t="shared" si="230"/>
        <v>17230.311350041837</v>
      </c>
      <c r="J1218" s="25">
        <f t="shared" si="225"/>
        <v>19380.603943252132</v>
      </c>
      <c r="K1218" s="15">
        <f t="shared" si="231"/>
        <v>19355.508201810462</v>
      </c>
      <c r="L1218" s="36">
        <f t="shared" si="232"/>
        <v>-2147.5082018104622</v>
      </c>
      <c r="M1218" s="36">
        <f t="shared" si="233"/>
        <v>2147.5082018104622</v>
      </c>
      <c r="N1218" s="36">
        <f t="shared" si="234"/>
        <v>0.12479708285741876</v>
      </c>
      <c r="O1218" s="36">
        <f t="shared" si="235"/>
        <v>4611791.4768432053</v>
      </c>
      <c r="P1218" s="35">
        <f t="shared" si="226"/>
        <v>4611791.4768432053</v>
      </c>
    </row>
    <row r="1219" spans="1:16" x14ac:dyDescent="0.4">
      <c r="A1219" s="1">
        <v>1218</v>
      </c>
      <c r="B1219" s="21">
        <v>41031</v>
      </c>
      <c r="C1219" s="43">
        <v>2</v>
      </c>
      <c r="D1219" s="23">
        <v>19971</v>
      </c>
      <c r="E1219" s="25">
        <f t="shared" si="227"/>
        <v>18632</v>
      </c>
      <c r="F1219" s="25">
        <f t="shared" si="228"/>
        <v>17898.25</v>
      </c>
      <c r="G1219" s="25">
        <f t="shared" si="229"/>
        <v>1.1158074113390974</v>
      </c>
      <c r="H1219" s="25">
        <f t="shared" si="236"/>
        <v>0.99758200983907996</v>
      </c>
      <c r="I1219" s="4">
        <f t="shared" si="230"/>
        <v>20019.406728496961</v>
      </c>
      <c r="J1219" s="25">
        <f t="shared" ref="J1219:J1282" si="237">INTERCEPT($I$2:$I$3896,$A$2:$A$3896)+SLOPE($I$2:$I$3896,$A$2:$A$3896)*A1219</f>
        <v>19380.920627695952</v>
      </c>
      <c r="K1219" s="15">
        <f t="shared" si="231"/>
        <v>19334.05775230861</v>
      </c>
      <c r="L1219" s="36">
        <f t="shared" si="232"/>
        <v>636.94224769138964</v>
      </c>
      <c r="M1219" s="36">
        <f t="shared" si="233"/>
        <v>636.94224769138964</v>
      </c>
      <c r="N1219" s="36">
        <f t="shared" si="234"/>
        <v>3.1893357753311785E-2</v>
      </c>
      <c r="O1219" s="36">
        <f t="shared" si="235"/>
        <v>405695.42689415952</v>
      </c>
      <c r="P1219" s="35">
        <f t="shared" ref="P1219:P1282" si="238">(D1219-K1219)^2</f>
        <v>405695.42689415952</v>
      </c>
    </row>
    <row r="1220" spans="1:16" x14ac:dyDescent="0.4">
      <c r="A1220" s="1">
        <v>1219</v>
      </c>
      <c r="B1220" s="21">
        <v>41032</v>
      </c>
      <c r="C1220" s="43">
        <v>3</v>
      </c>
      <c r="D1220" s="23">
        <v>17891</v>
      </c>
      <c r="E1220" s="25">
        <f t="shared" si="227"/>
        <v>17164.5</v>
      </c>
      <c r="F1220" s="25">
        <f t="shared" si="228"/>
        <v>17421.875</v>
      </c>
      <c r="G1220" s="25">
        <f t="shared" si="229"/>
        <v>1.0269273542600896</v>
      </c>
      <c r="H1220" s="25">
        <f t="shared" si="236"/>
        <v>1.0015470660113945</v>
      </c>
      <c r="I1220" s="4">
        <f t="shared" si="230"/>
        <v>17863.364196402585</v>
      </c>
      <c r="J1220" s="25">
        <f t="shared" si="237"/>
        <v>19381.237312139769</v>
      </c>
      <c r="K1220" s="15">
        <f t="shared" si="231"/>
        <v>19411.221365644153</v>
      </c>
      <c r="L1220" s="36">
        <f t="shared" si="232"/>
        <v>-1520.2213656441527</v>
      </c>
      <c r="M1220" s="36">
        <f t="shared" si="233"/>
        <v>1520.2213656441527</v>
      </c>
      <c r="N1220" s="36">
        <f t="shared" si="234"/>
        <v>8.4971290908510022E-2</v>
      </c>
      <c r="O1220" s="36">
        <f t="shared" si="235"/>
        <v>2311073.0005609724</v>
      </c>
      <c r="P1220" s="35">
        <f t="shared" si="238"/>
        <v>2311073.0005609724</v>
      </c>
    </row>
    <row r="1221" spans="1:16" x14ac:dyDescent="0.4">
      <c r="A1221" s="1">
        <v>1220</v>
      </c>
      <c r="B1221" s="21">
        <v>41033</v>
      </c>
      <c r="C1221" s="43">
        <v>4</v>
      </c>
      <c r="D1221" s="23">
        <v>13588</v>
      </c>
      <c r="E1221" s="25">
        <f t="shared" ref="E1221:E1284" si="239">AVERAGE(D1219:D1222)</f>
        <v>17679.25</v>
      </c>
      <c r="F1221" s="25">
        <f t="shared" ref="F1221:F1284" si="240">AVERAGE(E1221:E1222)</f>
        <v>17338</v>
      </c>
      <c r="G1221" s="25">
        <f t="shared" si="229"/>
        <v>0.78371207751759142</v>
      </c>
      <c r="H1221" s="25">
        <f t="shared" si="236"/>
        <v>1.0021658136955456</v>
      </c>
      <c r="I1221" s="4">
        <f t="shared" si="230"/>
        <v>13558.63452365577</v>
      </c>
      <c r="J1221" s="25">
        <f t="shared" si="237"/>
        <v>19381.553996583585</v>
      </c>
      <c r="K1221" s="15">
        <f t="shared" si="231"/>
        <v>19423.530831670341</v>
      </c>
      <c r="L1221" s="36">
        <f t="shared" si="232"/>
        <v>-5835.5308316703413</v>
      </c>
      <c r="M1221" s="36">
        <f t="shared" si="233"/>
        <v>5835.5308316703413</v>
      </c>
      <c r="N1221" s="36">
        <f t="shared" si="234"/>
        <v>0.42946208652269219</v>
      </c>
      <c r="O1221" s="36">
        <f t="shared" si="235"/>
        <v>34053420.087375142</v>
      </c>
      <c r="P1221" s="35">
        <f t="shared" si="238"/>
        <v>34053420.087375142</v>
      </c>
    </row>
    <row r="1222" spans="1:16" x14ac:dyDescent="0.4">
      <c r="A1222" s="1">
        <v>1221</v>
      </c>
      <c r="B1222" s="21">
        <v>41034</v>
      </c>
      <c r="C1222" s="43">
        <v>1</v>
      </c>
      <c r="D1222" s="23">
        <v>19267</v>
      </c>
      <c r="E1222" s="25">
        <f t="shared" si="239"/>
        <v>16996.75</v>
      </c>
      <c r="F1222" s="25">
        <f t="shared" si="240"/>
        <v>17477.875</v>
      </c>
      <c r="G1222" s="25">
        <f t="shared" si="229"/>
        <v>1.1023651330610844</v>
      </c>
      <c r="H1222" s="25">
        <f t="shared" si="236"/>
        <v>0.99870511045398014</v>
      </c>
      <c r="I1222" s="4">
        <f t="shared" si="230"/>
        <v>19291.980984498841</v>
      </c>
      <c r="J1222" s="25">
        <f t="shared" si="237"/>
        <v>19381.870681027402</v>
      </c>
      <c r="K1222" s="15">
        <f t="shared" si="231"/>
        <v>19356.773299300232</v>
      </c>
      <c r="L1222" s="36">
        <f t="shared" si="232"/>
        <v>-89.773299300231884</v>
      </c>
      <c r="M1222" s="36">
        <f t="shared" si="233"/>
        <v>89.773299300231884</v>
      </c>
      <c r="N1222" s="36">
        <f t="shared" si="234"/>
        <v>4.6594331914793109E-3</v>
      </c>
      <c r="O1222" s="36">
        <f t="shared" si="235"/>
        <v>8059.2452672490144</v>
      </c>
      <c r="P1222" s="35">
        <f t="shared" si="238"/>
        <v>8059.2452672490144</v>
      </c>
    </row>
    <row r="1223" spans="1:16" x14ac:dyDescent="0.4">
      <c r="A1223" s="1">
        <v>1222</v>
      </c>
      <c r="B1223" s="21">
        <v>41035</v>
      </c>
      <c r="C1223" s="43">
        <v>2</v>
      </c>
      <c r="D1223" s="23">
        <v>17241</v>
      </c>
      <c r="E1223" s="25">
        <f t="shared" si="239"/>
        <v>17959</v>
      </c>
      <c r="F1223" s="25">
        <f t="shared" si="240"/>
        <v>19071.75</v>
      </c>
      <c r="G1223" s="25">
        <f t="shared" si="229"/>
        <v>0.90400723583310394</v>
      </c>
      <c r="H1223" s="25">
        <f t="shared" si="236"/>
        <v>0.99758200983907996</v>
      </c>
      <c r="I1223" s="4">
        <f t="shared" si="230"/>
        <v>17282.789615242909</v>
      </c>
      <c r="J1223" s="25">
        <f t="shared" si="237"/>
        <v>19382.187365471222</v>
      </c>
      <c r="K1223" s="15">
        <f t="shared" si="231"/>
        <v>19335.321427124403</v>
      </c>
      <c r="L1223" s="36">
        <f t="shared" si="232"/>
        <v>-2094.3214271244033</v>
      </c>
      <c r="M1223" s="36">
        <f t="shared" si="233"/>
        <v>2094.3214271244033</v>
      </c>
      <c r="N1223" s="36">
        <f t="shared" si="234"/>
        <v>0.12147331518614948</v>
      </c>
      <c r="O1223" s="36">
        <f t="shared" si="235"/>
        <v>4386182.2401123969</v>
      </c>
      <c r="P1223" s="35">
        <f t="shared" si="238"/>
        <v>4386182.2401123969</v>
      </c>
    </row>
    <row r="1224" spans="1:16" x14ac:dyDescent="0.4">
      <c r="A1224" s="1">
        <v>1223</v>
      </c>
      <c r="B1224" s="21">
        <v>41036</v>
      </c>
      <c r="C1224" s="43">
        <v>3</v>
      </c>
      <c r="D1224" s="23">
        <v>21740</v>
      </c>
      <c r="E1224" s="25">
        <f t="shared" si="239"/>
        <v>20184.5</v>
      </c>
      <c r="F1224" s="25">
        <f t="shared" si="240"/>
        <v>20452.125</v>
      </c>
      <c r="G1224" s="25">
        <f t="shared" si="229"/>
        <v>1.0629702292549064</v>
      </c>
      <c r="H1224" s="25">
        <f t="shared" si="236"/>
        <v>1.0015470660113945</v>
      </c>
      <c r="I1224" s="4">
        <f t="shared" si="230"/>
        <v>21706.418737342359</v>
      </c>
      <c r="J1224" s="25">
        <f t="shared" si="237"/>
        <v>19382.504049915038</v>
      </c>
      <c r="K1224" s="15">
        <f t="shared" si="231"/>
        <v>19412.490063146379</v>
      </c>
      <c r="L1224" s="36">
        <f t="shared" si="232"/>
        <v>2327.5099368536212</v>
      </c>
      <c r="M1224" s="36">
        <f t="shared" si="233"/>
        <v>2327.5099368536212</v>
      </c>
      <c r="N1224" s="36">
        <f t="shared" si="234"/>
        <v>0.10706117464828065</v>
      </c>
      <c r="O1224" s="36">
        <f t="shared" si="235"/>
        <v>5417302.5061523477</v>
      </c>
      <c r="P1224" s="35">
        <f t="shared" si="238"/>
        <v>5417302.5061523477</v>
      </c>
    </row>
    <row r="1225" spans="1:16" x14ac:dyDescent="0.4">
      <c r="A1225" s="1">
        <v>1224</v>
      </c>
      <c r="B1225" s="21">
        <v>41037</v>
      </c>
      <c r="C1225" s="43">
        <v>4</v>
      </c>
      <c r="D1225" s="23">
        <v>22490</v>
      </c>
      <c r="E1225" s="25">
        <f t="shared" si="239"/>
        <v>20719.75</v>
      </c>
      <c r="F1225" s="25">
        <f t="shared" si="240"/>
        <v>20848.25</v>
      </c>
      <c r="G1225" s="25">
        <f t="shared" si="229"/>
        <v>1.0787476167064383</v>
      </c>
      <c r="H1225" s="25">
        <f t="shared" si="236"/>
        <v>1.0021658136955456</v>
      </c>
      <c r="I1225" s="4">
        <f t="shared" si="230"/>
        <v>22441.39611694276</v>
      </c>
      <c r="J1225" s="25">
        <f t="shared" si="237"/>
        <v>19382.820734358855</v>
      </c>
      <c r="K1225" s="15">
        <f t="shared" si="231"/>
        <v>19424.800312963634</v>
      </c>
      <c r="L1225" s="36">
        <f t="shared" si="232"/>
        <v>3065.1996870363655</v>
      </c>
      <c r="M1225" s="36">
        <f t="shared" si="233"/>
        <v>3065.1996870363655</v>
      </c>
      <c r="N1225" s="36">
        <f t="shared" si="234"/>
        <v>0.1362916712777397</v>
      </c>
      <c r="O1225" s="36">
        <f t="shared" si="235"/>
        <v>9395449.121407833</v>
      </c>
      <c r="P1225" s="35">
        <f t="shared" si="238"/>
        <v>9395449.121407833</v>
      </c>
    </row>
    <row r="1226" spans="1:16" x14ac:dyDescent="0.4">
      <c r="A1226" s="1">
        <v>1225</v>
      </c>
      <c r="B1226" s="21">
        <v>41038</v>
      </c>
      <c r="C1226" s="43">
        <v>1</v>
      </c>
      <c r="D1226" s="23">
        <v>21408</v>
      </c>
      <c r="E1226" s="25">
        <f t="shared" si="239"/>
        <v>20976.75</v>
      </c>
      <c r="F1226" s="25">
        <f t="shared" si="240"/>
        <v>20002.75</v>
      </c>
      <c r="G1226" s="25">
        <f t="shared" si="229"/>
        <v>1.0702528402344678</v>
      </c>
      <c r="H1226" s="25">
        <f t="shared" si="236"/>
        <v>0.99870511045398014</v>
      </c>
      <c r="I1226" s="4">
        <f t="shared" si="230"/>
        <v>21435.75693756948</v>
      </c>
      <c r="J1226" s="25">
        <f t="shared" si="237"/>
        <v>19383.137418802675</v>
      </c>
      <c r="K1226" s="15">
        <f t="shared" si="231"/>
        <v>19358.038396790002</v>
      </c>
      <c r="L1226" s="36">
        <f t="shared" si="232"/>
        <v>2049.9616032099984</v>
      </c>
      <c r="M1226" s="36">
        <f t="shared" si="233"/>
        <v>2049.9616032099984</v>
      </c>
      <c r="N1226" s="36">
        <f t="shared" si="234"/>
        <v>9.5756801345758522E-2</v>
      </c>
      <c r="O1226" s="36">
        <f t="shared" si="235"/>
        <v>4202342.5746353073</v>
      </c>
      <c r="P1226" s="35">
        <f t="shared" si="238"/>
        <v>4202342.5746353073</v>
      </c>
    </row>
    <row r="1227" spans="1:16" x14ac:dyDescent="0.4">
      <c r="A1227" s="1">
        <v>1226</v>
      </c>
      <c r="B1227" s="21">
        <v>41039</v>
      </c>
      <c r="C1227" s="43">
        <v>2</v>
      </c>
      <c r="D1227" s="23">
        <v>18269</v>
      </c>
      <c r="E1227" s="25">
        <f t="shared" si="239"/>
        <v>19028.75</v>
      </c>
      <c r="F1227" s="25">
        <f t="shared" si="240"/>
        <v>18690.125</v>
      </c>
      <c r="G1227" s="25">
        <f t="shared" si="229"/>
        <v>0.97746804796650633</v>
      </c>
      <c r="H1227" s="25">
        <f t="shared" si="236"/>
        <v>0.99758200983907996</v>
      </c>
      <c r="I1227" s="4">
        <f t="shared" si="230"/>
        <v>18313.281334079966</v>
      </c>
      <c r="J1227" s="25">
        <f t="shared" si="237"/>
        <v>19383.454103246491</v>
      </c>
      <c r="K1227" s="15">
        <f t="shared" si="231"/>
        <v>19336.585101940196</v>
      </c>
      <c r="L1227" s="36">
        <f t="shared" si="232"/>
        <v>-1067.5851019401962</v>
      </c>
      <c r="M1227" s="36">
        <f t="shared" si="233"/>
        <v>1067.5851019401962</v>
      </c>
      <c r="N1227" s="36">
        <f t="shared" si="234"/>
        <v>5.8436975310098865E-2</v>
      </c>
      <c r="O1227" s="36">
        <f t="shared" si="235"/>
        <v>1139737.9498846591</v>
      </c>
      <c r="P1227" s="35">
        <f t="shared" si="238"/>
        <v>1139737.9498846591</v>
      </c>
    </row>
    <row r="1228" spans="1:16" x14ac:dyDescent="0.4">
      <c r="A1228" s="1">
        <v>1227</v>
      </c>
      <c r="B1228" s="21">
        <v>41040</v>
      </c>
      <c r="C1228" s="43">
        <v>3</v>
      </c>
      <c r="D1228" s="23">
        <v>13948</v>
      </c>
      <c r="E1228" s="25">
        <f t="shared" si="239"/>
        <v>18351.5</v>
      </c>
      <c r="F1228" s="25">
        <f t="shared" si="240"/>
        <v>17862.5</v>
      </c>
      <c r="G1228" s="25">
        <f t="shared" si="229"/>
        <v>0.78085374387683693</v>
      </c>
      <c r="H1228" s="25">
        <f t="shared" si="236"/>
        <v>1.0015470660113945</v>
      </c>
      <c r="I1228" s="4">
        <f t="shared" si="230"/>
        <v>13926.454855034555</v>
      </c>
      <c r="J1228" s="25">
        <f t="shared" si="237"/>
        <v>19383.770787690308</v>
      </c>
      <c r="K1228" s="15">
        <f t="shared" si="231"/>
        <v>19413.758760648605</v>
      </c>
      <c r="L1228" s="36">
        <f t="shared" si="232"/>
        <v>-5465.7587606486049</v>
      </c>
      <c r="M1228" s="36">
        <f t="shared" si="233"/>
        <v>5465.7587606486049</v>
      </c>
      <c r="N1228" s="36">
        <f t="shared" si="234"/>
        <v>0.39186684547236916</v>
      </c>
      <c r="O1228" s="36">
        <f t="shared" si="235"/>
        <v>29874518.829606973</v>
      </c>
      <c r="P1228" s="35">
        <f t="shared" si="238"/>
        <v>29874518.829606973</v>
      </c>
    </row>
    <row r="1229" spans="1:16" x14ac:dyDescent="0.4">
      <c r="A1229" s="1">
        <v>1228</v>
      </c>
      <c r="B1229" s="21">
        <v>41041</v>
      </c>
      <c r="C1229" s="43">
        <v>4</v>
      </c>
      <c r="D1229" s="23">
        <v>19781</v>
      </c>
      <c r="E1229" s="25">
        <f t="shared" si="239"/>
        <v>17373.5</v>
      </c>
      <c r="F1229" s="25">
        <f t="shared" si="240"/>
        <v>17334.875</v>
      </c>
      <c r="G1229" s="25">
        <f t="shared" si="229"/>
        <v>1.1411100455007608</v>
      </c>
      <c r="H1229" s="25">
        <f t="shared" si="236"/>
        <v>1.0021658136955456</v>
      </c>
      <c r="I1229" s="4">
        <f t="shared" si="230"/>
        <v>19738.250626467085</v>
      </c>
      <c r="J1229" s="25">
        <f t="shared" si="237"/>
        <v>19384.087472134124</v>
      </c>
      <c r="K1229" s="15">
        <f t="shared" si="231"/>
        <v>19426.069794256924</v>
      </c>
      <c r="L1229" s="36">
        <f t="shared" si="232"/>
        <v>354.93020574307593</v>
      </c>
      <c r="M1229" s="36">
        <f t="shared" si="233"/>
        <v>354.93020574307593</v>
      </c>
      <c r="N1229" s="36">
        <f t="shared" si="234"/>
        <v>1.7942985983675039E-2</v>
      </c>
      <c r="O1229" s="36">
        <f t="shared" si="235"/>
        <v>125975.45094882221</v>
      </c>
      <c r="P1229" s="35">
        <f t="shared" si="238"/>
        <v>125975.45094882221</v>
      </c>
    </row>
    <row r="1230" spans="1:16" x14ac:dyDescent="0.4">
      <c r="A1230" s="1">
        <v>1229</v>
      </c>
      <c r="B1230" s="21">
        <v>41042</v>
      </c>
      <c r="C1230" s="43">
        <v>1</v>
      </c>
      <c r="D1230" s="23">
        <v>17496</v>
      </c>
      <c r="E1230" s="25">
        <f t="shared" si="239"/>
        <v>17296.25</v>
      </c>
      <c r="F1230" s="25">
        <f t="shared" si="240"/>
        <v>18142</v>
      </c>
      <c r="G1230" s="25">
        <f t="shared" si="229"/>
        <v>0.96439201852056</v>
      </c>
      <c r="H1230" s="25">
        <f t="shared" si="236"/>
        <v>0.99870511045398014</v>
      </c>
      <c r="I1230" s="4">
        <f t="shared" si="230"/>
        <v>17518.684761758017</v>
      </c>
      <c r="J1230" s="25">
        <f t="shared" si="237"/>
        <v>19384.404156577944</v>
      </c>
      <c r="K1230" s="15">
        <f t="shared" si="231"/>
        <v>19359.303494279768</v>
      </c>
      <c r="L1230" s="36">
        <f t="shared" si="232"/>
        <v>-1863.3034942797676</v>
      </c>
      <c r="M1230" s="36">
        <f t="shared" si="233"/>
        <v>1863.3034942797676</v>
      </c>
      <c r="N1230" s="36">
        <f t="shared" si="234"/>
        <v>0.1064988279766671</v>
      </c>
      <c r="O1230" s="36">
        <f t="shared" si="235"/>
        <v>3471899.9117951919</v>
      </c>
      <c r="P1230" s="35">
        <f t="shared" si="238"/>
        <v>3471899.9117951919</v>
      </c>
    </row>
    <row r="1231" spans="1:16" x14ac:dyDescent="0.4">
      <c r="A1231" s="1">
        <v>1230</v>
      </c>
      <c r="B1231" s="21">
        <v>41043</v>
      </c>
      <c r="C1231" s="43">
        <v>2</v>
      </c>
      <c r="D1231" s="23">
        <v>17960</v>
      </c>
      <c r="E1231" s="25">
        <f t="shared" si="239"/>
        <v>18987.75</v>
      </c>
      <c r="F1231" s="25">
        <f t="shared" si="240"/>
        <v>18887.875</v>
      </c>
      <c r="G1231" s="25">
        <f t="shared" si="229"/>
        <v>0.95087456900260092</v>
      </c>
      <c r="H1231" s="25">
        <f t="shared" si="236"/>
        <v>0.99758200983907996</v>
      </c>
      <c r="I1231" s="4">
        <f t="shared" si="230"/>
        <v>18003.532364118244</v>
      </c>
      <c r="J1231" s="25">
        <f t="shared" si="237"/>
        <v>19384.720841021761</v>
      </c>
      <c r="K1231" s="15">
        <f t="shared" si="231"/>
        <v>19337.848776755989</v>
      </c>
      <c r="L1231" s="36">
        <f t="shared" si="232"/>
        <v>-1377.8487767559891</v>
      </c>
      <c r="M1231" s="36">
        <f t="shared" si="233"/>
        <v>1377.8487767559891</v>
      </c>
      <c r="N1231" s="36">
        <f t="shared" si="234"/>
        <v>7.6717637904008304E-2</v>
      </c>
      <c r="O1231" s="36">
        <f t="shared" si="235"/>
        <v>1898467.2516079755</v>
      </c>
      <c r="P1231" s="35">
        <f t="shared" si="238"/>
        <v>1898467.2516079755</v>
      </c>
    </row>
    <row r="1232" spans="1:16" x14ac:dyDescent="0.4">
      <c r="A1232" s="1">
        <v>1231</v>
      </c>
      <c r="B1232" s="21">
        <v>41044</v>
      </c>
      <c r="C1232" s="43">
        <v>3</v>
      </c>
      <c r="D1232" s="23">
        <v>20714</v>
      </c>
      <c r="E1232" s="25">
        <f t="shared" si="239"/>
        <v>18788</v>
      </c>
      <c r="F1232" s="25">
        <f t="shared" si="240"/>
        <v>18486.625</v>
      </c>
      <c r="G1232" s="25">
        <f t="shared" si="229"/>
        <v>1.1204857565942945</v>
      </c>
      <c r="H1232" s="25">
        <f t="shared" si="236"/>
        <v>1.0015470660113945</v>
      </c>
      <c r="I1232" s="4">
        <f t="shared" si="230"/>
        <v>20682.003575221235</v>
      </c>
      <c r="J1232" s="25">
        <f t="shared" si="237"/>
        <v>19385.037525465577</v>
      </c>
      <c r="K1232" s="15">
        <f t="shared" si="231"/>
        <v>19415.027458150831</v>
      </c>
      <c r="L1232" s="36">
        <f t="shared" si="232"/>
        <v>1298.9725418491689</v>
      </c>
      <c r="M1232" s="36">
        <f t="shared" si="233"/>
        <v>1298.9725418491689</v>
      </c>
      <c r="N1232" s="36">
        <f t="shared" si="234"/>
        <v>6.2709884225604376E-2</v>
      </c>
      <c r="O1232" s="36">
        <f t="shared" si="235"/>
        <v>1687329.6644780908</v>
      </c>
      <c r="P1232" s="35">
        <f t="shared" si="238"/>
        <v>1687329.6644780908</v>
      </c>
    </row>
    <row r="1233" spans="1:16" x14ac:dyDescent="0.4">
      <c r="A1233" s="1">
        <v>1232</v>
      </c>
      <c r="B1233" s="21">
        <v>41045</v>
      </c>
      <c r="C1233" s="43">
        <v>4</v>
      </c>
      <c r="D1233" s="23">
        <v>18982</v>
      </c>
      <c r="E1233" s="25">
        <f t="shared" si="239"/>
        <v>18185.25</v>
      </c>
      <c r="F1233" s="25">
        <f t="shared" si="240"/>
        <v>18373.25</v>
      </c>
      <c r="G1233" s="25">
        <f t="shared" si="229"/>
        <v>1.0331324071680297</v>
      </c>
      <c r="H1233" s="25">
        <f t="shared" si="236"/>
        <v>1.0021658136955456</v>
      </c>
      <c r="I1233" s="4">
        <f t="shared" si="230"/>
        <v>18940.977371801135</v>
      </c>
      <c r="J1233" s="25">
        <f t="shared" si="237"/>
        <v>19385.354209909397</v>
      </c>
      <c r="K1233" s="15">
        <f t="shared" si="231"/>
        <v>19427.339275550221</v>
      </c>
      <c r="L1233" s="36">
        <f t="shared" si="232"/>
        <v>-445.33927555022092</v>
      </c>
      <c r="M1233" s="36">
        <f t="shared" si="233"/>
        <v>445.33927555022092</v>
      </c>
      <c r="N1233" s="36">
        <f t="shared" si="234"/>
        <v>2.3461135578454372E-2</v>
      </c>
      <c r="O1233" s="36">
        <f t="shared" si="235"/>
        <v>198327.07034759558</v>
      </c>
      <c r="P1233" s="35">
        <f t="shared" si="238"/>
        <v>198327.07034759558</v>
      </c>
    </row>
    <row r="1234" spans="1:16" x14ac:dyDescent="0.4">
      <c r="A1234" s="1">
        <v>1233</v>
      </c>
      <c r="B1234" s="21">
        <v>41046</v>
      </c>
      <c r="C1234" s="43">
        <v>1</v>
      </c>
      <c r="D1234" s="23">
        <v>15085</v>
      </c>
      <c r="E1234" s="25">
        <f t="shared" si="239"/>
        <v>18561.25</v>
      </c>
      <c r="F1234" s="25">
        <f t="shared" si="240"/>
        <v>18498</v>
      </c>
      <c r="G1234" s="25">
        <f t="shared" si="229"/>
        <v>0.81549356687209429</v>
      </c>
      <c r="H1234" s="25">
        <f t="shared" si="236"/>
        <v>0.99870511045398014</v>
      </c>
      <c r="I1234" s="4">
        <f t="shared" si="230"/>
        <v>15104.558735203458</v>
      </c>
      <c r="J1234" s="25">
        <f t="shared" si="237"/>
        <v>19385.670894353214</v>
      </c>
      <c r="K1234" s="15">
        <f t="shared" si="231"/>
        <v>19360.568591769534</v>
      </c>
      <c r="L1234" s="36">
        <f t="shared" si="232"/>
        <v>-4275.5685917695337</v>
      </c>
      <c r="M1234" s="36">
        <f t="shared" si="233"/>
        <v>4275.5685917695337</v>
      </c>
      <c r="N1234" s="36">
        <f t="shared" si="234"/>
        <v>0.28343179262641921</v>
      </c>
      <c r="O1234" s="36">
        <f t="shared" si="235"/>
        <v>18280486.782926112</v>
      </c>
      <c r="P1234" s="35">
        <f t="shared" si="238"/>
        <v>18280486.782926112</v>
      </c>
    </row>
    <row r="1235" spans="1:16" x14ac:dyDescent="0.4">
      <c r="A1235" s="1">
        <v>1234</v>
      </c>
      <c r="B1235" s="21">
        <v>41047</v>
      </c>
      <c r="C1235" s="43">
        <v>2</v>
      </c>
      <c r="D1235" s="23">
        <v>19464</v>
      </c>
      <c r="E1235" s="25">
        <f t="shared" si="239"/>
        <v>18434.75</v>
      </c>
      <c r="F1235" s="25">
        <f t="shared" si="240"/>
        <v>18266.5</v>
      </c>
      <c r="G1235" s="25">
        <f t="shared" si="229"/>
        <v>1.065557167492404</v>
      </c>
      <c r="H1235" s="25">
        <f t="shared" si="236"/>
        <v>0.99758200983907996</v>
      </c>
      <c r="I1235" s="4">
        <f t="shared" si="230"/>
        <v>19511.177836035495</v>
      </c>
      <c r="J1235" s="25">
        <f t="shared" si="237"/>
        <v>19385.98757879703</v>
      </c>
      <c r="K1235" s="15">
        <f t="shared" si="231"/>
        <v>19339.112451571782</v>
      </c>
      <c r="L1235" s="36">
        <f t="shared" si="232"/>
        <v>124.887548428218</v>
      </c>
      <c r="M1235" s="36">
        <f t="shared" si="233"/>
        <v>124.887548428218</v>
      </c>
      <c r="N1235" s="36">
        <f t="shared" si="234"/>
        <v>6.4163352049022813E-3</v>
      </c>
      <c r="O1235" s="36">
        <f t="shared" si="235"/>
        <v>15596.899752410496</v>
      </c>
      <c r="P1235" s="35">
        <f t="shared" si="238"/>
        <v>15596.899752410496</v>
      </c>
    </row>
    <row r="1236" spans="1:16" x14ac:dyDescent="0.4">
      <c r="A1236" s="1">
        <v>1235</v>
      </c>
      <c r="B1236" s="21">
        <v>41048</v>
      </c>
      <c r="C1236" s="43">
        <v>3</v>
      </c>
      <c r="D1236" s="23">
        <v>20208</v>
      </c>
      <c r="E1236" s="25">
        <f t="shared" si="239"/>
        <v>18098.25</v>
      </c>
      <c r="F1236" s="25">
        <f t="shared" si="240"/>
        <v>18996</v>
      </c>
      <c r="G1236" s="25">
        <f t="shared" si="229"/>
        <v>1.063802905874921</v>
      </c>
      <c r="H1236" s="25">
        <f t="shared" si="236"/>
        <v>1.0015470660113945</v>
      </c>
      <c r="I1236" s="4">
        <f t="shared" si="230"/>
        <v>20176.785181426607</v>
      </c>
      <c r="J1236" s="25">
        <f t="shared" si="237"/>
        <v>19386.304263240851</v>
      </c>
      <c r="K1236" s="15">
        <f t="shared" si="231"/>
        <v>19416.296155653064</v>
      </c>
      <c r="L1236" s="36">
        <f t="shared" si="232"/>
        <v>791.70384434693551</v>
      </c>
      <c r="M1236" s="36">
        <f t="shared" si="233"/>
        <v>791.70384434693551</v>
      </c>
      <c r="N1236" s="36">
        <f t="shared" si="234"/>
        <v>3.917774368304313E-2</v>
      </c>
      <c r="O1236" s="36">
        <f t="shared" si="235"/>
        <v>626794.97715371673</v>
      </c>
      <c r="P1236" s="35">
        <f t="shared" si="238"/>
        <v>626794.97715371673</v>
      </c>
    </row>
    <row r="1237" spans="1:16" x14ac:dyDescent="0.4">
      <c r="A1237" s="1">
        <v>1236</v>
      </c>
      <c r="B1237" s="21">
        <v>41049</v>
      </c>
      <c r="C1237" s="43">
        <v>4</v>
      </c>
      <c r="D1237" s="23">
        <v>17636</v>
      </c>
      <c r="E1237" s="25">
        <f t="shared" si="239"/>
        <v>19893.75</v>
      </c>
      <c r="F1237" s="25">
        <f t="shared" si="240"/>
        <v>20304</v>
      </c>
      <c r="G1237" s="25">
        <f t="shared" si="229"/>
        <v>0.8685973207249803</v>
      </c>
      <c r="H1237" s="25">
        <f t="shared" si="236"/>
        <v>1.0021658136955456</v>
      </c>
      <c r="I1237" s="4">
        <f t="shared" si="230"/>
        <v>17597.886256932085</v>
      </c>
      <c r="J1237" s="25">
        <f t="shared" si="237"/>
        <v>19386.620947684667</v>
      </c>
      <c r="K1237" s="15">
        <f t="shared" si="231"/>
        <v>19428.608756843514</v>
      </c>
      <c r="L1237" s="36">
        <f t="shared" si="232"/>
        <v>-1792.6087568435141</v>
      </c>
      <c r="M1237" s="36">
        <f t="shared" si="233"/>
        <v>1792.6087568435141</v>
      </c>
      <c r="N1237" s="36">
        <f t="shared" si="234"/>
        <v>0.1016448603336082</v>
      </c>
      <c r="O1237" s="36">
        <f t="shared" si="235"/>
        <v>3213446.1551120491</v>
      </c>
      <c r="P1237" s="35">
        <f t="shared" si="238"/>
        <v>3213446.1551120491</v>
      </c>
    </row>
    <row r="1238" spans="1:16" x14ac:dyDescent="0.4">
      <c r="A1238" s="1">
        <v>1237</v>
      </c>
      <c r="B1238" s="21">
        <v>41050</v>
      </c>
      <c r="C1238" s="43">
        <v>1</v>
      </c>
      <c r="D1238" s="23">
        <v>22267</v>
      </c>
      <c r="E1238" s="25">
        <f t="shared" si="239"/>
        <v>20714.25</v>
      </c>
      <c r="F1238" s="25">
        <f t="shared" si="240"/>
        <v>20571.625</v>
      </c>
      <c r="G1238" s="25">
        <f t="shared" si="229"/>
        <v>1.0824132755676812</v>
      </c>
      <c r="H1238" s="25">
        <f t="shared" si="236"/>
        <v>0.99870511045398014</v>
      </c>
      <c r="I1238" s="4">
        <f t="shared" si="230"/>
        <v>22295.87068987573</v>
      </c>
      <c r="J1238" s="25">
        <f t="shared" si="237"/>
        <v>19386.937632128484</v>
      </c>
      <c r="K1238" s="15">
        <f t="shared" si="231"/>
        <v>19361.8336892593</v>
      </c>
      <c r="L1238" s="36">
        <f t="shared" si="232"/>
        <v>2905.1663107407003</v>
      </c>
      <c r="M1238" s="36">
        <f t="shared" si="233"/>
        <v>2905.1663107407003</v>
      </c>
      <c r="N1238" s="36">
        <f t="shared" si="234"/>
        <v>0.13046958776398707</v>
      </c>
      <c r="O1238" s="36">
        <f t="shared" si="235"/>
        <v>8439991.2930627316</v>
      </c>
      <c r="P1238" s="35">
        <f t="shared" si="238"/>
        <v>8439991.2930627316</v>
      </c>
    </row>
    <row r="1239" spans="1:16" x14ac:dyDescent="0.4">
      <c r="A1239" s="1">
        <v>1238</v>
      </c>
      <c r="B1239" s="21">
        <v>41051</v>
      </c>
      <c r="C1239" s="43">
        <v>2</v>
      </c>
      <c r="D1239" s="23">
        <v>22746</v>
      </c>
      <c r="E1239" s="25">
        <f t="shared" si="239"/>
        <v>20429</v>
      </c>
      <c r="F1239" s="25">
        <f t="shared" si="240"/>
        <v>20379.875</v>
      </c>
      <c r="G1239" s="25">
        <f t="shared" si="229"/>
        <v>1.1161010555756599</v>
      </c>
      <c r="H1239" s="25">
        <f t="shared" si="236"/>
        <v>0.99758200983907996</v>
      </c>
      <c r="I1239" s="4">
        <f t="shared" si="230"/>
        <v>22801.132915046412</v>
      </c>
      <c r="J1239" s="25">
        <f t="shared" si="237"/>
        <v>19387.254316572304</v>
      </c>
      <c r="K1239" s="15">
        <f t="shared" si="231"/>
        <v>19340.376126387579</v>
      </c>
      <c r="L1239" s="36">
        <f t="shared" si="232"/>
        <v>3405.6238736124214</v>
      </c>
      <c r="M1239" s="36">
        <f t="shared" si="233"/>
        <v>3405.6238736124214</v>
      </c>
      <c r="N1239" s="36">
        <f t="shared" si="234"/>
        <v>0.14972407779884031</v>
      </c>
      <c r="O1239" s="36">
        <f t="shared" si="235"/>
        <v>11598273.968518874</v>
      </c>
      <c r="P1239" s="35">
        <f t="shared" si="238"/>
        <v>11598273.968518874</v>
      </c>
    </row>
    <row r="1240" spans="1:16" x14ac:dyDescent="0.4">
      <c r="A1240" s="1">
        <v>1239</v>
      </c>
      <c r="B1240" s="21">
        <v>41052</v>
      </c>
      <c r="C1240" s="43">
        <v>3</v>
      </c>
      <c r="D1240" s="23">
        <v>19067</v>
      </c>
      <c r="E1240" s="25">
        <f t="shared" si="239"/>
        <v>20330.75</v>
      </c>
      <c r="F1240" s="25">
        <f t="shared" si="240"/>
        <v>19913.375</v>
      </c>
      <c r="G1240" s="25">
        <f t="shared" si="229"/>
        <v>0.95749715957239789</v>
      </c>
      <c r="H1240" s="25">
        <f t="shared" si="236"/>
        <v>1.0015470660113945</v>
      </c>
      <c r="I1240" s="4">
        <f t="shared" si="230"/>
        <v>19037.547657079427</v>
      </c>
      <c r="J1240" s="25">
        <f t="shared" si="237"/>
        <v>19387.57100101612</v>
      </c>
      <c r="K1240" s="15">
        <f t="shared" si="231"/>
        <v>19417.564853155291</v>
      </c>
      <c r="L1240" s="36">
        <f t="shared" si="232"/>
        <v>-350.56485315529062</v>
      </c>
      <c r="M1240" s="36">
        <f t="shared" si="233"/>
        <v>350.56485315529062</v>
      </c>
      <c r="N1240" s="36">
        <f t="shared" si="234"/>
        <v>1.8385947089489204E-2</v>
      </c>
      <c r="O1240" s="36">
        <f t="shared" si="235"/>
        <v>122895.71626779047</v>
      </c>
      <c r="P1240" s="35">
        <f t="shared" si="238"/>
        <v>122895.71626779047</v>
      </c>
    </row>
    <row r="1241" spans="1:16" x14ac:dyDescent="0.4">
      <c r="A1241" s="1">
        <v>1240</v>
      </c>
      <c r="B1241" s="21">
        <v>41053</v>
      </c>
      <c r="C1241" s="43">
        <v>4</v>
      </c>
      <c r="D1241" s="23">
        <v>17243</v>
      </c>
      <c r="E1241" s="25">
        <f t="shared" si="239"/>
        <v>19496</v>
      </c>
      <c r="F1241" s="25">
        <f t="shared" si="240"/>
        <v>18958.875</v>
      </c>
      <c r="G1241" s="25">
        <f t="shared" si="229"/>
        <v>0.90949489355249191</v>
      </c>
      <c r="H1241" s="25">
        <f t="shared" si="236"/>
        <v>1.0021658136955456</v>
      </c>
      <c r="I1241" s="4">
        <f t="shared" si="230"/>
        <v>17205.735582234061</v>
      </c>
      <c r="J1241" s="25">
        <f t="shared" si="237"/>
        <v>19387.887685459937</v>
      </c>
      <c r="K1241" s="15">
        <f t="shared" si="231"/>
        <v>19429.878238136804</v>
      </c>
      <c r="L1241" s="36">
        <f t="shared" si="232"/>
        <v>-2186.8782381368037</v>
      </c>
      <c r="M1241" s="36">
        <f t="shared" si="233"/>
        <v>2186.8782381368037</v>
      </c>
      <c r="N1241" s="36">
        <f t="shared" si="234"/>
        <v>0.1268270160724238</v>
      </c>
      <c r="O1241" s="36">
        <f t="shared" si="235"/>
        <v>4782436.4284363305</v>
      </c>
      <c r="P1241" s="35">
        <f t="shared" si="238"/>
        <v>4782436.4284363305</v>
      </c>
    </row>
    <row r="1242" spans="1:16" x14ac:dyDescent="0.4">
      <c r="A1242" s="1">
        <v>1241</v>
      </c>
      <c r="B1242" s="21">
        <v>41054</v>
      </c>
      <c r="C1242" s="43">
        <v>1</v>
      </c>
      <c r="D1242" s="23">
        <v>18928</v>
      </c>
      <c r="E1242" s="25">
        <f t="shared" si="239"/>
        <v>18421.75</v>
      </c>
      <c r="F1242" s="25">
        <f t="shared" si="240"/>
        <v>17813.5</v>
      </c>
      <c r="G1242" s="25">
        <f t="shared" si="229"/>
        <v>1.0625649086367082</v>
      </c>
      <c r="H1242" s="25">
        <f t="shared" si="236"/>
        <v>0.99870511045398014</v>
      </c>
      <c r="I1242" s="4">
        <f t="shared" si="230"/>
        <v>18952.541447791253</v>
      </c>
      <c r="J1242" s="25">
        <f t="shared" si="237"/>
        <v>19388.204369903753</v>
      </c>
      <c r="K1242" s="15">
        <f t="shared" si="231"/>
        <v>19363.098786749069</v>
      </c>
      <c r="L1242" s="36">
        <f t="shared" si="232"/>
        <v>-435.0987867490694</v>
      </c>
      <c r="M1242" s="36">
        <f t="shared" si="233"/>
        <v>435.0987867490694</v>
      </c>
      <c r="N1242" s="36">
        <f t="shared" si="234"/>
        <v>2.2987044946590734E-2</v>
      </c>
      <c r="O1242" s="36">
        <f t="shared" si="235"/>
        <v>189310.95423051217</v>
      </c>
      <c r="P1242" s="35">
        <f t="shared" si="238"/>
        <v>189310.95423051217</v>
      </c>
    </row>
    <row r="1243" spans="1:16" x14ac:dyDescent="0.4">
      <c r="A1243" s="1">
        <v>1242</v>
      </c>
      <c r="B1243" s="21">
        <v>41055</v>
      </c>
      <c r="C1243" s="43">
        <v>2</v>
      </c>
      <c r="D1243" s="23">
        <v>18449</v>
      </c>
      <c r="E1243" s="25">
        <f t="shared" si="239"/>
        <v>17205.25</v>
      </c>
      <c r="F1243" s="25">
        <f t="shared" si="240"/>
        <v>17306.5</v>
      </c>
      <c r="G1243" s="25">
        <f t="shared" si="229"/>
        <v>1.0660156588564991</v>
      </c>
      <c r="H1243" s="25">
        <f t="shared" si="236"/>
        <v>0.99758200983907996</v>
      </c>
      <c r="I1243" s="4">
        <f t="shared" si="230"/>
        <v>18493.717627261551</v>
      </c>
      <c r="J1243" s="25">
        <f t="shared" si="237"/>
        <v>19388.521054347573</v>
      </c>
      <c r="K1243" s="15">
        <f t="shared" si="231"/>
        <v>19341.639801203371</v>
      </c>
      <c r="L1243" s="36">
        <f t="shared" si="232"/>
        <v>-892.63980120337146</v>
      </c>
      <c r="M1243" s="36">
        <f t="shared" si="233"/>
        <v>892.63980120337146</v>
      </c>
      <c r="N1243" s="36">
        <f t="shared" si="234"/>
        <v>4.8384183489802779E-2</v>
      </c>
      <c r="O1243" s="36">
        <f t="shared" si="235"/>
        <v>796805.81469239458</v>
      </c>
      <c r="P1243" s="35">
        <f t="shared" si="238"/>
        <v>796805.81469239458</v>
      </c>
    </row>
    <row r="1244" spans="1:16" x14ac:dyDescent="0.4">
      <c r="A1244" s="1">
        <v>1243</v>
      </c>
      <c r="B1244" s="21">
        <v>41056</v>
      </c>
      <c r="C1244" s="43">
        <v>3</v>
      </c>
      <c r="D1244" s="23">
        <v>14201</v>
      </c>
      <c r="E1244" s="25">
        <f t="shared" si="239"/>
        <v>17407.75</v>
      </c>
      <c r="F1244" s="25">
        <f t="shared" si="240"/>
        <v>17390.875</v>
      </c>
      <c r="G1244" s="25">
        <f t="shared" si="229"/>
        <v>0.81657765926096304</v>
      </c>
      <c r="H1244" s="25">
        <f t="shared" si="236"/>
        <v>1.0015470660113945</v>
      </c>
      <c r="I1244" s="4">
        <f t="shared" si="230"/>
        <v>14179.064051931869</v>
      </c>
      <c r="J1244" s="25">
        <f t="shared" si="237"/>
        <v>19388.83773879139</v>
      </c>
      <c r="K1244" s="15">
        <f t="shared" si="231"/>
        <v>19418.833550657517</v>
      </c>
      <c r="L1244" s="36">
        <f t="shared" si="232"/>
        <v>-5217.8335506575168</v>
      </c>
      <c r="M1244" s="36">
        <f t="shared" si="233"/>
        <v>5217.8335506575168</v>
      </c>
      <c r="N1244" s="36">
        <f t="shared" si="234"/>
        <v>0.36742719179336081</v>
      </c>
      <c r="O1244" s="36">
        <f t="shared" si="235"/>
        <v>27225786.962367229</v>
      </c>
      <c r="P1244" s="35">
        <f t="shared" si="238"/>
        <v>27225786.962367229</v>
      </c>
    </row>
    <row r="1245" spans="1:16" x14ac:dyDescent="0.4">
      <c r="A1245" s="1">
        <v>1244</v>
      </c>
      <c r="B1245" s="21">
        <v>41057</v>
      </c>
      <c r="C1245" s="43">
        <v>4</v>
      </c>
      <c r="D1245" s="23">
        <v>18053</v>
      </c>
      <c r="E1245" s="25">
        <f t="shared" si="239"/>
        <v>17374</v>
      </c>
      <c r="F1245" s="25">
        <f t="shared" si="240"/>
        <v>17759.625</v>
      </c>
      <c r="G1245" s="25">
        <f t="shared" si="229"/>
        <v>1.0165192114135293</v>
      </c>
      <c r="H1245" s="25">
        <f t="shared" si="236"/>
        <v>1.0021658136955456</v>
      </c>
      <c r="I1245" s="4">
        <f t="shared" si="230"/>
        <v>18013.985064436092</v>
      </c>
      <c r="J1245" s="25">
        <f t="shared" si="237"/>
        <v>19389.154423235206</v>
      </c>
      <c r="K1245" s="15">
        <f t="shared" si="231"/>
        <v>19431.147719430097</v>
      </c>
      <c r="L1245" s="36">
        <f t="shared" si="232"/>
        <v>-1378.1477194300969</v>
      </c>
      <c r="M1245" s="36">
        <f t="shared" si="233"/>
        <v>1378.1477194300969</v>
      </c>
      <c r="N1245" s="36">
        <f t="shared" si="234"/>
        <v>7.6338986286495145E-2</v>
      </c>
      <c r="O1245" s="36">
        <f t="shared" si="235"/>
        <v>1899291.136570377</v>
      </c>
      <c r="P1245" s="35">
        <f t="shared" si="238"/>
        <v>1899291.136570377</v>
      </c>
    </row>
    <row r="1246" spans="1:16" x14ac:dyDescent="0.4">
      <c r="A1246" s="1">
        <v>1245</v>
      </c>
      <c r="B1246" s="21">
        <v>41058</v>
      </c>
      <c r="C1246" s="43">
        <v>1</v>
      </c>
      <c r="D1246" s="23">
        <v>18793</v>
      </c>
      <c r="E1246" s="25">
        <f t="shared" si="239"/>
        <v>18145.25</v>
      </c>
      <c r="F1246" s="25">
        <f t="shared" si="240"/>
        <v>18266.75</v>
      </c>
      <c r="G1246" s="25">
        <f t="shared" si="229"/>
        <v>1.0288091751406243</v>
      </c>
      <c r="H1246" s="25">
        <f t="shared" si="236"/>
        <v>0.99870511045398014</v>
      </c>
      <c r="I1246" s="4">
        <f t="shared" si="230"/>
        <v>18817.366411049294</v>
      </c>
      <c r="J1246" s="25">
        <f t="shared" si="237"/>
        <v>19389.471107679026</v>
      </c>
      <c r="K1246" s="15">
        <f t="shared" si="231"/>
        <v>19364.363884238839</v>
      </c>
      <c r="L1246" s="36">
        <f t="shared" si="232"/>
        <v>-571.36388423883909</v>
      </c>
      <c r="M1246" s="36">
        <f t="shared" si="233"/>
        <v>571.36388423883909</v>
      </c>
      <c r="N1246" s="36">
        <f t="shared" si="234"/>
        <v>3.0403016242156074E-2</v>
      </c>
      <c r="O1246" s="36">
        <f t="shared" si="235"/>
        <v>326456.68821249349</v>
      </c>
      <c r="P1246" s="35">
        <f t="shared" si="238"/>
        <v>326456.68821249349</v>
      </c>
    </row>
    <row r="1247" spans="1:16" x14ac:dyDescent="0.4">
      <c r="A1247" s="1">
        <v>1246</v>
      </c>
      <c r="B1247" s="21">
        <v>41059</v>
      </c>
      <c r="C1247" s="43">
        <v>2</v>
      </c>
      <c r="D1247" s="23">
        <v>21534</v>
      </c>
      <c r="E1247" s="25">
        <f t="shared" si="239"/>
        <v>18388.25</v>
      </c>
      <c r="F1247" s="25">
        <f t="shared" si="240"/>
        <v>18799</v>
      </c>
      <c r="G1247" s="25">
        <f t="shared" si="229"/>
        <v>1.1454864620458536</v>
      </c>
      <c r="H1247" s="25">
        <f t="shared" si="236"/>
        <v>0.99758200983907996</v>
      </c>
      <c r="I1247" s="4">
        <f t="shared" si="230"/>
        <v>21586.195207623732</v>
      </c>
      <c r="J1247" s="25">
        <f t="shared" si="237"/>
        <v>19389.787792122843</v>
      </c>
      <c r="K1247" s="15">
        <f t="shared" si="231"/>
        <v>19342.903476019161</v>
      </c>
      <c r="L1247" s="36">
        <f t="shared" si="232"/>
        <v>2191.0965239808393</v>
      </c>
      <c r="M1247" s="36">
        <f t="shared" si="233"/>
        <v>2191.0965239808393</v>
      </c>
      <c r="N1247" s="36">
        <f t="shared" si="234"/>
        <v>0.101750558371916</v>
      </c>
      <c r="O1247" s="36">
        <f t="shared" si="235"/>
        <v>4800903.9774009166</v>
      </c>
      <c r="P1247" s="35">
        <f t="shared" si="238"/>
        <v>4800903.9774009166</v>
      </c>
    </row>
    <row r="1248" spans="1:16" x14ac:dyDescent="0.4">
      <c r="A1248" s="1">
        <v>1247</v>
      </c>
      <c r="B1248" s="21">
        <v>41060</v>
      </c>
      <c r="C1248" s="43">
        <v>3</v>
      </c>
      <c r="D1248" s="23">
        <v>15173</v>
      </c>
      <c r="E1248" s="25">
        <f t="shared" si="239"/>
        <v>19209.75</v>
      </c>
      <c r="F1248" s="25">
        <f t="shared" si="240"/>
        <v>19308.125</v>
      </c>
      <c r="G1248" s="25">
        <f t="shared" si="229"/>
        <v>0.78583497879778585</v>
      </c>
      <c r="H1248" s="25">
        <f t="shared" si="236"/>
        <v>1.0015470660113945</v>
      </c>
      <c r="I1248" s="4">
        <f t="shared" si="230"/>
        <v>15149.562626572935</v>
      </c>
      <c r="J1248" s="25">
        <f t="shared" si="237"/>
        <v>19390.104476566659</v>
      </c>
      <c r="K1248" s="15">
        <f t="shared" si="231"/>
        <v>19420.102248159743</v>
      </c>
      <c r="L1248" s="36">
        <f t="shared" si="232"/>
        <v>-4247.1022481597429</v>
      </c>
      <c r="M1248" s="36">
        <f t="shared" si="233"/>
        <v>4247.1022481597429</v>
      </c>
      <c r="N1248" s="36">
        <f t="shared" si="234"/>
        <v>0.27991183339878356</v>
      </c>
      <c r="O1248" s="36">
        <f t="shared" si="235"/>
        <v>18037877.506323542</v>
      </c>
      <c r="P1248" s="35">
        <f t="shared" si="238"/>
        <v>18037877.506323542</v>
      </c>
    </row>
    <row r="1249" spans="1:16" x14ac:dyDescent="0.4">
      <c r="A1249" s="1">
        <v>1248</v>
      </c>
      <c r="B1249" s="21">
        <v>41061</v>
      </c>
      <c r="C1249" s="43">
        <v>4</v>
      </c>
      <c r="D1249" s="23">
        <v>21339</v>
      </c>
      <c r="E1249" s="25">
        <f t="shared" si="239"/>
        <v>19406.5</v>
      </c>
      <c r="F1249" s="25">
        <f t="shared" si="240"/>
        <v>18054.25</v>
      </c>
      <c r="G1249" s="25">
        <f t="shared" si="229"/>
        <v>1.1819377708849717</v>
      </c>
      <c r="H1249" s="25">
        <f t="shared" si="236"/>
        <v>1.0021658136955456</v>
      </c>
      <c r="I1249" s="4">
        <f t="shared" si="230"/>
        <v>21292.883581122347</v>
      </c>
      <c r="J1249" s="25">
        <f t="shared" si="237"/>
        <v>19390.421161010476</v>
      </c>
      <c r="K1249" s="15">
        <f t="shared" si="231"/>
        <v>19432.41720072339</v>
      </c>
      <c r="L1249" s="36">
        <f t="shared" si="232"/>
        <v>1906.5827992766099</v>
      </c>
      <c r="M1249" s="36">
        <f t="shared" si="233"/>
        <v>1906.5827992766099</v>
      </c>
      <c r="N1249" s="36">
        <f t="shared" si="234"/>
        <v>8.934733583001124E-2</v>
      </c>
      <c r="O1249" s="36">
        <f t="shared" si="235"/>
        <v>3635057.9704974336</v>
      </c>
      <c r="P1249" s="35">
        <f t="shared" si="238"/>
        <v>3635057.9704974336</v>
      </c>
    </row>
    <row r="1250" spans="1:16" x14ac:dyDescent="0.4">
      <c r="A1250" s="1">
        <v>1249</v>
      </c>
      <c r="B1250" s="21">
        <v>41062</v>
      </c>
      <c r="C1250" s="43">
        <v>1</v>
      </c>
      <c r="D1250" s="23">
        <v>19580</v>
      </c>
      <c r="E1250" s="25">
        <f t="shared" si="239"/>
        <v>16702</v>
      </c>
      <c r="F1250" s="25">
        <f t="shared" si="240"/>
        <v>17261.625</v>
      </c>
      <c r="G1250" s="25">
        <f t="shared" si="229"/>
        <v>1.1343080387854563</v>
      </c>
      <c r="H1250" s="25">
        <f t="shared" si="236"/>
        <v>0.99870511045398014</v>
      </c>
      <c r="I1250" s="4">
        <f t="shared" si="230"/>
        <v>19605.386810426498</v>
      </c>
      <c r="J1250" s="25">
        <f t="shared" si="237"/>
        <v>19390.737845454296</v>
      </c>
      <c r="K1250" s="15">
        <f t="shared" si="231"/>
        <v>19365.628981728605</v>
      </c>
      <c r="L1250" s="36">
        <f t="shared" si="232"/>
        <v>214.37101827139486</v>
      </c>
      <c r="M1250" s="36">
        <f t="shared" si="233"/>
        <v>214.37101827139486</v>
      </c>
      <c r="N1250" s="36">
        <f t="shared" si="234"/>
        <v>1.0948468757476754E-2</v>
      </c>
      <c r="O1250" s="36">
        <f t="shared" si="235"/>
        <v>45954.933474714708</v>
      </c>
      <c r="P1250" s="35">
        <f t="shared" si="238"/>
        <v>45954.933474714708</v>
      </c>
    </row>
    <row r="1251" spans="1:16" x14ac:dyDescent="0.4">
      <c r="A1251" s="1">
        <v>1250</v>
      </c>
      <c r="B1251" s="21">
        <v>41063</v>
      </c>
      <c r="C1251" s="43">
        <v>2</v>
      </c>
      <c r="D1251" s="23">
        <v>10716</v>
      </c>
      <c r="E1251" s="25">
        <f t="shared" si="239"/>
        <v>17821.25</v>
      </c>
      <c r="F1251" s="25">
        <f t="shared" si="240"/>
        <v>17427.25</v>
      </c>
      <c r="G1251" s="25">
        <f t="shared" si="229"/>
        <v>0.61489908046306785</v>
      </c>
      <c r="H1251" s="25">
        <f t="shared" si="236"/>
        <v>0.99758200983907996</v>
      </c>
      <c r="I1251" s="4">
        <f t="shared" si="230"/>
        <v>10741.973987410418</v>
      </c>
      <c r="J1251" s="25">
        <f t="shared" si="237"/>
        <v>19391.054529898112</v>
      </c>
      <c r="K1251" s="15">
        <f t="shared" si="231"/>
        <v>19344.167150834954</v>
      </c>
      <c r="L1251" s="36">
        <f t="shared" si="232"/>
        <v>-8628.1671508349536</v>
      </c>
      <c r="M1251" s="36">
        <f t="shared" si="233"/>
        <v>8628.1671508349536</v>
      </c>
      <c r="N1251" s="36">
        <f t="shared" si="234"/>
        <v>0.80516677406074599</v>
      </c>
      <c r="O1251" s="36">
        <f t="shared" si="235"/>
        <v>74445268.382747367</v>
      </c>
      <c r="P1251" s="35">
        <f t="shared" si="238"/>
        <v>74445268.382747367</v>
      </c>
    </row>
    <row r="1252" spans="1:16" x14ac:dyDescent="0.4">
      <c r="A1252" s="1">
        <v>1251</v>
      </c>
      <c r="B1252" s="21">
        <v>41064</v>
      </c>
      <c r="C1252" s="43">
        <v>3</v>
      </c>
      <c r="D1252" s="23">
        <v>19650</v>
      </c>
      <c r="E1252" s="25">
        <f t="shared" si="239"/>
        <v>17033.25</v>
      </c>
      <c r="F1252" s="25">
        <f t="shared" si="240"/>
        <v>16996.5</v>
      </c>
      <c r="G1252" s="25">
        <f t="shared" si="229"/>
        <v>1.1561203777248257</v>
      </c>
      <c r="H1252" s="25">
        <f t="shared" si="236"/>
        <v>1.0015470660113945</v>
      </c>
      <c r="I1252" s="4">
        <f t="shared" si="230"/>
        <v>19619.647110799327</v>
      </c>
      <c r="J1252" s="25">
        <f t="shared" si="237"/>
        <v>19391.371214341929</v>
      </c>
      <c r="K1252" s="15">
        <f t="shared" si="231"/>
        <v>19421.370945661973</v>
      </c>
      <c r="L1252" s="36">
        <f t="shared" si="232"/>
        <v>228.62905433802734</v>
      </c>
      <c r="M1252" s="36">
        <f t="shared" si="233"/>
        <v>228.62905433802734</v>
      </c>
      <c r="N1252" s="36">
        <f t="shared" si="234"/>
        <v>1.1635066378525565E-2</v>
      </c>
      <c r="O1252" s="36">
        <f t="shared" si="235"/>
        <v>52271.244487500662</v>
      </c>
      <c r="P1252" s="35">
        <f t="shared" si="238"/>
        <v>52271.244487500662</v>
      </c>
    </row>
    <row r="1253" spans="1:16" x14ac:dyDescent="0.4">
      <c r="A1253" s="1">
        <v>1252</v>
      </c>
      <c r="B1253" s="21">
        <v>41065</v>
      </c>
      <c r="C1253" s="43">
        <v>4</v>
      </c>
      <c r="D1253" s="23">
        <v>18187</v>
      </c>
      <c r="E1253" s="25">
        <f t="shared" si="239"/>
        <v>16959.75</v>
      </c>
      <c r="F1253" s="25">
        <f t="shared" si="240"/>
        <v>17815.25</v>
      </c>
      <c r="G1253" s="25">
        <f t="shared" si="229"/>
        <v>1.020866953873788</v>
      </c>
      <c r="H1253" s="25">
        <f t="shared" si="236"/>
        <v>1.0021658136955456</v>
      </c>
      <c r="I1253" s="4">
        <f t="shared" si="230"/>
        <v>18147.695472602845</v>
      </c>
      <c r="J1253" s="25">
        <f t="shared" si="237"/>
        <v>19391.687898785749</v>
      </c>
      <c r="K1253" s="15">
        <f t="shared" si="231"/>
        <v>19433.686682016683</v>
      </c>
      <c r="L1253" s="36">
        <f t="shared" si="232"/>
        <v>-1246.6866820166833</v>
      </c>
      <c r="M1253" s="36">
        <f t="shared" si="233"/>
        <v>1246.6866820166833</v>
      </c>
      <c r="N1253" s="36">
        <f t="shared" si="234"/>
        <v>6.8548231265007059E-2</v>
      </c>
      <c r="O1253" s="36">
        <f t="shared" si="235"/>
        <v>1554227.6831177669</v>
      </c>
      <c r="P1253" s="35">
        <f t="shared" si="238"/>
        <v>1554227.6831177669</v>
      </c>
    </row>
    <row r="1254" spans="1:16" x14ac:dyDescent="0.4">
      <c r="A1254" s="1">
        <v>1253</v>
      </c>
      <c r="B1254" s="21">
        <v>41066</v>
      </c>
      <c r="C1254" s="43">
        <v>1</v>
      </c>
      <c r="D1254" s="23">
        <v>19286</v>
      </c>
      <c r="E1254" s="25">
        <f t="shared" si="239"/>
        <v>18670.75</v>
      </c>
      <c r="F1254" s="25">
        <f t="shared" si="240"/>
        <v>18837.5</v>
      </c>
      <c r="G1254" s="25">
        <f t="shared" si="229"/>
        <v>1.023808891838089</v>
      </c>
      <c r="H1254" s="25">
        <f t="shared" si="236"/>
        <v>0.99870511045398014</v>
      </c>
      <c r="I1254" s="4">
        <f t="shared" si="230"/>
        <v>19311.005619299562</v>
      </c>
      <c r="J1254" s="25">
        <f t="shared" si="237"/>
        <v>19392.004583229565</v>
      </c>
      <c r="K1254" s="15">
        <f t="shared" si="231"/>
        <v>19366.894079218371</v>
      </c>
      <c r="L1254" s="36">
        <f t="shared" si="232"/>
        <v>-80.894079218371189</v>
      </c>
      <c r="M1254" s="36">
        <f t="shared" si="233"/>
        <v>80.894079218371189</v>
      </c>
      <c r="N1254" s="36">
        <f t="shared" si="234"/>
        <v>4.1944456713870785E-3</v>
      </c>
      <c r="O1254" s="36">
        <f t="shared" si="235"/>
        <v>6543.8520525881131</v>
      </c>
      <c r="P1254" s="35">
        <f t="shared" si="238"/>
        <v>6543.8520525881131</v>
      </c>
    </row>
    <row r="1255" spans="1:16" x14ac:dyDescent="0.4">
      <c r="A1255" s="1">
        <v>1254</v>
      </c>
      <c r="B1255" s="21">
        <v>41067</v>
      </c>
      <c r="C1255" s="43">
        <v>2</v>
      </c>
      <c r="D1255" s="23">
        <v>17560</v>
      </c>
      <c r="E1255" s="25">
        <f t="shared" si="239"/>
        <v>19004.25</v>
      </c>
      <c r="F1255" s="25">
        <f t="shared" si="240"/>
        <v>19284.75</v>
      </c>
      <c r="G1255" s="25">
        <f t="shared" si="229"/>
        <v>0.91056404672085456</v>
      </c>
      <c r="H1255" s="25">
        <f t="shared" si="236"/>
        <v>0.99758200983907996</v>
      </c>
      <c r="I1255" s="4">
        <f t="shared" si="230"/>
        <v>17602.562823714718</v>
      </c>
      <c r="J1255" s="25">
        <f t="shared" si="237"/>
        <v>19392.321267673382</v>
      </c>
      <c r="K1255" s="15">
        <f t="shared" si="231"/>
        <v>19345.430825650747</v>
      </c>
      <c r="L1255" s="36">
        <f t="shared" si="232"/>
        <v>-1785.4308256507466</v>
      </c>
      <c r="M1255" s="36">
        <f t="shared" si="233"/>
        <v>1785.4308256507466</v>
      </c>
      <c r="N1255" s="36">
        <f t="shared" si="234"/>
        <v>0.10167601512817463</v>
      </c>
      <c r="O1255" s="36">
        <f t="shared" si="235"/>
        <v>3187763.2331839064</v>
      </c>
      <c r="P1255" s="35">
        <f t="shared" si="238"/>
        <v>3187763.2331839064</v>
      </c>
    </row>
    <row r="1256" spans="1:16" x14ac:dyDescent="0.4">
      <c r="A1256" s="1">
        <v>1255</v>
      </c>
      <c r="B1256" s="21">
        <v>41068</v>
      </c>
      <c r="C1256" s="43">
        <v>3</v>
      </c>
      <c r="D1256" s="23">
        <v>20984</v>
      </c>
      <c r="E1256" s="25">
        <f t="shared" si="239"/>
        <v>19565.25</v>
      </c>
      <c r="F1256" s="25">
        <f t="shared" si="240"/>
        <v>19130.625</v>
      </c>
      <c r="G1256" s="25">
        <f t="shared" si="229"/>
        <v>1.0968800026136103</v>
      </c>
      <c r="H1256" s="25">
        <f t="shared" si="236"/>
        <v>1.0015470660113945</v>
      </c>
      <c r="I1256" s="4">
        <f t="shared" si="230"/>
        <v>20951.586512621532</v>
      </c>
      <c r="J1256" s="25">
        <f t="shared" si="237"/>
        <v>19392.637952117202</v>
      </c>
      <c r="K1256" s="15">
        <f t="shared" si="231"/>
        <v>19422.639643164202</v>
      </c>
      <c r="L1256" s="36">
        <f t="shared" si="232"/>
        <v>1561.3603568357976</v>
      </c>
      <c r="M1256" s="36">
        <f t="shared" si="233"/>
        <v>1561.3603568357976</v>
      </c>
      <c r="N1256" s="36">
        <f t="shared" si="234"/>
        <v>7.440718437074903E-2</v>
      </c>
      <c r="O1256" s="36">
        <f t="shared" si="235"/>
        <v>2437846.1638984093</v>
      </c>
      <c r="P1256" s="35">
        <f t="shared" si="238"/>
        <v>2437846.1638984093</v>
      </c>
    </row>
    <row r="1257" spans="1:16" x14ac:dyDescent="0.4">
      <c r="A1257" s="1">
        <v>1256</v>
      </c>
      <c r="B1257" s="21">
        <v>41069</v>
      </c>
      <c r="C1257" s="43">
        <v>4</v>
      </c>
      <c r="D1257" s="23">
        <v>20431</v>
      </c>
      <c r="E1257" s="25">
        <f t="shared" si="239"/>
        <v>18696</v>
      </c>
      <c r="F1257" s="25">
        <f t="shared" si="240"/>
        <v>18765.125</v>
      </c>
      <c r="G1257" s="25">
        <f t="shared" si="229"/>
        <v>1.0887750547891368</v>
      </c>
      <c r="H1257" s="25">
        <f t="shared" si="236"/>
        <v>1.0021658136955456</v>
      </c>
      <c r="I1257" s="4">
        <f t="shared" si="230"/>
        <v>20386.84588996254</v>
      </c>
      <c r="J1257" s="25">
        <f t="shared" si="237"/>
        <v>19392.954636561019</v>
      </c>
      <c r="K1257" s="15">
        <f t="shared" si="231"/>
        <v>19434.956163309977</v>
      </c>
      <c r="L1257" s="36">
        <f t="shared" si="232"/>
        <v>996.04383669002345</v>
      </c>
      <c r="M1257" s="36">
        <f t="shared" si="233"/>
        <v>996.04383669002345</v>
      </c>
      <c r="N1257" s="36">
        <f t="shared" si="234"/>
        <v>4.8751594963047498E-2</v>
      </c>
      <c r="O1257" s="36">
        <f t="shared" si="235"/>
        <v>992103.32460818207</v>
      </c>
      <c r="P1257" s="35">
        <f t="shared" si="238"/>
        <v>992103.32460818207</v>
      </c>
    </row>
    <row r="1258" spans="1:16" x14ac:dyDescent="0.4">
      <c r="A1258" s="1">
        <v>1257</v>
      </c>
      <c r="B1258" s="21">
        <v>41070</v>
      </c>
      <c r="C1258" s="43">
        <v>1</v>
      </c>
      <c r="D1258" s="23">
        <v>15809</v>
      </c>
      <c r="E1258" s="25">
        <f t="shared" si="239"/>
        <v>18834.25</v>
      </c>
      <c r="F1258" s="25">
        <f t="shared" si="240"/>
        <v>18680.25</v>
      </c>
      <c r="G1258" s="25">
        <f t="shared" si="229"/>
        <v>0.84629488363378436</v>
      </c>
      <c r="H1258" s="25">
        <f t="shared" si="236"/>
        <v>0.99870511045398014</v>
      </c>
      <c r="I1258" s="4">
        <f t="shared" si="230"/>
        <v>15829.497450767747</v>
      </c>
      <c r="J1258" s="25">
        <f t="shared" si="237"/>
        <v>19393.271321004835</v>
      </c>
      <c r="K1258" s="15">
        <f t="shared" si="231"/>
        <v>19368.159176708141</v>
      </c>
      <c r="L1258" s="36">
        <f t="shared" si="232"/>
        <v>-3559.1591767081409</v>
      </c>
      <c r="M1258" s="36">
        <f t="shared" si="233"/>
        <v>3559.1591767081409</v>
      </c>
      <c r="N1258" s="36">
        <f t="shared" si="234"/>
        <v>0.22513499757784433</v>
      </c>
      <c r="O1258" s="36">
        <f t="shared" si="235"/>
        <v>12667614.045145771</v>
      </c>
      <c r="P1258" s="35">
        <f t="shared" si="238"/>
        <v>12667614.045145771</v>
      </c>
    </row>
    <row r="1259" spans="1:16" x14ac:dyDescent="0.4">
      <c r="A1259" s="1">
        <v>1258</v>
      </c>
      <c r="B1259" s="21">
        <v>41071</v>
      </c>
      <c r="C1259" s="43">
        <v>2</v>
      </c>
      <c r="D1259" s="23">
        <v>18113</v>
      </c>
      <c r="E1259" s="25">
        <f t="shared" si="239"/>
        <v>18526.25</v>
      </c>
      <c r="F1259" s="25">
        <f t="shared" si="240"/>
        <v>18764</v>
      </c>
      <c r="G1259" s="25">
        <f t="shared" si="229"/>
        <v>0.96530590492432322</v>
      </c>
      <c r="H1259" s="25">
        <f t="shared" si="236"/>
        <v>0.99758200983907996</v>
      </c>
      <c r="I1259" s="4">
        <f t="shared" si="230"/>
        <v>18156.903213322592</v>
      </c>
      <c r="J1259" s="25">
        <f t="shared" si="237"/>
        <v>19393.588005448652</v>
      </c>
      <c r="K1259" s="15">
        <f t="shared" si="231"/>
        <v>19346.694500466539</v>
      </c>
      <c r="L1259" s="36">
        <f t="shared" si="232"/>
        <v>-1233.6945004665395</v>
      </c>
      <c r="M1259" s="36">
        <f t="shared" si="233"/>
        <v>1233.6945004665395</v>
      </c>
      <c r="N1259" s="36">
        <f t="shared" si="234"/>
        <v>6.8110997651771629E-2</v>
      </c>
      <c r="O1259" s="36">
        <f t="shared" si="235"/>
        <v>1522002.1204813845</v>
      </c>
      <c r="P1259" s="35">
        <f t="shared" si="238"/>
        <v>1522002.1204813845</v>
      </c>
    </row>
    <row r="1260" spans="1:16" x14ac:dyDescent="0.4">
      <c r="A1260" s="1">
        <v>1259</v>
      </c>
      <c r="B1260" s="21">
        <v>41072</v>
      </c>
      <c r="C1260" s="43">
        <v>3</v>
      </c>
      <c r="D1260" s="23">
        <v>19752</v>
      </c>
      <c r="E1260" s="25">
        <f t="shared" si="239"/>
        <v>19001.75</v>
      </c>
      <c r="F1260" s="25">
        <f t="shared" si="240"/>
        <v>19095.25</v>
      </c>
      <c r="G1260" s="25">
        <f t="shared" si="229"/>
        <v>1.0343933700789463</v>
      </c>
      <c r="H1260" s="25">
        <f t="shared" si="236"/>
        <v>1.0015470660113945</v>
      </c>
      <c r="I1260" s="4">
        <f t="shared" si="230"/>
        <v>19721.489553817217</v>
      </c>
      <c r="J1260" s="25">
        <f t="shared" si="237"/>
        <v>19393.904689892472</v>
      </c>
      <c r="K1260" s="15">
        <f t="shared" si="231"/>
        <v>19423.908340666429</v>
      </c>
      <c r="L1260" s="36">
        <f t="shared" si="232"/>
        <v>328.09165933357144</v>
      </c>
      <c r="M1260" s="36">
        <f t="shared" si="233"/>
        <v>328.09165933357144</v>
      </c>
      <c r="N1260" s="36">
        <f t="shared" si="234"/>
        <v>1.6610553834222937E-2</v>
      </c>
      <c r="O1260" s="36">
        <f t="shared" si="235"/>
        <v>107644.13692425629</v>
      </c>
      <c r="P1260" s="35">
        <f t="shared" si="238"/>
        <v>107644.13692425629</v>
      </c>
    </row>
    <row r="1261" spans="1:16" x14ac:dyDescent="0.4">
      <c r="A1261" s="1">
        <v>1260</v>
      </c>
      <c r="B1261" s="21">
        <v>41073</v>
      </c>
      <c r="C1261" s="43">
        <v>4</v>
      </c>
      <c r="D1261" s="23">
        <v>22333</v>
      </c>
      <c r="E1261" s="25">
        <f t="shared" si="239"/>
        <v>19188.75</v>
      </c>
      <c r="F1261" s="25">
        <f t="shared" si="240"/>
        <v>19462.125</v>
      </c>
      <c r="G1261" s="25">
        <f t="shared" ref="G1261:G1324" si="241">D1261/F1261</f>
        <v>1.1475108704727772</v>
      </c>
      <c r="H1261" s="25">
        <f t="shared" si="236"/>
        <v>1.0021658136955456</v>
      </c>
      <c r="I1261" s="4">
        <f t="shared" ref="I1261:I1324" si="242">D1261/H1261</f>
        <v>22284.735414836938</v>
      </c>
      <c r="J1261" s="25">
        <f t="shared" si="237"/>
        <v>19394.221374336288</v>
      </c>
      <c r="K1261" s="15">
        <f t="shared" ref="K1261:K1324" si="243">H1261*J1261</f>
        <v>19436.22564460327</v>
      </c>
      <c r="L1261" s="36">
        <f t="shared" ref="L1261:L1324" si="244">D1261-K1261</f>
        <v>2896.7743553967302</v>
      </c>
      <c r="M1261" s="36">
        <f t="shared" ref="M1261:M1324" si="245">ABS(L1261)</f>
        <v>2896.7743553967302</v>
      </c>
      <c r="N1261" s="36">
        <f t="shared" ref="N1261:N1324" si="246">M1261/D1261</f>
        <v>0.12970825036478442</v>
      </c>
      <c r="O1261" s="36">
        <f t="shared" ref="O1261:O1324" si="247">L1261^2</f>
        <v>8391301.6660841424</v>
      </c>
      <c r="P1261" s="35">
        <f t="shared" si="238"/>
        <v>8391301.6660841424</v>
      </c>
    </row>
    <row r="1262" spans="1:16" x14ac:dyDescent="0.4">
      <c r="A1262" s="1">
        <v>1261</v>
      </c>
      <c r="B1262" s="21">
        <v>41074</v>
      </c>
      <c r="C1262" s="43">
        <v>1</v>
      </c>
      <c r="D1262" s="23">
        <v>16557</v>
      </c>
      <c r="E1262" s="25">
        <f t="shared" si="239"/>
        <v>19735.5</v>
      </c>
      <c r="F1262" s="25">
        <f t="shared" si="240"/>
        <v>19267.75</v>
      </c>
      <c r="G1262" s="25">
        <f t="shared" si="241"/>
        <v>0.85931154390107822</v>
      </c>
      <c r="H1262" s="25">
        <f t="shared" si="236"/>
        <v>0.99870511045398014</v>
      </c>
      <c r="I1262" s="4">
        <f t="shared" si="242"/>
        <v>16578.467283975053</v>
      </c>
      <c r="J1262" s="25">
        <f t="shared" si="237"/>
        <v>19394.538058780105</v>
      </c>
      <c r="K1262" s="15">
        <f t="shared" si="243"/>
        <v>19369.424274197907</v>
      </c>
      <c r="L1262" s="36">
        <f t="shared" si="244"/>
        <v>-2812.4242741979069</v>
      </c>
      <c r="M1262" s="36">
        <f t="shared" si="245"/>
        <v>2812.4242741979069</v>
      </c>
      <c r="N1262" s="36">
        <f t="shared" si="246"/>
        <v>0.16986315601847599</v>
      </c>
      <c r="O1262" s="36">
        <f t="shared" si="247"/>
        <v>7909730.2980976235</v>
      </c>
      <c r="P1262" s="35">
        <f t="shared" si="238"/>
        <v>7909730.2980976235</v>
      </c>
    </row>
    <row r="1263" spans="1:16" x14ac:dyDescent="0.4">
      <c r="A1263" s="1">
        <v>1262</v>
      </c>
      <c r="B1263" s="21">
        <v>41075</v>
      </c>
      <c r="C1263" s="43">
        <v>2</v>
      </c>
      <c r="D1263" s="23">
        <v>20300</v>
      </c>
      <c r="E1263" s="25">
        <f t="shared" si="239"/>
        <v>18800</v>
      </c>
      <c r="F1263" s="25">
        <f t="shared" si="240"/>
        <v>17864.625</v>
      </c>
      <c r="G1263" s="25">
        <f t="shared" si="241"/>
        <v>1.1363238802941567</v>
      </c>
      <c r="H1263" s="25">
        <f t="shared" si="236"/>
        <v>0.99758200983907996</v>
      </c>
      <c r="I1263" s="4">
        <f t="shared" si="242"/>
        <v>20349.204175478862</v>
      </c>
      <c r="J1263" s="25">
        <f t="shared" si="237"/>
        <v>19394.854743223925</v>
      </c>
      <c r="K1263" s="15">
        <f t="shared" si="243"/>
        <v>19347.958175282336</v>
      </c>
      <c r="L1263" s="36">
        <f t="shared" si="244"/>
        <v>952.04182471766399</v>
      </c>
      <c r="M1263" s="36">
        <f t="shared" si="245"/>
        <v>952.04182471766399</v>
      </c>
      <c r="N1263" s="36">
        <f t="shared" si="246"/>
        <v>4.689861205505734E-2</v>
      </c>
      <c r="O1263" s="36">
        <f t="shared" si="247"/>
        <v>906383.63601173926</v>
      </c>
      <c r="P1263" s="35">
        <f t="shared" si="238"/>
        <v>906383.63601173926</v>
      </c>
    </row>
    <row r="1264" spans="1:16" x14ac:dyDescent="0.4">
      <c r="A1264" s="1">
        <v>1263</v>
      </c>
      <c r="B1264" s="21">
        <v>41076</v>
      </c>
      <c r="C1264" s="43">
        <v>3</v>
      </c>
      <c r="D1264" s="23">
        <v>16010</v>
      </c>
      <c r="E1264" s="25">
        <f t="shared" si="239"/>
        <v>16929.25</v>
      </c>
      <c r="F1264" s="25">
        <f t="shared" si="240"/>
        <v>17560.75</v>
      </c>
      <c r="G1264" s="25">
        <f t="shared" si="241"/>
        <v>0.91169226826872429</v>
      </c>
      <c r="H1264" s="25">
        <f t="shared" si="236"/>
        <v>1.0015470660113945</v>
      </c>
      <c r="I1264" s="4">
        <f t="shared" si="242"/>
        <v>15985.269732513854</v>
      </c>
      <c r="J1264" s="25">
        <f t="shared" si="237"/>
        <v>19395.171427667741</v>
      </c>
      <c r="K1264" s="15">
        <f t="shared" si="243"/>
        <v>19425.177038168655</v>
      </c>
      <c r="L1264" s="36">
        <f t="shared" si="244"/>
        <v>-3415.1770381686547</v>
      </c>
      <c r="M1264" s="36">
        <f t="shared" si="245"/>
        <v>3415.1770381686547</v>
      </c>
      <c r="N1264" s="36">
        <f t="shared" si="246"/>
        <v>0.21331524285875419</v>
      </c>
      <c r="O1264" s="36">
        <f t="shared" si="247"/>
        <v>11663434.202034425</v>
      </c>
      <c r="P1264" s="35">
        <f t="shared" si="238"/>
        <v>11663434.202034425</v>
      </c>
    </row>
    <row r="1265" spans="1:16" x14ac:dyDescent="0.4">
      <c r="A1265" s="1">
        <v>1264</v>
      </c>
      <c r="B1265" s="21">
        <v>41077</v>
      </c>
      <c r="C1265" s="43">
        <v>4</v>
      </c>
      <c r="D1265" s="23">
        <v>14850</v>
      </c>
      <c r="E1265" s="25">
        <f t="shared" si="239"/>
        <v>18192.25</v>
      </c>
      <c r="F1265" s="25">
        <f t="shared" si="240"/>
        <v>18274.75</v>
      </c>
      <c r="G1265" s="25">
        <f t="shared" si="241"/>
        <v>0.81259661554877627</v>
      </c>
      <c r="H1265" s="25">
        <f t="shared" si="236"/>
        <v>1.0021658136955456</v>
      </c>
      <c r="I1265" s="4">
        <f t="shared" si="242"/>
        <v>14817.907173703868</v>
      </c>
      <c r="J1265" s="25">
        <f t="shared" si="237"/>
        <v>19395.488112111558</v>
      </c>
      <c r="K1265" s="15">
        <f t="shared" si="243"/>
        <v>19437.495125896559</v>
      </c>
      <c r="L1265" s="36">
        <f t="shared" si="244"/>
        <v>-4587.4951258965593</v>
      </c>
      <c r="M1265" s="36">
        <f t="shared" si="245"/>
        <v>4587.4951258965593</v>
      </c>
      <c r="N1265" s="36">
        <f t="shared" si="246"/>
        <v>0.30892223070010499</v>
      </c>
      <c r="O1265" s="36">
        <f t="shared" si="247"/>
        <v>21045111.53012469</v>
      </c>
      <c r="P1265" s="35">
        <f t="shared" si="238"/>
        <v>21045111.53012469</v>
      </c>
    </row>
    <row r="1266" spans="1:16" x14ac:dyDescent="0.4">
      <c r="A1266" s="1">
        <v>1265</v>
      </c>
      <c r="B1266" s="21">
        <v>41078</v>
      </c>
      <c r="C1266" s="43">
        <v>1</v>
      </c>
      <c r="D1266" s="23">
        <v>21609</v>
      </c>
      <c r="E1266" s="25">
        <f t="shared" si="239"/>
        <v>18357.25</v>
      </c>
      <c r="F1266" s="25">
        <f t="shared" si="240"/>
        <v>18773.375</v>
      </c>
      <c r="G1266" s="25">
        <f t="shared" si="241"/>
        <v>1.1510450305286077</v>
      </c>
      <c r="H1266" s="25">
        <f t="shared" si="236"/>
        <v>0.99870511045398014</v>
      </c>
      <c r="I1266" s="4">
        <f t="shared" si="242"/>
        <v>21637.017547829731</v>
      </c>
      <c r="J1266" s="25">
        <f t="shared" si="237"/>
        <v>19395.804796555378</v>
      </c>
      <c r="K1266" s="15">
        <f t="shared" si="243"/>
        <v>19370.689371687677</v>
      </c>
      <c r="L1266" s="36">
        <f t="shared" si="244"/>
        <v>2238.3106283123234</v>
      </c>
      <c r="M1266" s="36">
        <f t="shared" si="245"/>
        <v>2238.3106283123234</v>
      </c>
      <c r="N1266" s="36">
        <f t="shared" si="246"/>
        <v>0.10358233274618554</v>
      </c>
      <c r="O1266" s="36">
        <f t="shared" si="247"/>
        <v>5010034.4688159078</v>
      </c>
      <c r="P1266" s="35">
        <f t="shared" si="238"/>
        <v>5010034.4688159078</v>
      </c>
    </row>
    <row r="1267" spans="1:16" x14ac:dyDescent="0.4">
      <c r="A1267" s="1">
        <v>1266</v>
      </c>
      <c r="B1267" s="21">
        <v>41079</v>
      </c>
      <c r="C1267" s="43">
        <v>2</v>
      </c>
      <c r="D1267" s="23">
        <v>20960</v>
      </c>
      <c r="E1267" s="25">
        <f t="shared" si="239"/>
        <v>19189.5</v>
      </c>
      <c r="F1267" s="25">
        <f t="shared" si="240"/>
        <v>19551.375</v>
      </c>
      <c r="G1267" s="25">
        <f t="shared" si="241"/>
        <v>1.0720473623977853</v>
      </c>
      <c r="H1267" s="25">
        <f t="shared" si="236"/>
        <v>0.99758200983907996</v>
      </c>
      <c r="I1267" s="4">
        <f t="shared" si="242"/>
        <v>21010.803917144676</v>
      </c>
      <c r="J1267" s="25">
        <f t="shared" si="237"/>
        <v>19396.121480999194</v>
      </c>
      <c r="K1267" s="15">
        <f t="shared" si="243"/>
        <v>19349.221850098129</v>
      </c>
      <c r="L1267" s="36">
        <f t="shared" si="244"/>
        <v>1610.7781499018711</v>
      </c>
      <c r="M1267" s="36">
        <f t="shared" si="245"/>
        <v>1610.7781499018711</v>
      </c>
      <c r="N1267" s="36">
        <f t="shared" si="246"/>
        <v>7.6850102571654158E-2</v>
      </c>
      <c r="O1267" s="36">
        <f t="shared" si="247"/>
        <v>2594606.2482012948</v>
      </c>
      <c r="P1267" s="35">
        <f t="shared" si="238"/>
        <v>2594606.2482012948</v>
      </c>
    </row>
    <row r="1268" spans="1:16" x14ac:dyDescent="0.4">
      <c r="A1268" s="1">
        <v>1267</v>
      </c>
      <c r="B1268" s="21">
        <v>41080</v>
      </c>
      <c r="C1268" s="43">
        <v>3</v>
      </c>
      <c r="D1268" s="23">
        <v>19339</v>
      </c>
      <c r="E1268" s="25">
        <f t="shared" si="239"/>
        <v>19913.25</v>
      </c>
      <c r="F1268" s="25">
        <f t="shared" si="240"/>
        <v>19819.5</v>
      </c>
      <c r="G1268" s="25">
        <f t="shared" si="241"/>
        <v>0.97575619970231342</v>
      </c>
      <c r="H1268" s="25">
        <f t="shared" si="236"/>
        <v>1.0015470660113945</v>
      </c>
      <c r="I1268" s="4">
        <f t="shared" si="242"/>
        <v>19309.127505127133</v>
      </c>
      <c r="J1268" s="25">
        <f t="shared" si="237"/>
        <v>19396.438165443011</v>
      </c>
      <c r="K1268" s="15">
        <f t="shared" si="243"/>
        <v>19426.445735670884</v>
      </c>
      <c r="L1268" s="36">
        <f t="shared" si="244"/>
        <v>-87.44573567088446</v>
      </c>
      <c r="M1268" s="36">
        <f t="shared" si="245"/>
        <v>87.44573567088446</v>
      </c>
      <c r="N1268" s="36">
        <f t="shared" si="246"/>
        <v>4.5217299586785492E-3</v>
      </c>
      <c r="O1268" s="36">
        <f t="shared" si="247"/>
        <v>7646.7566870221945</v>
      </c>
      <c r="P1268" s="35">
        <f t="shared" si="238"/>
        <v>7646.7566870221945</v>
      </c>
    </row>
    <row r="1269" spans="1:16" x14ac:dyDescent="0.4">
      <c r="A1269" s="1">
        <v>1268</v>
      </c>
      <c r="B1269" s="21">
        <v>41081</v>
      </c>
      <c r="C1269" s="43">
        <v>4</v>
      </c>
      <c r="D1269" s="23">
        <v>17745</v>
      </c>
      <c r="E1269" s="25">
        <f t="shared" si="239"/>
        <v>19725.75</v>
      </c>
      <c r="F1269" s="25">
        <f t="shared" si="240"/>
        <v>19128.25</v>
      </c>
      <c r="G1269" s="25">
        <f t="shared" si="241"/>
        <v>0.92768549135441036</v>
      </c>
      <c r="H1269" s="25">
        <f t="shared" si="236"/>
        <v>1.0021658136955456</v>
      </c>
      <c r="I1269" s="4">
        <f t="shared" si="242"/>
        <v>17706.650693425938</v>
      </c>
      <c r="J1269" s="25">
        <f t="shared" si="237"/>
        <v>19396.754849886827</v>
      </c>
      <c r="K1269" s="15">
        <f t="shared" si="243"/>
        <v>19438.764607189853</v>
      </c>
      <c r="L1269" s="36">
        <f t="shared" si="244"/>
        <v>-1693.7646071898525</v>
      </c>
      <c r="M1269" s="36">
        <f t="shared" si="245"/>
        <v>1693.7646071898525</v>
      </c>
      <c r="N1269" s="36">
        <f t="shared" si="246"/>
        <v>9.545024554465216E-2</v>
      </c>
      <c r="O1269" s="36">
        <f t="shared" si="247"/>
        <v>2868838.5445689955</v>
      </c>
      <c r="P1269" s="35">
        <f t="shared" si="238"/>
        <v>2868838.5445689955</v>
      </c>
    </row>
    <row r="1270" spans="1:16" x14ac:dyDescent="0.4">
      <c r="A1270" s="1">
        <v>1269</v>
      </c>
      <c r="B1270" s="21">
        <v>41082</v>
      </c>
      <c r="C1270" s="43">
        <v>1</v>
      </c>
      <c r="D1270" s="23">
        <v>20859</v>
      </c>
      <c r="E1270" s="25">
        <f t="shared" si="239"/>
        <v>18530.75</v>
      </c>
      <c r="F1270" s="25">
        <f t="shared" si="240"/>
        <v>18003.5</v>
      </c>
      <c r="G1270" s="25">
        <f t="shared" si="241"/>
        <v>1.1586080484350265</v>
      </c>
      <c r="H1270" s="25">
        <f t="shared" si="236"/>
        <v>0.99870511045398014</v>
      </c>
      <c r="I1270" s="4">
        <f t="shared" si="242"/>
        <v>20886.045121485509</v>
      </c>
      <c r="J1270" s="25">
        <f t="shared" si="237"/>
        <v>19397.071534330647</v>
      </c>
      <c r="K1270" s="15">
        <f t="shared" si="243"/>
        <v>19371.954469177443</v>
      </c>
      <c r="L1270" s="36">
        <f t="shared" si="244"/>
        <v>1487.0455308225573</v>
      </c>
      <c r="M1270" s="36">
        <f t="shared" si="245"/>
        <v>1487.0455308225573</v>
      </c>
      <c r="N1270" s="36">
        <f t="shared" si="246"/>
        <v>7.1290355761184976E-2</v>
      </c>
      <c r="O1270" s="36">
        <f t="shared" si="247"/>
        <v>2211304.4107393413</v>
      </c>
      <c r="P1270" s="35">
        <f t="shared" si="238"/>
        <v>2211304.4107393413</v>
      </c>
    </row>
    <row r="1271" spans="1:16" x14ac:dyDescent="0.4">
      <c r="A1271" s="1">
        <v>1270</v>
      </c>
      <c r="B1271" s="21">
        <v>41083</v>
      </c>
      <c r="C1271" s="43">
        <v>2</v>
      </c>
      <c r="D1271" s="23">
        <v>16180</v>
      </c>
      <c r="E1271" s="25">
        <f t="shared" si="239"/>
        <v>17476.25</v>
      </c>
      <c r="F1271" s="25">
        <f t="shared" si="240"/>
        <v>18011.875</v>
      </c>
      <c r="G1271" s="25">
        <f t="shared" si="241"/>
        <v>0.89829626288212638</v>
      </c>
      <c r="H1271" s="25">
        <f t="shared" si="236"/>
        <v>0.99758200983907996</v>
      </c>
      <c r="I1271" s="4">
        <f t="shared" si="242"/>
        <v>16219.21790932256</v>
      </c>
      <c r="J1271" s="25">
        <f t="shared" si="237"/>
        <v>19397.388218774464</v>
      </c>
      <c r="K1271" s="15">
        <f t="shared" si="243"/>
        <v>19350.485524913922</v>
      </c>
      <c r="L1271" s="36">
        <f t="shared" si="244"/>
        <v>-3170.4855249139218</v>
      </c>
      <c r="M1271" s="36">
        <f t="shared" si="245"/>
        <v>3170.4855249139218</v>
      </c>
      <c r="N1271" s="36">
        <f t="shared" si="246"/>
        <v>0.19595089770790616</v>
      </c>
      <c r="O1271" s="36">
        <f t="shared" si="247"/>
        <v>10051978.463688707</v>
      </c>
      <c r="P1271" s="35">
        <f t="shared" si="238"/>
        <v>10051978.463688707</v>
      </c>
    </row>
    <row r="1272" spans="1:16" x14ac:dyDescent="0.4">
      <c r="A1272" s="1">
        <v>1271</v>
      </c>
      <c r="B1272" s="21">
        <v>41084</v>
      </c>
      <c r="C1272" s="43">
        <v>3</v>
      </c>
      <c r="D1272" s="23">
        <v>15121</v>
      </c>
      <c r="E1272" s="25">
        <f t="shared" si="239"/>
        <v>18547.5</v>
      </c>
      <c r="F1272" s="25">
        <f t="shared" si="240"/>
        <v>18527.5</v>
      </c>
      <c r="G1272" s="25">
        <f t="shared" si="241"/>
        <v>0.8161381729861017</v>
      </c>
      <c r="H1272" s="25">
        <f t="shared" si="236"/>
        <v>1.0015470660113945</v>
      </c>
      <c r="I1272" s="4">
        <f t="shared" si="242"/>
        <v>15097.642949740286</v>
      </c>
      <c r="J1272" s="25">
        <f t="shared" si="237"/>
        <v>19397.70490321828</v>
      </c>
      <c r="K1272" s="15">
        <f t="shared" si="243"/>
        <v>19427.714433173111</v>
      </c>
      <c r="L1272" s="36">
        <f t="shared" si="244"/>
        <v>-4306.7144331731106</v>
      </c>
      <c r="M1272" s="36">
        <f t="shared" si="245"/>
        <v>4306.7144331731106</v>
      </c>
      <c r="N1272" s="36">
        <f t="shared" si="246"/>
        <v>0.28481677357139812</v>
      </c>
      <c r="O1272" s="36">
        <f t="shared" si="247"/>
        <v>18547789.208901588</v>
      </c>
      <c r="P1272" s="35">
        <f t="shared" si="238"/>
        <v>18547789.208901588</v>
      </c>
    </row>
    <row r="1273" spans="1:16" x14ac:dyDescent="0.4">
      <c r="A1273" s="1">
        <v>1272</v>
      </c>
      <c r="B1273" s="21">
        <v>41085</v>
      </c>
      <c r="C1273" s="43">
        <v>4</v>
      </c>
      <c r="D1273" s="23">
        <v>22030</v>
      </c>
      <c r="E1273" s="25">
        <f t="shared" si="239"/>
        <v>18507.5</v>
      </c>
      <c r="F1273" s="25">
        <f t="shared" si="240"/>
        <v>19453.75</v>
      </c>
      <c r="G1273" s="25">
        <f t="shared" si="241"/>
        <v>1.1324294801773438</v>
      </c>
      <c r="H1273" s="25">
        <f t="shared" si="236"/>
        <v>1.0021658136955456</v>
      </c>
      <c r="I1273" s="4">
        <f t="shared" si="242"/>
        <v>21982.390238161363</v>
      </c>
      <c r="J1273" s="25">
        <f t="shared" si="237"/>
        <v>19398.021587662101</v>
      </c>
      <c r="K1273" s="15">
        <f t="shared" si="243"/>
        <v>19440.034088483149</v>
      </c>
      <c r="L1273" s="36">
        <f t="shared" si="244"/>
        <v>2589.9659115168506</v>
      </c>
      <c r="M1273" s="36">
        <f t="shared" si="245"/>
        <v>2589.9659115168506</v>
      </c>
      <c r="N1273" s="36">
        <f t="shared" si="246"/>
        <v>0.11756540678696553</v>
      </c>
      <c r="O1273" s="36">
        <f t="shared" si="247"/>
        <v>6707923.4228193108</v>
      </c>
      <c r="P1273" s="35">
        <f t="shared" si="238"/>
        <v>6707923.4228193108</v>
      </c>
    </row>
    <row r="1274" spans="1:16" x14ac:dyDescent="0.4">
      <c r="A1274" s="1">
        <v>1273</v>
      </c>
      <c r="B1274" s="21">
        <v>41086</v>
      </c>
      <c r="C1274" s="43">
        <v>1</v>
      </c>
      <c r="D1274" s="23">
        <v>20699</v>
      </c>
      <c r="E1274" s="25">
        <f t="shared" si="239"/>
        <v>20400</v>
      </c>
      <c r="F1274" s="25">
        <f t="shared" si="240"/>
        <v>20643.625</v>
      </c>
      <c r="G1274" s="25">
        <f t="shared" si="241"/>
        <v>1.002682426172729</v>
      </c>
      <c r="H1274" s="25">
        <f t="shared" si="236"/>
        <v>0.99870511045398014</v>
      </c>
      <c r="I1274" s="4">
        <f t="shared" si="242"/>
        <v>20725.837670532077</v>
      </c>
      <c r="J1274" s="25">
        <f t="shared" si="237"/>
        <v>19398.338272105917</v>
      </c>
      <c r="K1274" s="15">
        <f t="shared" si="243"/>
        <v>19373.219566667209</v>
      </c>
      <c r="L1274" s="36">
        <f t="shared" si="244"/>
        <v>1325.7804333327913</v>
      </c>
      <c r="M1274" s="36">
        <f t="shared" si="245"/>
        <v>1325.7804333327913</v>
      </c>
      <c r="N1274" s="36">
        <f t="shared" si="246"/>
        <v>6.405045815415196E-2</v>
      </c>
      <c r="O1274" s="36">
        <f t="shared" si="247"/>
        <v>1757693.7574080839</v>
      </c>
      <c r="P1274" s="35">
        <f t="shared" si="238"/>
        <v>1757693.7574080839</v>
      </c>
    </row>
    <row r="1275" spans="1:16" x14ac:dyDescent="0.4">
      <c r="A1275" s="1">
        <v>1274</v>
      </c>
      <c r="B1275" s="21">
        <v>41087</v>
      </c>
      <c r="C1275" s="43">
        <v>2</v>
      </c>
      <c r="D1275" s="23">
        <v>23750</v>
      </c>
      <c r="E1275" s="25">
        <f t="shared" si="239"/>
        <v>20887.25</v>
      </c>
      <c r="F1275" s="25">
        <f t="shared" si="240"/>
        <v>20513.125</v>
      </c>
      <c r="G1275" s="25">
        <f t="shared" si="241"/>
        <v>1.1577953139758081</v>
      </c>
      <c r="H1275" s="25">
        <f t="shared" si="236"/>
        <v>0.99758200983907996</v>
      </c>
      <c r="I1275" s="4">
        <f t="shared" si="242"/>
        <v>23807.566461459257</v>
      </c>
      <c r="J1275" s="25">
        <f t="shared" si="237"/>
        <v>19398.654956549733</v>
      </c>
      <c r="K1275" s="15">
        <f t="shared" si="243"/>
        <v>19351.749199729715</v>
      </c>
      <c r="L1275" s="36">
        <f t="shared" si="244"/>
        <v>4398.2508002702853</v>
      </c>
      <c r="M1275" s="36">
        <f t="shared" si="245"/>
        <v>4398.2508002702853</v>
      </c>
      <c r="N1275" s="36">
        <f t="shared" si="246"/>
        <v>0.18518950737980147</v>
      </c>
      <c r="O1275" s="36">
        <f t="shared" si="247"/>
        <v>19344610.102078203</v>
      </c>
      <c r="P1275" s="35">
        <f t="shared" si="238"/>
        <v>19344610.102078203</v>
      </c>
    </row>
    <row r="1276" spans="1:16" x14ac:dyDescent="0.4">
      <c r="A1276" s="1">
        <v>1275</v>
      </c>
      <c r="B1276" s="21">
        <v>41088</v>
      </c>
      <c r="C1276" s="43">
        <v>3</v>
      </c>
      <c r="D1276" s="23">
        <v>17070</v>
      </c>
      <c r="E1276" s="25">
        <f t="shared" si="239"/>
        <v>20139</v>
      </c>
      <c r="F1276" s="25">
        <f t="shared" si="240"/>
        <v>19733</v>
      </c>
      <c r="G1276" s="25">
        <f t="shared" si="241"/>
        <v>0.86504839608777173</v>
      </c>
      <c r="H1276" s="25">
        <f t="shared" si="236"/>
        <v>1.0015470660113945</v>
      </c>
      <c r="I1276" s="4">
        <f t="shared" si="242"/>
        <v>17043.632375640944</v>
      </c>
      <c r="J1276" s="25">
        <f t="shared" si="237"/>
        <v>19398.971640993554</v>
      </c>
      <c r="K1276" s="15">
        <f t="shared" si="243"/>
        <v>19428.98313067534</v>
      </c>
      <c r="L1276" s="36">
        <f t="shared" si="244"/>
        <v>-2358.9831306753404</v>
      </c>
      <c r="M1276" s="36">
        <f t="shared" si="245"/>
        <v>2358.9831306753404</v>
      </c>
      <c r="N1276" s="36">
        <f t="shared" si="246"/>
        <v>0.13819467666522206</v>
      </c>
      <c r="O1276" s="36">
        <f t="shared" si="247"/>
        <v>5564801.4108108301</v>
      </c>
      <c r="P1276" s="35">
        <f t="shared" si="238"/>
        <v>5564801.4108108301</v>
      </c>
    </row>
    <row r="1277" spans="1:16" x14ac:dyDescent="0.4">
      <c r="A1277" s="1">
        <v>1276</v>
      </c>
      <c r="B1277" s="21">
        <v>41089</v>
      </c>
      <c r="C1277" s="43">
        <v>4</v>
      </c>
      <c r="D1277" s="23">
        <v>19037</v>
      </c>
      <c r="E1277" s="25">
        <f t="shared" si="239"/>
        <v>19327</v>
      </c>
      <c r="F1277" s="25">
        <f t="shared" si="240"/>
        <v>18548.5</v>
      </c>
      <c r="G1277" s="25">
        <f t="shared" si="241"/>
        <v>1.0263363614308434</v>
      </c>
      <c r="H1277" s="25">
        <f t="shared" si="236"/>
        <v>1.0021658136955456</v>
      </c>
      <c r="I1277" s="4">
        <f t="shared" si="242"/>
        <v>18995.858509481517</v>
      </c>
      <c r="J1277" s="25">
        <f t="shared" si="237"/>
        <v>19399.28832543737</v>
      </c>
      <c r="K1277" s="15">
        <f t="shared" si="243"/>
        <v>19441.303569776439</v>
      </c>
      <c r="L1277" s="36">
        <f t="shared" si="244"/>
        <v>-404.30356977643896</v>
      </c>
      <c r="M1277" s="36">
        <f t="shared" si="245"/>
        <v>404.30356977643896</v>
      </c>
      <c r="N1277" s="36">
        <f t="shared" si="246"/>
        <v>2.1237777474204914E-2</v>
      </c>
      <c r="O1277" s="36">
        <f t="shared" si="247"/>
        <v>163461.37653397184</v>
      </c>
      <c r="P1277" s="35">
        <f t="shared" si="238"/>
        <v>163461.37653397184</v>
      </c>
    </row>
    <row r="1278" spans="1:16" x14ac:dyDescent="0.4">
      <c r="A1278" s="1">
        <v>1277</v>
      </c>
      <c r="B1278" s="21">
        <v>41090</v>
      </c>
      <c r="C1278" s="43">
        <v>1</v>
      </c>
      <c r="D1278" s="23">
        <v>17451</v>
      </c>
      <c r="E1278" s="25">
        <f t="shared" si="239"/>
        <v>17770</v>
      </c>
      <c r="F1278" s="25">
        <f t="shared" si="240"/>
        <v>18184.125</v>
      </c>
      <c r="G1278" s="25">
        <f t="shared" si="241"/>
        <v>0.95968324018890105</v>
      </c>
      <c r="H1278" s="25">
        <f t="shared" si="236"/>
        <v>0.99870511045398014</v>
      </c>
      <c r="I1278" s="4">
        <f t="shared" si="242"/>
        <v>17473.626416177365</v>
      </c>
      <c r="J1278" s="25">
        <f t="shared" si="237"/>
        <v>19399.605009881187</v>
      </c>
      <c r="K1278" s="15">
        <f t="shared" si="243"/>
        <v>19374.484664156978</v>
      </c>
      <c r="L1278" s="36">
        <f t="shared" si="244"/>
        <v>-1923.4846641569784</v>
      </c>
      <c r="M1278" s="36">
        <f t="shared" si="245"/>
        <v>1923.4846641569784</v>
      </c>
      <c r="N1278" s="36">
        <f t="shared" si="246"/>
        <v>0.11022203106738745</v>
      </c>
      <c r="O1278" s="36">
        <f t="shared" si="247"/>
        <v>3699793.2532470841</v>
      </c>
      <c r="P1278" s="35">
        <f t="shared" si="238"/>
        <v>3699793.2532470841</v>
      </c>
    </row>
    <row r="1279" spans="1:16" x14ac:dyDescent="0.4">
      <c r="A1279" s="1">
        <v>1278</v>
      </c>
      <c r="B1279" s="21">
        <v>41091</v>
      </c>
      <c r="C1279" s="43">
        <v>2</v>
      </c>
      <c r="D1279" s="23">
        <v>17522</v>
      </c>
      <c r="E1279" s="25">
        <f t="shared" si="239"/>
        <v>18598.25</v>
      </c>
      <c r="F1279" s="25">
        <f t="shared" si="240"/>
        <v>18935.625</v>
      </c>
      <c r="G1279" s="25">
        <f t="shared" si="241"/>
        <v>0.92534574380301682</v>
      </c>
      <c r="H1279" s="25">
        <f t="shared" si="236"/>
        <v>0.99758200983907996</v>
      </c>
      <c r="I1279" s="4">
        <f t="shared" si="242"/>
        <v>17564.470717376385</v>
      </c>
      <c r="J1279" s="25">
        <f t="shared" si="237"/>
        <v>19399.921694325003</v>
      </c>
      <c r="K1279" s="15">
        <f t="shared" si="243"/>
        <v>19353.012874545508</v>
      </c>
      <c r="L1279" s="36">
        <f t="shared" si="244"/>
        <v>-1831.0128745455077</v>
      </c>
      <c r="M1279" s="36">
        <f t="shared" si="245"/>
        <v>1831.0128745455077</v>
      </c>
      <c r="N1279" s="36">
        <f t="shared" si="246"/>
        <v>0.10449793828019105</v>
      </c>
      <c r="O1279" s="36">
        <f t="shared" si="247"/>
        <v>3352608.1467514029</v>
      </c>
      <c r="P1279" s="35">
        <f t="shared" si="238"/>
        <v>3352608.1467514029</v>
      </c>
    </row>
    <row r="1280" spans="1:16" x14ac:dyDescent="0.4">
      <c r="A1280" s="1">
        <v>1279</v>
      </c>
      <c r="B1280" s="21">
        <v>41092</v>
      </c>
      <c r="C1280" s="43">
        <v>3</v>
      </c>
      <c r="D1280" s="23">
        <v>20383</v>
      </c>
      <c r="E1280" s="25">
        <f t="shared" si="239"/>
        <v>19273</v>
      </c>
      <c r="F1280" s="25">
        <f t="shared" si="240"/>
        <v>19674</v>
      </c>
      <c r="G1280" s="25">
        <f t="shared" si="241"/>
        <v>1.0360374097794043</v>
      </c>
      <c r="H1280" s="25">
        <f t="shared" si="236"/>
        <v>1.0015470660113945</v>
      </c>
      <c r="I1280" s="4">
        <f t="shared" si="242"/>
        <v>20351.514863074946</v>
      </c>
      <c r="J1280" s="25">
        <f t="shared" si="237"/>
        <v>19400.238378768823</v>
      </c>
      <c r="K1280" s="15">
        <f t="shared" si="243"/>
        <v>19430.251828177566</v>
      </c>
      <c r="L1280" s="36">
        <f t="shared" si="244"/>
        <v>952.74817182243351</v>
      </c>
      <c r="M1280" s="36">
        <f t="shared" si="245"/>
        <v>952.74817182243351</v>
      </c>
      <c r="N1280" s="36">
        <f t="shared" si="246"/>
        <v>4.6742293667391133E-2</v>
      </c>
      <c r="O1280" s="36">
        <f t="shared" si="247"/>
        <v>907729.07891098922</v>
      </c>
      <c r="P1280" s="35">
        <f t="shared" si="238"/>
        <v>907729.07891098922</v>
      </c>
    </row>
    <row r="1281" spans="1:16" x14ac:dyDescent="0.4">
      <c r="A1281" s="1">
        <v>1280</v>
      </c>
      <c r="B1281" s="21">
        <v>41093</v>
      </c>
      <c r="C1281" s="43">
        <v>4</v>
      </c>
      <c r="D1281" s="23">
        <v>21736</v>
      </c>
      <c r="E1281" s="25">
        <f t="shared" si="239"/>
        <v>20075</v>
      </c>
      <c r="F1281" s="25">
        <f t="shared" si="240"/>
        <v>20172.25</v>
      </c>
      <c r="G1281" s="25">
        <f t="shared" si="241"/>
        <v>1.077519860203993</v>
      </c>
      <c r="H1281" s="25">
        <f t="shared" si="236"/>
        <v>1.0021658136955456</v>
      </c>
      <c r="I1281" s="4">
        <f t="shared" si="242"/>
        <v>21689.025611288034</v>
      </c>
      <c r="J1281" s="25">
        <f t="shared" si="237"/>
        <v>19400.55506321264</v>
      </c>
      <c r="K1281" s="15">
        <f t="shared" si="243"/>
        <v>19442.573051069732</v>
      </c>
      <c r="L1281" s="36">
        <f t="shared" si="244"/>
        <v>2293.4269489302678</v>
      </c>
      <c r="M1281" s="36">
        <f t="shared" si="245"/>
        <v>2293.4269489302678</v>
      </c>
      <c r="N1281" s="36">
        <f t="shared" si="246"/>
        <v>0.10551283349881616</v>
      </c>
      <c r="O1281" s="36">
        <f t="shared" si="247"/>
        <v>5259807.1700795973</v>
      </c>
      <c r="P1281" s="35">
        <f t="shared" si="238"/>
        <v>5259807.1700795973</v>
      </c>
    </row>
    <row r="1282" spans="1:16" x14ac:dyDescent="0.4">
      <c r="A1282" s="1">
        <v>1281</v>
      </c>
      <c r="B1282" s="21">
        <v>41094</v>
      </c>
      <c r="C1282" s="43">
        <v>1</v>
      </c>
      <c r="D1282" s="23">
        <v>20659</v>
      </c>
      <c r="E1282" s="25">
        <f t="shared" si="239"/>
        <v>20269.5</v>
      </c>
      <c r="F1282" s="25">
        <f t="shared" si="240"/>
        <v>20419.875</v>
      </c>
      <c r="G1282" s="25">
        <f t="shared" si="241"/>
        <v>1.0117104046915077</v>
      </c>
      <c r="H1282" s="25">
        <f t="shared" ref="H1282:H1345" si="248">VLOOKUP(C1282,$Q$38:$S$42,3,FALSE)</f>
        <v>0.99870511045398014</v>
      </c>
      <c r="I1282" s="4">
        <f t="shared" si="242"/>
        <v>20685.78580779372</v>
      </c>
      <c r="J1282" s="25">
        <f t="shared" si="237"/>
        <v>19400.871747656456</v>
      </c>
      <c r="K1282" s="15">
        <f t="shared" si="243"/>
        <v>19375.749761646744</v>
      </c>
      <c r="L1282" s="36">
        <f t="shared" si="244"/>
        <v>1283.2502383532556</v>
      </c>
      <c r="M1282" s="36">
        <f t="shared" si="245"/>
        <v>1283.2502383532556</v>
      </c>
      <c r="N1282" s="36">
        <f t="shared" si="246"/>
        <v>6.2115796425444382E-2</v>
      </c>
      <c r="O1282" s="36">
        <f t="shared" si="247"/>
        <v>1646731.1742336871</v>
      </c>
      <c r="P1282" s="35">
        <f t="shared" si="238"/>
        <v>1646731.1742336871</v>
      </c>
    </row>
    <row r="1283" spans="1:16" x14ac:dyDescent="0.4">
      <c r="A1283" s="1">
        <v>1282</v>
      </c>
      <c r="B1283" s="21">
        <v>41095</v>
      </c>
      <c r="C1283" s="43">
        <v>2</v>
      </c>
      <c r="D1283" s="23">
        <v>18300</v>
      </c>
      <c r="E1283" s="25">
        <f t="shared" si="239"/>
        <v>20570.25</v>
      </c>
      <c r="F1283" s="25">
        <f t="shared" si="240"/>
        <v>20058.875</v>
      </c>
      <c r="G1283" s="25">
        <f t="shared" si="241"/>
        <v>0.91231437455988929</v>
      </c>
      <c r="H1283" s="25">
        <f t="shared" si="248"/>
        <v>0.99758200983907996</v>
      </c>
      <c r="I1283" s="4">
        <f t="shared" si="242"/>
        <v>18344.356473461237</v>
      </c>
      <c r="J1283" s="25">
        <f t="shared" ref="J1283:J1346" si="249">INTERCEPT($I$2:$I$3896,$A$2:$A$3896)+SLOPE($I$2:$I$3896,$A$2:$A$3896)*A1283</f>
        <v>19401.188432100276</v>
      </c>
      <c r="K1283" s="15">
        <f t="shared" si="243"/>
        <v>19354.276549361301</v>
      </c>
      <c r="L1283" s="36">
        <f t="shared" si="244"/>
        <v>-1054.2765493613006</v>
      </c>
      <c r="M1283" s="36">
        <f t="shared" si="245"/>
        <v>1054.2765493613006</v>
      </c>
      <c r="N1283" s="36">
        <f t="shared" si="246"/>
        <v>5.761074040225686E-2</v>
      </c>
      <c r="O1283" s="36">
        <f t="shared" si="247"/>
        <v>1111499.0425331709</v>
      </c>
      <c r="P1283" s="35">
        <f t="shared" ref="P1283:P1346" si="250">(D1283-K1283)^2</f>
        <v>1111499.0425331709</v>
      </c>
    </row>
    <row r="1284" spans="1:16" x14ac:dyDescent="0.4">
      <c r="A1284" s="1">
        <v>1283</v>
      </c>
      <c r="B1284" s="21">
        <v>41096</v>
      </c>
      <c r="C1284" s="43">
        <v>3</v>
      </c>
      <c r="D1284" s="23">
        <v>21586</v>
      </c>
      <c r="E1284" s="25">
        <f t="shared" si="239"/>
        <v>19547.5</v>
      </c>
      <c r="F1284" s="25">
        <f t="shared" si="240"/>
        <v>19200.5</v>
      </c>
      <c r="G1284" s="25">
        <f t="shared" si="241"/>
        <v>1.1242415562094736</v>
      </c>
      <c r="H1284" s="25">
        <f t="shared" si="248"/>
        <v>1.0015470660113945</v>
      </c>
      <c r="I1284" s="4">
        <f t="shared" si="242"/>
        <v>21552.656617491823</v>
      </c>
      <c r="J1284" s="25">
        <f t="shared" si="249"/>
        <v>19401.505116544093</v>
      </c>
      <c r="K1284" s="15">
        <f t="shared" si="243"/>
        <v>19431.520525679796</v>
      </c>
      <c r="L1284" s="36">
        <f t="shared" si="244"/>
        <v>2154.4794743202037</v>
      </c>
      <c r="M1284" s="36">
        <f t="shared" si="245"/>
        <v>2154.4794743202037</v>
      </c>
      <c r="N1284" s="36">
        <f t="shared" si="246"/>
        <v>9.9809111198008144E-2</v>
      </c>
      <c r="O1284" s="36">
        <f t="shared" si="247"/>
        <v>4641781.8052670611</v>
      </c>
      <c r="P1284" s="35">
        <f t="shared" si="250"/>
        <v>4641781.8052670611</v>
      </c>
    </row>
    <row r="1285" spans="1:16" x14ac:dyDescent="0.4">
      <c r="A1285" s="1">
        <v>1284</v>
      </c>
      <c r="B1285" s="21">
        <v>41097</v>
      </c>
      <c r="C1285" s="43">
        <v>4</v>
      </c>
      <c r="D1285" s="23">
        <v>17645</v>
      </c>
      <c r="E1285" s="25">
        <f t="shared" ref="E1285:E1348" si="251">AVERAGE(D1283:D1286)</f>
        <v>18853.5</v>
      </c>
      <c r="F1285" s="25">
        <f t="shared" ref="F1285:F1348" si="252">AVERAGE(E1285:E1286)</f>
        <v>19234</v>
      </c>
      <c r="G1285" s="25">
        <f t="shared" si="241"/>
        <v>0.91738587917229908</v>
      </c>
      <c r="H1285" s="25">
        <f t="shared" si="248"/>
        <v>1.0021658136955456</v>
      </c>
      <c r="I1285" s="4">
        <f t="shared" si="242"/>
        <v>17606.866806734328</v>
      </c>
      <c r="J1285" s="25">
        <f t="shared" si="249"/>
        <v>19401.821800987909</v>
      </c>
      <c r="K1285" s="15">
        <f t="shared" si="243"/>
        <v>19443.842532363025</v>
      </c>
      <c r="L1285" s="36">
        <f t="shared" si="244"/>
        <v>-1798.8425323630254</v>
      </c>
      <c r="M1285" s="36">
        <f t="shared" si="245"/>
        <v>1798.8425323630254</v>
      </c>
      <c r="N1285" s="36">
        <f t="shared" si="246"/>
        <v>0.10194630390269342</v>
      </c>
      <c r="O1285" s="36">
        <f t="shared" si="247"/>
        <v>3235834.4562382218</v>
      </c>
      <c r="P1285" s="35">
        <f t="shared" si="250"/>
        <v>3235834.4562382218</v>
      </c>
    </row>
    <row r="1286" spans="1:16" x14ac:dyDescent="0.4">
      <c r="A1286" s="1">
        <v>1285</v>
      </c>
      <c r="B1286" s="21">
        <v>41098</v>
      </c>
      <c r="C1286" s="43">
        <v>1</v>
      </c>
      <c r="D1286" s="23">
        <v>17883</v>
      </c>
      <c r="E1286" s="25">
        <f t="shared" si="251"/>
        <v>19614.5</v>
      </c>
      <c r="F1286" s="25">
        <f t="shared" si="252"/>
        <v>19935.625</v>
      </c>
      <c r="G1286" s="25">
        <f t="shared" si="241"/>
        <v>0.89703733893469606</v>
      </c>
      <c r="H1286" s="25">
        <f t="shared" si="248"/>
        <v>0.99870511045398014</v>
      </c>
      <c r="I1286" s="4">
        <f t="shared" si="242"/>
        <v>17906.186533751636</v>
      </c>
      <c r="J1286" s="25">
        <f t="shared" si="249"/>
        <v>19402.138485431729</v>
      </c>
      <c r="K1286" s="15">
        <f t="shared" si="243"/>
        <v>19377.014859136514</v>
      </c>
      <c r="L1286" s="36">
        <f t="shared" si="244"/>
        <v>-1494.0148591365141</v>
      </c>
      <c r="M1286" s="36">
        <f t="shared" si="245"/>
        <v>1494.0148591365141</v>
      </c>
      <c r="N1286" s="36">
        <f t="shared" si="246"/>
        <v>8.3543860601493825E-2</v>
      </c>
      <c r="O1286" s="36">
        <f t="shared" si="247"/>
        <v>2232080.3993206983</v>
      </c>
      <c r="P1286" s="35">
        <f t="shared" si="250"/>
        <v>2232080.3993206983</v>
      </c>
    </row>
    <row r="1287" spans="1:16" x14ac:dyDescent="0.4">
      <c r="A1287" s="1">
        <v>1286</v>
      </c>
      <c r="B1287" s="21">
        <v>41099</v>
      </c>
      <c r="C1287" s="43">
        <v>2</v>
      </c>
      <c r="D1287" s="23">
        <v>21344</v>
      </c>
      <c r="E1287" s="25">
        <f t="shared" si="251"/>
        <v>20256.75</v>
      </c>
      <c r="F1287" s="25">
        <f t="shared" si="252"/>
        <v>20757.375</v>
      </c>
      <c r="G1287" s="25">
        <f t="shared" si="241"/>
        <v>1.028261039750932</v>
      </c>
      <c r="H1287" s="25">
        <f t="shared" si="248"/>
        <v>0.99758200983907996</v>
      </c>
      <c r="I1287" s="4">
        <f t="shared" si="242"/>
        <v>21395.734675932061</v>
      </c>
      <c r="J1287" s="25">
        <f t="shared" si="249"/>
        <v>19402.455169875546</v>
      </c>
      <c r="K1287" s="15">
        <f t="shared" si="243"/>
        <v>19355.540224177093</v>
      </c>
      <c r="L1287" s="36">
        <f t="shared" si="244"/>
        <v>1988.4597758229065</v>
      </c>
      <c r="M1287" s="36">
        <f t="shared" si="245"/>
        <v>1988.4597758229065</v>
      </c>
      <c r="N1287" s="36">
        <f t="shared" si="246"/>
        <v>9.3162470756320587E-2</v>
      </c>
      <c r="O1287" s="36">
        <f t="shared" si="247"/>
        <v>3953972.2800656836</v>
      </c>
      <c r="P1287" s="35">
        <f t="shared" si="250"/>
        <v>3953972.2800656836</v>
      </c>
    </row>
    <row r="1288" spans="1:16" x14ac:dyDescent="0.4">
      <c r="A1288" s="1">
        <v>1287</v>
      </c>
      <c r="B1288" s="21">
        <v>41100</v>
      </c>
      <c r="C1288" s="43">
        <v>3</v>
      </c>
      <c r="D1288" s="23">
        <v>24155</v>
      </c>
      <c r="E1288" s="25">
        <f t="shared" si="251"/>
        <v>21258</v>
      </c>
      <c r="F1288" s="25">
        <f t="shared" si="252"/>
        <v>20987.25</v>
      </c>
      <c r="G1288" s="25">
        <f t="shared" si="241"/>
        <v>1.1509368783428033</v>
      </c>
      <c r="H1288" s="25">
        <f t="shared" si="248"/>
        <v>1.0015470660113945</v>
      </c>
      <c r="I1288" s="4">
        <f t="shared" si="242"/>
        <v>24117.688344089453</v>
      </c>
      <c r="J1288" s="25">
        <f t="shared" si="249"/>
        <v>19402.771854319362</v>
      </c>
      <c r="K1288" s="15">
        <f t="shared" si="243"/>
        <v>19432.789223182022</v>
      </c>
      <c r="L1288" s="36">
        <f t="shared" si="244"/>
        <v>4722.2107768179776</v>
      </c>
      <c r="M1288" s="36">
        <f t="shared" si="245"/>
        <v>4722.2107768179776</v>
      </c>
      <c r="N1288" s="36">
        <f t="shared" si="246"/>
        <v>0.19549620272481796</v>
      </c>
      <c r="O1288" s="36">
        <f t="shared" si="247"/>
        <v>22299274.620695848</v>
      </c>
      <c r="P1288" s="35">
        <f t="shared" si="250"/>
        <v>22299274.620695848</v>
      </c>
    </row>
    <row r="1289" spans="1:16" x14ac:dyDescent="0.4">
      <c r="A1289" s="1">
        <v>1288</v>
      </c>
      <c r="B1289" s="21">
        <v>41101</v>
      </c>
      <c r="C1289" s="43">
        <v>4</v>
      </c>
      <c r="D1289" s="23">
        <v>21650</v>
      </c>
      <c r="E1289" s="25">
        <f t="shared" si="251"/>
        <v>20716.5</v>
      </c>
      <c r="F1289" s="25">
        <f t="shared" si="252"/>
        <v>20648.5</v>
      </c>
      <c r="G1289" s="25">
        <f t="shared" si="241"/>
        <v>1.0485023125166477</v>
      </c>
      <c r="H1289" s="25">
        <f t="shared" si="248"/>
        <v>1.0021658136955456</v>
      </c>
      <c r="I1289" s="4">
        <f t="shared" si="242"/>
        <v>21603.211468733251</v>
      </c>
      <c r="J1289" s="25">
        <f t="shared" si="249"/>
        <v>19403.088538763179</v>
      </c>
      <c r="K1289" s="15">
        <f t="shared" si="243"/>
        <v>19445.112013656315</v>
      </c>
      <c r="L1289" s="36">
        <f t="shared" si="244"/>
        <v>2204.887986343685</v>
      </c>
      <c r="M1289" s="36">
        <f t="shared" si="245"/>
        <v>2204.887986343685</v>
      </c>
      <c r="N1289" s="36">
        <f t="shared" si="246"/>
        <v>0.10184240121679838</v>
      </c>
      <c r="O1289" s="36">
        <f t="shared" si="247"/>
        <v>4861531.0323227104</v>
      </c>
      <c r="P1289" s="35">
        <f t="shared" si="250"/>
        <v>4861531.0323227104</v>
      </c>
    </row>
    <row r="1290" spans="1:16" x14ac:dyDescent="0.4">
      <c r="A1290" s="1">
        <v>1289</v>
      </c>
      <c r="B1290" s="21">
        <v>41102</v>
      </c>
      <c r="C1290" s="43">
        <v>1</v>
      </c>
      <c r="D1290" s="23">
        <v>15717</v>
      </c>
      <c r="E1290" s="25">
        <f t="shared" si="251"/>
        <v>20580.5</v>
      </c>
      <c r="F1290" s="25">
        <f t="shared" si="252"/>
        <v>20113.625</v>
      </c>
      <c r="G1290" s="25">
        <f t="shared" si="241"/>
        <v>0.78141061096644693</v>
      </c>
      <c r="H1290" s="25">
        <f t="shared" si="248"/>
        <v>0.99870511045398014</v>
      </c>
      <c r="I1290" s="4">
        <f t="shared" si="242"/>
        <v>15737.378166469523</v>
      </c>
      <c r="J1290" s="25">
        <f t="shared" si="249"/>
        <v>19403.405223206999</v>
      </c>
      <c r="K1290" s="15">
        <f t="shared" si="243"/>
        <v>19378.27995662628</v>
      </c>
      <c r="L1290" s="36">
        <f t="shared" si="244"/>
        <v>-3661.2799566262802</v>
      </c>
      <c r="M1290" s="36">
        <f t="shared" si="245"/>
        <v>3661.2799566262802</v>
      </c>
      <c r="N1290" s="36">
        <f t="shared" si="246"/>
        <v>0.23295030582339379</v>
      </c>
      <c r="O1290" s="36">
        <f t="shared" si="247"/>
        <v>13404970.920793336</v>
      </c>
      <c r="P1290" s="35">
        <f t="shared" si="250"/>
        <v>13404970.920793336</v>
      </c>
    </row>
    <row r="1291" spans="1:16" x14ac:dyDescent="0.4">
      <c r="A1291" s="1">
        <v>1290</v>
      </c>
      <c r="B1291" s="21">
        <v>41103</v>
      </c>
      <c r="C1291" s="43">
        <v>2</v>
      </c>
      <c r="D1291" s="23">
        <v>20800</v>
      </c>
      <c r="E1291" s="25">
        <f t="shared" si="251"/>
        <v>19646.75</v>
      </c>
      <c r="F1291" s="25">
        <f t="shared" si="252"/>
        <v>19051</v>
      </c>
      <c r="G1291" s="25">
        <f t="shared" si="241"/>
        <v>1.0918062043987193</v>
      </c>
      <c r="H1291" s="25">
        <f t="shared" si="248"/>
        <v>0.99758200983907996</v>
      </c>
      <c r="I1291" s="4">
        <f t="shared" si="242"/>
        <v>20850.416100983268</v>
      </c>
      <c r="J1291" s="25">
        <f t="shared" si="249"/>
        <v>19403.721907650815</v>
      </c>
      <c r="K1291" s="15">
        <f t="shared" si="243"/>
        <v>19356.803898992886</v>
      </c>
      <c r="L1291" s="36">
        <f t="shared" si="244"/>
        <v>1443.1961010071136</v>
      </c>
      <c r="M1291" s="36">
        <f t="shared" si="245"/>
        <v>1443.1961010071136</v>
      </c>
      <c r="N1291" s="36">
        <f t="shared" si="246"/>
        <v>6.9384427933034315E-2</v>
      </c>
      <c r="O1291" s="36">
        <f t="shared" si="247"/>
        <v>2082814.9859621348</v>
      </c>
      <c r="P1291" s="35">
        <f t="shared" si="250"/>
        <v>2082814.9859621348</v>
      </c>
    </row>
    <row r="1292" spans="1:16" x14ac:dyDescent="0.4">
      <c r="A1292" s="1">
        <v>1291</v>
      </c>
      <c r="B1292" s="21">
        <v>41104</v>
      </c>
      <c r="C1292" s="43">
        <v>3</v>
      </c>
      <c r="D1292" s="23">
        <v>20420</v>
      </c>
      <c r="E1292" s="25">
        <f t="shared" si="251"/>
        <v>18455.25</v>
      </c>
      <c r="F1292" s="25">
        <f t="shared" si="252"/>
        <v>19154.25</v>
      </c>
      <c r="G1292" s="25">
        <f t="shared" si="241"/>
        <v>1.0660819400394168</v>
      </c>
      <c r="H1292" s="25">
        <f t="shared" si="248"/>
        <v>1.0015470660113945</v>
      </c>
      <c r="I1292" s="4">
        <f t="shared" si="242"/>
        <v>20388.457710052022</v>
      </c>
      <c r="J1292" s="25">
        <f t="shared" si="249"/>
        <v>19404.038592094632</v>
      </c>
      <c r="K1292" s="15">
        <f t="shared" si="243"/>
        <v>19434.057920684249</v>
      </c>
      <c r="L1292" s="36">
        <f t="shared" si="244"/>
        <v>985.94207931575147</v>
      </c>
      <c r="M1292" s="36">
        <f t="shared" si="245"/>
        <v>985.94207931575147</v>
      </c>
      <c r="N1292" s="36">
        <f t="shared" si="246"/>
        <v>4.8283157655031904E-2</v>
      </c>
      <c r="O1292" s="36">
        <f t="shared" si="247"/>
        <v>972081.78376546758</v>
      </c>
      <c r="P1292" s="35">
        <f t="shared" si="250"/>
        <v>972081.78376546758</v>
      </c>
    </row>
    <row r="1293" spans="1:16" x14ac:dyDescent="0.4">
      <c r="A1293" s="1">
        <v>1292</v>
      </c>
      <c r="B1293" s="21">
        <v>41105</v>
      </c>
      <c r="C1293" s="43">
        <v>4</v>
      </c>
      <c r="D1293" s="23">
        <v>16884</v>
      </c>
      <c r="E1293" s="25">
        <f t="shared" si="251"/>
        <v>19853.25</v>
      </c>
      <c r="F1293" s="25">
        <f t="shared" si="252"/>
        <v>19844.75</v>
      </c>
      <c r="G1293" s="25">
        <f t="shared" si="241"/>
        <v>0.85080436891369249</v>
      </c>
      <c r="H1293" s="25">
        <f t="shared" si="248"/>
        <v>1.0021658136955456</v>
      </c>
      <c r="I1293" s="4">
        <f t="shared" si="242"/>
        <v>16847.511429011185</v>
      </c>
      <c r="J1293" s="25">
        <f t="shared" si="249"/>
        <v>19404.355276538452</v>
      </c>
      <c r="K1293" s="15">
        <f t="shared" si="243"/>
        <v>19446.381494949612</v>
      </c>
      <c r="L1293" s="36">
        <f t="shared" si="244"/>
        <v>-2562.3814949496118</v>
      </c>
      <c r="M1293" s="36">
        <f t="shared" si="245"/>
        <v>2562.3814949496118</v>
      </c>
      <c r="N1293" s="36">
        <f t="shared" si="246"/>
        <v>0.15176388858976617</v>
      </c>
      <c r="O1293" s="36">
        <f t="shared" si="247"/>
        <v>6565798.9256602079</v>
      </c>
      <c r="P1293" s="35">
        <f t="shared" si="250"/>
        <v>6565798.9256602079</v>
      </c>
    </row>
    <row r="1294" spans="1:16" x14ac:dyDescent="0.4">
      <c r="A1294" s="1">
        <v>1293</v>
      </c>
      <c r="B1294" s="21">
        <v>41106</v>
      </c>
      <c r="C1294" s="43">
        <v>1</v>
      </c>
      <c r="D1294" s="23">
        <v>21309</v>
      </c>
      <c r="E1294" s="25">
        <f t="shared" si="251"/>
        <v>19836.25</v>
      </c>
      <c r="F1294" s="25">
        <f t="shared" si="252"/>
        <v>20242.75</v>
      </c>
      <c r="G1294" s="25">
        <f t="shared" si="241"/>
        <v>1.0526731792864112</v>
      </c>
      <c r="H1294" s="25">
        <f t="shared" si="248"/>
        <v>0.99870511045398014</v>
      </c>
      <c r="I1294" s="4">
        <f t="shared" si="242"/>
        <v>21336.628577292046</v>
      </c>
      <c r="J1294" s="25">
        <f t="shared" si="249"/>
        <v>19404.671960982269</v>
      </c>
      <c r="K1294" s="15">
        <f t="shared" si="243"/>
        <v>19379.545054116046</v>
      </c>
      <c r="L1294" s="36">
        <f t="shared" si="244"/>
        <v>1929.4549458839538</v>
      </c>
      <c r="M1294" s="36">
        <f t="shared" si="245"/>
        <v>1929.4549458839538</v>
      </c>
      <c r="N1294" s="36">
        <f t="shared" si="246"/>
        <v>9.05464801672511E-2</v>
      </c>
      <c r="O1294" s="36">
        <f t="shared" si="247"/>
        <v>3722796.3881960511</v>
      </c>
      <c r="P1294" s="35">
        <f t="shared" si="250"/>
        <v>3722796.3881960511</v>
      </c>
    </row>
    <row r="1295" spans="1:16" x14ac:dyDescent="0.4">
      <c r="A1295" s="1">
        <v>1294</v>
      </c>
      <c r="B1295" s="21">
        <v>41107</v>
      </c>
      <c r="C1295" s="43">
        <v>2</v>
      </c>
      <c r="D1295" s="23">
        <v>20732</v>
      </c>
      <c r="E1295" s="25">
        <f t="shared" si="251"/>
        <v>20649.25</v>
      </c>
      <c r="F1295" s="25">
        <f t="shared" si="252"/>
        <v>20744.375</v>
      </c>
      <c r="G1295" s="25">
        <f t="shared" si="241"/>
        <v>0.99940345274321352</v>
      </c>
      <c r="H1295" s="25">
        <f t="shared" si="248"/>
        <v>0.99758200983907996</v>
      </c>
      <c r="I1295" s="4">
        <f t="shared" si="242"/>
        <v>20782.251279114666</v>
      </c>
      <c r="J1295" s="25">
        <f t="shared" si="249"/>
        <v>19404.988645426085</v>
      </c>
      <c r="K1295" s="15">
        <f t="shared" si="243"/>
        <v>19358.067573808679</v>
      </c>
      <c r="L1295" s="36">
        <f t="shared" si="244"/>
        <v>1373.9324261913207</v>
      </c>
      <c r="M1295" s="36">
        <f t="shared" si="245"/>
        <v>1373.9324261913207</v>
      </c>
      <c r="N1295" s="36">
        <f t="shared" si="246"/>
        <v>6.6271099083123702E-2</v>
      </c>
      <c r="O1295" s="36">
        <f t="shared" si="247"/>
        <v>1887690.3117399688</v>
      </c>
      <c r="P1295" s="35">
        <f t="shared" si="250"/>
        <v>1887690.3117399688</v>
      </c>
    </row>
    <row r="1296" spans="1:16" x14ac:dyDescent="0.4">
      <c r="A1296" s="1">
        <v>1295</v>
      </c>
      <c r="B1296" s="21">
        <v>41108</v>
      </c>
      <c r="C1296" s="43">
        <v>3</v>
      </c>
      <c r="D1296" s="23">
        <v>23672</v>
      </c>
      <c r="E1296" s="25">
        <f t="shared" si="251"/>
        <v>20839.5</v>
      </c>
      <c r="F1296" s="25">
        <f t="shared" si="252"/>
        <v>20867.875</v>
      </c>
      <c r="G1296" s="25">
        <f t="shared" si="241"/>
        <v>1.1343752059086036</v>
      </c>
      <c r="H1296" s="25">
        <f t="shared" si="248"/>
        <v>1.0015470660113945</v>
      </c>
      <c r="I1296" s="4">
        <f t="shared" si="242"/>
        <v>23635.434422740036</v>
      </c>
      <c r="J1296" s="25">
        <f t="shared" si="249"/>
        <v>19405.305329869905</v>
      </c>
      <c r="K1296" s="15">
        <f t="shared" si="243"/>
        <v>19435.326618186478</v>
      </c>
      <c r="L1296" s="36">
        <f t="shared" si="244"/>
        <v>4236.6733818135217</v>
      </c>
      <c r="M1296" s="36">
        <f t="shared" si="245"/>
        <v>4236.6733818135217</v>
      </c>
      <c r="N1296" s="36">
        <f t="shared" si="246"/>
        <v>0.17897403606849957</v>
      </c>
      <c r="O1296" s="36">
        <f t="shared" si="247"/>
        <v>17949401.344167221</v>
      </c>
      <c r="P1296" s="35">
        <f t="shared" si="250"/>
        <v>17949401.344167221</v>
      </c>
    </row>
    <row r="1297" spans="1:16" x14ac:dyDescent="0.4">
      <c r="A1297" s="1">
        <v>1296</v>
      </c>
      <c r="B1297" s="21">
        <v>41109</v>
      </c>
      <c r="C1297" s="43">
        <v>4</v>
      </c>
      <c r="D1297" s="23">
        <v>17645</v>
      </c>
      <c r="E1297" s="25">
        <f t="shared" si="251"/>
        <v>20896.25</v>
      </c>
      <c r="F1297" s="25">
        <f t="shared" si="252"/>
        <v>20598.625</v>
      </c>
      <c r="G1297" s="25">
        <f t="shared" si="241"/>
        <v>0.85661057473496416</v>
      </c>
      <c r="H1297" s="25">
        <f t="shared" si="248"/>
        <v>1.0021658136955456</v>
      </c>
      <c r="I1297" s="4">
        <f t="shared" si="242"/>
        <v>17606.866806734328</v>
      </c>
      <c r="J1297" s="25">
        <f t="shared" si="249"/>
        <v>19405.622014313722</v>
      </c>
      <c r="K1297" s="15">
        <f t="shared" si="243"/>
        <v>19447.650976242901</v>
      </c>
      <c r="L1297" s="36">
        <f t="shared" si="244"/>
        <v>-1802.6509762429014</v>
      </c>
      <c r="M1297" s="36">
        <f t="shared" si="245"/>
        <v>1802.6509762429014</v>
      </c>
      <c r="N1297" s="36">
        <f t="shared" si="246"/>
        <v>0.10216214090353649</v>
      </c>
      <c r="O1297" s="36">
        <f t="shared" si="247"/>
        <v>3249550.5421494856</v>
      </c>
      <c r="P1297" s="35">
        <f t="shared" si="250"/>
        <v>3249550.5421494856</v>
      </c>
    </row>
    <row r="1298" spans="1:16" x14ac:dyDescent="0.4">
      <c r="A1298" s="1">
        <v>1297</v>
      </c>
      <c r="B1298" s="21">
        <v>41110</v>
      </c>
      <c r="C1298" s="43">
        <v>1</v>
      </c>
      <c r="D1298" s="23">
        <v>21536</v>
      </c>
      <c r="E1298" s="25">
        <f t="shared" si="251"/>
        <v>20301</v>
      </c>
      <c r="F1298" s="25">
        <f t="shared" si="252"/>
        <v>19357.25</v>
      </c>
      <c r="G1298" s="25">
        <f t="shared" si="241"/>
        <v>1.1125547275568586</v>
      </c>
      <c r="H1298" s="25">
        <f t="shared" si="248"/>
        <v>0.99870511045398014</v>
      </c>
      <c r="I1298" s="4">
        <f t="shared" si="242"/>
        <v>21563.922898332228</v>
      </c>
      <c r="J1298" s="25">
        <f t="shared" si="249"/>
        <v>19405.938698757538</v>
      </c>
      <c r="K1298" s="15">
        <f t="shared" si="243"/>
        <v>19380.810151605816</v>
      </c>
      <c r="L1298" s="36">
        <f t="shared" si="244"/>
        <v>2155.1898483941841</v>
      </c>
      <c r="M1298" s="36">
        <f t="shared" si="245"/>
        <v>2155.1898483941841</v>
      </c>
      <c r="N1298" s="36">
        <f t="shared" si="246"/>
        <v>0.10007382282662444</v>
      </c>
      <c r="O1298" s="36">
        <f t="shared" si="247"/>
        <v>4644843.2826213464</v>
      </c>
      <c r="P1298" s="35">
        <f t="shared" si="250"/>
        <v>4644843.2826213464</v>
      </c>
    </row>
    <row r="1299" spans="1:16" x14ac:dyDescent="0.4">
      <c r="A1299" s="1">
        <v>1298</v>
      </c>
      <c r="B1299" s="21">
        <v>41111</v>
      </c>
      <c r="C1299" s="43">
        <v>2</v>
      </c>
      <c r="D1299" s="23">
        <v>18351</v>
      </c>
      <c r="E1299" s="25">
        <f t="shared" si="251"/>
        <v>18413.5</v>
      </c>
      <c r="F1299" s="25">
        <f t="shared" si="252"/>
        <v>18781.125</v>
      </c>
      <c r="G1299" s="25">
        <f t="shared" si="241"/>
        <v>0.97709801729129642</v>
      </c>
      <c r="H1299" s="25">
        <f t="shared" si="248"/>
        <v>0.99758200983907996</v>
      </c>
      <c r="I1299" s="4">
        <f t="shared" si="242"/>
        <v>18395.480089862689</v>
      </c>
      <c r="J1299" s="25">
        <f t="shared" si="249"/>
        <v>19406.255383201355</v>
      </c>
      <c r="K1299" s="15">
        <f t="shared" si="243"/>
        <v>19359.331248624472</v>
      </c>
      <c r="L1299" s="36">
        <f t="shared" si="244"/>
        <v>-1008.3312486244722</v>
      </c>
      <c r="M1299" s="36">
        <f t="shared" si="245"/>
        <v>1008.3312486244722</v>
      </c>
      <c r="N1299" s="36">
        <f t="shared" si="246"/>
        <v>5.4946937421637636E-2</v>
      </c>
      <c r="O1299" s="36">
        <f t="shared" si="247"/>
        <v>1016731.9069525872</v>
      </c>
      <c r="P1299" s="35">
        <f t="shared" si="250"/>
        <v>1016731.9069525872</v>
      </c>
    </row>
    <row r="1300" spans="1:16" x14ac:dyDescent="0.4">
      <c r="A1300" s="1">
        <v>1299</v>
      </c>
      <c r="B1300" s="21">
        <v>41112</v>
      </c>
      <c r="C1300" s="43">
        <v>3</v>
      </c>
      <c r="D1300" s="23">
        <v>16122</v>
      </c>
      <c r="E1300" s="25">
        <f t="shared" si="251"/>
        <v>19148.75</v>
      </c>
      <c r="F1300" s="25">
        <f t="shared" si="252"/>
        <v>19154.625</v>
      </c>
      <c r="G1300" s="25">
        <f t="shared" si="241"/>
        <v>0.84167661857123277</v>
      </c>
      <c r="H1300" s="25">
        <f t="shared" si="248"/>
        <v>1.0015470660113945</v>
      </c>
      <c r="I1300" s="4">
        <f t="shared" si="242"/>
        <v>16097.096728768791</v>
      </c>
      <c r="J1300" s="25">
        <f t="shared" si="249"/>
        <v>19406.572067645175</v>
      </c>
      <c r="K1300" s="15">
        <f t="shared" si="243"/>
        <v>19436.595315688708</v>
      </c>
      <c r="L1300" s="36">
        <f t="shared" si="244"/>
        <v>-3314.5953156887081</v>
      </c>
      <c r="M1300" s="36">
        <f t="shared" si="245"/>
        <v>3314.5953156887081</v>
      </c>
      <c r="N1300" s="36">
        <f t="shared" si="246"/>
        <v>0.20559454879597494</v>
      </c>
      <c r="O1300" s="36">
        <f t="shared" si="247"/>
        <v>10986542.106785526</v>
      </c>
      <c r="P1300" s="35">
        <f t="shared" si="250"/>
        <v>10986542.106785526</v>
      </c>
    </row>
    <row r="1301" spans="1:16" x14ac:dyDescent="0.4">
      <c r="A1301" s="1">
        <v>1300</v>
      </c>
      <c r="B1301" s="21">
        <v>41113</v>
      </c>
      <c r="C1301" s="43">
        <v>4</v>
      </c>
      <c r="D1301" s="23">
        <v>20586</v>
      </c>
      <c r="E1301" s="25">
        <f t="shared" si="251"/>
        <v>19160.5</v>
      </c>
      <c r="F1301" s="25">
        <f t="shared" si="252"/>
        <v>19576.25</v>
      </c>
      <c r="G1301" s="25">
        <f t="shared" si="241"/>
        <v>1.0515803588532022</v>
      </c>
      <c r="H1301" s="25">
        <f t="shared" si="248"/>
        <v>1.0021658136955456</v>
      </c>
      <c r="I1301" s="4">
        <f t="shared" si="242"/>
        <v>20541.510914334536</v>
      </c>
      <c r="J1301" s="25">
        <f t="shared" si="249"/>
        <v>19406.888752088991</v>
      </c>
      <c r="K1301" s="15">
        <f t="shared" si="243"/>
        <v>19448.920457536195</v>
      </c>
      <c r="L1301" s="36">
        <f t="shared" si="244"/>
        <v>1137.0795424638054</v>
      </c>
      <c r="M1301" s="36">
        <f t="shared" si="245"/>
        <v>1137.0795424638054</v>
      </c>
      <c r="N1301" s="36">
        <f t="shared" si="246"/>
        <v>5.5235574782075463E-2</v>
      </c>
      <c r="O1301" s="36">
        <f t="shared" si="247"/>
        <v>1292949.8858896971</v>
      </c>
      <c r="P1301" s="35">
        <f t="shared" si="250"/>
        <v>1292949.8858896971</v>
      </c>
    </row>
    <row r="1302" spans="1:16" x14ac:dyDescent="0.4">
      <c r="A1302" s="1">
        <v>1301</v>
      </c>
      <c r="B1302" s="21">
        <v>41114</v>
      </c>
      <c r="C1302" s="43">
        <v>1</v>
      </c>
      <c r="D1302" s="23">
        <v>21583</v>
      </c>
      <c r="E1302" s="25">
        <f t="shared" si="251"/>
        <v>19992</v>
      </c>
      <c r="F1302" s="25">
        <f t="shared" si="252"/>
        <v>20201.25</v>
      </c>
      <c r="G1302" s="25">
        <f t="shared" si="241"/>
        <v>1.0683992327207474</v>
      </c>
      <c r="H1302" s="25">
        <f t="shared" si="248"/>
        <v>0.99870511045398014</v>
      </c>
      <c r="I1302" s="4">
        <f t="shared" si="242"/>
        <v>21610.9838370498</v>
      </c>
      <c r="J1302" s="25">
        <f t="shared" si="249"/>
        <v>19407.205436532808</v>
      </c>
      <c r="K1302" s="15">
        <f t="shared" si="243"/>
        <v>19382.075249095582</v>
      </c>
      <c r="L1302" s="36">
        <f t="shared" si="244"/>
        <v>2200.924750904418</v>
      </c>
      <c r="M1302" s="36">
        <f t="shared" si="245"/>
        <v>2200.924750904418</v>
      </c>
      <c r="N1302" s="36">
        <f t="shared" si="246"/>
        <v>0.10197492243452801</v>
      </c>
      <c r="O1302" s="36">
        <f t="shared" si="247"/>
        <v>4844069.7591436747</v>
      </c>
      <c r="P1302" s="35">
        <f t="shared" si="250"/>
        <v>4844069.7591436747</v>
      </c>
    </row>
    <row r="1303" spans="1:16" x14ac:dyDescent="0.4">
      <c r="A1303" s="1">
        <v>1302</v>
      </c>
      <c r="B1303" s="21">
        <v>41115</v>
      </c>
      <c r="C1303" s="43">
        <v>2</v>
      </c>
      <c r="D1303" s="23">
        <v>21677</v>
      </c>
      <c r="E1303" s="25">
        <f t="shared" si="251"/>
        <v>20410.5</v>
      </c>
      <c r="F1303" s="25">
        <f t="shared" si="252"/>
        <v>20620.375</v>
      </c>
      <c r="G1303" s="25">
        <f t="shared" si="241"/>
        <v>1.0512417936143257</v>
      </c>
      <c r="H1303" s="25">
        <f t="shared" si="248"/>
        <v>0.99758200983907996</v>
      </c>
      <c r="I1303" s="4">
        <f t="shared" si="242"/>
        <v>21729.541818317994</v>
      </c>
      <c r="J1303" s="25">
        <f t="shared" si="249"/>
        <v>19407.522120976628</v>
      </c>
      <c r="K1303" s="15">
        <f t="shared" si="243"/>
        <v>19360.594923440269</v>
      </c>
      <c r="L1303" s="36">
        <f t="shared" si="244"/>
        <v>2316.4050765597312</v>
      </c>
      <c r="M1303" s="36">
        <f t="shared" si="245"/>
        <v>2316.4050765597312</v>
      </c>
      <c r="N1303" s="36">
        <f t="shared" si="246"/>
        <v>0.10686003951468059</v>
      </c>
      <c r="O1303" s="36">
        <f t="shared" si="247"/>
        <v>5365732.4787116945</v>
      </c>
      <c r="P1303" s="35">
        <f t="shared" si="250"/>
        <v>5365732.4787116945</v>
      </c>
    </row>
    <row r="1304" spans="1:16" x14ac:dyDescent="0.4">
      <c r="A1304" s="1">
        <v>1303</v>
      </c>
      <c r="B1304" s="21">
        <v>41116</v>
      </c>
      <c r="C1304" s="43">
        <v>3</v>
      </c>
      <c r="D1304" s="23">
        <v>17796</v>
      </c>
      <c r="E1304" s="25">
        <f t="shared" si="251"/>
        <v>20830.25</v>
      </c>
      <c r="F1304" s="25">
        <f t="shared" si="252"/>
        <v>20549.375</v>
      </c>
      <c r="G1304" s="25">
        <f t="shared" si="241"/>
        <v>0.86601174001642389</v>
      </c>
      <c r="H1304" s="25">
        <f t="shared" si="248"/>
        <v>1.0015470660113945</v>
      </c>
      <c r="I1304" s="4">
        <f t="shared" si="242"/>
        <v>17768.510940650627</v>
      </c>
      <c r="J1304" s="25">
        <f t="shared" si="249"/>
        <v>19407.838805420444</v>
      </c>
      <c r="K1304" s="15">
        <f t="shared" si="243"/>
        <v>19437.864013190934</v>
      </c>
      <c r="L1304" s="36">
        <f t="shared" si="244"/>
        <v>-1641.8640131909342</v>
      </c>
      <c r="M1304" s="36">
        <f t="shared" si="245"/>
        <v>1641.8640131909342</v>
      </c>
      <c r="N1304" s="36">
        <f t="shared" si="246"/>
        <v>9.2260283950940339E-2</v>
      </c>
      <c r="O1304" s="36">
        <f t="shared" si="247"/>
        <v>2695717.4378114403</v>
      </c>
      <c r="P1304" s="35">
        <f t="shared" si="250"/>
        <v>2695717.4378114403</v>
      </c>
    </row>
    <row r="1305" spans="1:16" x14ac:dyDescent="0.4">
      <c r="A1305" s="1">
        <v>1304</v>
      </c>
      <c r="B1305" s="21">
        <v>41117</v>
      </c>
      <c r="C1305" s="43">
        <v>4</v>
      </c>
      <c r="D1305" s="23">
        <v>22265</v>
      </c>
      <c r="E1305" s="25">
        <f t="shared" si="251"/>
        <v>20268.5</v>
      </c>
      <c r="F1305" s="25">
        <f t="shared" si="252"/>
        <v>19716.875</v>
      </c>
      <c r="G1305" s="25">
        <f t="shared" si="241"/>
        <v>1.1292357434938345</v>
      </c>
      <c r="H1305" s="25">
        <f t="shared" si="248"/>
        <v>1.0021658136955456</v>
      </c>
      <c r="I1305" s="4">
        <f t="shared" si="242"/>
        <v>22216.882371886644</v>
      </c>
      <c r="J1305" s="25">
        <f t="shared" si="249"/>
        <v>19408.155489864261</v>
      </c>
      <c r="K1305" s="15">
        <f t="shared" si="243"/>
        <v>19450.189938829488</v>
      </c>
      <c r="L1305" s="36">
        <f t="shared" si="244"/>
        <v>2814.8100611705122</v>
      </c>
      <c r="M1305" s="36">
        <f t="shared" si="245"/>
        <v>2814.8100611705122</v>
      </c>
      <c r="N1305" s="36">
        <f t="shared" si="246"/>
        <v>0.12642308830768076</v>
      </c>
      <c r="O1305" s="36">
        <f t="shared" si="247"/>
        <v>7923155.6804667423</v>
      </c>
      <c r="P1305" s="35">
        <f t="shared" si="250"/>
        <v>7923155.6804667423</v>
      </c>
    </row>
    <row r="1306" spans="1:16" x14ac:dyDescent="0.4">
      <c r="A1306" s="1">
        <v>1305</v>
      </c>
      <c r="B1306" s="21">
        <v>41118</v>
      </c>
      <c r="C1306" s="43">
        <v>1</v>
      </c>
      <c r="D1306" s="23">
        <v>19336</v>
      </c>
      <c r="E1306" s="25">
        <f t="shared" si="251"/>
        <v>19165.25</v>
      </c>
      <c r="F1306" s="25">
        <f t="shared" si="252"/>
        <v>19661.875</v>
      </c>
      <c r="G1306" s="25">
        <f t="shared" si="241"/>
        <v>0.98342604660033694</v>
      </c>
      <c r="H1306" s="25">
        <f t="shared" si="248"/>
        <v>0.99870511045398014</v>
      </c>
      <c r="I1306" s="4">
        <f t="shared" si="242"/>
        <v>19361.070447722512</v>
      </c>
      <c r="J1306" s="25">
        <f t="shared" si="249"/>
        <v>19408.472174308081</v>
      </c>
      <c r="K1306" s="15">
        <f t="shared" si="243"/>
        <v>19383.340346585352</v>
      </c>
      <c r="L1306" s="36">
        <f t="shared" si="244"/>
        <v>-47.340346585351654</v>
      </c>
      <c r="M1306" s="36">
        <f t="shared" si="245"/>
        <v>47.340346585351654</v>
      </c>
      <c r="N1306" s="36">
        <f t="shared" si="246"/>
        <v>2.4483009198051123E-3</v>
      </c>
      <c r="O1306" s="36">
        <f t="shared" si="247"/>
        <v>2241.1084148212158</v>
      </c>
      <c r="P1306" s="35">
        <f t="shared" si="250"/>
        <v>2241.1084148212158</v>
      </c>
    </row>
    <row r="1307" spans="1:16" x14ac:dyDescent="0.4">
      <c r="A1307" s="1">
        <v>1306</v>
      </c>
      <c r="B1307" s="21">
        <v>41119</v>
      </c>
      <c r="C1307" s="43">
        <v>2</v>
      </c>
      <c r="D1307" s="23">
        <v>17264</v>
      </c>
      <c r="E1307" s="25">
        <f t="shared" si="251"/>
        <v>20158.5</v>
      </c>
      <c r="F1307" s="25">
        <f t="shared" si="252"/>
        <v>20163.5</v>
      </c>
      <c r="G1307" s="25">
        <f t="shared" si="241"/>
        <v>0.85620056041857817</v>
      </c>
      <c r="H1307" s="25">
        <f t="shared" si="248"/>
        <v>0.99758200983907996</v>
      </c>
      <c r="I1307" s="4">
        <f t="shared" si="242"/>
        <v>17305.845363816112</v>
      </c>
      <c r="J1307" s="25">
        <f t="shared" si="249"/>
        <v>19408.788858751897</v>
      </c>
      <c r="K1307" s="15">
        <f t="shared" si="243"/>
        <v>19361.858598256062</v>
      </c>
      <c r="L1307" s="36">
        <f t="shared" si="244"/>
        <v>-2097.8585982560617</v>
      </c>
      <c r="M1307" s="36">
        <f t="shared" si="245"/>
        <v>2097.8585982560617</v>
      </c>
      <c r="N1307" s="36">
        <f t="shared" si="246"/>
        <v>0.12151636922243175</v>
      </c>
      <c r="O1307" s="36">
        <f t="shared" si="247"/>
        <v>4401010.6982768876</v>
      </c>
      <c r="P1307" s="35">
        <f t="shared" si="250"/>
        <v>4401010.6982768876</v>
      </c>
    </row>
    <row r="1308" spans="1:16" x14ac:dyDescent="0.4">
      <c r="A1308" s="1">
        <v>1307</v>
      </c>
      <c r="B1308" s="21">
        <v>41120</v>
      </c>
      <c r="C1308" s="43">
        <v>3</v>
      </c>
      <c r="D1308" s="23">
        <v>21769</v>
      </c>
      <c r="E1308" s="25">
        <f t="shared" si="251"/>
        <v>20168.5</v>
      </c>
      <c r="F1308" s="25">
        <f t="shared" si="252"/>
        <v>20803.5</v>
      </c>
      <c r="G1308" s="25">
        <f t="shared" si="241"/>
        <v>1.0464104597784027</v>
      </c>
      <c r="H1308" s="25">
        <f t="shared" si="248"/>
        <v>1.0015470660113945</v>
      </c>
      <c r="I1308" s="4">
        <f t="shared" si="242"/>
        <v>21735.373941729798</v>
      </c>
      <c r="J1308" s="25">
        <f t="shared" si="249"/>
        <v>19409.105543195714</v>
      </c>
      <c r="K1308" s="15">
        <f t="shared" si="243"/>
        <v>19439.13271069316</v>
      </c>
      <c r="L1308" s="36">
        <f t="shared" si="244"/>
        <v>2329.8672893068397</v>
      </c>
      <c r="M1308" s="36">
        <f t="shared" si="245"/>
        <v>2329.8672893068397</v>
      </c>
      <c r="N1308" s="36">
        <f t="shared" si="246"/>
        <v>0.10702684042936468</v>
      </c>
      <c r="O1308" s="36">
        <f t="shared" si="247"/>
        <v>5428281.5857820008</v>
      </c>
      <c r="P1308" s="35">
        <f t="shared" si="250"/>
        <v>5428281.5857820008</v>
      </c>
    </row>
    <row r="1309" spans="1:16" x14ac:dyDescent="0.4">
      <c r="A1309" s="1">
        <v>1308</v>
      </c>
      <c r="B1309" s="21">
        <v>41121</v>
      </c>
      <c r="C1309" s="43">
        <v>4</v>
      </c>
      <c r="D1309" s="23">
        <v>22305</v>
      </c>
      <c r="E1309" s="25">
        <f t="shared" si="251"/>
        <v>21438.5</v>
      </c>
      <c r="F1309" s="25">
        <f t="shared" si="252"/>
        <v>21672.125</v>
      </c>
      <c r="G1309" s="25">
        <f t="shared" si="241"/>
        <v>1.0292022586617602</v>
      </c>
      <c r="H1309" s="25">
        <f t="shared" si="248"/>
        <v>1.0021658136955456</v>
      </c>
      <c r="I1309" s="4">
        <f t="shared" si="242"/>
        <v>22256.795926563285</v>
      </c>
      <c r="J1309" s="25">
        <f t="shared" si="249"/>
        <v>19409.42222763953</v>
      </c>
      <c r="K1309" s="15">
        <f t="shared" si="243"/>
        <v>19451.459420122777</v>
      </c>
      <c r="L1309" s="36">
        <f t="shared" si="244"/>
        <v>2853.5405798772226</v>
      </c>
      <c r="M1309" s="36">
        <f t="shared" si="245"/>
        <v>2853.5405798772226</v>
      </c>
      <c r="N1309" s="36">
        <f t="shared" si="246"/>
        <v>0.12793277650200505</v>
      </c>
      <c r="O1309" s="36">
        <f t="shared" si="247"/>
        <v>8142693.8410060359</v>
      </c>
      <c r="P1309" s="35">
        <f t="shared" si="250"/>
        <v>8142693.8410060359</v>
      </c>
    </row>
    <row r="1310" spans="1:16" x14ac:dyDescent="0.4">
      <c r="A1310" s="1">
        <v>1309</v>
      </c>
      <c r="B1310" s="21">
        <v>41122</v>
      </c>
      <c r="C1310" s="43">
        <v>1</v>
      </c>
      <c r="D1310" s="23">
        <v>24416</v>
      </c>
      <c r="E1310" s="25">
        <f t="shared" si="251"/>
        <v>21905.75</v>
      </c>
      <c r="F1310" s="25">
        <f t="shared" si="252"/>
        <v>22132.25</v>
      </c>
      <c r="G1310" s="25">
        <f t="shared" si="241"/>
        <v>1.1031865264489602</v>
      </c>
      <c r="H1310" s="25">
        <f t="shared" si="248"/>
        <v>0.99870511045398014</v>
      </c>
      <c r="I1310" s="4">
        <f t="shared" si="242"/>
        <v>24447.657015494042</v>
      </c>
      <c r="J1310" s="25">
        <f t="shared" si="249"/>
        <v>19409.73891208335</v>
      </c>
      <c r="K1310" s="15">
        <f t="shared" si="243"/>
        <v>19384.605444075118</v>
      </c>
      <c r="L1310" s="36">
        <f t="shared" si="244"/>
        <v>5031.3945559248823</v>
      </c>
      <c r="M1310" s="36">
        <f t="shared" si="245"/>
        <v>5031.3945559248823</v>
      </c>
      <c r="N1310" s="36">
        <f t="shared" si="246"/>
        <v>0.20606956732981987</v>
      </c>
      <c r="O1310" s="36">
        <f t="shared" si="247"/>
        <v>25314931.177390542</v>
      </c>
      <c r="P1310" s="35">
        <f t="shared" si="250"/>
        <v>25314931.177390542</v>
      </c>
    </row>
    <row r="1311" spans="1:16" x14ac:dyDescent="0.4">
      <c r="A1311" s="1">
        <v>1310</v>
      </c>
      <c r="B1311" s="21">
        <v>41123</v>
      </c>
      <c r="C1311" s="43">
        <v>2</v>
      </c>
      <c r="D1311" s="23">
        <v>19133</v>
      </c>
      <c r="E1311" s="25">
        <f t="shared" si="251"/>
        <v>22358.75</v>
      </c>
      <c r="F1311" s="25">
        <f t="shared" si="252"/>
        <v>22193.625</v>
      </c>
      <c r="G1311" s="25">
        <f t="shared" si="241"/>
        <v>0.86209440774096169</v>
      </c>
      <c r="H1311" s="25">
        <f t="shared" si="248"/>
        <v>0.99758200983907996</v>
      </c>
      <c r="I1311" s="4">
        <f t="shared" si="242"/>
        <v>19179.375541351579</v>
      </c>
      <c r="J1311" s="25">
        <f t="shared" si="249"/>
        <v>19410.055596527167</v>
      </c>
      <c r="K1311" s="15">
        <f t="shared" si="243"/>
        <v>19363.122273071855</v>
      </c>
      <c r="L1311" s="36">
        <f t="shared" si="244"/>
        <v>-230.12227307185458</v>
      </c>
      <c r="M1311" s="36">
        <f t="shared" si="245"/>
        <v>230.12227307185458</v>
      </c>
      <c r="N1311" s="36">
        <f t="shared" si="246"/>
        <v>1.2027506040446065E-2</v>
      </c>
      <c r="O1311" s="36">
        <f t="shared" si="247"/>
        <v>52956.260563757205</v>
      </c>
      <c r="P1311" s="35">
        <f t="shared" si="250"/>
        <v>52956.260563757205</v>
      </c>
    </row>
    <row r="1312" spans="1:16" x14ac:dyDescent="0.4">
      <c r="A1312" s="1">
        <v>1311</v>
      </c>
      <c r="B1312" s="21">
        <v>41124</v>
      </c>
      <c r="C1312" s="43">
        <v>3</v>
      </c>
      <c r="D1312" s="23">
        <v>23581</v>
      </c>
      <c r="E1312" s="25">
        <f t="shared" si="251"/>
        <v>22028.5</v>
      </c>
      <c r="F1312" s="25">
        <f t="shared" si="252"/>
        <v>21320</v>
      </c>
      <c r="G1312" s="25">
        <f t="shared" si="241"/>
        <v>1.1060506566604127</v>
      </c>
      <c r="H1312" s="25">
        <f t="shared" si="248"/>
        <v>1.0015470660113945</v>
      </c>
      <c r="I1312" s="4">
        <f t="shared" si="242"/>
        <v>23544.574988282897</v>
      </c>
      <c r="J1312" s="25">
        <f t="shared" si="249"/>
        <v>19410.372280970983</v>
      </c>
      <c r="K1312" s="15">
        <f t="shared" si="243"/>
        <v>19440.40140819539</v>
      </c>
      <c r="L1312" s="36">
        <f t="shared" si="244"/>
        <v>4140.5985918046099</v>
      </c>
      <c r="M1312" s="36">
        <f t="shared" si="245"/>
        <v>4140.5985918046099</v>
      </c>
      <c r="N1312" s="36">
        <f t="shared" si="246"/>
        <v>0.17559045807237225</v>
      </c>
      <c r="O1312" s="36">
        <f t="shared" si="247"/>
        <v>17144556.698454317</v>
      </c>
      <c r="P1312" s="35">
        <f t="shared" si="250"/>
        <v>17144556.698454317</v>
      </c>
    </row>
    <row r="1313" spans="1:16" x14ac:dyDescent="0.4">
      <c r="A1313" s="1">
        <v>1312</v>
      </c>
      <c r="B1313" s="21">
        <v>41125</v>
      </c>
      <c r="C1313" s="43">
        <v>4</v>
      </c>
      <c r="D1313" s="23">
        <v>20984</v>
      </c>
      <c r="E1313" s="25">
        <f t="shared" si="251"/>
        <v>20611.5</v>
      </c>
      <c r="F1313" s="25">
        <f t="shared" si="252"/>
        <v>20947.375</v>
      </c>
      <c r="G1313" s="25">
        <f t="shared" si="241"/>
        <v>1.0017484290991114</v>
      </c>
      <c r="H1313" s="25">
        <f t="shared" si="248"/>
        <v>1.0021658136955456</v>
      </c>
      <c r="I1313" s="4">
        <f t="shared" si="242"/>
        <v>20938.650783367139</v>
      </c>
      <c r="J1313" s="25">
        <f t="shared" si="249"/>
        <v>19410.688965414804</v>
      </c>
      <c r="K1313" s="15">
        <f t="shared" si="243"/>
        <v>19452.728901416074</v>
      </c>
      <c r="L1313" s="36">
        <f t="shared" si="244"/>
        <v>1531.2710985839258</v>
      </c>
      <c r="M1313" s="36">
        <f t="shared" si="245"/>
        <v>1531.2710985839258</v>
      </c>
      <c r="N1313" s="36">
        <f t="shared" si="246"/>
        <v>7.297327004307691E-2</v>
      </c>
      <c r="O1313" s="36">
        <f t="shared" si="247"/>
        <v>2344791.1773584229</v>
      </c>
      <c r="P1313" s="35">
        <f t="shared" si="250"/>
        <v>2344791.1773584229</v>
      </c>
    </row>
    <row r="1314" spans="1:16" x14ac:dyDescent="0.4">
      <c r="A1314" s="1">
        <v>1313</v>
      </c>
      <c r="B1314" s="21">
        <v>41126</v>
      </c>
      <c r="C1314" s="43">
        <v>1</v>
      </c>
      <c r="D1314" s="23">
        <v>18748</v>
      </c>
      <c r="E1314" s="25">
        <f t="shared" si="251"/>
        <v>21283.25</v>
      </c>
      <c r="F1314" s="25">
        <f t="shared" si="252"/>
        <v>21045</v>
      </c>
      <c r="G1314" s="25">
        <f t="shared" si="241"/>
        <v>0.89085293418864342</v>
      </c>
      <c r="H1314" s="25">
        <f t="shared" si="248"/>
        <v>0.99870511045398014</v>
      </c>
      <c r="I1314" s="4">
        <f t="shared" si="242"/>
        <v>18772.308065468638</v>
      </c>
      <c r="J1314" s="25">
        <f t="shared" si="249"/>
        <v>19411.00564985862</v>
      </c>
      <c r="K1314" s="15">
        <f t="shared" si="243"/>
        <v>19385.870541564887</v>
      </c>
      <c r="L1314" s="36">
        <f t="shared" si="244"/>
        <v>-637.87054156488739</v>
      </c>
      <c r="M1314" s="36">
        <f t="shared" si="245"/>
        <v>637.87054156488739</v>
      </c>
      <c r="N1314" s="36">
        <f t="shared" si="246"/>
        <v>3.4023391378541039E-2</v>
      </c>
      <c r="O1314" s="36">
        <f t="shared" si="247"/>
        <v>406878.82779628271</v>
      </c>
      <c r="P1314" s="35">
        <f t="shared" si="250"/>
        <v>406878.82779628271</v>
      </c>
    </row>
    <row r="1315" spans="1:16" x14ac:dyDescent="0.4">
      <c r="A1315" s="1">
        <v>1314</v>
      </c>
      <c r="B1315" s="21">
        <v>41127</v>
      </c>
      <c r="C1315" s="43">
        <v>2</v>
      </c>
      <c r="D1315" s="23">
        <v>21820</v>
      </c>
      <c r="E1315" s="25">
        <f t="shared" si="251"/>
        <v>20806.75</v>
      </c>
      <c r="F1315" s="25">
        <f t="shared" si="252"/>
        <v>20821</v>
      </c>
      <c r="G1315" s="25">
        <f t="shared" si="241"/>
        <v>1.0479804043994045</v>
      </c>
      <c r="H1315" s="25">
        <f t="shared" si="248"/>
        <v>0.99758200983907996</v>
      </c>
      <c r="I1315" s="4">
        <f t="shared" si="242"/>
        <v>21872.888429012255</v>
      </c>
      <c r="J1315" s="25">
        <f t="shared" si="249"/>
        <v>19411.322334302437</v>
      </c>
      <c r="K1315" s="15">
        <f t="shared" si="243"/>
        <v>19364.385947887647</v>
      </c>
      <c r="L1315" s="36">
        <f t="shared" si="244"/>
        <v>2455.6140521123525</v>
      </c>
      <c r="M1315" s="36">
        <f t="shared" si="245"/>
        <v>2455.6140521123525</v>
      </c>
      <c r="N1315" s="36">
        <f t="shared" si="246"/>
        <v>0.11253959908855878</v>
      </c>
      <c r="O1315" s="36">
        <f t="shared" si="247"/>
        <v>6030040.3729316471</v>
      </c>
      <c r="P1315" s="35">
        <f t="shared" si="250"/>
        <v>6030040.3729316471</v>
      </c>
    </row>
    <row r="1316" spans="1:16" x14ac:dyDescent="0.4">
      <c r="A1316" s="1">
        <v>1315</v>
      </c>
      <c r="B1316" s="21">
        <v>41128</v>
      </c>
      <c r="C1316" s="43">
        <v>3</v>
      </c>
      <c r="D1316" s="23">
        <v>21675</v>
      </c>
      <c r="E1316" s="25">
        <f t="shared" si="251"/>
        <v>20835.25</v>
      </c>
      <c r="F1316" s="25">
        <f t="shared" si="252"/>
        <v>20624.375</v>
      </c>
      <c r="G1316" s="25">
        <f t="shared" si="241"/>
        <v>1.0509409376041698</v>
      </c>
      <c r="H1316" s="25">
        <f t="shared" si="248"/>
        <v>1.0015470660113945</v>
      </c>
      <c r="I1316" s="4">
        <f t="shared" si="242"/>
        <v>21641.519141301549</v>
      </c>
      <c r="J1316" s="25">
        <f t="shared" si="249"/>
        <v>19411.639018746257</v>
      </c>
      <c r="K1316" s="15">
        <f t="shared" si="243"/>
        <v>19441.67010569762</v>
      </c>
      <c r="L1316" s="36">
        <f t="shared" si="244"/>
        <v>2233.3298943023801</v>
      </c>
      <c r="M1316" s="36">
        <f t="shared" si="245"/>
        <v>2233.3298943023801</v>
      </c>
      <c r="N1316" s="36">
        <f t="shared" si="246"/>
        <v>0.10303713468523092</v>
      </c>
      <c r="O1316" s="36">
        <f t="shared" si="247"/>
        <v>4987762.4167846804</v>
      </c>
      <c r="P1316" s="35">
        <f t="shared" si="250"/>
        <v>4987762.4167846804</v>
      </c>
    </row>
    <row r="1317" spans="1:16" x14ac:dyDescent="0.4">
      <c r="A1317" s="1">
        <v>1316</v>
      </c>
      <c r="B1317" s="21">
        <v>41129</v>
      </c>
      <c r="C1317" s="43">
        <v>4</v>
      </c>
      <c r="D1317" s="23">
        <v>21098</v>
      </c>
      <c r="E1317" s="25">
        <f t="shared" si="251"/>
        <v>20413.5</v>
      </c>
      <c r="F1317" s="25">
        <f t="shared" si="252"/>
        <v>20357.75</v>
      </c>
      <c r="G1317" s="25">
        <f t="shared" si="241"/>
        <v>1.0363620734118457</v>
      </c>
      <c r="H1317" s="25">
        <f t="shared" si="248"/>
        <v>1.0021658136955456</v>
      </c>
      <c r="I1317" s="4">
        <f t="shared" si="242"/>
        <v>21052.404414195571</v>
      </c>
      <c r="J1317" s="25">
        <f t="shared" si="249"/>
        <v>19411.955703190073</v>
      </c>
      <c r="K1317" s="15">
        <f t="shared" si="243"/>
        <v>19453.998382709367</v>
      </c>
      <c r="L1317" s="36">
        <f t="shared" si="244"/>
        <v>1644.0016172906326</v>
      </c>
      <c r="M1317" s="36">
        <f t="shared" si="245"/>
        <v>1644.0016172906326</v>
      </c>
      <c r="N1317" s="36">
        <f t="shared" si="246"/>
        <v>7.7922154578189046E-2</v>
      </c>
      <c r="O1317" s="36">
        <f t="shared" si="247"/>
        <v>2702741.3176542157</v>
      </c>
      <c r="P1317" s="35">
        <f t="shared" si="250"/>
        <v>2702741.3176542157</v>
      </c>
    </row>
    <row r="1318" spans="1:16" x14ac:dyDescent="0.4">
      <c r="A1318" s="1">
        <v>1317</v>
      </c>
      <c r="B1318" s="21">
        <v>41130</v>
      </c>
      <c r="C1318" s="43">
        <v>1</v>
      </c>
      <c r="D1318" s="23">
        <v>17061</v>
      </c>
      <c r="E1318" s="25">
        <f t="shared" si="251"/>
        <v>20302</v>
      </c>
      <c r="F1318" s="25">
        <f t="shared" si="252"/>
        <v>20011</v>
      </c>
      <c r="G1318" s="25">
        <f t="shared" si="241"/>
        <v>0.85258108040577685</v>
      </c>
      <c r="H1318" s="25">
        <f t="shared" si="248"/>
        <v>0.99870511045398014</v>
      </c>
      <c r="I1318" s="4">
        <f t="shared" si="242"/>
        <v>17083.120754478368</v>
      </c>
      <c r="J1318" s="25">
        <f t="shared" si="249"/>
        <v>19412.27238763389</v>
      </c>
      <c r="K1318" s="15">
        <f t="shared" si="243"/>
        <v>19387.135639054653</v>
      </c>
      <c r="L1318" s="36">
        <f t="shared" si="244"/>
        <v>-2326.1356390546534</v>
      </c>
      <c r="M1318" s="36">
        <f t="shared" si="245"/>
        <v>2326.1356390546534</v>
      </c>
      <c r="N1318" s="36">
        <f t="shared" si="246"/>
        <v>0.13634227999851437</v>
      </c>
      <c r="O1318" s="36">
        <f t="shared" si="247"/>
        <v>5410907.0112802014</v>
      </c>
      <c r="P1318" s="35">
        <f t="shared" si="250"/>
        <v>5410907.0112802014</v>
      </c>
    </row>
    <row r="1319" spans="1:16" x14ac:dyDescent="0.4">
      <c r="A1319" s="1">
        <v>1318</v>
      </c>
      <c r="B1319" s="21">
        <v>41131</v>
      </c>
      <c r="C1319" s="43">
        <v>2</v>
      </c>
      <c r="D1319" s="23">
        <v>21374</v>
      </c>
      <c r="E1319" s="25">
        <f t="shared" si="251"/>
        <v>19720</v>
      </c>
      <c r="F1319" s="25">
        <f t="shared" si="252"/>
        <v>19248</v>
      </c>
      <c r="G1319" s="25">
        <f t="shared" si="241"/>
        <v>1.1104530340814631</v>
      </c>
      <c r="H1319" s="25">
        <f t="shared" si="248"/>
        <v>0.99758200983907996</v>
      </c>
      <c r="I1319" s="4">
        <f t="shared" si="242"/>
        <v>21425.807391462324</v>
      </c>
      <c r="J1319" s="25">
        <f t="shared" si="249"/>
        <v>19412.589072077706</v>
      </c>
      <c r="K1319" s="15">
        <f t="shared" si="243"/>
        <v>19365.649622703437</v>
      </c>
      <c r="L1319" s="36">
        <f t="shared" si="244"/>
        <v>2008.3503772965632</v>
      </c>
      <c r="M1319" s="36">
        <f t="shared" si="245"/>
        <v>2008.3503772965632</v>
      </c>
      <c r="N1319" s="36">
        <f t="shared" si="246"/>
        <v>9.3962308285606963E-2</v>
      </c>
      <c r="O1319" s="36">
        <f t="shared" si="247"/>
        <v>4033471.2379872478</v>
      </c>
      <c r="P1319" s="35">
        <f t="shared" si="250"/>
        <v>4033471.2379872478</v>
      </c>
    </row>
    <row r="1320" spans="1:16" x14ac:dyDescent="0.4">
      <c r="A1320" s="1">
        <v>1319</v>
      </c>
      <c r="B1320" s="21">
        <v>41132</v>
      </c>
      <c r="C1320" s="43">
        <v>3</v>
      </c>
      <c r="D1320" s="23">
        <v>19347</v>
      </c>
      <c r="E1320" s="25">
        <f t="shared" si="251"/>
        <v>18776</v>
      </c>
      <c r="F1320" s="25">
        <f t="shared" si="252"/>
        <v>19162.375</v>
      </c>
      <c r="G1320" s="25">
        <f t="shared" si="241"/>
        <v>1.0096347660454406</v>
      </c>
      <c r="H1320" s="25">
        <f t="shared" si="248"/>
        <v>1.0015470660113945</v>
      </c>
      <c r="I1320" s="4">
        <f t="shared" si="242"/>
        <v>19317.115147716773</v>
      </c>
      <c r="J1320" s="25">
        <f t="shared" si="249"/>
        <v>19412.905756521526</v>
      </c>
      <c r="K1320" s="15">
        <f t="shared" si="243"/>
        <v>19442.938803199846</v>
      </c>
      <c r="L1320" s="36">
        <f t="shared" si="244"/>
        <v>-95.938803199846006</v>
      </c>
      <c r="M1320" s="36">
        <f t="shared" si="245"/>
        <v>95.938803199846006</v>
      </c>
      <c r="N1320" s="36">
        <f t="shared" si="246"/>
        <v>4.9588464981571304E-3</v>
      </c>
      <c r="O1320" s="36">
        <f t="shared" si="247"/>
        <v>9204.253959418782</v>
      </c>
      <c r="P1320" s="35">
        <f t="shared" si="250"/>
        <v>9204.253959418782</v>
      </c>
    </row>
    <row r="1321" spans="1:16" x14ac:dyDescent="0.4">
      <c r="A1321" s="1">
        <v>1320</v>
      </c>
      <c r="B1321" s="21">
        <v>41133</v>
      </c>
      <c r="C1321" s="43">
        <v>4</v>
      </c>
      <c r="D1321" s="23">
        <v>17322</v>
      </c>
      <c r="E1321" s="25">
        <f t="shared" si="251"/>
        <v>19548.75</v>
      </c>
      <c r="F1321" s="25">
        <f t="shared" si="252"/>
        <v>19450.5</v>
      </c>
      <c r="G1321" s="25">
        <f t="shared" si="241"/>
        <v>0.89056836585177757</v>
      </c>
      <c r="H1321" s="25">
        <f t="shared" si="248"/>
        <v>1.0021658136955456</v>
      </c>
      <c r="I1321" s="4">
        <f t="shared" si="242"/>
        <v>17284.564852720432</v>
      </c>
      <c r="J1321" s="25">
        <f t="shared" si="249"/>
        <v>19413.222440965343</v>
      </c>
      <c r="K1321" s="15">
        <f t="shared" si="243"/>
        <v>19455.267864002657</v>
      </c>
      <c r="L1321" s="36">
        <f t="shared" si="244"/>
        <v>-2133.267864002657</v>
      </c>
      <c r="M1321" s="36">
        <f t="shared" si="245"/>
        <v>2133.267864002657</v>
      </c>
      <c r="N1321" s="36">
        <f t="shared" si="246"/>
        <v>0.12315366955332277</v>
      </c>
      <c r="O1321" s="36">
        <f t="shared" si="247"/>
        <v>4550831.7795864586</v>
      </c>
      <c r="P1321" s="35">
        <f t="shared" si="250"/>
        <v>4550831.7795864586</v>
      </c>
    </row>
    <row r="1322" spans="1:16" x14ac:dyDescent="0.4">
      <c r="A1322" s="1">
        <v>1321</v>
      </c>
      <c r="B1322" s="21">
        <v>41134</v>
      </c>
      <c r="C1322" s="43">
        <v>1</v>
      </c>
      <c r="D1322" s="23">
        <v>20152</v>
      </c>
      <c r="E1322" s="25">
        <f t="shared" si="251"/>
        <v>19352.25</v>
      </c>
      <c r="F1322" s="25">
        <f t="shared" si="252"/>
        <v>19216.75</v>
      </c>
      <c r="G1322" s="25">
        <f t="shared" si="241"/>
        <v>1.0486684793214254</v>
      </c>
      <c r="H1322" s="25">
        <f t="shared" si="248"/>
        <v>0.99870511045398014</v>
      </c>
      <c r="I1322" s="4">
        <f t="shared" si="242"/>
        <v>20178.128447585023</v>
      </c>
      <c r="J1322" s="25">
        <f t="shared" si="249"/>
        <v>19413.539125409159</v>
      </c>
      <c r="K1322" s="15">
        <f t="shared" si="243"/>
        <v>19388.400736544419</v>
      </c>
      <c r="L1322" s="36">
        <f t="shared" si="244"/>
        <v>763.59926345558051</v>
      </c>
      <c r="M1322" s="36">
        <f t="shared" si="245"/>
        <v>763.59926345558051</v>
      </c>
      <c r="N1322" s="36">
        <f t="shared" si="246"/>
        <v>3.7891984093667154E-2</v>
      </c>
      <c r="O1322" s="36">
        <f t="shared" si="247"/>
        <v>583083.83514990506</v>
      </c>
      <c r="P1322" s="35">
        <f t="shared" si="250"/>
        <v>583083.83514990506</v>
      </c>
    </row>
    <row r="1323" spans="1:16" x14ac:dyDescent="0.4">
      <c r="A1323" s="1">
        <v>1322</v>
      </c>
      <c r="B1323" s="21">
        <v>41135</v>
      </c>
      <c r="C1323" s="43">
        <v>2</v>
      </c>
      <c r="D1323" s="23">
        <v>20588</v>
      </c>
      <c r="E1323" s="25">
        <f t="shared" si="251"/>
        <v>19081.25</v>
      </c>
      <c r="F1323" s="25">
        <f t="shared" si="252"/>
        <v>18966.125</v>
      </c>
      <c r="G1323" s="25">
        <f t="shared" si="241"/>
        <v>1.085514305109768</v>
      </c>
      <c r="H1323" s="25">
        <f t="shared" si="248"/>
        <v>0.99758200983907996</v>
      </c>
      <c r="I1323" s="4">
        <f t="shared" si="242"/>
        <v>20637.902244569399</v>
      </c>
      <c r="J1323" s="25">
        <f t="shared" si="249"/>
        <v>19413.855809852979</v>
      </c>
      <c r="K1323" s="15">
        <f t="shared" si="243"/>
        <v>19366.913297519233</v>
      </c>
      <c r="L1323" s="36">
        <f t="shared" si="244"/>
        <v>1221.0867024807667</v>
      </c>
      <c r="M1323" s="36">
        <f t="shared" si="245"/>
        <v>1221.0867024807667</v>
      </c>
      <c r="N1323" s="36">
        <f t="shared" si="246"/>
        <v>5.9310603384533062E-2</v>
      </c>
      <c r="O1323" s="36">
        <f t="shared" si="247"/>
        <v>1491052.7349753524</v>
      </c>
      <c r="P1323" s="35">
        <f t="shared" si="250"/>
        <v>1491052.7349753524</v>
      </c>
    </row>
    <row r="1324" spans="1:16" x14ac:dyDescent="0.4">
      <c r="A1324" s="1">
        <v>1323</v>
      </c>
      <c r="B1324" s="21">
        <v>41136</v>
      </c>
      <c r="C1324" s="43">
        <v>3</v>
      </c>
      <c r="D1324" s="23">
        <v>18263</v>
      </c>
      <c r="E1324" s="25">
        <f t="shared" si="251"/>
        <v>18851</v>
      </c>
      <c r="F1324" s="25">
        <f t="shared" si="252"/>
        <v>18862.5</v>
      </c>
      <c r="G1324" s="25">
        <f t="shared" si="241"/>
        <v>0.96821736249171642</v>
      </c>
      <c r="H1324" s="25">
        <f t="shared" si="248"/>
        <v>1.0015470660113945</v>
      </c>
      <c r="I1324" s="4">
        <f t="shared" si="242"/>
        <v>18234.789576820771</v>
      </c>
      <c r="J1324" s="25">
        <f t="shared" si="249"/>
        <v>19414.172494296796</v>
      </c>
      <c r="K1324" s="15">
        <f t="shared" si="243"/>
        <v>19444.207500702072</v>
      </c>
      <c r="L1324" s="36">
        <f t="shared" si="244"/>
        <v>-1181.2075007020721</v>
      </c>
      <c r="M1324" s="36">
        <f t="shared" si="245"/>
        <v>1181.2075007020721</v>
      </c>
      <c r="N1324" s="36">
        <f t="shared" si="246"/>
        <v>6.4677626934352084E-2</v>
      </c>
      <c r="O1324" s="36">
        <f t="shared" si="247"/>
        <v>1395251.1597148357</v>
      </c>
      <c r="P1324" s="35">
        <f t="shared" si="250"/>
        <v>1395251.1597148357</v>
      </c>
    </row>
    <row r="1325" spans="1:16" x14ac:dyDescent="0.4">
      <c r="A1325" s="1">
        <v>1324</v>
      </c>
      <c r="B1325" s="21">
        <v>41137</v>
      </c>
      <c r="C1325" s="43">
        <v>4</v>
      </c>
      <c r="D1325" s="23">
        <v>16401</v>
      </c>
      <c r="E1325" s="25">
        <f t="shared" si="251"/>
        <v>18874</v>
      </c>
      <c r="F1325" s="25">
        <f t="shared" si="252"/>
        <v>18675.625</v>
      </c>
      <c r="G1325" s="25">
        <f t="shared" ref="G1325:G1388" si="253">D1325/F1325</f>
        <v>0.87820354071148887</v>
      </c>
      <c r="H1325" s="25">
        <f t="shared" si="248"/>
        <v>1.0021658136955456</v>
      </c>
      <c r="I1325" s="4">
        <f t="shared" ref="I1325:I1388" si="254">D1325/H1325</f>
        <v>16365.555256290718</v>
      </c>
      <c r="J1325" s="25">
        <f t="shared" si="249"/>
        <v>19414.489178740612</v>
      </c>
      <c r="K1325" s="15">
        <f t="shared" ref="K1325:K1388" si="255">H1325*J1325</f>
        <v>19456.53734529595</v>
      </c>
      <c r="L1325" s="36">
        <f t="shared" ref="L1325:L1388" si="256">D1325-K1325</f>
        <v>-3055.5373452959502</v>
      </c>
      <c r="M1325" s="36">
        <f t="shared" ref="M1325:M1388" si="257">ABS(L1325)</f>
        <v>3055.5373452959502</v>
      </c>
      <c r="N1325" s="36">
        <f t="shared" ref="N1325:N1388" si="258">M1325/D1325</f>
        <v>0.18630189289043048</v>
      </c>
      <c r="O1325" s="36">
        <f t="shared" ref="O1325:O1388" si="259">L1325^2</f>
        <v>9336308.4684982225</v>
      </c>
      <c r="P1325" s="35">
        <f t="shared" si="250"/>
        <v>9336308.4684982225</v>
      </c>
    </row>
    <row r="1326" spans="1:16" x14ac:dyDescent="0.4">
      <c r="A1326" s="1">
        <v>1325</v>
      </c>
      <c r="B1326" s="21">
        <v>41138</v>
      </c>
      <c r="C1326" s="43">
        <v>1</v>
      </c>
      <c r="D1326" s="23">
        <v>20244</v>
      </c>
      <c r="E1326" s="25">
        <f t="shared" si="251"/>
        <v>18477.25</v>
      </c>
      <c r="F1326" s="25">
        <f t="shared" si="252"/>
        <v>18364.25</v>
      </c>
      <c r="G1326" s="25">
        <f t="shared" si="253"/>
        <v>1.1023592033434526</v>
      </c>
      <c r="H1326" s="25">
        <f t="shared" si="248"/>
        <v>0.99870511045398014</v>
      </c>
      <c r="I1326" s="4">
        <f t="shared" si="254"/>
        <v>20270.24773188325</v>
      </c>
      <c r="J1326" s="25">
        <f t="shared" si="249"/>
        <v>19414.805863184432</v>
      </c>
      <c r="K1326" s="15">
        <f t="shared" si="255"/>
        <v>19389.665834034189</v>
      </c>
      <c r="L1326" s="36">
        <f t="shared" si="256"/>
        <v>854.33416596581083</v>
      </c>
      <c r="M1326" s="36">
        <f t="shared" si="257"/>
        <v>854.33416596581083</v>
      </c>
      <c r="N1326" s="36">
        <f t="shared" si="258"/>
        <v>4.2201845779777258E-2</v>
      </c>
      <c r="O1326" s="36">
        <f t="shared" si="259"/>
        <v>729886.86713649763</v>
      </c>
      <c r="P1326" s="35">
        <f t="shared" si="250"/>
        <v>729886.86713649763</v>
      </c>
    </row>
    <row r="1327" spans="1:16" x14ac:dyDescent="0.4">
      <c r="A1327" s="1">
        <v>1326</v>
      </c>
      <c r="B1327" s="21">
        <v>41139</v>
      </c>
      <c r="C1327" s="43">
        <v>2</v>
      </c>
      <c r="D1327" s="23">
        <v>19001</v>
      </c>
      <c r="E1327" s="25">
        <f t="shared" si="251"/>
        <v>18251.25</v>
      </c>
      <c r="F1327" s="25">
        <f t="shared" si="252"/>
        <v>18766.25</v>
      </c>
      <c r="G1327" s="25">
        <f t="shared" si="253"/>
        <v>1.0125091587291015</v>
      </c>
      <c r="H1327" s="25">
        <f t="shared" si="248"/>
        <v>0.99758200983907996</v>
      </c>
      <c r="I1327" s="4">
        <f t="shared" si="254"/>
        <v>19047.055593018416</v>
      </c>
      <c r="J1327" s="25">
        <f t="shared" si="249"/>
        <v>19415.122547628249</v>
      </c>
      <c r="K1327" s="15">
        <f t="shared" si="255"/>
        <v>19368.176972335026</v>
      </c>
      <c r="L1327" s="36">
        <f t="shared" si="256"/>
        <v>-367.17697233502622</v>
      </c>
      <c r="M1327" s="36">
        <f t="shared" si="257"/>
        <v>367.17697233502622</v>
      </c>
      <c r="N1327" s="36">
        <f t="shared" si="258"/>
        <v>1.9324086749909281E-2</v>
      </c>
      <c r="O1327" s="36">
        <f t="shared" si="259"/>
        <v>134818.92901311661</v>
      </c>
      <c r="P1327" s="35">
        <f t="shared" si="250"/>
        <v>134818.92901311661</v>
      </c>
    </row>
    <row r="1328" spans="1:16" x14ac:dyDescent="0.4">
      <c r="A1328" s="1">
        <v>1327</v>
      </c>
      <c r="B1328" s="21">
        <v>41140</v>
      </c>
      <c r="C1328" s="43">
        <v>3</v>
      </c>
      <c r="D1328" s="23">
        <v>17359</v>
      </c>
      <c r="E1328" s="25">
        <f t="shared" si="251"/>
        <v>19281.25</v>
      </c>
      <c r="F1328" s="25">
        <f t="shared" si="252"/>
        <v>19395.375</v>
      </c>
      <c r="G1328" s="25">
        <f t="shared" si="253"/>
        <v>0.89500718599150575</v>
      </c>
      <c r="H1328" s="25">
        <f t="shared" si="248"/>
        <v>1.0015470660113945</v>
      </c>
      <c r="I1328" s="4">
        <f t="shared" si="254"/>
        <v>17332.185964191631</v>
      </c>
      <c r="J1328" s="25">
        <f t="shared" si="249"/>
        <v>19415.439232072065</v>
      </c>
      <c r="K1328" s="15">
        <f t="shared" si="255"/>
        <v>19445.476198204302</v>
      </c>
      <c r="L1328" s="36">
        <f t="shared" si="256"/>
        <v>-2086.4761982043019</v>
      </c>
      <c r="M1328" s="36">
        <f t="shared" si="257"/>
        <v>2086.4761982043019</v>
      </c>
      <c r="N1328" s="36">
        <f t="shared" si="258"/>
        <v>0.12019564480697632</v>
      </c>
      <c r="O1328" s="36">
        <f t="shared" si="259"/>
        <v>4353382.9256730769</v>
      </c>
      <c r="P1328" s="35">
        <f t="shared" si="250"/>
        <v>4353382.9256730769</v>
      </c>
    </row>
    <row r="1329" spans="1:16" x14ac:dyDescent="0.4">
      <c r="A1329" s="1">
        <v>1328</v>
      </c>
      <c r="B1329" s="21">
        <v>41141</v>
      </c>
      <c r="C1329" s="43">
        <v>4</v>
      </c>
      <c r="D1329" s="23">
        <v>20521</v>
      </c>
      <c r="E1329" s="25">
        <f t="shared" si="251"/>
        <v>19509.5</v>
      </c>
      <c r="F1329" s="25">
        <f t="shared" si="252"/>
        <v>19696</v>
      </c>
      <c r="G1329" s="25">
        <f t="shared" si="253"/>
        <v>1.0418866774979691</v>
      </c>
      <c r="H1329" s="25">
        <f t="shared" si="248"/>
        <v>1.0021658136955456</v>
      </c>
      <c r="I1329" s="4">
        <f t="shared" si="254"/>
        <v>20476.651387984988</v>
      </c>
      <c r="J1329" s="25">
        <f t="shared" si="249"/>
        <v>19415.755916515882</v>
      </c>
      <c r="K1329" s="15">
        <f t="shared" si="255"/>
        <v>19457.806826589243</v>
      </c>
      <c r="L1329" s="36">
        <f t="shared" si="256"/>
        <v>1063.1931734107566</v>
      </c>
      <c r="M1329" s="36">
        <f t="shared" si="257"/>
        <v>1063.1931734107566</v>
      </c>
      <c r="N1329" s="36">
        <f t="shared" si="258"/>
        <v>5.1810007963099099E-2</v>
      </c>
      <c r="O1329" s="36">
        <f t="shared" si="259"/>
        <v>1130379.723987235</v>
      </c>
      <c r="P1329" s="35">
        <f t="shared" si="250"/>
        <v>1130379.723987235</v>
      </c>
    </row>
    <row r="1330" spans="1:16" x14ac:dyDescent="0.4">
      <c r="A1330" s="1">
        <v>1329</v>
      </c>
      <c r="B1330" s="21">
        <v>41142</v>
      </c>
      <c r="C1330" s="43">
        <v>1</v>
      </c>
      <c r="D1330" s="23">
        <v>21157</v>
      </c>
      <c r="E1330" s="25">
        <f t="shared" si="251"/>
        <v>19882.5</v>
      </c>
      <c r="F1330" s="25">
        <f t="shared" si="252"/>
        <v>19738.5</v>
      </c>
      <c r="G1330" s="25">
        <f t="shared" si="253"/>
        <v>1.0718646300377435</v>
      </c>
      <c r="H1330" s="25">
        <f t="shared" si="248"/>
        <v>0.99870511045398014</v>
      </c>
      <c r="I1330" s="4">
        <f t="shared" si="254"/>
        <v>21184.431498886282</v>
      </c>
      <c r="J1330" s="25">
        <f t="shared" si="249"/>
        <v>19416.072600959702</v>
      </c>
      <c r="K1330" s="15">
        <f t="shared" si="255"/>
        <v>19390.930931523955</v>
      </c>
      <c r="L1330" s="36">
        <f t="shared" si="256"/>
        <v>1766.0690684760448</v>
      </c>
      <c r="M1330" s="36">
        <f t="shared" si="257"/>
        <v>1766.0690684760448</v>
      </c>
      <c r="N1330" s="36">
        <f t="shared" si="258"/>
        <v>8.3474456136316336E-2</v>
      </c>
      <c r="O1330" s="36">
        <f t="shared" si="259"/>
        <v>3118999.9546278445</v>
      </c>
      <c r="P1330" s="35">
        <f t="shared" si="250"/>
        <v>3118999.9546278445</v>
      </c>
    </row>
    <row r="1331" spans="1:16" x14ac:dyDescent="0.4">
      <c r="A1331" s="1">
        <v>1330</v>
      </c>
      <c r="B1331" s="21">
        <v>41143</v>
      </c>
      <c r="C1331" s="43">
        <v>2</v>
      </c>
      <c r="D1331" s="23">
        <v>20493</v>
      </c>
      <c r="E1331" s="25">
        <f t="shared" si="251"/>
        <v>19594.5</v>
      </c>
      <c r="F1331" s="25">
        <f t="shared" si="252"/>
        <v>19556</v>
      </c>
      <c r="G1331" s="25">
        <f t="shared" si="253"/>
        <v>1.0479136837799141</v>
      </c>
      <c r="H1331" s="25">
        <f t="shared" si="248"/>
        <v>0.99758200983907996</v>
      </c>
      <c r="I1331" s="4">
        <f t="shared" si="254"/>
        <v>20542.67197872356</v>
      </c>
      <c r="J1331" s="25">
        <f t="shared" si="249"/>
        <v>19416.389285403518</v>
      </c>
      <c r="K1331" s="15">
        <f t="shared" si="255"/>
        <v>19369.440647150819</v>
      </c>
      <c r="L1331" s="36">
        <f t="shared" si="256"/>
        <v>1123.5593528491809</v>
      </c>
      <c r="M1331" s="36">
        <f t="shared" si="257"/>
        <v>1123.5593528491809</v>
      </c>
      <c r="N1331" s="36">
        <f t="shared" si="258"/>
        <v>5.4826494551758205E-2</v>
      </c>
      <c r="O1331" s="36">
        <f t="shared" si="259"/>
        <v>1262385.6193748701</v>
      </c>
      <c r="P1331" s="35">
        <f t="shared" si="250"/>
        <v>1262385.6193748701</v>
      </c>
    </row>
    <row r="1332" spans="1:16" x14ac:dyDescent="0.4">
      <c r="A1332" s="1">
        <v>1331</v>
      </c>
      <c r="B1332" s="21">
        <v>41144</v>
      </c>
      <c r="C1332" s="43">
        <v>3</v>
      </c>
      <c r="D1332" s="23">
        <v>16207</v>
      </c>
      <c r="E1332" s="25">
        <f t="shared" si="251"/>
        <v>19517.5</v>
      </c>
      <c r="F1332" s="25">
        <f t="shared" si="252"/>
        <v>19205.625</v>
      </c>
      <c r="G1332" s="25">
        <f t="shared" si="253"/>
        <v>0.84386735656871359</v>
      </c>
      <c r="H1332" s="25">
        <f t="shared" si="248"/>
        <v>1.0015470660113945</v>
      </c>
      <c r="I1332" s="4">
        <f t="shared" si="254"/>
        <v>16181.965431283699</v>
      </c>
      <c r="J1332" s="25">
        <f t="shared" si="249"/>
        <v>19416.705969847335</v>
      </c>
      <c r="K1332" s="15">
        <f t="shared" si="255"/>
        <v>19446.744895706528</v>
      </c>
      <c r="L1332" s="36">
        <f t="shared" si="256"/>
        <v>-3239.744895706528</v>
      </c>
      <c r="M1332" s="36">
        <f t="shared" si="257"/>
        <v>3239.744895706528</v>
      </c>
      <c r="N1332" s="36">
        <f t="shared" si="258"/>
        <v>0.19989787719544197</v>
      </c>
      <c r="O1332" s="36">
        <f t="shared" si="259"/>
        <v>10495946.989256503</v>
      </c>
      <c r="P1332" s="35">
        <f t="shared" si="250"/>
        <v>10495946.989256503</v>
      </c>
    </row>
    <row r="1333" spans="1:16" x14ac:dyDescent="0.4">
      <c r="A1333" s="1">
        <v>1332</v>
      </c>
      <c r="B1333" s="21">
        <v>41145</v>
      </c>
      <c r="C1333" s="43">
        <v>4</v>
      </c>
      <c r="D1333" s="23">
        <v>20213</v>
      </c>
      <c r="E1333" s="25">
        <f t="shared" si="251"/>
        <v>18893.75</v>
      </c>
      <c r="F1333" s="25">
        <f t="shared" si="252"/>
        <v>18492.25</v>
      </c>
      <c r="G1333" s="25">
        <f t="shared" si="253"/>
        <v>1.0930524949641065</v>
      </c>
      <c r="H1333" s="25">
        <f t="shared" si="248"/>
        <v>1.0021658136955456</v>
      </c>
      <c r="I1333" s="4">
        <f t="shared" si="254"/>
        <v>20169.317016974834</v>
      </c>
      <c r="J1333" s="25">
        <f t="shared" si="249"/>
        <v>19417.022654291155</v>
      </c>
      <c r="K1333" s="15">
        <f t="shared" si="255"/>
        <v>19459.076307882537</v>
      </c>
      <c r="L1333" s="36">
        <f t="shared" si="256"/>
        <v>753.92369211746336</v>
      </c>
      <c r="M1333" s="36">
        <f t="shared" si="257"/>
        <v>753.92369211746336</v>
      </c>
      <c r="N1333" s="36">
        <f t="shared" si="258"/>
        <v>3.7298950780065468E-2</v>
      </c>
      <c r="O1333" s="36">
        <f t="shared" si="259"/>
        <v>568400.93353602767</v>
      </c>
      <c r="P1333" s="35">
        <f t="shared" si="250"/>
        <v>568400.93353602767</v>
      </c>
    </row>
    <row r="1334" spans="1:16" x14ac:dyDescent="0.4">
      <c r="A1334" s="1">
        <v>1333</v>
      </c>
      <c r="B1334" s="21">
        <v>41146</v>
      </c>
      <c r="C1334" s="43">
        <v>1</v>
      </c>
      <c r="D1334" s="23">
        <v>18662</v>
      </c>
      <c r="E1334" s="25">
        <f t="shared" si="251"/>
        <v>18090.75</v>
      </c>
      <c r="F1334" s="25">
        <f t="shared" si="252"/>
        <v>18833.625</v>
      </c>
      <c r="G1334" s="25">
        <f t="shared" si="253"/>
        <v>0.99088730926733437</v>
      </c>
      <c r="H1334" s="25">
        <f t="shared" si="248"/>
        <v>0.99870511045398014</v>
      </c>
      <c r="I1334" s="4">
        <f t="shared" si="254"/>
        <v>18686.196560581167</v>
      </c>
      <c r="J1334" s="25">
        <f t="shared" si="249"/>
        <v>19417.339338734972</v>
      </c>
      <c r="K1334" s="15">
        <f t="shared" si="255"/>
        <v>19392.196029013725</v>
      </c>
      <c r="L1334" s="36">
        <f t="shared" si="256"/>
        <v>-730.19602901372491</v>
      </c>
      <c r="M1334" s="36">
        <f t="shared" si="257"/>
        <v>730.19602901372491</v>
      </c>
      <c r="N1334" s="36">
        <f t="shared" si="258"/>
        <v>3.9127426268016553E-2</v>
      </c>
      <c r="O1334" s="36">
        <f t="shared" si="259"/>
        <v>533186.24078741262</v>
      </c>
      <c r="P1334" s="35">
        <f t="shared" si="250"/>
        <v>533186.24078741262</v>
      </c>
    </row>
    <row r="1335" spans="1:16" x14ac:dyDescent="0.4">
      <c r="A1335" s="1">
        <v>1334</v>
      </c>
      <c r="B1335" s="21">
        <v>41147</v>
      </c>
      <c r="C1335" s="43">
        <v>2</v>
      </c>
      <c r="D1335" s="23">
        <v>17281</v>
      </c>
      <c r="E1335" s="25">
        <f t="shared" si="251"/>
        <v>19576.5</v>
      </c>
      <c r="F1335" s="25">
        <f t="shared" si="252"/>
        <v>19985.875</v>
      </c>
      <c r="G1335" s="25">
        <f t="shared" si="253"/>
        <v>0.86466066659578322</v>
      </c>
      <c r="H1335" s="25">
        <f t="shared" si="248"/>
        <v>0.99758200983907996</v>
      </c>
      <c r="I1335" s="4">
        <f t="shared" si="254"/>
        <v>17322.886569283262</v>
      </c>
      <c r="J1335" s="25">
        <f t="shared" si="249"/>
        <v>19417.656023178788</v>
      </c>
      <c r="K1335" s="15">
        <f t="shared" si="255"/>
        <v>19370.704321966612</v>
      </c>
      <c r="L1335" s="36">
        <f t="shared" si="256"/>
        <v>-2089.704321966612</v>
      </c>
      <c r="M1335" s="36">
        <f t="shared" si="257"/>
        <v>2089.704321966612</v>
      </c>
      <c r="N1335" s="36">
        <f t="shared" si="258"/>
        <v>0.12092496510425392</v>
      </c>
      <c r="O1335" s="36">
        <f t="shared" si="259"/>
        <v>4366864.153245938</v>
      </c>
      <c r="P1335" s="35">
        <f t="shared" si="250"/>
        <v>4366864.153245938</v>
      </c>
    </row>
    <row r="1336" spans="1:16" x14ac:dyDescent="0.4">
      <c r="A1336" s="1">
        <v>1335</v>
      </c>
      <c r="B1336" s="21">
        <v>41148</v>
      </c>
      <c r="C1336" s="43">
        <v>3</v>
      </c>
      <c r="D1336" s="23">
        <v>22150</v>
      </c>
      <c r="E1336" s="25">
        <f t="shared" si="251"/>
        <v>20395.25</v>
      </c>
      <c r="F1336" s="25">
        <f t="shared" si="252"/>
        <v>20977.75</v>
      </c>
      <c r="G1336" s="25">
        <f t="shared" si="253"/>
        <v>1.0558806354351635</v>
      </c>
      <c r="H1336" s="25">
        <f t="shared" si="248"/>
        <v>1.0015470660113945</v>
      </c>
      <c r="I1336" s="4">
        <f t="shared" si="254"/>
        <v>22115.785420061329</v>
      </c>
      <c r="J1336" s="25">
        <f t="shared" si="249"/>
        <v>19417.972707622608</v>
      </c>
      <c r="K1336" s="15">
        <f t="shared" si="255"/>
        <v>19448.013593208758</v>
      </c>
      <c r="L1336" s="36">
        <f t="shared" si="256"/>
        <v>2701.9864067912422</v>
      </c>
      <c r="M1336" s="36">
        <f t="shared" si="257"/>
        <v>2701.9864067912422</v>
      </c>
      <c r="N1336" s="36">
        <f t="shared" si="258"/>
        <v>0.12198584229305834</v>
      </c>
      <c r="O1336" s="36">
        <f t="shared" si="259"/>
        <v>7300730.5424846485</v>
      </c>
      <c r="P1336" s="35">
        <f t="shared" si="250"/>
        <v>7300730.5424846485</v>
      </c>
    </row>
    <row r="1337" spans="1:16" x14ac:dyDescent="0.4">
      <c r="A1337" s="1">
        <v>1336</v>
      </c>
      <c r="B1337" s="21">
        <v>41149</v>
      </c>
      <c r="C1337" s="43">
        <v>4</v>
      </c>
      <c r="D1337" s="23">
        <v>23488</v>
      </c>
      <c r="E1337" s="25">
        <f t="shared" si="251"/>
        <v>21560.25</v>
      </c>
      <c r="F1337" s="25">
        <f t="shared" si="252"/>
        <v>21676.875</v>
      </c>
      <c r="G1337" s="25">
        <f t="shared" si="253"/>
        <v>1.0835510192313238</v>
      </c>
      <c r="H1337" s="25">
        <f t="shared" si="248"/>
        <v>1.0021658136955456</v>
      </c>
      <c r="I1337" s="4">
        <f t="shared" si="254"/>
        <v>23437.239306125015</v>
      </c>
      <c r="J1337" s="25">
        <f t="shared" si="249"/>
        <v>19418.289392066425</v>
      </c>
      <c r="K1337" s="15">
        <f t="shared" si="255"/>
        <v>19460.34578917583</v>
      </c>
      <c r="L1337" s="36">
        <f t="shared" si="256"/>
        <v>4027.6542108241701</v>
      </c>
      <c r="M1337" s="36">
        <f t="shared" si="257"/>
        <v>4027.6542108241701</v>
      </c>
      <c r="N1337" s="36">
        <f t="shared" si="258"/>
        <v>0.17147710366247318</v>
      </c>
      <c r="O1337" s="36">
        <f t="shared" si="259"/>
        <v>16221998.441969668</v>
      </c>
      <c r="P1337" s="35">
        <f t="shared" si="250"/>
        <v>16221998.441969668</v>
      </c>
    </row>
    <row r="1338" spans="1:16" x14ac:dyDescent="0.4">
      <c r="A1338" s="1">
        <v>1337</v>
      </c>
      <c r="B1338" s="21">
        <v>41150</v>
      </c>
      <c r="C1338" s="43">
        <v>1</v>
      </c>
      <c r="D1338" s="23">
        <v>23322</v>
      </c>
      <c r="E1338" s="25">
        <f t="shared" si="251"/>
        <v>21793.5</v>
      </c>
      <c r="F1338" s="25">
        <f t="shared" si="252"/>
        <v>21799</v>
      </c>
      <c r="G1338" s="25">
        <f t="shared" si="253"/>
        <v>1.0698655901646865</v>
      </c>
      <c r="H1338" s="25">
        <f t="shared" si="248"/>
        <v>0.99870511045398014</v>
      </c>
      <c r="I1338" s="4">
        <f t="shared" si="254"/>
        <v>23352.238569599936</v>
      </c>
      <c r="J1338" s="25">
        <f t="shared" si="249"/>
        <v>19418.606076510241</v>
      </c>
      <c r="K1338" s="15">
        <f t="shared" si="255"/>
        <v>19393.461126503491</v>
      </c>
      <c r="L1338" s="36">
        <f t="shared" si="256"/>
        <v>3928.538873496509</v>
      </c>
      <c r="M1338" s="36">
        <f t="shared" si="257"/>
        <v>3928.538873496509</v>
      </c>
      <c r="N1338" s="36">
        <f t="shared" si="258"/>
        <v>0.16844776920918056</v>
      </c>
      <c r="O1338" s="36">
        <f t="shared" si="259"/>
        <v>15433417.680573219</v>
      </c>
      <c r="P1338" s="35">
        <f t="shared" si="250"/>
        <v>15433417.680573219</v>
      </c>
    </row>
    <row r="1339" spans="1:16" x14ac:dyDescent="0.4">
      <c r="A1339" s="1">
        <v>1338</v>
      </c>
      <c r="B1339" s="21">
        <v>41151</v>
      </c>
      <c r="C1339" s="43">
        <v>2</v>
      </c>
      <c r="D1339" s="23">
        <v>18214</v>
      </c>
      <c r="E1339" s="25">
        <f t="shared" si="251"/>
        <v>21804.5</v>
      </c>
      <c r="F1339" s="25">
        <f t="shared" si="252"/>
        <v>21085.25</v>
      </c>
      <c r="G1339" s="25">
        <f t="shared" si="253"/>
        <v>0.86382660864822569</v>
      </c>
      <c r="H1339" s="25">
        <f t="shared" si="248"/>
        <v>0.99758200983907996</v>
      </c>
      <c r="I1339" s="4">
        <f t="shared" si="254"/>
        <v>18258.148022274483</v>
      </c>
      <c r="J1339" s="25">
        <f t="shared" si="249"/>
        <v>19418.922760954058</v>
      </c>
      <c r="K1339" s="15">
        <f t="shared" si="255"/>
        <v>19371.967996782405</v>
      </c>
      <c r="L1339" s="36">
        <f t="shared" si="256"/>
        <v>-1157.967996782405</v>
      </c>
      <c r="M1339" s="36">
        <f t="shared" si="257"/>
        <v>1157.967996782405</v>
      </c>
      <c r="N1339" s="36">
        <f t="shared" si="258"/>
        <v>6.3575710814889913E-2</v>
      </c>
      <c r="O1339" s="36">
        <f t="shared" si="259"/>
        <v>1340889.8815722559</v>
      </c>
      <c r="P1339" s="35">
        <f t="shared" si="250"/>
        <v>1340889.8815722559</v>
      </c>
    </row>
    <row r="1340" spans="1:16" x14ac:dyDescent="0.4">
      <c r="A1340" s="1">
        <v>1339</v>
      </c>
      <c r="B1340" s="21">
        <v>41152</v>
      </c>
      <c r="C1340" s="43">
        <v>3</v>
      </c>
      <c r="D1340" s="23">
        <v>22194</v>
      </c>
      <c r="E1340" s="25">
        <f t="shared" si="251"/>
        <v>20366</v>
      </c>
      <c r="F1340" s="25">
        <f t="shared" si="252"/>
        <v>19468.125</v>
      </c>
      <c r="G1340" s="25">
        <f t="shared" si="253"/>
        <v>1.1400173360300492</v>
      </c>
      <c r="H1340" s="25">
        <f t="shared" si="248"/>
        <v>1.0015470660113945</v>
      </c>
      <c r="I1340" s="4">
        <f t="shared" si="254"/>
        <v>22159.71745430434</v>
      </c>
      <c r="J1340" s="25">
        <f t="shared" si="249"/>
        <v>19419.239445397878</v>
      </c>
      <c r="K1340" s="15">
        <f t="shared" si="255"/>
        <v>19449.282290710984</v>
      </c>
      <c r="L1340" s="36">
        <f t="shared" si="256"/>
        <v>2744.7177092890161</v>
      </c>
      <c r="M1340" s="36">
        <f t="shared" si="257"/>
        <v>2744.7177092890161</v>
      </c>
      <c r="N1340" s="36">
        <f t="shared" si="258"/>
        <v>0.1236693570013975</v>
      </c>
      <c r="O1340" s="36">
        <f t="shared" si="259"/>
        <v>7533475.3036847441</v>
      </c>
      <c r="P1340" s="35">
        <f t="shared" si="250"/>
        <v>7533475.3036847441</v>
      </c>
    </row>
    <row r="1341" spans="1:16" x14ac:dyDescent="0.4">
      <c r="A1341" s="1">
        <v>1340</v>
      </c>
      <c r="B1341" s="21">
        <v>41153</v>
      </c>
      <c r="C1341" s="43">
        <v>4</v>
      </c>
      <c r="D1341" s="23">
        <v>17734</v>
      </c>
      <c r="E1341" s="25">
        <f t="shared" si="251"/>
        <v>18570.25</v>
      </c>
      <c r="F1341" s="25">
        <f t="shared" si="252"/>
        <v>18876.5</v>
      </c>
      <c r="G1341" s="25">
        <f t="shared" si="253"/>
        <v>0.93947500860858735</v>
      </c>
      <c r="H1341" s="25">
        <f t="shared" si="248"/>
        <v>1.0021658136955456</v>
      </c>
      <c r="I1341" s="4">
        <f t="shared" si="254"/>
        <v>17695.674465889861</v>
      </c>
      <c r="J1341" s="25">
        <f t="shared" si="249"/>
        <v>19419.556129841694</v>
      </c>
      <c r="K1341" s="15">
        <f t="shared" si="255"/>
        <v>19461.615270469123</v>
      </c>
      <c r="L1341" s="36">
        <f t="shared" si="256"/>
        <v>-1727.6152704691231</v>
      </c>
      <c r="M1341" s="36">
        <f t="shared" si="257"/>
        <v>1727.6152704691231</v>
      </c>
      <c r="N1341" s="36">
        <f t="shared" si="258"/>
        <v>9.7418251407980327E-2</v>
      </c>
      <c r="O1341" s="36">
        <f t="shared" si="259"/>
        <v>2984654.5227581011</v>
      </c>
      <c r="P1341" s="35">
        <f t="shared" si="250"/>
        <v>2984654.5227581011</v>
      </c>
    </row>
    <row r="1342" spans="1:16" x14ac:dyDescent="0.4">
      <c r="A1342" s="1">
        <v>1341</v>
      </c>
      <c r="B1342" s="21">
        <v>41154</v>
      </c>
      <c r="C1342" s="43">
        <v>1</v>
      </c>
      <c r="D1342" s="23">
        <v>16139</v>
      </c>
      <c r="E1342" s="25">
        <f t="shared" si="251"/>
        <v>19182.75</v>
      </c>
      <c r="F1342" s="25">
        <f t="shared" si="252"/>
        <v>19078.375</v>
      </c>
      <c r="G1342" s="25">
        <f t="shared" si="253"/>
        <v>0.84593158484409703</v>
      </c>
      <c r="H1342" s="25">
        <f t="shared" si="248"/>
        <v>0.99870511045398014</v>
      </c>
      <c r="I1342" s="4">
        <f t="shared" si="254"/>
        <v>16159.925318359205</v>
      </c>
      <c r="J1342" s="25">
        <f t="shared" si="249"/>
        <v>19419.872814285511</v>
      </c>
      <c r="K1342" s="15">
        <f t="shared" si="255"/>
        <v>19394.726223993257</v>
      </c>
      <c r="L1342" s="36">
        <f t="shared" si="256"/>
        <v>-3255.726223993257</v>
      </c>
      <c r="M1342" s="36">
        <f t="shared" si="257"/>
        <v>3255.726223993257</v>
      </c>
      <c r="N1342" s="36">
        <f t="shared" si="258"/>
        <v>0.20173035652724811</v>
      </c>
      <c r="O1342" s="36">
        <f t="shared" si="259"/>
        <v>10599753.245597392</v>
      </c>
      <c r="P1342" s="35">
        <f t="shared" si="250"/>
        <v>10599753.245597392</v>
      </c>
    </row>
    <row r="1343" spans="1:16" x14ac:dyDescent="0.4">
      <c r="A1343" s="1">
        <v>1342</v>
      </c>
      <c r="B1343" s="21">
        <v>41155</v>
      </c>
      <c r="C1343" s="43">
        <v>2</v>
      </c>
      <c r="D1343" s="23">
        <v>20664</v>
      </c>
      <c r="E1343" s="25">
        <f t="shared" si="251"/>
        <v>18974</v>
      </c>
      <c r="F1343" s="25">
        <f t="shared" si="252"/>
        <v>19399.5</v>
      </c>
      <c r="G1343" s="25">
        <f t="shared" si="253"/>
        <v>1.065182092321967</v>
      </c>
      <c r="H1343" s="25">
        <f t="shared" si="248"/>
        <v>0.99758200983907996</v>
      </c>
      <c r="I1343" s="4">
        <f t="shared" si="254"/>
        <v>20714.086457246067</v>
      </c>
      <c r="J1343" s="25">
        <f t="shared" si="249"/>
        <v>19420.189498729331</v>
      </c>
      <c r="K1343" s="15">
        <f t="shared" si="255"/>
        <v>19373.231671598202</v>
      </c>
      <c r="L1343" s="36">
        <f t="shared" si="256"/>
        <v>1290.7683284017985</v>
      </c>
      <c r="M1343" s="36">
        <f t="shared" si="257"/>
        <v>1290.7683284017985</v>
      </c>
      <c r="N1343" s="36">
        <f t="shared" si="258"/>
        <v>6.2464591966792417E-2</v>
      </c>
      <c r="O1343" s="36">
        <f t="shared" si="259"/>
        <v>1666082.877605173</v>
      </c>
      <c r="P1343" s="35">
        <f t="shared" si="250"/>
        <v>1666082.877605173</v>
      </c>
    </row>
    <row r="1344" spans="1:16" x14ac:dyDescent="0.4">
      <c r="A1344" s="1">
        <v>1343</v>
      </c>
      <c r="B1344" s="21">
        <v>41156</v>
      </c>
      <c r="C1344" s="43">
        <v>3</v>
      </c>
      <c r="D1344" s="23">
        <v>21359</v>
      </c>
      <c r="E1344" s="25">
        <f t="shared" si="251"/>
        <v>19825</v>
      </c>
      <c r="F1344" s="25">
        <f t="shared" si="252"/>
        <v>19944</v>
      </c>
      <c r="G1344" s="25">
        <f t="shared" si="253"/>
        <v>1.0709486562374648</v>
      </c>
      <c r="H1344" s="25">
        <f t="shared" si="248"/>
        <v>1.0015470660113945</v>
      </c>
      <c r="I1344" s="4">
        <f t="shared" si="254"/>
        <v>21326.007259010832</v>
      </c>
      <c r="J1344" s="25">
        <f t="shared" si="249"/>
        <v>19420.506183173147</v>
      </c>
      <c r="K1344" s="15">
        <f t="shared" si="255"/>
        <v>19450.550988213214</v>
      </c>
      <c r="L1344" s="36">
        <f t="shared" si="256"/>
        <v>1908.4490117867863</v>
      </c>
      <c r="M1344" s="36">
        <f t="shared" si="257"/>
        <v>1908.4490117867863</v>
      </c>
      <c r="N1344" s="36">
        <f t="shared" si="258"/>
        <v>8.9351046949144919E-2</v>
      </c>
      <c r="O1344" s="36">
        <f t="shared" si="259"/>
        <v>3642177.6305899611</v>
      </c>
      <c r="P1344" s="35">
        <f t="shared" si="250"/>
        <v>3642177.6305899611</v>
      </c>
    </row>
    <row r="1345" spans="1:16" x14ac:dyDescent="0.4">
      <c r="A1345" s="1">
        <v>1344</v>
      </c>
      <c r="B1345" s="21">
        <v>41157</v>
      </c>
      <c r="C1345" s="43">
        <v>4</v>
      </c>
      <c r="D1345" s="23">
        <v>21138</v>
      </c>
      <c r="E1345" s="25">
        <f t="shared" si="251"/>
        <v>20063</v>
      </c>
      <c r="F1345" s="25">
        <f t="shared" si="252"/>
        <v>20146.75</v>
      </c>
      <c r="G1345" s="25">
        <f t="shared" si="253"/>
        <v>1.0492014841103403</v>
      </c>
      <c r="H1345" s="25">
        <f t="shared" si="248"/>
        <v>1.0021658136955456</v>
      </c>
      <c r="I1345" s="4">
        <f t="shared" si="254"/>
        <v>21092.317968872216</v>
      </c>
      <c r="J1345" s="25">
        <f t="shared" si="249"/>
        <v>19420.822867616964</v>
      </c>
      <c r="K1345" s="15">
        <f t="shared" si="255"/>
        <v>19462.884751762413</v>
      </c>
      <c r="L1345" s="36">
        <f t="shared" si="256"/>
        <v>1675.1152482375874</v>
      </c>
      <c r="M1345" s="36">
        <f t="shared" si="257"/>
        <v>1675.1152482375874</v>
      </c>
      <c r="N1345" s="36">
        <f t="shared" si="258"/>
        <v>7.9246629209839506E-2</v>
      </c>
      <c r="O1345" s="36">
        <f t="shared" si="259"/>
        <v>2806011.0948780738</v>
      </c>
      <c r="P1345" s="35">
        <f t="shared" si="250"/>
        <v>2806011.0948780738</v>
      </c>
    </row>
    <row r="1346" spans="1:16" x14ac:dyDescent="0.4">
      <c r="A1346" s="1">
        <v>1345</v>
      </c>
      <c r="B1346" s="21">
        <v>41158</v>
      </c>
      <c r="C1346" s="43">
        <v>1</v>
      </c>
      <c r="D1346" s="23">
        <v>17091</v>
      </c>
      <c r="E1346" s="25">
        <f t="shared" si="251"/>
        <v>20230.5</v>
      </c>
      <c r="F1346" s="25">
        <f t="shared" si="252"/>
        <v>19820.5</v>
      </c>
      <c r="G1346" s="25">
        <f t="shared" si="253"/>
        <v>0.8622890441714387</v>
      </c>
      <c r="H1346" s="25">
        <f t="shared" ref="H1346:H1409" si="260">VLOOKUP(C1346,$Q$38:$S$42,3,FALSE)</f>
        <v>0.99870511045398014</v>
      </c>
      <c r="I1346" s="4">
        <f t="shared" si="254"/>
        <v>17113.159651532136</v>
      </c>
      <c r="J1346" s="25">
        <f t="shared" si="249"/>
        <v>19421.139552060784</v>
      </c>
      <c r="K1346" s="15">
        <f t="shared" si="255"/>
        <v>19395.991321483027</v>
      </c>
      <c r="L1346" s="36">
        <f t="shared" si="256"/>
        <v>-2304.9913214830267</v>
      </c>
      <c r="M1346" s="36">
        <f t="shared" si="257"/>
        <v>2304.9913214830267</v>
      </c>
      <c r="N1346" s="36">
        <f t="shared" si="258"/>
        <v>0.1348657961197722</v>
      </c>
      <c r="O1346" s="36">
        <f t="shared" si="259"/>
        <v>5312984.9921120694</v>
      </c>
      <c r="P1346" s="35">
        <f t="shared" si="250"/>
        <v>5312984.9921120694</v>
      </c>
    </row>
    <row r="1347" spans="1:16" x14ac:dyDescent="0.4">
      <c r="A1347" s="1">
        <v>1346</v>
      </c>
      <c r="B1347" s="21">
        <v>41159</v>
      </c>
      <c r="C1347" s="43">
        <v>2</v>
      </c>
      <c r="D1347" s="23">
        <v>21334</v>
      </c>
      <c r="E1347" s="25">
        <f t="shared" si="251"/>
        <v>19410.5</v>
      </c>
      <c r="F1347" s="25">
        <f t="shared" si="252"/>
        <v>18798.625</v>
      </c>
      <c r="G1347" s="25">
        <f t="shared" si="253"/>
        <v>1.1348702365199583</v>
      </c>
      <c r="H1347" s="25">
        <f t="shared" si="260"/>
        <v>0.99758200983907996</v>
      </c>
      <c r="I1347" s="4">
        <f t="shared" si="254"/>
        <v>21385.710437421971</v>
      </c>
      <c r="J1347" s="25">
        <f t="shared" ref="J1347:J1410" si="261">INTERCEPT($I$2:$I$3896,$A$2:$A$3896)+SLOPE($I$2:$I$3896,$A$2:$A$3896)*A1347</f>
        <v>19421.4562365046</v>
      </c>
      <c r="K1347" s="15">
        <f t="shared" si="255"/>
        <v>19374.495346413994</v>
      </c>
      <c r="L1347" s="36">
        <f t="shared" si="256"/>
        <v>1959.5046535860056</v>
      </c>
      <c r="M1347" s="36">
        <f t="shared" si="257"/>
        <v>1959.5046535860056</v>
      </c>
      <c r="N1347" s="36">
        <f t="shared" si="258"/>
        <v>9.1848910358395305E-2</v>
      </c>
      <c r="O1347" s="36">
        <f t="shared" si="259"/>
        <v>3839658.4874252118</v>
      </c>
      <c r="P1347" s="35">
        <f t="shared" ref="P1347:P1410" si="262">(D1347-K1347)^2</f>
        <v>3839658.4874252118</v>
      </c>
    </row>
    <row r="1348" spans="1:16" x14ac:dyDescent="0.4">
      <c r="A1348" s="1">
        <v>1347</v>
      </c>
      <c r="B1348" s="21">
        <v>41160</v>
      </c>
      <c r="C1348" s="43">
        <v>3</v>
      </c>
      <c r="D1348" s="23">
        <v>18079</v>
      </c>
      <c r="E1348" s="25">
        <f t="shared" si="251"/>
        <v>18186.75</v>
      </c>
      <c r="F1348" s="25">
        <f t="shared" si="252"/>
        <v>18529.25</v>
      </c>
      <c r="G1348" s="25">
        <f t="shared" si="253"/>
        <v>0.9757005815130132</v>
      </c>
      <c r="H1348" s="25">
        <f t="shared" si="260"/>
        <v>1.0015470660113945</v>
      </c>
      <c r="I1348" s="4">
        <f t="shared" si="254"/>
        <v>18051.073797259087</v>
      </c>
      <c r="J1348" s="25">
        <f t="shared" si="261"/>
        <v>19421.772920948417</v>
      </c>
      <c r="K1348" s="15">
        <f t="shared" si="255"/>
        <v>19451.81968571544</v>
      </c>
      <c r="L1348" s="36">
        <f t="shared" si="256"/>
        <v>-1372.8196857154398</v>
      </c>
      <c r="M1348" s="36">
        <f t="shared" si="257"/>
        <v>1372.8196857154398</v>
      </c>
      <c r="N1348" s="36">
        <f t="shared" si="258"/>
        <v>7.5934492268125445E-2</v>
      </c>
      <c r="O1348" s="36">
        <f t="shared" si="259"/>
        <v>1884633.8894878391</v>
      </c>
      <c r="P1348" s="35">
        <f t="shared" si="262"/>
        <v>1884633.8894878391</v>
      </c>
    </row>
    <row r="1349" spans="1:16" x14ac:dyDescent="0.4">
      <c r="A1349" s="1">
        <v>1348</v>
      </c>
      <c r="B1349" s="21">
        <v>41161</v>
      </c>
      <c r="C1349" s="43">
        <v>4</v>
      </c>
      <c r="D1349" s="23">
        <v>16243</v>
      </c>
      <c r="E1349" s="25">
        <f t="shared" ref="E1349:E1412" si="263">AVERAGE(D1347:D1350)</f>
        <v>18871.75</v>
      </c>
      <c r="F1349" s="25">
        <f t="shared" ref="F1349:F1412" si="264">AVERAGE(E1349:E1350)</f>
        <v>18683.5</v>
      </c>
      <c r="G1349" s="25">
        <f t="shared" si="253"/>
        <v>0.86937672277678169</v>
      </c>
      <c r="H1349" s="25">
        <f t="shared" si="260"/>
        <v>1.0021658136955456</v>
      </c>
      <c r="I1349" s="4">
        <f t="shared" si="254"/>
        <v>16207.896715317976</v>
      </c>
      <c r="J1349" s="25">
        <f t="shared" si="261"/>
        <v>19422.089605392233</v>
      </c>
      <c r="K1349" s="15">
        <f t="shared" si="255"/>
        <v>19464.154233055706</v>
      </c>
      <c r="L1349" s="36">
        <f t="shared" si="256"/>
        <v>-3221.1542330557058</v>
      </c>
      <c r="M1349" s="36">
        <f t="shared" si="257"/>
        <v>3221.1542330557058</v>
      </c>
      <c r="N1349" s="36">
        <f t="shared" si="258"/>
        <v>0.19831030185653548</v>
      </c>
      <c r="O1349" s="36">
        <f t="shared" si="259"/>
        <v>10375834.593132693</v>
      </c>
      <c r="P1349" s="35">
        <f t="shared" si="262"/>
        <v>10375834.593132693</v>
      </c>
    </row>
    <row r="1350" spans="1:16" x14ac:dyDescent="0.4">
      <c r="A1350" s="1">
        <v>1349</v>
      </c>
      <c r="B1350" s="21">
        <v>41162</v>
      </c>
      <c r="C1350" s="43">
        <v>1</v>
      </c>
      <c r="D1350" s="23">
        <v>19831</v>
      </c>
      <c r="E1350" s="25">
        <f t="shared" si="263"/>
        <v>18495.25</v>
      </c>
      <c r="F1350" s="25">
        <f t="shared" si="264"/>
        <v>18813</v>
      </c>
      <c r="G1350" s="25">
        <f t="shared" si="253"/>
        <v>1.0541115186307342</v>
      </c>
      <c r="H1350" s="25">
        <f t="shared" si="260"/>
        <v>0.99870511045398014</v>
      </c>
      <c r="I1350" s="4">
        <f t="shared" si="254"/>
        <v>19856.712249109696</v>
      </c>
      <c r="J1350" s="25">
        <f t="shared" si="261"/>
        <v>19422.406289836053</v>
      </c>
      <c r="K1350" s="15">
        <f t="shared" si="255"/>
        <v>19397.256418972793</v>
      </c>
      <c r="L1350" s="36">
        <f t="shared" si="256"/>
        <v>433.74358102720726</v>
      </c>
      <c r="M1350" s="36">
        <f t="shared" si="257"/>
        <v>433.74358102720726</v>
      </c>
      <c r="N1350" s="36">
        <f t="shared" si="258"/>
        <v>2.1871997429640827E-2</v>
      </c>
      <c r="O1350" s="36">
        <f t="shared" si="259"/>
        <v>188133.49408230549</v>
      </c>
      <c r="P1350" s="35">
        <f t="shared" si="262"/>
        <v>188133.49408230549</v>
      </c>
    </row>
    <row r="1351" spans="1:16" x14ac:dyDescent="0.4">
      <c r="A1351" s="1">
        <v>1350</v>
      </c>
      <c r="B1351" s="21">
        <v>41163</v>
      </c>
      <c r="C1351" s="43">
        <v>2</v>
      </c>
      <c r="D1351" s="23">
        <v>19828</v>
      </c>
      <c r="E1351" s="25">
        <f t="shared" si="263"/>
        <v>19130.75</v>
      </c>
      <c r="F1351" s="25">
        <f t="shared" si="264"/>
        <v>19205.875</v>
      </c>
      <c r="G1351" s="25">
        <f t="shared" si="253"/>
        <v>1.0323924320032283</v>
      </c>
      <c r="H1351" s="25">
        <f t="shared" si="260"/>
        <v>0.99758200983907996</v>
      </c>
      <c r="I1351" s="4">
        <f t="shared" si="254"/>
        <v>19876.060117802703</v>
      </c>
      <c r="J1351" s="25">
        <f t="shared" si="261"/>
        <v>19422.72297427987</v>
      </c>
      <c r="K1351" s="15">
        <f t="shared" si="255"/>
        <v>19375.759021229787</v>
      </c>
      <c r="L1351" s="36">
        <f t="shared" si="256"/>
        <v>452.24097877021268</v>
      </c>
      <c r="M1351" s="36">
        <f t="shared" si="257"/>
        <v>452.24097877021268</v>
      </c>
      <c r="N1351" s="36">
        <f t="shared" si="258"/>
        <v>2.2808199453813429E-2</v>
      </c>
      <c r="O1351" s="36">
        <f t="shared" si="259"/>
        <v>204521.90287903996</v>
      </c>
      <c r="P1351" s="35">
        <f t="shared" si="262"/>
        <v>204521.90287903996</v>
      </c>
    </row>
    <row r="1352" spans="1:16" x14ac:dyDescent="0.4">
      <c r="A1352" s="1">
        <v>1351</v>
      </c>
      <c r="B1352" s="21">
        <v>41164</v>
      </c>
      <c r="C1352" s="43">
        <v>3</v>
      </c>
      <c r="D1352" s="23">
        <v>20621</v>
      </c>
      <c r="E1352" s="25">
        <f t="shared" si="263"/>
        <v>19281</v>
      </c>
      <c r="F1352" s="25">
        <f t="shared" si="264"/>
        <v>19383</v>
      </c>
      <c r="G1352" s="25">
        <f t="shared" si="253"/>
        <v>1.063870401898571</v>
      </c>
      <c r="H1352" s="25">
        <f t="shared" si="260"/>
        <v>1.0015470660113945</v>
      </c>
      <c r="I1352" s="4">
        <f t="shared" si="254"/>
        <v>20589.147230116687</v>
      </c>
      <c r="J1352" s="25">
        <f t="shared" si="261"/>
        <v>19423.039658723686</v>
      </c>
      <c r="K1352" s="15">
        <f t="shared" si="255"/>
        <v>19453.088383217666</v>
      </c>
      <c r="L1352" s="36">
        <f t="shared" si="256"/>
        <v>1167.911616782334</v>
      </c>
      <c r="M1352" s="36">
        <f t="shared" si="257"/>
        <v>1167.911616782334</v>
      </c>
      <c r="N1352" s="36">
        <f t="shared" si="258"/>
        <v>5.6637001929214587E-2</v>
      </c>
      <c r="O1352" s="36">
        <f t="shared" si="259"/>
        <v>1364017.5446151255</v>
      </c>
      <c r="P1352" s="35">
        <f t="shared" si="262"/>
        <v>1364017.5446151255</v>
      </c>
    </row>
    <row r="1353" spans="1:16" x14ac:dyDescent="0.4">
      <c r="A1353" s="1">
        <v>1352</v>
      </c>
      <c r="B1353" s="21">
        <v>41165</v>
      </c>
      <c r="C1353" s="43">
        <v>4</v>
      </c>
      <c r="D1353" s="23">
        <v>16844</v>
      </c>
      <c r="E1353" s="25">
        <f t="shared" si="263"/>
        <v>19485</v>
      </c>
      <c r="F1353" s="25">
        <f t="shared" si="264"/>
        <v>19207.875</v>
      </c>
      <c r="G1353" s="25">
        <f t="shared" si="253"/>
        <v>0.87693198753115587</v>
      </c>
      <c r="H1353" s="25">
        <f t="shared" si="260"/>
        <v>1.0021658136955456</v>
      </c>
      <c r="I1353" s="4">
        <f t="shared" si="254"/>
        <v>16807.597874334544</v>
      </c>
      <c r="J1353" s="25">
        <f t="shared" si="261"/>
        <v>19423.356343167507</v>
      </c>
      <c r="K1353" s="15">
        <f t="shared" si="255"/>
        <v>19465.423714349003</v>
      </c>
      <c r="L1353" s="36">
        <f t="shared" si="256"/>
        <v>-2621.4237143490027</v>
      </c>
      <c r="M1353" s="36">
        <f t="shared" si="257"/>
        <v>2621.4237143490027</v>
      </c>
      <c r="N1353" s="36">
        <f t="shared" si="258"/>
        <v>0.15562952471794125</v>
      </c>
      <c r="O1353" s="36">
        <f t="shared" si="259"/>
        <v>6871862.2901513213</v>
      </c>
      <c r="P1353" s="35">
        <f t="shared" si="262"/>
        <v>6871862.2901513213</v>
      </c>
    </row>
    <row r="1354" spans="1:16" x14ac:dyDescent="0.4">
      <c r="A1354" s="1">
        <v>1353</v>
      </c>
      <c r="B1354" s="21">
        <v>41166</v>
      </c>
      <c r="C1354" s="43">
        <v>1</v>
      </c>
      <c r="D1354" s="23">
        <v>20647</v>
      </c>
      <c r="E1354" s="25">
        <f t="shared" si="263"/>
        <v>18930.75</v>
      </c>
      <c r="F1354" s="25">
        <f t="shared" si="264"/>
        <v>18322.125</v>
      </c>
      <c r="G1354" s="25">
        <f t="shared" si="253"/>
        <v>1.1268889389194758</v>
      </c>
      <c r="H1354" s="25">
        <f t="shared" si="260"/>
        <v>0.99870511045398014</v>
      </c>
      <c r="I1354" s="4">
        <f t="shared" si="254"/>
        <v>20673.770248972211</v>
      </c>
      <c r="J1354" s="25">
        <f t="shared" si="261"/>
        <v>19423.673027611323</v>
      </c>
      <c r="K1354" s="15">
        <f t="shared" si="255"/>
        <v>19398.521516462562</v>
      </c>
      <c r="L1354" s="36">
        <f t="shared" si="256"/>
        <v>1248.4784835374376</v>
      </c>
      <c r="M1354" s="36">
        <f t="shared" si="257"/>
        <v>1248.4784835374376</v>
      </c>
      <c r="N1354" s="36">
        <f t="shared" si="258"/>
        <v>6.046779113369679E-2</v>
      </c>
      <c r="O1354" s="36">
        <f t="shared" si="259"/>
        <v>1558698.5238559397</v>
      </c>
      <c r="P1354" s="35">
        <f t="shared" si="262"/>
        <v>1558698.5238559397</v>
      </c>
    </row>
    <row r="1355" spans="1:16" x14ac:dyDescent="0.4">
      <c r="A1355" s="1">
        <v>1354</v>
      </c>
      <c r="B1355" s="21">
        <v>41167</v>
      </c>
      <c r="C1355" s="43">
        <v>2</v>
      </c>
      <c r="D1355" s="23">
        <v>17611</v>
      </c>
      <c r="E1355" s="25">
        <f t="shared" si="263"/>
        <v>17713.5</v>
      </c>
      <c r="F1355" s="25">
        <f t="shared" si="264"/>
        <v>18142.875</v>
      </c>
      <c r="G1355" s="25">
        <f t="shared" si="253"/>
        <v>0.97068408397235828</v>
      </c>
      <c r="H1355" s="25">
        <f t="shared" si="260"/>
        <v>0.99758200983907996</v>
      </c>
      <c r="I1355" s="4">
        <f t="shared" si="254"/>
        <v>17653.686440116169</v>
      </c>
      <c r="J1355" s="25">
        <f t="shared" si="261"/>
        <v>19423.98971205514</v>
      </c>
      <c r="K1355" s="15">
        <f t="shared" si="255"/>
        <v>19377.022696045577</v>
      </c>
      <c r="L1355" s="36">
        <f t="shared" si="256"/>
        <v>-1766.0226960455766</v>
      </c>
      <c r="M1355" s="36">
        <f t="shared" si="257"/>
        <v>1766.0226960455766</v>
      </c>
      <c r="N1355" s="36">
        <f t="shared" si="258"/>
        <v>0.10027952393649291</v>
      </c>
      <c r="O1355" s="36">
        <f t="shared" si="259"/>
        <v>3118836.1629480869</v>
      </c>
      <c r="P1355" s="35">
        <f t="shared" si="262"/>
        <v>3118836.1629480869</v>
      </c>
    </row>
    <row r="1356" spans="1:16" x14ac:dyDescent="0.4">
      <c r="A1356" s="1">
        <v>1355</v>
      </c>
      <c r="B1356" s="21">
        <v>41168</v>
      </c>
      <c r="C1356" s="43">
        <v>3</v>
      </c>
      <c r="D1356" s="23">
        <v>15752</v>
      </c>
      <c r="E1356" s="25">
        <f t="shared" si="263"/>
        <v>18572.25</v>
      </c>
      <c r="F1356" s="25">
        <f t="shared" si="264"/>
        <v>18566.125</v>
      </c>
      <c r="G1356" s="25">
        <f t="shared" si="253"/>
        <v>0.84842690653003794</v>
      </c>
      <c r="H1356" s="25">
        <f t="shared" si="260"/>
        <v>1.0015470660113945</v>
      </c>
      <c r="I1356" s="4">
        <f t="shared" si="254"/>
        <v>15727.668258998016</v>
      </c>
      <c r="J1356" s="25">
        <f t="shared" si="261"/>
        <v>19424.30639649896</v>
      </c>
      <c r="K1356" s="15">
        <f t="shared" si="255"/>
        <v>19454.357080719896</v>
      </c>
      <c r="L1356" s="36">
        <f t="shared" si="256"/>
        <v>-3702.3570807198957</v>
      </c>
      <c r="M1356" s="36">
        <f t="shared" si="257"/>
        <v>3702.3570807198957</v>
      </c>
      <c r="N1356" s="36">
        <f t="shared" si="258"/>
        <v>0.23504044443371608</v>
      </c>
      <c r="O1356" s="36">
        <f t="shared" si="259"/>
        <v>13707447.953156749</v>
      </c>
      <c r="P1356" s="35">
        <f t="shared" si="262"/>
        <v>13707447.953156749</v>
      </c>
    </row>
    <row r="1357" spans="1:16" x14ac:dyDescent="0.4">
      <c r="A1357" s="1">
        <v>1356</v>
      </c>
      <c r="B1357" s="21">
        <v>41169</v>
      </c>
      <c r="C1357" s="43">
        <v>4</v>
      </c>
      <c r="D1357" s="23">
        <v>20279</v>
      </c>
      <c r="E1357" s="25">
        <f t="shared" si="263"/>
        <v>18560</v>
      </c>
      <c r="F1357" s="25">
        <f t="shared" si="264"/>
        <v>18900</v>
      </c>
      <c r="G1357" s="25">
        <f t="shared" si="253"/>
        <v>1.0729629629629629</v>
      </c>
      <c r="H1357" s="25">
        <f t="shared" si="260"/>
        <v>1.0021658136955456</v>
      </c>
      <c r="I1357" s="4">
        <f t="shared" si="254"/>
        <v>20235.174382191297</v>
      </c>
      <c r="J1357" s="25">
        <f t="shared" si="261"/>
        <v>19424.623080942776</v>
      </c>
      <c r="K1357" s="15">
        <f t="shared" si="255"/>
        <v>19466.693195642292</v>
      </c>
      <c r="L1357" s="36">
        <f t="shared" si="256"/>
        <v>812.30680435770773</v>
      </c>
      <c r="M1357" s="36">
        <f t="shared" si="257"/>
        <v>812.30680435770773</v>
      </c>
      <c r="N1357" s="36">
        <f t="shared" si="258"/>
        <v>4.0056551326875474E-2</v>
      </c>
      <c r="O1357" s="36">
        <f t="shared" si="259"/>
        <v>659842.3444058313</v>
      </c>
      <c r="P1357" s="35">
        <f t="shared" si="262"/>
        <v>659842.3444058313</v>
      </c>
    </row>
    <row r="1358" spans="1:16" x14ac:dyDescent="0.4">
      <c r="A1358" s="1">
        <v>1357</v>
      </c>
      <c r="B1358" s="21">
        <v>41170</v>
      </c>
      <c r="C1358" s="43">
        <v>1</v>
      </c>
      <c r="D1358" s="23">
        <v>20598</v>
      </c>
      <c r="E1358" s="25">
        <f t="shared" si="263"/>
        <v>19240</v>
      </c>
      <c r="F1358" s="25">
        <f t="shared" si="264"/>
        <v>19310.75</v>
      </c>
      <c r="G1358" s="25">
        <f t="shared" si="253"/>
        <v>1.0666597620496356</v>
      </c>
      <c r="H1358" s="25">
        <f t="shared" si="260"/>
        <v>0.99870511045398014</v>
      </c>
      <c r="I1358" s="4">
        <f t="shared" si="254"/>
        <v>20624.706717117722</v>
      </c>
      <c r="J1358" s="25">
        <f t="shared" si="261"/>
        <v>19424.939765386593</v>
      </c>
      <c r="K1358" s="15">
        <f t="shared" si="255"/>
        <v>19399.786613952328</v>
      </c>
      <c r="L1358" s="36">
        <f t="shared" si="256"/>
        <v>1198.2133860476715</v>
      </c>
      <c r="M1358" s="36">
        <f t="shared" si="257"/>
        <v>1198.2133860476715</v>
      </c>
      <c r="N1358" s="36">
        <f t="shared" si="258"/>
        <v>5.8171346055329233E-2</v>
      </c>
      <c r="O1358" s="36">
        <f t="shared" si="259"/>
        <v>1435715.3185038264</v>
      </c>
      <c r="P1358" s="35">
        <f t="shared" si="262"/>
        <v>1435715.3185038264</v>
      </c>
    </row>
    <row r="1359" spans="1:16" x14ac:dyDescent="0.4">
      <c r="A1359" s="1">
        <v>1358</v>
      </c>
      <c r="B1359" s="21">
        <v>41171</v>
      </c>
      <c r="C1359" s="43">
        <v>2</v>
      </c>
      <c r="D1359" s="23">
        <v>20331</v>
      </c>
      <c r="E1359" s="25">
        <f t="shared" si="263"/>
        <v>19381.5</v>
      </c>
      <c r="F1359" s="25">
        <f t="shared" si="264"/>
        <v>19227.5</v>
      </c>
      <c r="G1359" s="25">
        <f t="shared" si="253"/>
        <v>1.0573917565986217</v>
      </c>
      <c r="H1359" s="25">
        <f t="shared" si="260"/>
        <v>0.99758200983907996</v>
      </c>
      <c r="I1359" s="4">
        <f t="shared" si="254"/>
        <v>20380.279314860134</v>
      </c>
      <c r="J1359" s="25">
        <f t="shared" si="261"/>
        <v>19425.256449830409</v>
      </c>
      <c r="K1359" s="15">
        <f t="shared" si="255"/>
        <v>19378.28637086137</v>
      </c>
      <c r="L1359" s="36">
        <f t="shared" si="256"/>
        <v>952.71362913863049</v>
      </c>
      <c r="M1359" s="36">
        <f t="shared" si="257"/>
        <v>952.71362913863049</v>
      </c>
      <c r="N1359" s="36">
        <f t="shared" si="258"/>
        <v>4.6860146039970019E-2</v>
      </c>
      <c r="O1359" s="36">
        <f t="shared" si="259"/>
        <v>907663.25914649991</v>
      </c>
      <c r="P1359" s="35">
        <f t="shared" si="262"/>
        <v>907663.25914649991</v>
      </c>
    </row>
    <row r="1360" spans="1:16" x14ac:dyDescent="0.4">
      <c r="A1360" s="1">
        <v>1359</v>
      </c>
      <c r="B1360" s="21">
        <v>41172</v>
      </c>
      <c r="C1360" s="43">
        <v>3</v>
      </c>
      <c r="D1360" s="23">
        <v>16318</v>
      </c>
      <c r="E1360" s="25">
        <f t="shared" si="263"/>
        <v>19073.5</v>
      </c>
      <c r="F1360" s="25">
        <f t="shared" si="264"/>
        <v>18824</v>
      </c>
      <c r="G1360" s="25">
        <f t="shared" si="253"/>
        <v>0.86687207819804502</v>
      </c>
      <c r="H1360" s="25">
        <f t="shared" si="260"/>
        <v>1.0015470660113945</v>
      </c>
      <c r="I1360" s="4">
        <f t="shared" si="254"/>
        <v>16292.793972214933</v>
      </c>
      <c r="J1360" s="25">
        <f t="shared" si="261"/>
        <v>19425.573134274229</v>
      </c>
      <c r="K1360" s="15">
        <f t="shared" si="255"/>
        <v>19455.625778222126</v>
      </c>
      <c r="L1360" s="36">
        <f t="shared" si="256"/>
        <v>-3137.6257782221255</v>
      </c>
      <c r="M1360" s="36">
        <f t="shared" si="257"/>
        <v>3137.6257782221255</v>
      </c>
      <c r="N1360" s="36">
        <f t="shared" si="258"/>
        <v>0.19228004523974296</v>
      </c>
      <c r="O1360" s="36">
        <f t="shared" si="259"/>
        <v>9844695.5241639987</v>
      </c>
      <c r="P1360" s="35">
        <f t="shared" si="262"/>
        <v>9844695.5241639987</v>
      </c>
    </row>
    <row r="1361" spans="1:16" x14ac:dyDescent="0.4">
      <c r="A1361" s="1">
        <v>1360</v>
      </c>
      <c r="B1361" s="21">
        <v>41173</v>
      </c>
      <c r="C1361" s="43">
        <v>4</v>
      </c>
      <c r="D1361" s="23">
        <v>19047</v>
      </c>
      <c r="E1361" s="25">
        <f t="shared" si="263"/>
        <v>18574.5</v>
      </c>
      <c r="F1361" s="25">
        <f t="shared" si="264"/>
        <v>17969.875</v>
      </c>
      <c r="G1361" s="25">
        <f t="shared" si="253"/>
        <v>1.0599405950236158</v>
      </c>
      <c r="H1361" s="25">
        <f t="shared" si="260"/>
        <v>1.0021658136955456</v>
      </c>
      <c r="I1361" s="4">
        <f t="shared" si="254"/>
        <v>19005.836898150679</v>
      </c>
      <c r="J1361" s="25">
        <f t="shared" si="261"/>
        <v>19425.889818718046</v>
      </c>
      <c r="K1361" s="15">
        <f t="shared" si="255"/>
        <v>19467.962676935585</v>
      </c>
      <c r="L1361" s="36">
        <f t="shared" si="256"/>
        <v>-420.96267693558548</v>
      </c>
      <c r="M1361" s="36">
        <f t="shared" si="257"/>
        <v>420.96267693558548</v>
      </c>
      <c r="N1361" s="36">
        <f t="shared" si="258"/>
        <v>2.2101258830030213E-2</v>
      </c>
      <c r="O1361" s="36">
        <f t="shared" si="259"/>
        <v>177209.5753727741</v>
      </c>
      <c r="P1361" s="35">
        <f t="shared" si="262"/>
        <v>177209.5753727741</v>
      </c>
    </row>
    <row r="1362" spans="1:16" x14ac:dyDescent="0.4">
      <c r="A1362" s="1">
        <v>1361</v>
      </c>
      <c r="B1362" s="21">
        <v>41174</v>
      </c>
      <c r="C1362" s="43">
        <v>1</v>
      </c>
      <c r="D1362" s="23">
        <v>18602</v>
      </c>
      <c r="E1362" s="25">
        <f t="shared" si="263"/>
        <v>17365.25</v>
      </c>
      <c r="F1362" s="25">
        <f t="shared" si="264"/>
        <v>17637.25</v>
      </c>
      <c r="G1362" s="25">
        <f t="shared" si="253"/>
        <v>1.0546995705112758</v>
      </c>
      <c r="H1362" s="25">
        <f t="shared" si="260"/>
        <v>0.99870511045398014</v>
      </c>
      <c r="I1362" s="4">
        <f t="shared" si="254"/>
        <v>18626.118766473632</v>
      </c>
      <c r="J1362" s="25">
        <f t="shared" si="261"/>
        <v>19426.206503161862</v>
      </c>
      <c r="K1362" s="15">
        <f t="shared" si="255"/>
        <v>19401.051711442095</v>
      </c>
      <c r="L1362" s="36">
        <f t="shared" si="256"/>
        <v>-799.05171144209453</v>
      </c>
      <c r="M1362" s="36">
        <f t="shared" si="257"/>
        <v>799.05171144209453</v>
      </c>
      <c r="N1362" s="36">
        <f t="shared" si="258"/>
        <v>4.2955150598972931E-2</v>
      </c>
      <c r="O1362" s="36">
        <f t="shared" si="259"/>
        <v>638483.63755854033</v>
      </c>
      <c r="P1362" s="35">
        <f t="shared" si="262"/>
        <v>638483.63755854033</v>
      </c>
    </row>
    <row r="1363" spans="1:16" x14ac:dyDescent="0.4">
      <c r="A1363" s="1">
        <v>1362</v>
      </c>
      <c r="B1363" s="21">
        <v>41175</v>
      </c>
      <c r="C1363" s="43">
        <v>2</v>
      </c>
      <c r="D1363" s="23">
        <v>15494</v>
      </c>
      <c r="E1363" s="25">
        <f t="shared" si="263"/>
        <v>17909.25</v>
      </c>
      <c r="F1363" s="25">
        <f t="shared" si="264"/>
        <v>18263.875</v>
      </c>
      <c r="G1363" s="25">
        <f t="shared" si="253"/>
        <v>0.8483413295371327</v>
      </c>
      <c r="H1363" s="25">
        <f t="shared" si="260"/>
        <v>0.99758200983907996</v>
      </c>
      <c r="I1363" s="4">
        <f t="shared" si="254"/>
        <v>15531.555147530516</v>
      </c>
      <c r="J1363" s="25">
        <f t="shared" si="261"/>
        <v>19426.523187605682</v>
      </c>
      <c r="K1363" s="15">
        <f t="shared" si="255"/>
        <v>19379.550045677166</v>
      </c>
      <c r="L1363" s="36">
        <f t="shared" si="256"/>
        <v>-3885.5500456771661</v>
      </c>
      <c r="M1363" s="36">
        <f t="shared" si="257"/>
        <v>3885.5500456771661</v>
      </c>
      <c r="N1363" s="36">
        <f t="shared" si="258"/>
        <v>0.25077772335595494</v>
      </c>
      <c r="O1363" s="36">
        <f t="shared" si="259"/>
        <v>15097499.157461828</v>
      </c>
      <c r="P1363" s="35">
        <f t="shared" si="262"/>
        <v>15097499.157461828</v>
      </c>
    </row>
    <row r="1364" spans="1:16" x14ac:dyDescent="0.4">
      <c r="A1364" s="1">
        <v>1363</v>
      </c>
      <c r="B1364" s="21">
        <v>41176</v>
      </c>
      <c r="C1364" s="43">
        <v>3</v>
      </c>
      <c r="D1364" s="23">
        <v>18494</v>
      </c>
      <c r="E1364" s="25">
        <f t="shared" si="263"/>
        <v>18618.5</v>
      </c>
      <c r="F1364" s="25">
        <f t="shared" si="264"/>
        <v>18829.5</v>
      </c>
      <c r="G1364" s="25">
        <f t="shared" si="253"/>
        <v>0.98218221407897177</v>
      </c>
      <c r="H1364" s="25">
        <f t="shared" si="260"/>
        <v>1.0015470660113945</v>
      </c>
      <c r="I1364" s="4">
        <f t="shared" si="254"/>
        <v>18465.43275659658</v>
      </c>
      <c r="J1364" s="25">
        <f t="shared" si="261"/>
        <v>19426.839872049499</v>
      </c>
      <c r="K1364" s="15">
        <f t="shared" si="255"/>
        <v>19456.894475724352</v>
      </c>
      <c r="L1364" s="36">
        <f t="shared" si="256"/>
        <v>-962.89447572435165</v>
      </c>
      <c r="M1364" s="36">
        <f t="shared" si="257"/>
        <v>962.89447572435165</v>
      </c>
      <c r="N1364" s="36">
        <f t="shared" si="258"/>
        <v>5.2065236061660629E-2</v>
      </c>
      <c r="O1364" s="36">
        <f t="shared" si="259"/>
        <v>927165.77138047398</v>
      </c>
      <c r="P1364" s="35">
        <f t="shared" si="262"/>
        <v>927165.77138047398</v>
      </c>
    </row>
    <row r="1365" spans="1:16" x14ac:dyDescent="0.4">
      <c r="A1365" s="1">
        <v>1364</v>
      </c>
      <c r="B1365" s="21">
        <v>41177</v>
      </c>
      <c r="C1365" s="43">
        <v>4</v>
      </c>
      <c r="D1365" s="23">
        <v>21884</v>
      </c>
      <c r="E1365" s="25">
        <f t="shared" si="263"/>
        <v>19040.5</v>
      </c>
      <c r="F1365" s="25">
        <f t="shared" si="264"/>
        <v>19369.625</v>
      </c>
      <c r="G1365" s="25">
        <f t="shared" si="253"/>
        <v>1.129810205411824</v>
      </c>
      <c r="H1365" s="25">
        <f t="shared" si="260"/>
        <v>1.0021658136955456</v>
      </c>
      <c r="I1365" s="4">
        <f t="shared" si="254"/>
        <v>21836.705763591614</v>
      </c>
      <c r="J1365" s="25">
        <f t="shared" si="261"/>
        <v>19427.156556493315</v>
      </c>
      <c r="K1365" s="15">
        <f t="shared" si="255"/>
        <v>19469.232158228875</v>
      </c>
      <c r="L1365" s="36">
        <f t="shared" si="256"/>
        <v>2414.7678417711249</v>
      </c>
      <c r="M1365" s="36">
        <f t="shared" si="257"/>
        <v>2414.7678417711249</v>
      </c>
      <c r="N1365" s="36">
        <f t="shared" si="258"/>
        <v>0.11034398838288818</v>
      </c>
      <c r="O1365" s="36">
        <f t="shared" si="259"/>
        <v>5831103.7296519764</v>
      </c>
      <c r="P1365" s="35">
        <f t="shared" si="262"/>
        <v>5831103.7296519764</v>
      </c>
    </row>
    <row r="1366" spans="1:16" x14ac:dyDescent="0.4">
      <c r="A1366" s="1">
        <v>1365</v>
      </c>
      <c r="B1366" s="21">
        <v>41178</v>
      </c>
      <c r="C1366" s="43">
        <v>1</v>
      </c>
      <c r="D1366" s="23">
        <v>20290</v>
      </c>
      <c r="E1366" s="25">
        <f t="shared" si="263"/>
        <v>19698.75</v>
      </c>
      <c r="F1366" s="25">
        <f t="shared" si="264"/>
        <v>19889.125</v>
      </c>
      <c r="G1366" s="25">
        <f t="shared" si="253"/>
        <v>1.0201554869809506</v>
      </c>
      <c r="H1366" s="25">
        <f t="shared" si="260"/>
        <v>0.99870511045398014</v>
      </c>
      <c r="I1366" s="4">
        <f t="shared" si="254"/>
        <v>20316.30737403236</v>
      </c>
      <c r="J1366" s="25">
        <f t="shared" si="261"/>
        <v>19427.473240937135</v>
      </c>
      <c r="K1366" s="15">
        <f t="shared" si="255"/>
        <v>19402.316808931864</v>
      </c>
      <c r="L1366" s="36">
        <f t="shared" si="256"/>
        <v>887.68319106813578</v>
      </c>
      <c r="M1366" s="36">
        <f t="shared" si="257"/>
        <v>887.68319106813578</v>
      </c>
      <c r="N1366" s="36">
        <f t="shared" si="258"/>
        <v>4.3749787632732171E-2</v>
      </c>
      <c r="O1366" s="36">
        <f t="shared" si="259"/>
        <v>787981.44770490844</v>
      </c>
      <c r="P1366" s="35">
        <f t="shared" si="262"/>
        <v>787981.44770490844</v>
      </c>
    </row>
    <row r="1367" spans="1:16" x14ac:dyDescent="0.4">
      <c r="A1367" s="1">
        <v>1366</v>
      </c>
      <c r="B1367" s="21">
        <v>41179</v>
      </c>
      <c r="C1367" s="43">
        <v>2</v>
      </c>
      <c r="D1367" s="23">
        <v>18127</v>
      </c>
      <c r="E1367" s="25">
        <f t="shared" si="263"/>
        <v>20079.5</v>
      </c>
      <c r="F1367" s="25">
        <f t="shared" si="264"/>
        <v>19299.25</v>
      </c>
      <c r="G1367" s="25">
        <f t="shared" si="253"/>
        <v>0.93925929764110005</v>
      </c>
      <c r="H1367" s="25">
        <f t="shared" si="260"/>
        <v>0.99758200983907996</v>
      </c>
      <c r="I1367" s="4">
        <f t="shared" si="254"/>
        <v>18170.937147236717</v>
      </c>
      <c r="J1367" s="25">
        <f t="shared" si="261"/>
        <v>19427.789925380952</v>
      </c>
      <c r="K1367" s="15">
        <f t="shared" si="255"/>
        <v>19380.813720492959</v>
      </c>
      <c r="L1367" s="36">
        <f t="shared" si="256"/>
        <v>-1253.813720492959</v>
      </c>
      <c r="M1367" s="36">
        <f t="shared" si="257"/>
        <v>1253.813720492959</v>
      </c>
      <c r="N1367" s="36">
        <f t="shared" si="258"/>
        <v>6.9168297042696475E-2</v>
      </c>
      <c r="O1367" s="36">
        <f t="shared" si="259"/>
        <v>1572048.8456963957</v>
      </c>
      <c r="P1367" s="35">
        <f t="shared" si="262"/>
        <v>1572048.8456963957</v>
      </c>
    </row>
    <row r="1368" spans="1:16" x14ac:dyDescent="0.4">
      <c r="A1368" s="1">
        <v>1367</v>
      </c>
      <c r="B1368" s="21">
        <v>41180</v>
      </c>
      <c r="C1368" s="43">
        <v>3</v>
      </c>
      <c r="D1368" s="23">
        <v>20017</v>
      </c>
      <c r="E1368" s="25">
        <f t="shared" si="263"/>
        <v>18519</v>
      </c>
      <c r="F1368" s="25">
        <f t="shared" si="264"/>
        <v>17805.125</v>
      </c>
      <c r="G1368" s="25">
        <f t="shared" si="253"/>
        <v>1.1242268728807014</v>
      </c>
      <c r="H1368" s="25">
        <f t="shared" si="260"/>
        <v>1.0015470660113945</v>
      </c>
      <c r="I1368" s="4">
        <f t="shared" si="254"/>
        <v>19986.080214598987</v>
      </c>
      <c r="J1368" s="25">
        <f t="shared" si="261"/>
        <v>19428.106609824768</v>
      </c>
      <c r="K1368" s="15">
        <f t="shared" si="255"/>
        <v>19458.163173226578</v>
      </c>
      <c r="L1368" s="36">
        <f t="shared" si="256"/>
        <v>558.83682677342222</v>
      </c>
      <c r="M1368" s="36">
        <f t="shared" si="257"/>
        <v>558.83682677342222</v>
      </c>
      <c r="N1368" s="36">
        <f t="shared" si="258"/>
        <v>2.7918110944368399E-2</v>
      </c>
      <c r="O1368" s="36">
        <f t="shared" si="259"/>
        <v>312298.59895818791</v>
      </c>
      <c r="P1368" s="35">
        <f t="shared" si="262"/>
        <v>312298.59895818791</v>
      </c>
    </row>
    <row r="1369" spans="1:16" x14ac:dyDescent="0.4">
      <c r="A1369" s="1">
        <v>1368</v>
      </c>
      <c r="B1369" s="21">
        <v>41181</v>
      </c>
      <c r="C1369" s="43">
        <v>4</v>
      </c>
      <c r="D1369" s="23">
        <v>15642</v>
      </c>
      <c r="E1369" s="25">
        <f t="shared" si="263"/>
        <v>17091.25</v>
      </c>
      <c r="F1369" s="25">
        <f t="shared" si="264"/>
        <v>17471.875</v>
      </c>
      <c r="G1369" s="25">
        <f t="shared" si="253"/>
        <v>0.89526739402611344</v>
      </c>
      <c r="H1369" s="25">
        <f t="shared" si="260"/>
        <v>1.0021658136955456</v>
      </c>
      <c r="I1369" s="4">
        <f t="shared" si="254"/>
        <v>15608.195556301409</v>
      </c>
      <c r="J1369" s="25">
        <f t="shared" si="261"/>
        <v>19428.423294268585</v>
      </c>
      <c r="K1369" s="15">
        <f t="shared" si="255"/>
        <v>19470.501639522168</v>
      </c>
      <c r="L1369" s="36">
        <f t="shared" si="256"/>
        <v>-3828.5016395221683</v>
      </c>
      <c r="M1369" s="36">
        <f t="shared" si="257"/>
        <v>3828.5016395221683</v>
      </c>
      <c r="N1369" s="36">
        <f t="shared" si="258"/>
        <v>0.24475780843384276</v>
      </c>
      <c r="O1369" s="36">
        <f t="shared" si="259"/>
        <v>14657424.803823931</v>
      </c>
      <c r="P1369" s="35">
        <f t="shared" si="262"/>
        <v>14657424.803823931</v>
      </c>
    </row>
    <row r="1370" spans="1:16" x14ac:dyDescent="0.4">
      <c r="A1370" s="1">
        <v>1369</v>
      </c>
      <c r="B1370" s="21">
        <v>41182</v>
      </c>
      <c r="C1370" s="43">
        <v>1</v>
      </c>
      <c r="D1370" s="23">
        <v>14579</v>
      </c>
      <c r="E1370" s="25">
        <f t="shared" si="263"/>
        <v>17852.5</v>
      </c>
      <c r="F1370" s="25">
        <f t="shared" si="264"/>
        <v>17775.75</v>
      </c>
      <c r="G1370" s="25">
        <f t="shared" si="253"/>
        <v>0.82016229976231669</v>
      </c>
      <c r="H1370" s="25">
        <f t="shared" si="260"/>
        <v>0.99870511045398014</v>
      </c>
      <c r="I1370" s="4">
        <f t="shared" si="254"/>
        <v>14597.902671563223</v>
      </c>
      <c r="J1370" s="25">
        <f t="shared" si="261"/>
        <v>19428.739978712405</v>
      </c>
      <c r="K1370" s="15">
        <f t="shared" si="255"/>
        <v>19403.581906421634</v>
      </c>
      <c r="L1370" s="36">
        <f t="shared" si="256"/>
        <v>-4824.5819064216339</v>
      </c>
      <c r="M1370" s="36">
        <f t="shared" si="257"/>
        <v>4824.5819064216339</v>
      </c>
      <c r="N1370" s="36">
        <f t="shared" si="258"/>
        <v>0.33092680611987335</v>
      </c>
      <c r="O1370" s="36">
        <f t="shared" si="259"/>
        <v>23276590.571771007</v>
      </c>
      <c r="P1370" s="35">
        <f t="shared" si="262"/>
        <v>23276590.571771007</v>
      </c>
    </row>
    <row r="1371" spans="1:16" x14ac:dyDescent="0.4">
      <c r="A1371" s="1">
        <v>1370</v>
      </c>
      <c r="B1371" s="21">
        <v>41183</v>
      </c>
      <c r="C1371" s="43">
        <v>2</v>
      </c>
      <c r="D1371" s="23">
        <v>21172</v>
      </c>
      <c r="E1371" s="25">
        <f t="shared" si="263"/>
        <v>17699</v>
      </c>
      <c r="F1371" s="25">
        <f t="shared" si="264"/>
        <v>18511.625</v>
      </c>
      <c r="G1371" s="25">
        <f t="shared" si="253"/>
        <v>1.1437137474424854</v>
      </c>
      <c r="H1371" s="25">
        <f t="shared" si="260"/>
        <v>0.99758200983907996</v>
      </c>
      <c r="I1371" s="4">
        <f t="shared" si="254"/>
        <v>21223.317773558545</v>
      </c>
      <c r="J1371" s="25">
        <f t="shared" si="261"/>
        <v>19429.056663156221</v>
      </c>
      <c r="K1371" s="15">
        <f t="shared" si="255"/>
        <v>19382.077395308752</v>
      </c>
      <c r="L1371" s="36">
        <f t="shared" si="256"/>
        <v>1789.9226046912481</v>
      </c>
      <c r="M1371" s="36">
        <f t="shared" si="257"/>
        <v>1789.9226046912481</v>
      </c>
      <c r="N1371" s="36">
        <f t="shared" si="258"/>
        <v>8.4541970748689216E-2</v>
      </c>
      <c r="O1371" s="36">
        <f t="shared" si="259"/>
        <v>3203822.9307847023</v>
      </c>
      <c r="P1371" s="35">
        <f t="shared" si="262"/>
        <v>3203822.9307847023</v>
      </c>
    </row>
    <row r="1372" spans="1:16" x14ac:dyDescent="0.4">
      <c r="A1372" s="1">
        <v>1371</v>
      </c>
      <c r="B1372" s="21">
        <v>41184</v>
      </c>
      <c r="C1372" s="43">
        <v>3</v>
      </c>
      <c r="D1372" s="23">
        <v>19403</v>
      </c>
      <c r="E1372" s="25">
        <f t="shared" si="263"/>
        <v>19324.25</v>
      </c>
      <c r="F1372" s="25">
        <f t="shared" si="264"/>
        <v>19840.375</v>
      </c>
      <c r="G1372" s="25">
        <f t="shared" si="253"/>
        <v>0.97795530578429091</v>
      </c>
      <c r="H1372" s="25">
        <f t="shared" si="260"/>
        <v>1.0015470660113945</v>
      </c>
      <c r="I1372" s="4">
        <f t="shared" si="254"/>
        <v>19373.028645844242</v>
      </c>
      <c r="J1372" s="25">
        <f t="shared" si="261"/>
        <v>19429.373347600038</v>
      </c>
      <c r="K1372" s="15">
        <f t="shared" si="255"/>
        <v>19459.431870728804</v>
      </c>
      <c r="L1372" s="36">
        <f t="shared" si="256"/>
        <v>-56.431870728803915</v>
      </c>
      <c r="M1372" s="36">
        <f t="shared" si="257"/>
        <v>56.431870728803915</v>
      </c>
      <c r="N1372" s="36">
        <f t="shared" si="258"/>
        <v>2.9084095618617696E-3</v>
      </c>
      <c r="O1372" s="36">
        <f t="shared" si="259"/>
        <v>3184.5560339524359</v>
      </c>
      <c r="P1372" s="35">
        <f t="shared" si="262"/>
        <v>3184.5560339524359</v>
      </c>
    </row>
    <row r="1373" spans="1:16" x14ac:dyDescent="0.4">
      <c r="A1373" s="1">
        <v>1372</v>
      </c>
      <c r="B1373" s="21">
        <v>41185</v>
      </c>
      <c r="C1373" s="43">
        <v>4</v>
      </c>
      <c r="D1373" s="23">
        <v>22143</v>
      </c>
      <c r="E1373" s="25">
        <f t="shared" si="263"/>
        <v>20356.5</v>
      </c>
      <c r="F1373" s="25">
        <f t="shared" si="264"/>
        <v>20576.25</v>
      </c>
      <c r="G1373" s="25">
        <f t="shared" si="253"/>
        <v>1.07614361217423</v>
      </c>
      <c r="H1373" s="25">
        <f t="shared" si="260"/>
        <v>1.0021658136955456</v>
      </c>
      <c r="I1373" s="4">
        <f t="shared" si="254"/>
        <v>22095.14603012288</v>
      </c>
      <c r="J1373" s="25">
        <f t="shared" si="261"/>
        <v>19429.690032043858</v>
      </c>
      <c r="K1373" s="15">
        <f t="shared" si="255"/>
        <v>19471.771120815465</v>
      </c>
      <c r="L1373" s="36">
        <f t="shared" si="256"/>
        <v>2671.2288791845349</v>
      </c>
      <c r="M1373" s="36">
        <f t="shared" si="257"/>
        <v>2671.2288791845349</v>
      </c>
      <c r="N1373" s="36">
        <f t="shared" si="258"/>
        <v>0.12063536463823939</v>
      </c>
      <c r="O1373" s="36">
        <f t="shared" si="259"/>
        <v>7135463.7249894664</v>
      </c>
      <c r="P1373" s="35">
        <f t="shared" si="262"/>
        <v>7135463.7249894664</v>
      </c>
    </row>
    <row r="1374" spans="1:16" x14ac:dyDescent="0.4">
      <c r="A1374" s="1">
        <v>1373</v>
      </c>
      <c r="B1374" s="21">
        <v>41186</v>
      </c>
      <c r="C1374" s="43">
        <v>1</v>
      </c>
      <c r="D1374" s="23">
        <v>18708</v>
      </c>
      <c r="E1374" s="25">
        <f t="shared" si="263"/>
        <v>20796</v>
      </c>
      <c r="F1374" s="25">
        <f t="shared" si="264"/>
        <v>20877.5</v>
      </c>
      <c r="G1374" s="25">
        <f t="shared" si="253"/>
        <v>0.89608430128128369</v>
      </c>
      <c r="H1374" s="25">
        <f t="shared" si="260"/>
        <v>0.99870511045398014</v>
      </c>
      <c r="I1374" s="4">
        <f t="shared" si="254"/>
        <v>18732.256202730281</v>
      </c>
      <c r="J1374" s="25">
        <f t="shared" si="261"/>
        <v>19430.006716487675</v>
      </c>
      <c r="K1374" s="15">
        <f t="shared" si="255"/>
        <v>19404.8470039114</v>
      </c>
      <c r="L1374" s="36">
        <f t="shared" si="256"/>
        <v>-696.84700391139995</v>
      </c>
      <c r="M1374" s="36">
        <f t="shared" si="257"/>
        <v>696.84700391139995</v>
      </c>
      <c r="N1374" s="36">
        <f t="shared" si="258"/>
        <v>3.724861042930297E-2</v>
      </c>
      <c r="O1374" s="36">
        <f t="shared" si="259"/>
        <v>485595.74686029466</v>
      </c>
      <c r="P1374" s="35">
        <f t="shared" si="262"/>
        <v>485595.74686029466</v>
      </c>
    </row>
    <row r="1375" spans="1:16" x14ac:dyDescent="0.4">
      <c r="A1375" s="1">
        <v>1374</v>
      </c>
      <c r="B1375" s="21">
        <v>41187</v>
      </c>
      <c r="C1375" s="43">
        <v>2</v>
      </c>
      <c r="D1375" s="23">
        <v>22930</v>
      </c>
      <c r="E1375" s="25">
        <f t="shared" si="263"/>
        <v>20959</v>
      </c>
      <c r="F1375" s="25">
        <f t="shared" si="264"/>
        <v>20439.875</v>
      </c>
      <c r="G1375" s="25">
        <f t="shared" si="253"/>
        <v>1.1218268213479778</v>
      </c>
      <c r="H1375" s="25">
        <f t="shared" si="260"/>
        <v>0.99758200983907996</v>
      </c>
      <c r="I1375" s="4">
        <f t="shared" si="254"/>
        <v>22985.578903632035</v>
      </c>
      <c r="J1375" s="25">
        <f t="shared" si="261"/>
        <v>19430.323400931491</v>
      </c>
      <c r="K1375" s="15">
        <f t="shared" si="255"/>
        <v>19383.341070124545</v>
      </c>
      <c r="L1375" s="36">
        <f t="shared" si="256"/>
        <v>3546.6589298754552</v>
      </c>
      <c r="M1375" s="36">
        <f t="shared" si="257"/>
        <v>3546.6589298754552</v>
      </c>
      <c r="N1375" s="36">
        <f t="shared" si="258"/>
        <v>0.15467330701593787</v>
      </c>
      <c r="O1375" s="36">
        <f t="shared" si="259"/>
        <v>12578789.56486531</v>
      </c>
      <c r="P1375" s="35">
        <f t="shared" si="262"/>
        <v>12578789.56486531</v>
      </c>
    </row>
    <row r="1376" spans="1:16" x14ac:dyDescent="0.4">
      <c r="A1376" s="1">
        <v>1375</v>
      </c>
      <c r="B1376" s="21">
        <v>41188</v>
      </c>
      <c r="C1376" s="43">
        <v>3</v>
      </c>
      <c r="D1376" s="23">
        <v>20055</v>
      </c>
      <c r="E1376" s="25">
        <f t="shared" si="263"/>
        <v>19920.75</v>
      </c>
      <c r="F1376" s="25">
        <f t="shared" si="264"/>
        <v>20397</v>
      </c>
      <c r="G1376" s="25">
        <f t="shared" si="253"/>
        <v>0.98323282835711134</v>
      </c>
      <c r="H1376" s="25">
        <f t="shared" si="260"/>
        <v>1.0015470660113945</v>
      </c>
      <c r="I1376" s="4">
        <f t="shared" si="254"/>
        <v>20024.021516899771</v>
      </c>
      <c r="J1376" s="25">
        <f t="shared" si="261"/>
        <v>19430.640085375308</v>
      </c>
      <c r="K1376" s="15">
        <f t="shared" si="255"/>
        <v>19460.700568231034</v>
      </c>
      <c r="L1376" s="36">
        <f t="shared" si="256"/>
        <v>594.29943176896631</v>
      </c>
      <c r="M1376" s="36">
        <f t="shared" si="257"/>
        <v>594.29943176896631</v>
      </c>
      <c r="N1376" s="36">
        <f t="shared" si="258"/>
        <v>2.9633479519768951E-2</v>
      </c>
      <c r="O1376" s="36">
        <f t="shared" si="259"/>
        <v>353191.81460091623</v>
      </c>
      <c r="P1376" s="35">
        <f t="shared" si="262"/>
        <v>353191.81460091623</v>
      </c>
    </row>
    <row r="1377" spans="1:16" x14ac:dyDescent="0.4">
      <c r="A1377" s="1">
        <v>1376</v>
      </c>
      <c r="B1377" s="21">
        <v>41189</v>
      </c>
      <c r="C1377" s="43">
        <v>4</v>
      </c>
      <c r="D1377" s="23">
        <v>17990</v>
      </c>
      <c r="E1377" s="25">
        <f t="shared" si="263"/>
        <v>20873.25</v>
      </c>
      <c r="F1377" s="25">
        <f t="shared" si="264"/>
        <v>20832.625</v>
      </c>
      <c r="G1377" s="25">
        <f t="shared" si="253"/>
        <v>0.86354936067826304</v>
      </c>
      <c r="H1377" s="25">
        <f t="shared" si="260"/>
        <v>1.0021658136955456</v>
      </c>
      <c r="I1377" s="4">
        <f t="shared" si="254"/>
        <v>17951.121215820378</v>
      </c>
      <c r="J1377" s="25">
        <f t="shared" si="261"/>
        <v>19430.956769819128</v>
      </c>
      <c r="K1377" s="15">
        <f t="shared" si="255"/>
        <v>19473.040602108755</v>
      </c>
      <c r="L1377" s="36">
        <f t="shared" si="256"/>
        <v>-1483.0406021087547</v>
      </c>
      <c r="M1377" s="36">
        <f t="shared" si="257"/>
        <v>1483.0406021087547</v>
      </c>
      <c r="N1377" s="36">
        <f t="shared" si="258"/>
        <v>8.2436942863188145E-2</v>
      </c>
      <c r="O1377" s="36">
        <f t="shared" si="259"/>
        <v>2199409.4275030978</v>
      </c>
      <c r="P1377" s="35">
        <f t="shared" si="262"/>
        <v>2199409.4275030978</v>
      </c>
    </row>
    <row r="1378" spans="1:16" x14ac:dyDescent="0.4">
      <c r="A1378" s="1">
        <v>1377</v>
      </c>
      <c r="B1378" s="21">
        <v>41190</v>
      </c>
      <c r="C1378" s="43">
        <v>1</v>
      </c>
      <c r="D1378" s="23">
        <v>22518</v>
      </c>
      <c r="E1378" s="25">
        <f t="shared" si="263"/>
        <v>20792</v>
      </c>
      <c r="F1378" s="25">
        <f t="shared" si="264"/>
        <v>21170.125</v>
      </c>
      <c r="G1378" s="25">
        <f t="shared" si="253"/>
        <v>1.0636687312899664</v>
      </c>
      <c r="H1378" s="25">
        <f t="shared" si="260"/>
        <v>0.99870511045398014</v>
      </c>
      <c r="I1378" s="4">
        <f t="shared" si="254"/>
        <v>22547.196128558931</v>
      </c>
      <c r="J1378" s="25">
        <f t="shared" si="261"/>
        <v>19431.273454262944</v>
      </c>
      <c r="K1378" s="15">
        <f t="shared" si="255"/>
        <v>19406.112101401166</v>
      </c>
      <c r="L1378" s="36">
        <f t="shared" si="256"/>
        <v>3111.887898598834</v>
      </c>
      <c r="M1378" s="36">
        <f t="shared" si="257"/>
        <v>3111.887898598834</v>
      </c>
      <c r="N1378" s="36">
        <f t="shared" si="258"/>
        <v>0.13819557236871988</v>
      </c>
      <c r="O1378" s="36">
        <f t="shared" si="259"/>
        <v>9683846.2934458666</v>
      </c>
      <c r="P1378" s="35">
        <f t="shared" si="262"/>
        <v>9683846.2934458666</v>
      </c>
    </row>
    <row r="1379" spans="1:16" x14ac:dyDescent="0.4">
      <c r="A1379" s="1">
        <v>1378</v>
      </c>
      <c r="B1379" s="21">
        <v>41191</v>
      </c>
      <c r="C1379" s="43">
        <v>2</v>
      </c>
      <c r="D1379" s="23">
        <v>22605</v>
      </c>
      <c r="E1379" s="25">
        <f t="shared" si="263"/>
        <v>21548.25</v>
      </c>
      <c r="F1379" s="25">
        <f t="shared" si="264"/>
        <v>21552.625</v>
      </c>
      <c r="G1379" s="25">
        <f t="shared" si="253"/>
        <v>1.0488281589829545</v>
      </c>
      <c r="H1379" s="25">
        <f t="shared" si="260"/>
        <v>0.99758200983907996</v>
      </c>
      <c r="I1379" s="4">
        <f t="shared" si="254"/>
        <v>22659.791152054171</v>
      </c>
      <c r="J1379" s="25">
        <f t="shared" si="261"/>
        <v>19431.590138706761</v>
      </c>
      <c r="K1379" s="15">
        <f t="shared" si="255"/>
        <v>19384.604744940338</v>
      </c>
      <c r="L1379" s="36">
        <f t="shared" si="256"/>
        <v>3220.3952550596623</v>
      </c>
      <c r="M1379" s="36">
        <f t="shared" si="257"/>
        <v>3220.3952550596623</v>
      </c>
      <c r="N1379" s="36">
        <f t="shared" si="258"/>
        <v>0.1424638467179678</v>
      </c>
      <c r="O1379" s="36">
        <f t="shared" si="259"/>
        <v>10370945.598810788</v>
      </c>
      <c r="P1379" s="35">
        <f t="shared" si="262"/>
        <v>10370945.598810788</v>
      </c>
    </row>
    <row r="1380" spans="1:16" x14ac:dyDescent="0.4">
      <c r="A1380" s="1">
        <v>1379</v>
      </c>
      <c r="B1380" s="21">
        <v>41192</v>
      </c>
      <c r="C1380" s="43">
        <v>3</v>
      </c>
      <c r="D1380" s="23">
        <v>23080</v>
      </c>
      <c r="E1380" s="25">
        <f t="shared" si="263"/>
        <v>21557</v>
      </c>
      <c r="F1380" s="25">
        <f t="shared" si="264"/>
        <v>21040.625</v>
      </c>
      <c r="G1380" s="25">
        <f t="shared" si="253"/>
        <v>1.0969255903757611</v>
      </c>
      <c r="H1380" s="25">
        <f t="shared" si="260"/>
        <v>1.0015470660113945</v>
      </c>
      <c r="I1380" s="4">
        <f t="shared" si="254"/>
        <v>23044.348871106791</v>
      </c>
      <c r="J1380" s="25">
        <f t="shared" si="261"/>
        <v>19431.906823150581</v>
      </c>
      <c r="K1380" s="15">
        <f t="shared" si="255"/>
        <v>19461.969265733263</v>
      </c>
      <c r="L1380" s="36">
        <f t="shared" si="256"/>
        <v>3618.0307342667365</v>
      </c>
      <c r="M1380" s="36">
        <f t="shared" si="257"/>
        <v>3618.0307342667365</v>
      </c>
      <c r="N1380" s="36">
        <f t="shared" si="258"/>
        <v>0.1567604304275016</v>
      </c>
      <c r="O1380" s="36">
        <f t="shared" si="259"/>
        <v>13090146.394098701</v>
      </c>
      <c r="P1380" s="35">
        <f t="shared" si="262"/>
        <v>13090146.394098701</v>
      </c>
    </row>
    <row r="1381" spans="1:16" x14ac:dyDescent="0.4">
      <c r="A1381" s="1">
        <v>1380</v>
      </c>
      <c r="B1381" s="21">
        <v>41193</v>
      </c>
      <c r="C1381" s="43">
        <v>4</v>
      </c>
      <c r="D1381" s="23">
        <v>18025</v>
      </c>
      <c r="E1381" s="25">
        <f t="shared" si="263"/>
        <v>20524.25</v>
      </c>
      <c r="F1381" s="25">
        <f t="shared" si="264"/>
        <v>20014.625</v>
      </c>
      <c r="G1381" s="25">
        <f t="shared" si="253"/>
        <v>0.90059144250766632</v>
      </c>
      <c r="H1381" s="25">
        <f t="shared" si="260"/>
        <v>1.0021658136955456</v>
      </c>
      <c r="I1381" s="4">
        <f t="shared" si="254"/>
        <v>17986.04557616244</v>
      </c>
      <c r="J1381" s="25">
        <f t="shared" si="261"/>
        <v>19432.223507594397</v>
      </c>
      <c r="K1381" s="15">
        <f t="shared" si="255"/>
        <v>19474.310083402048</v>
      </c>
      <c r="L1381" s="36">
        <f t="shared" si="256"/>
        <v>-1449.3100834020479</v>
      </c>
      <c r="M1381" s="36">
        <f t="shared" si="257"/>
        <v>1449.3100834020479</v>
      </c>
      <c r="N1381" s="36">
        <f t="shared" si="258"/>
        <v>8.0405552477228734E-2</v>
      </c>
      <c r="O1381" s="36">
        <f t="shared" si="259"/>
        <v>2100499.7178508509</v>
      </c>
      <c r="P1381" s="35">
        <f t="shared" si="262"/>
        <v>2100499.7178508509</v>
      </c>
    </row>
    <row r="1382" spans="1:16" x14ac:dyDescent="0.4">
      <c r="A1382" s="1">
        <v>1381</v>
      </c>
      <c r="B1382" s="21">
        <v>41194</v>
      </c>
      <c r="C1382" s="43">
        <v>1</v>
      </c>
      <c r="D1382" s="23">
        <v>18387</v>
      </c>
      <c r="E1382" s="25">
        <f t="shared" si="263"/>
        <v>19505</v>
      </c>
      <c r="F1382" s="25">
        <f t="shared" si="264"/>
        <v>18780.5</v>
      </c>
      <c r="G1382" s="25">
        <f t="shared" si="253"/>
        <v>0.97904741620297653</v>
      </c>
      <c r="H1382" s="25">
        <f t="shared" si="260"/>
        <v>0.99870511045398014</v>
      </c>
      <c r="I1382" s="4">
        <f t="shared" si="254"/>
        <v>18410.840004254955</v>
      </c>
      <c r="J1382" s="25">
        <f t="shared" si="261"/>
        <v>19432.540192038214</v>
      </c>
      <c r="K1382" s="15">
        <f t="shared" si="255"/>
        <v>19407.377198890932</v>
      </c>
      <c r="L1382" s="36">
        <f t="shared" si="256"/>
        <v>-1020.377198890932</v>
      </c>
      <c r="M1382" s="36">
        <f t="shared" si="257"/>
        <v>1020.377198890932</v>
      </c>
      <c r="N1382" s="36">
        <f t="shared" si="258"/>
        <v>5.5494490612439877E-2</v>
      </c>
      <c r="O1382" s="36">
        <f t="shared" si="259"/>
        <v>1041169.6280165047</v>
      </c>
      <c r="P1382" s="35">
        <f t="shared" si="262"/>
        <v>1041169.6280165047</v>
      </c>
    </row>
    <row r="1383" spans="1:16" x14ac:dyDescent="0.4">
      <c r="A1383" s="1">
        <v>1382</v>
      </c>
      <c r="B1383" s="21">
        <v>41195</v>
      </c>
      <c r="C1383" s="43">
        <v>2</v>
      </c>
      <c r="D1383" s="23">
        <v>18528</v>
      </c>
      <c r="E1383" s="25">
        <f t="shared" si="263"/>
        <v>18056</v>
      </c>
      <c r="F1383" s="25">
        <f t="shared" si="264"/>
        <v>18568.375</v>
      </c>
      <c r="G1383" s="25">
        <f t="shared" si="253"/>
        <v>0.99782560401758369</v>
      </c>
      <c r="H1383" s="25">
        <f t="shared" si="260"/>
        <v>0.99758200983907996</v>
      </c>
      <c r="I1383" s="4">
        <f t="shared" si="254"/>
        <v>18572.909111491248</v>
      </c>
      <c r="J1383" s="25">
        <f t="shared" si="261"/>
        <v>19432.856876482034</v>
      </c>
      <c r="K1383" s="15">
        <f t="shared" si="255"/>
        <v>19385.868419756134</v>
      </c>
      <c r="L1383" s="36">
        <f t="shared" si="256"/>
        <v>-857.86841975613424</v>
      </c>
      <c r="M1383" s="36">
        <f t="shared" si="257"/>
        <v>857.86841975613424</v>
      </c>
      <c r="N1383" s="36">
        <f t="shared" si="258"/>
        <v>4.6301188458340581E-2</v>
      </c>
      <c r="O1383" s="36">
        <f t="shared" si="259"/>
        <v>735938.22561488696</v>
      </c>
      <c r="P1383" s="35">
        <f t="shared" si="262"/>
        <v>735938.22561488696</v>
      </c>
    </row>
    <row r="1384" spans="1:16" x14ac:dyDescent="0.4">
      <c r="A1384" s="1">
        <v>1383</v>
      </c>
      <c r="B1384" s="21">
        <v>41196</v>
      </c>
      <c r="C1384" s="43">
        <v>3</v>
      </c>
      <c r="D1384" s="23">
        <v>17284</v>
      </c>
      <c r="E1384" s="25">
        <f t="shared" si="263"/>
        <v>19080.75</v>
      </c>
      <c r="F1384" s="25">
        <f t="shared" si="264"/>
        <v>19638.125</v>
      </c>
      <c r="G1384" s="25">
        <f t="shared" si="253"/>
        <v>0.88012475732790174</v>
      </c>
      <c r="H1384" s="25">
        <f t="shared" si="260"/>
        <v>1.0015470660113945</v>
      </c>
      <c r="I1384" s="4">
        <f t="shared" si="254"/>
        <v>17257.301814913768</v>
      </c>
      <c r="J1384" s="25">
        <f t="shared" si="261"/>
        <v>19433.17356092585</v>
      </c>
      <c r="K1384" s="15">
        <f t="shared" si="255"/>
        <v>19463.23796323549</v>
      </c>
      <c r="L1384" s="36">
        <f t="shared" si="256"/>
        <v>-2179.2379632354896</v>
      </c>
      <c r="M1384" s="36">
        <f t="shared" si="257"/>
        <v>2179.2379632354896</v>
      </c>
      <c r="N1384" s="36">
        <f t="shared" si="258"/>
        <v>0.12608412191827642</v>
      </c>
      <c r="O1384" s="36">
        <f t="shared" si="259"/>
        <v>4749078.100406765</v>
      </c>
      <c r="P1384" s="35">
        <f t="shared" si="262"/>
        <v>4749078.100406765</v>
      </c>
    </row>
    <row r="1385" spans="1:16" x14ac:dyDescent="0.4">
      <c r="A1385" s="1">
        <v>1384</v>
      </c>
      <c r="B1385" s="21">
        <v>41197</v>
      </c>
      <c r="C1385" s="43">
        <v>4</v>
      </c>
      <c r="D1385" s="23">
        <v>22124</v>
      </c>
      <c r="E1385" s="25">
        <f t="shared" si="263"/>
        <v>20195.5</v>
      </c>
      <c r="F1385" s="25">
        <f t="shared" si="264"/>
        <v>20761.875</v>
      </c>
      <c r="G1385" s="25">
        <f t="shared" si="253"/>
        <v>1.0656070321201723</v>
      </c>
      <c r="H1385" s="25">
        <f t="shared" si="260"/>
        <v>1.0021658136955456</v>
      </c>
      <c r="I1385" s="4">
        <f t="shared" si="254"/>
        <v>22076.187091651474</v>
      </c>
      <c r="J1385" s="25">
        <f t="shared" si="261"/>
        <v>19433.490245369667</v>
      </c>
      <c r="K1385" s="15">
        <f t="shared" si="255"/>
        <v>19475.579564695341</v>
      </c>
      <c r="L1385" s="36">
        <f t="shared" si="256"/>
        <v>2648.4204353046589</v>
      </c>
      <c r="M1385" s="36">
        <f t="shared" si="257"/>
        <v>2648.4204353046589</v>
      </c>
      <c r="N1385" s="36">
        <f t="shared" si="258"/>
        <v>0.11970802907723101</v>
      </c>
      <c r="O1385" s="36">
        <f t="shared" si="259"/>
        <v>7014130.8021393185</v>
      </c>
      <c r="P1385" s="35">
        <f t="shared" si="262"/>
        <v>7014130.8021393185</v>
      </c>
    </row>
    <row r="1386" spans="1:16" x14ac:dyDescent="0.4">
      <c r="A1386" s="1">
        <v>1385</v>
      </c>
      <c r="B1386" s="21">
        <v>41198</v>
      </c>
      <c r="C1386" s="43">
        <v>1</v>
      </c>
      <c r="D1386" s="23">
        <v>22846</v>
      </c>
      <c r="E1386" s="25">
        <f t="shared" si="263"/>
        <v>21328.25</v>
      </c>
      <c r="F1386" s="25">
        <f t="shared" si="264"/>
        <v>21469.375</v>
      </c>
      <c r="G1386" s="25">
        <f t="shared" si="253"/>
        <v>1.0641204040639283</v>
      </c>
      <c r="H1386" s="25">
        <f t="shared" si="260"/>
        <v>0.99870511045398014</v>
      </c>
      <c r="I1386" s="4">
        <f t="shared" si="254"/>
        <v>22875.621403013469</v>
      </c>
      <c r="J1386" s="25">
        <f t="shared" si="261"/>
        <v>19433.806929813483</v>
      </c>
      <c r="K1386" s="15">
        <f t="shared" si="255"/>
        <v>19408.642296380698</v>
      </c>
      <c r="L1386" s="36">
        <f t="shared" si="256"/>
        <v>3437.3577036193019</v>
      </c>
      <c r="M1386" s="36">
        <f t="shared" si="257"/>
        <v>3437.3577036193019</v>
      </c>
      <c r="N1386" s="36">
        <f t="shared" si="258"/>
        <v>0.15045774768534106</v>
      </c>
      <c r="O1386" s="36">
        <f t="shared" si="259"/>
        <v>11815427.982630961</v>
      </c>
      <c r="P1386" s="35">
        <f t="shared" si="262"/>
        <v>11815427.982630961</v>
      </c>
    </row>
    <row r="1387" spans="1:16" x14ac:dyDescent="0.4">
      <c r="A1387" s="1">
        <v>1386</v>
      </c>
      <c r="B1387" s="21">
        <v>41199</v>
      </c>
      <c r="C1387" s="43">
        <v>2</v>
      </c>
      <c r="D1387" s="23">
        <v>23059</v>
      </c>
      <c r="E1387" s="25">
        <f t="shared" si="263"/>
        <v>21610.5</v>
      </c>
      <c r="F1387" s="25">
        <f t="shared" si="264"/>
        <v>21670.875</v>
      </c>
      <c r="G1387" s="25">
        <f t="shared" si="253"/>
        <v>1.0640548662663598</v>
      </c>
      <c r="H1387" s="25">
        <f t="shared" si="260"/>
        <v>0.99758200983907996</v>
      </c>
      <c r="I1387" s="4">
        <f t="shared" si="254"/>
        <v>23114.891580412172</v>
      </c>
      <c r="J1387" s="25">
        <f t="shared" si="261"/>
        <v>19434.123614257303</v>
      </c>
      <c r="K1387" s="15">
        <f t="shared" si="255"/>
        <v>19387.132094571927</v>
      </c>
      <c r="L1387" s="36">
        <f t="shared" si="256"/>
        <v>3671.8679054280728</v>
      </c>
      <c r="M1387" s="36">
        <f t="shared" si="257"/>
        <v>3671.8679054280728</v>
      </c>
      <c r="N1387" s="36">
        <f t="shared" si="258"/>
        <v>0.15923795071026814</v>
      </c>
      <c r="O1387" s="36">
        <f t="shared" si="259"/>
        <v>13482613.914912743</v>
      </c>
      <c r="P1387" s="35">
        <f t="shared" si="262"/>
        <v>13482613.914912743</v>
      </c>
    </row>
    <row r="1388" spans="1:16" x14ac:dyDescent="0.4">
      <c r="A1388" s="1">
        <v>1387</v>
      </c>
      <c r="B1388" s="21">
        <v>41200</v>
      </c>
      <c r="C1388" s="43">
        <v>3</v>
      </c>
      <c r="D1388" s="23">
        <v>18413</v>
      </c>
      <c r="E1388" s="25">
        <f t="shared" si="263"/>
        <v>21731.25</v>
      </c>
      <c r="F1388" s="25">
        <f t="shared" si="264"/>
        <v>21395.625</v>
      </c>
      <c r="G1388" s="25">
        <f t="shared" si="253"/>
        <v>0.86059650045277947</v>
      </c>
      <c r="H1388" s="25">
        <f t="shared" si="260"/>
        <v>1.0015470660113945</v>
      </c>
      <c r="I1388" s="4">
        <f t="shared" si="254"/>
        <v>18384.557875376489</v>
      </c>
      <c r="J1388" s="25">
        <f t="shared" si="261"/>
        <v>19434.44029870112</v>
      </c>
      <c r="K1388" s="15">
        <f t="shared" si="255"/>
        <v>19464.506660737716</v>
      </c>
      <c r="L1388" s="36">
        <f t="shared" si="256"/>
        <v>-1051.5066607377157</v>
      </c>
      <c r="M1388" s="36">
        <f t="shared" si="257"/>
        <v>1051.5066607377157</v>
      </c>
      <c r="N1388" s="36">
        <f t="shared" si="258"/>
        <v>5.7106753963923083E-2</v>
      </c>
      <c r="O1388" s="36">
        <f t="shared" si="259"/>
        <v>1105666.2575757816</v>
      </c>
      <c r="P1388" s="35">
        <f t="shared" si="262"/>
        <v>1105666.2575757816</v>
      </c>
    </row>
    <row r="1389" spans="1:16" x14ac:dyDescent="0.4">
      <c r="A1389" s="1">
        <v>1388</v>
      </c>
      <c r="B1389" s="21">
        <v>41201</v>
      </c>
      <c r="C1389" s="43">
        <v>4</v>
      </c>
      <c r="D1389" s="23">
        <v>22607</v>
      </c>
      <c r="E1389" s="25">
        <f t="shared" si="263"/>
        <v>21060</v>
      </c>
      <c r="F1389" s="25">
        <f t="shared" si="264"/>
        <v>20403.625</v>
      </c>
      <c r="G1389" s="25">
        <f t="shared" ref="G1389:G1452" si="265">D1389/F1389</f>
        <v>1.10798938914041</v>
      </c>
      <c r="H1389" s="25">
        <f t="shared" si="260"/>
        <v>1.0021658136955456</v>
      </c>
      <c r="I1389" s="4">
        <f t="shared" ref="I1389:I1452" si="266">D1389/H1389</f>
        <v>22558.143264371945</v>
      </c>
      <c r="J1389" s="25">
        <f t="shared" si="261"/>
        <v>19434.756983144936</v>
      </c>
      <c r="K1389" s="15">
        <f t="shared" ref="K1389:K1452" si="267">H1389*J1389</f>
        <v>19476.849045988631</v>
      </c>
      <c r="L1389" s="36">
        <f t="shared" ref="L1389:L1452" si="268">D1389-K1389</f>
        <v>3130.1509540113693</v>
      </c>
      <c r="M1389" s="36">
        <f t="shared" ref="M1389:M1452" si="269">ABS(L1389)</f>
        <v>3130.1509540113693</v>
      </c>
      <c r="N1389" s="36">
        <f t="shared" ref="N1389:N1452" si="270">M1389/D1389</f>
        <v>0.1384593689570208</v>
      </c>
      <c r="O1389" s="36">
        <f t="shared" ref="O1389:O1452" si="271">L1389^2</f>
        <v>9797844.9948982857</v>
      </c>
      <c r="P1389" s="35">
        <f t="shared" si="262"/>
        <v>9797844.9948982857</v>
      </c>
    </row>
    <row r="1390" spans="1:16" x14ac:dyDescent="0.4">
      <c r="A1390" s="1">
        <v>1389</v>
      </c>
      <c r="B1390" s="21">
        <v>41202</v>
      </c>
      <c r="C1390" s="43">
        <v>1</v>
      </c>
      <c r="D1390" s="23">
        <v>20161</v>
      </c>
      <c r="E1390" s="25">
        <f t="shared" si="263"/>
        <v>19747.25</v>
      </c>
      <c r="F1390" s="25">
        <f t="shared" si="264"/>
        <v>20239.625</v>
      </c>
      <c r="G1390" s="25">
        <f t="shared" si="265"/>
        <v>0.99611529363809859</v>
      </c>
      <c r="H1390" s="25">
        <f t="shared" si="260"/>
        <v>0.99870511045398014</v>
      </c>
      <c r="I1390" s="4">
        <f t="shared" si="266"/>
        <v>20187.140116701154</v>
      </c>
      <c r="J1390" s="25">
        <f t="shared" si="261"/>
        <v>19435.073667588757</v>
      </c>
      <c r="K1390" s="15">
        <f t="shared" si="267"/>
        <v>19409.907393870471</v>
      </c>
      <c r="L1390" s="36">
        <f t="shared" si="268"/>
        <v>751.09260612952858</v>
      </c>
      <c r="M1390" s="36">
        <f t="shared" si="269"/>
        <v>751.09260612952858</v>
      </c>
      <c r="N1390" s="36">
        <f t="shared" si="270"/>
        <v>3.7254729732132758E-2</v>
      </c>
      <c r="O1390" s="36">
        <f t="shared" si="271"/>
        <v>564140.10298244713</v>
      </c>
      <c r="P1390" s="35">
        <f t="shared" si="262"/>
        <v>564140.10298244713</v>
      </c>
    </row>
    <row r="1391" spans="1:16" x14ac:dyDescent="0.4">
      <c r="A1391" s="1">
        <v>1390</v>
      </c>
      <c r="B1391" s="21">
        <v>41203</v>
      </c>
      <c r="C1391" s="43">
        <v>2</v>
      </c>
      <c r="D1391" s="23">
        <v>17808</v>
      </c>
      <c r="E1391" s="25">
        <f t="shared" si="263"/>
        <v>20732</v>
      </c>
      <c r="F1391" s="25">
        <f t="shared" si="264"/>
        <v>20813.25</v>
      </c>
      <c r="G1391" s="25">
        <f t="shared" si="265"/>
        <v>0.85560880688984176</v>
      </c>
      <c r="H1391" s="25">
        <f t="shared" si="260"/>
        <v>0.99758200983907996</v>
      </c>
      <c r="I1391" s="4">
        <f t="shared" si="266"/>
        <v>17851.163938764905</v>
      </c>
      <c r="J1391" s="25">
        <f t="shared" si="261"/>
        <v>19435.390352032573</v>
      </c>
      <c r="K1391" s="15">
        <f t="shared" si="267"/>
        <v>19388.395769387716</v>
      </c>
      <c r="L1391" s="36">
        <f t="shared" si="268"/>
        <v>-1580.3957693877164</v>
      </c>
      <c r="M1391" s="36">
        <f t="shared" si="269"/>
        <v>1580.3957693877164</v>
      </c>
      <c r="N1391" s="36">
        <f t="shared" si="270"/>
        <v>8.8746393159687575E-2</v>
      </c>
      <c r="O1391" s="36">
        <f t="shared" si="271"/>
        <v>2497650.7878985922</v>
      </c>
      <c r="P1391" s="35">
        <f t="shared" si="262"/>
        <v>2497650.7878985922</v>
      </c>
    </row>
    <row r="1392" spans="1:16" x14ac:dyDescent="0.4">
      <c r="A1392" s="1">
        <v>1391</v>
      </c>
      <c r="B1392" s="21">
        <v>41204</v>
      </c>
      <c r="C1392" s="43">
        <v>3</v>
      </c>
      <c r="D1392" s="23">
        <v>22352</v>
      </c>
      <c r="E1392" s="25">
        <f t="shared" si="263"/>
        <v>20894.5</v>
      </c>
      <c r="F1392" s="25">
        <f t="shared" si="264"/>
        <v>21296.875</v>
      </c>
      <c r="G1392" s="25">
        <f t="shared" si="265"/>
        <v>1.0495436537050624</v>
      </c>
      <c r="H1392" s="25">
        <f t="shared" si="260"/>
        <v>1.0015470660113945</v>
      </c>
      <c r="I1392" s="4">
        <f t="shared" si="266"/>
        <v>22317.473395449699</v>
      </c>
      <c r="J1392" s="25">
        <f t="shared" si="261"/>
        <v>19435.707036476389</v>
      </c>
      <c r="K1392" s="15">
        <f t="shared" si="267"/>
        <v>19465.775358239945</v>
      </c>
      <c r="L1392" s="36">
        <f t="shared" si="268"/>
        <v>2886.2246417600545</v>
      </c>
      <c r="M1392" s="36">
        <f t="shared" si="269"/>
        <v>2886.2246417600545</v>
      </c>
      <c r="N1392" s="36">
        <f t="shared" si="270"/>
        <v>0.12912601296349563</v>
      </c>
      <c r="O1392" s="36">
        <f t="shared" si="271"/>
        <v>8330292.6827029549</v>
      </c>
      <c r="P1392" s="35">
        <f t="shared" si="262"/>
        <v>8330292.6827029549</v>
      </c>
    </row>
    <row r="1393" spans="1:16" x14ac:dyDescent="0.4">
      <c r="A1393" s="1">
        <v>1392</v>
      </c>
      <c r="B1393" s="21">
        <v>41205</v>
      </c>
      <c r="C1393" s="43">
        <v>4</v>
      </c>
      <c r="D1393" s="23">
        <v>23257</v>
      </c>
      <c r="E1393" s="25">
        <f t="shared" si="263"/>
        <v>21699.25</v>
      </c>
      <c r="F1393" s="25">
        <f t="shared" si="264"/>
        <v>21813.625</v>
      </c>
      <c r="G1393" s="25">
        <f t="shared" si="265"/>
        <v>1.0661685070684033</v>
      </c>
      <c r="H1393" s="25">
        <f t="shared" si="260"/>
        <v>1.0021658136955456</v>
      </c>
      <c r="I1393" s="4">
        <f t="shared" si="266"/>
        <v>23206.738527867401</v>
      </c>
      <c r="J1393" s="25">
        <f t="shared" si="261"/>
        <v>19436.02372092021</v>
      </c>
      <c r="K1393" s="15">
        <f t="shared" si="267"/>
        <v>19478.118527281928</v>
      </c>
      <c r="L1393" s="36">
        <f t="shared" si="268"/>
        <v>3778.8814727180725</v>
      </c>
      <c r="M1393" s="36">
        <f t="shared" si="269"/>
        <v>3778.8814727180725</v>
      </c>
      <c r="N1393" s="36">
        <f t="shared" si="270"/>
        <v>0.16248361666242733</v>
      </c>
      <c r="O1393" s="36">
        <f t="shared" si="271"/>
        <v>14279945.184851909</v>
      </c>
      <c r="P1393" s="35">
        <f t="shared" si="262"/>
        <v>14279945.184851909</v>
      </c>
    </row>
    <row r="1394" spans="1:16" x14ac:dyDescent="0.4">
      <c r="A1394" s="1">
        <v>1393</v>
      </c>
      <c r="B1394" s="21">
        <v>41206</v>
      </c>
      <c r="C1394" s="43">
        <v>1</v>
      </c>
      <c r="D1394" s="23">
        <v>23380</v>
      </c>
      <c r="E1394" s="25">
        <f t="shared" si="263"/>
        <v>21928</v>
      </c>
      <c r="F1394" s="25">
        <f t="shared" si="264"/>
        <v>22050.75</v>
      </c>
      <c r="G1394" s="25">
        <f t="shared" si="265"/>
        <v>1.060281396324388</v>
      </c>
      <c r="H1394" s="25">
        <f t="shared" si="260"/>
        <v>0.99870511045398014</v>
      </c>
      <c r="I1394" s="4">
        <f t="shared" si="266"/>
        <v>23410.313770570556</v>
      </c>
      <c r="J1394" s="25">
        <f t="shared" si="261"/>
        <v>19436.340405364026</v>
      </c>
      <c r="K1394" s="15">
        <f t="shared" si="267"/>
        <v>19411.172491360237</v>
      </c>
      <c r="L1394" s="36">
        <f t="shared" si="268"/>
        <v>3968.8275086397625</v>
      </c>
      <c r="M1394" s="36">
        <f t="shared" si="269"/>
        <v>3968.8275086397625</v>
      </c>
      <c r="N1394" s="36">
        <f t="shared" si="270"/>
        <v>0.16975310131051166</v>
      </c>
      <c r="O1394" s="36">
        <f t="shared" si="271"/>
        <v>15751591.793335704</v>
      </c>
      <c r="P1394" s="35">
        <f t="shared" si="262"/>
        <v>15751591.793335704</v>
      </c>
    </row>
    <row r="1395" spans="1:16" x14ac:dyDescent="0.4">
      <c r="A1395" s="1">
        <v>1394</v>
      </c>
      <c r="B1395" s="21">
        <v>41207</v>
      </c>
      <c r="C1395" s="43">
        <v>2</v>
      </c>
      <c r="D1395" s="23">
        <v>18723</v>
      </c>
      <c r="E1395" s="25">
        <f t="shared" si="263"/>
        <v>22173.5</v>
      </c>
      <c r="F1395" s="25">
        <f t="shared" si="264"/>
        <v>21825.75</v>
      </c>
      <c r="G1395" s="25">
        <f t="shared" si="265"/>
        <v>0.85783993677193227</v>
      </c>
      <c r="H1395" s="25">
        <f t="shared" si="260"/>
        <v>0.99758200983907996</v>
      </c>
      <c r="I1395" s="4">
        <f t="shared" si="266"/>
        <v>18768.381762437966</v>
      </c>
      <c r="J1395" s="25">
        <f t="shared" si="261"/>
        <v>19436.657089807843</v>
      </c>
      <c r="K1395" s="15">
        <f t="shared" si="267"/>
        <v>19389.659444203509</v>
      </c>
      <c r="L1395" s="36">
        <f t="shared" si="268"/>
        <v>-666.65944420350934</v>
      </c>
      <c r="M1395" s="36">
        <f t="shared" si="269"/>
        <v>666.65944420350934</v>
      </c>
      <c r="N1395" s="36">
        <f t="shared" si="270"/>
        <v>3.5606443636356851E-2</v>
      </c>
      <c r="O1395" s="36">
        <f t="shared" si="271"/>
        <v>444434.81454573199</v>
      </c>
      <c r="P1395" s="35">
        <f t="shared" si="262"/>
        <v>444434.81454573199</v>
      </c>
    </row>
    <row r="1396" spans="1:16" x14ac:dyDescent="0.4">
      <c r="A1396" s="1">
        <v>1395</v>
      </c>
      <c r="B1396" s="21">
        <v>41208</v>
      </c>
      <c r="C1396" s="43">
        <v>3</v>
      </c>
      <c r="D1396" s="23">
        <v>23334</v>
      </c>
      <c r="E1396" s="25">
        <f t="shared" si="263"/>
        <v>21478</v>
      </c>
      <c r="F1396" s="25">
        <f t="shared" si="264"/>
        <v>20969.125</v>
      </c>
      <c r="G1396" s="25">
        <f t="shared" si="265"/>
        <v>1.1127789070836289</v>
      </c>
      <c r="H1396" s="25">
        <f t="shared" si="260"/>
        <v>1.0015470660113945</v>
      </c>
      <c r="I1396" s="4">
        <f t="shared" si="266"/>
        <v>23297.956523327812</v>
      </c>
      <c r="J1396" s="25">
        <f t="shared" si="261"/>
        <v>19436.973774251659</v>
      </c>
      <c r="K1396" s="15">
        <f t="shared" si="267"/>
        <v>19467.044055742172</v>
      </c>
      <c r="L1396" s="36">
        <f t="shared" si="268"/>
        <v>3866.9559442578284</v>
      </c>
      <c r="M1396" s="36">
        <f t="shared" si="269"/>
        <v>3866.9559442578284</v>
      </c>
      <c r="N1396" s="36">
        <f t="shared" si="270"/>
        <v>0.16572194841252372</v>
      </c>
      <c r="O1396" s="36">
        <f t="shared" si="271"/>
        <v>14953348.274830952</v>
      </c>
      <c r="P1396" s="35">
        <f t="shared" si="262"/>
        <v>14953348.274830952</v>
      </c>
    </row>
    <row r="1397" spans="1:16" x14ac:dyDescent="0.4">
      <c r="A1397" s="1">
        <v>1396</v>
      </c>
      <c r="B1397" s="21">
        <v>41209</v>
      </c>
      <c r="C1397" s="43">
        <v>4</v>
      </c>
      <c r="D1397" s="23">
        <v>20475</v>
      </c>
      <c r="E1397" s="25">
        <f t="shared" si="263"/>
        <v>20460.25</v>
      </c>
      <c r="F1397" s="25">
        <f t="shared" si="264"/>
        <v>20685.875</v>
      </c>
      <c r="G1397" s="25">
        <f t="shared" si="265"/>
        <v>0.9898058457764054</v>
      </c>
      <c r="H1397" s="25">
        <f t="shared" si="260"/>
        <v>1.0021658136955456</v>
      </c>
      <c r="I1397" s="4">
        <f t="shared" si="266"/>
        <v>20430.750800106849</v>
      </c>
      <c r="J1397" s="25">
        <f t="shared" si="261"/>
        <v>19437.290458695479</v>
      </c>
      <c r="K1397" s="15">
        <f t="shared" si="267"/>
        <v>19479.388008575221</v>
      </c>
      <c r="L1397" s="36">
        <f t="shared" si="268"/>
        <v>995.61199142477926</v>
      </c>
      <c r="M1397" s="36">
        <f t="shared" si="269"/>
        <v>995.61199142477926</v>
      </c>
      <c r="N1397" s="36">
        <f t="shared" si="270"/>
        <v>4.8625738286924507E-2</v>
      </c>
      <c r="O1397" s="36">
        <f t="shared" si="271"/>
        <v>991243.23746881471</v>
      </c>
      <c r="P1397" s="35">
        <f t="shared" si="262"/>
        <v>991243.23746881471</v>
      </c>
    </row>
    <row r="1398" spans="1:16" x14ac:dyDescent="0.4">
      <c r="A1398" s="1">
        <v>1397</v>
      </c>
      <c r="B1398" s="21">
        <v>41210</v>
      </c>
      <c r="C1398" s="43">
        <v>1</v>
      </c>
      <c r="D1398" s="23">
        <v>19309</v>
      </c>
      <c r="E1398" s="25">
        <f t="shared" si="263"/>
        <v>20911.5</v>
      </c>
      <c r="F1398" s="25">
        <f t="shared" si="264"/>
        <v>20943.875</v>
      </c>
      <c r="G1398" s="25">
        <f t="shared" si="265"/>
        <v>0.92194018537639288</v>
      </c>
      <c r="H1398" s="25">
        <f t="shared" si="260"/>
        <v>0.99870511045398014</v>
      </c>
      <c r="I1398" s="4">
        <f t="shared" si="266"/>
        <v>19334.035440374118</v>
      </c>
      <c r="J1398" s="25">
        <f t="shared" si="261"/>
        <v>19437.607143139296</v>
      </c>
      <c r="K1398" s="15">
        <f t="shared" si="267"/>
        <v>19412.437588850004</v>
      </c>
      <c r="L1398" s="36">
        <f t="shared" si="268"/>
        <v>-103.43758885000352</v>
      </c>
      <c r="M1398" s="36">
        <f t="shared" si="269"/>
        <v>103.43758885000352</v>
      </c>
      <c r="N1398" s="36">
        <f t="shared" si="270"/>
        <v>5.3569624967633499E-3</v>
      </c>
      <c r="O1398" s="36">
        <f t="shared" si="271"/>
        <v>10699.334787102373</v>
      </c>
      <c r="P1398" s="35">
        <f t="shared" si="262"/>
        <v>10699.334787102373</v>
      </c>
    </row>
    <row r="1399" spans="1:16" x14ac:dyDescent="0.4">
      <c r="A1399" s="1">
        <v>1398</v>
      </c>
      <c r="B1399" s="21">
        <v>41211</v>
      </c>
      <c r="C1399" s="43">
        <v>2</v>
      </c>
      <c r="D1399" s="23">
        <v>20528</v>
      </c>
      <c r="E1399" s="25">
        <f t="shared" si="263"/>
        <v>20976.25</v>
      </c>
      <c r="F1399" s="25">
        <f t="shared" si="264"/>
        <v>21007.375</v>
      </c>
      <c r="G1399" s="25">
        <f t="shared" si="265"/>
        <v>0.97718063299198499</v>
      </c>
      <c r="H1399" s="25">
        <f t="shared" si="260"/>
        <v>0.99758200983907996</v>
      </c>
      <c r="I1399" s="4">
        <f t="shared" si="266"/>
        <v>20577.75681350887</v>
      </c>
      <c r="J1399" s="25">
        <f t="shared" si="261"/>
        <v>19437.923827583112</v>
      </c>
      <c r="K1399" s="15">
        <f t="shared" si="267"/>
        <v>19390.923119019302</v>
      </c>
      <c r="L1399" s="36">
        <f t="shared" si="268"/>
        <v>1137.0768809806978</v>
      </c>
      <c r="M1399" s="36">
        <f t="shared" si="269"/>
        <v>1137.0768809806978</v>
      </c>
      <c r="N1399" s="36">
        <f t="shared" si="270"/>
        <v>5.5391508231717547E-2</v>
      </c>
      <c r="O1399" s="36">
        <f t="shared" si="271"/>
        <v>1292943.8332607918</v>
      </c>
      <c r="P1399" s="35">
        <f t="shared" si="262"/>
        <v>1292943.8332607918</v>
      </c>
    </row>
    <row r="1400" spans="1:16" x14ac:dyDescent="0.4">
      <c r="A1400" s="1">
        <v>1399</v>
      </c>
      <c r="B1400" s="21">
        <v>41212</v>
      </c>
      <c r="C1400" s="43">
        <v>3</v>
      </c>
      <c r="D1400" s="23">
        <v>23593</v>
      </c>
      <c r="E1400" s="25">
        <f t="shared" si="263"/>
        <v>21038.5</v>
      </c>
      <c r="F1400" s="25">
        <f t="shared" si="264"/>
        <v>20159.125</v>
      </c>
      <c r="G1400" s="25">
        <f t="shared" si="265"/>
        <v>1.1703384943542936</v>
      </c>
      <c r="H1400" s="25">
        <f t="shared" si="260"/>
        <v>1.0015470660113945</v>
      </c>
      <c r="I1400" s="4">
        <f t="shared" si="266"/>
        <v>23556.556452167355</v>
      </c>
      <c r="J1400" s="25">
        <f t="shared" si="261"/>
        <v>19438.240512026932</v>
      </c>
      <c r="K1400" s="15">
        <f t="shared" si="267"/>
        <v>19468.312753244401</v>
      </c>
      <c r="L1400" s="36">
        <f t="shared" si="268"/>
        <v>4124.6872467555986</v>
      </c>
      <c r="M1400" s="36">
        <f t="shared" si="269"/>
        <v>4124.6872467555986</v>
      </c>
      <c r="N1400" s="36">
        <f t="shared" si="270"/>
        <v>0.17482673872570673</v>
      </c>
      <c r="O1400" s="36">
        <f t="shared" si="271"/>
        <v>17013044.883548282</v>
      </c>
      <c r="P1400" s="35">
        <f t="shared" si="262"/>
        <v>17013044.883548282</v>
      </c>
    </row>
    <row r="1401" spans="1:16" x14ac:dyDescent="0.4">
      <c r="A1401" s="1">
        <v>1400</v>
      </c>
      <c r="B1401" s="21">
        <v>41213</v>
      </c>
      <c r="C1401" s="43">
        <v>4</v>
      </c>
      <c r="D1401" s="23">
        <v>20724</v>
      </c>
      <c r="E1401" s="25">
        <f t="shared" si="263"/>
        <v>19279.75</v>
      </c>
      <c r="F1401" s="25">
        <f t="shared" si="264"/>
        <v>18916</v>
      </c>
      <c r="G1401" s="25">
        <f t="shared" si="265"/>
        <v>1.0955804609854092</v>
      </c>
      <c r="H1401" s="25">
        <f t="shared" si="260"/>
        <v>1.0021658136955456</v>
      </c>
      <c r="I1401" s="4">
        <f t="shared" si="266"/>
        <v>20679.212677968953</v>
      </c>
      <c r="J1401" s="25">
        <f t="shared" si="261"/>
        <v>19438.557196470749</v>
      </c>
      <c r="K1401" s="15">
        <f t="shared" si="267"/>
        <v>19480.65748986851</v>
      </c>
      <c r="L1401" s="36">
        <f t="shared" si="268"/>
        <v>1243.3425101314897</v>
      </c>
      <c r="M1401" s="36">
        <f t="shared" si="269"/>
        <v>1243.3425101314897</v>
      </c>
      <c r="N1401" s="36">
        <f t="shared" si="270"/>
        <v>5.999529579866289E-2</v>
      </c>
      <c r="O1401" s="36">
        <f t="shared" si="271"/>
        <v>1545900.5975000735</v>
      </c>
      <c r="P1401" s="35">
        <f t="shared" si="262"/>
        <v>1545900.5975000735</v>
      </c>
    </row>
    <row r="1402" spans="1:16" x14ac:dyDescent="0.4">
      <c r="A1402" s="1">
        <v>1401</v>
      </c>
      <c r="B1402" s="21">
        <v>41214</v>
      </c>
      <c r="C1402" s="43">
        <v>1</v>
      </c>
      <c r="D1402" s="23">
        <v>12274</v>
      </c>
      <c r="E1402" s="25">
        <f t="shared" si="263"/>
        <v>18552.25</v>
      </c>
      <c r="F1402" s="25">
        <f t="shared" si="264"/>
        <v>17992.25</v>
      </c>
      <c r="G1402" s="25">
        <f t="shared" si="265"/>
        <v>0.68218260639997774</v>
      </c>
      <c r="H1402" s="25">
        <f t="shared" si="260"/>
        <v>0.99870511045398014</v>
      </c>
      <c r="I1402" s="4">
        <f t="shared" si="266"/>
        <v>12289.914081265313</v>
      </c>
      <c r="J1402" s="25">
        <f t="shared" si="261"/>
        <v>19438.873880914565</v>
      </c>
      <c r="K1402" s="15">
        <f t="shared" si="267"/>
        <v>19413.70268633977</v>
      </c>
      <c r="L1402" s="36">
        <f t="shared" si="268"/>
        <v>-7139.7026863397696</v>
      </c>
      <c r="M1402" s="36">
        <f t="shared" si="269"/>
        <v>7139.7026863397696</v>
      </c>
      <c r="N1402" s="36">
        <f t="shared" si="270"/>
        <v>0.58169322847806493</v>
      </c>
      <c r="O1402" s="36">
        <f t="shared" si="271"/>
        <v>50975354.44932732</v>
      </c>
      <c r="P1402" s="35">
        <f t="shared" si="262"/>
        <v>50975354.44932732</v>
      </c>
    </row>
    <row r="1403" spans="1:16" x14ac:dyDescent="0.4">
      <c r="A1403" s="1">
        <v>1402</v>
      </c>
      <c r="B1403" s="21">
        <v>41215</v>
      </c>
      <c r="C1403" s="43">
        <v>2</v>
      </c>
      <c r="D1403" s="23">
        <v>17618</v>
      </c>
      <c r="E1403" s="25">
        <f t="shared" si="263"/>
        <v>17432.25</v>
      </c>
      <c r="F1403" s="25">
        <f t="shared" si="264"/>
        <v>16807.5</v>
      </c>
      <c r="G1403" s="25">
        <f t="shared" si="265"/>
        <v>1.0482225197084636</v>
      </c>
      <c r="H1403" s="25">
        <f t="shared" si="260"/>
        <v>0.99758200983907996</v>
      </c>
      <c r="I1403" s="4">
        <f t="shared" si="266"/>
        <v>17660.70340707323</v>
      </c>
      <c r="J1403" s="25">
        <f t="shared" si="261"/>
        <v>19439.190565358385</v>
      </c>
      <c r="K1403" s="15">
        <f t="shared" si="267"/>
        <v>19392.186793835099</v>
      </c>
      <c r="L1403" s="36">
        <f t="shared" si="268"/>
        <v>-1774.1867938350988</v>
      </c>
      <c r="M1403" s="36">
        <f t="shared" si="269"/>
        <v>1774.1867938350988</v>
      </c>
      <c r="N1403" s="36">
        <f t="shared" si="270"/>
        <v>0.10070307604921665</v>
      </c>
      <c r="O1403" s="36">
        <f t="shared" si="271"/>
        <v>3147738.7794188675</v>
      </c>
      <c r="P1403" s="35">
        <f t="shared" si="262"/>
        <v>3147738.7794188675</v>
      </c>
    </row>
    <row r="1404" spans="1:16" x14ac:dyDescent="0.4">
      <c r="A1404" s="1">
        <v>1403</v>
      </c>
      <c r="B1404" s="21">
        <v>41216</v>
      </c>
      <c r="C1404" s="43">
        <v>3</v>
      </c>
      <c r="D1404" s="23">
        <v>19113</v>
      </c>
      <c r="E1404" s="25">
        <f t="shared" si="263"/>
        <v>16182.75</v>
      </c>
      <c r="F1404" s="25">
        <f t="shared" si="264"/>
        <v>17582.75</v>
      </c>
      <c r="G1404" s="25">
        <f t="shared" si="265"/>
        <v>1.0870313233140436</v>
      </c>
      <c r="H1404" s="25">
        <f t="shared" si="260"/>
        <v>1.0015470660113945</v>
      </c>
      <c r="I1404" s="4">
        <f t="shared" si="266"/>
        <v>19083.476601969851</v>
      </c>
      <c r="J1404" s="25">
        <f t="shared" si="261"/>
        <v>19439.507249802202</v>
      </c>
      <c r="K1404" s="15">
        <f t="shared" si="267"/>
        <v>19469.581450746628</v>
      </c>
      <c r="L1404" s="36">
        <f t="shared" si="268"/>
        <v>-356.58145074662752</v>
      </c>
      <c r="M1404" s="36">
        <f t="shared" si="269"/>
        <v>356.58145074662752</v>
      </c>
      <c r="N1404" s="36">
        <f t="shared" si="270"/>
        <v>1.865648776992767E-2</v>
      </c>
      <c r="O1404" s="36">
        <f t="shared" si="271"/>
        <v>127150.33101656956</v>
      </c>
      <c r="P1404" s="35">
        <f t="shared" si="262"/>
        <v>127150.33101656956</v>
      </c>
    </row>
    <row r="1405" spans="1:16" x14ac:dyDescent="0.4">
      <c r="A1405" s="1">
        <v>1404</v>
      </c>
      <c r="B1405" s="21">
        <v>41217</v>
      </c>
      <c r="C1405" s="43">
        <v>4</v>
      </c>
      <c r="D1405" s="23">
        <v>15726</v>
      </c>
      <c r="E1405" s="25">
        <f t="shared" si="263"/>
        <v>18982.75</v>
      </c>
      <c r="F1405" s="25">
        <f t="shared" si="264"/>
        <v>19792.5</v>
      </c>
      <c r="G1405" s="25">
        <f t="shared" si="265"/>
        <v>0.79454338764683596</v>
      </c>
      <c r="H1405" s="25">
        <f t="shared" si="260"/>
        <v>1.0021658136955456</v>
      </c>
      <c r="I1405" s="4">
        <f t="shared" si="266"/>
        <v>15692.014021122361</v>
      </c>
      <c r="J1405" s="25">
        <f t="shared" si="261"/>
        <v>19439.823934246018</v>
      </c>
      <c r="K1405" s="15">
        <f t="shared" si="267"/>
        <v>19481.926971161804</v>
      </c>
      <c r="L1405" s="36">
        <f t="shared" si="268"/>
        <v>-3755.9269711618035</v>
      </c>
      <c r="M1405" s="36">
        <f t="shared" si="269"/>
        <v>3755.9269711618035</v>
      </c>
      <c r="N1405" s="36">
        <f t="shared" si="270"/>
        <v>0.2388354935242149</v>
      </c>
      <c r="O1405" s="36">
        <f t="shared" si="271"/>
        <v>14106987.412700679</v>
      </c>
      <c r="P1405" s="35">
        <f t="shared" si="262"/>
        <v>14106987.412700679</v>
      </c>
    </row>
    <row r="1406" spans="1:16" x14ac:dyDescent="0.4">
      <c r="A1406" s="1">
        <v>1405</v>
      </c>
      <c r="B1406" s="21">
        <v>41218</v>
      </c>
      <c r="C1406" s="43">
        <v>1</v>
      </c>
      <c r="D1406" s="23">
        <v>23474</v>
      </c>
      <c r="E1406" s="25">
        <f t="shared" si="263"/>
        <v>20602.25</v>
      </c>
      <c r="F1406" s="25">
        <f t="shared" si="264"/>
        <v>21228</v>
      </c>
      <c r="G1406" s="25">
        <f t="shared" si="265"/>
        <v>1.1058036555492745</v>
      </c>
      <c r="H1406" s="25">
        <f t="shared" si="260"/>
        <v>0.99870511045398014</v>
      </c>
      <c r="I1406" s="4">
        <f t="shared" si="266"/>
        <v>23504.435648005699</v>
      </c>
      <c r="J1406" s="25">
        <f t="shared" si="261"/>
        <v>19440.140618689835</v>
      </c>
      <c r="K1406" s="15">
        <f t="shared" si="267"/>
        <v>19414.967783829536</v>
      </c>
      <c r="L1406" s="36">
        <f t="shared" si="268"/>
        <v>4059.0322161704644</v>
      </c>
      <c r="M1406" s="36">
        <f t="shared" si="269"/>
        <v>4059.0322161704644</v>
      </c>
      <c r="N1406" s="36">
        <f t="shared" si="270"/>
        <v>0.17291608657111973</v>
      </c>
      <c r="O1406" s="36">
        <f t="shared" si="271"/>
        <v>16475742.531909712</v>
      </c>
      <c r="P1406" s="35">
        <f t="shared" si="262"/>
        <v>16475742.531909712</v>
      </c>
    </row>
    <row r="1407" spans="1:16" x14ac:dyDescent="0.4">
      <c r="A1407" s="1">
        <v>1406</v>
      </c>
      <c r="B1407" s="21">
        <v>41219</v>
      </c>
      <c r="C1407" s="43">
        <v>2</v>
      </c>
      <c r="D1407" s="23">
        <v>24096</v>
      </c>
      <c r="E1407" s="25">
        <f t="shared" si="263"/>
        <v>21853.75</v>
      </c>
      <c r="F1407" s="25">
        <f t="shared" si="264"/>
        <v>22306.375</v>
      </c>
      <c r="G1407" s="25">
        <f t="shared" si="265"/>
        <v>1.0802293066444011</v>
      </c>
      <c r="H1407" s="25">
        <f t="shared" si="260"/>
        <v>0.99758200983907996</v>
      </c>
      <c r="I1407" s="4">
        <f t="shared" si="266"/>
        <v>24154.405113908306</v>
      </c>
      <c r="J1407" s="25">
        <f t="shared" si="261"/>
        <v>19440.457303133655</v>
      </c>
      <c r="K1407" s="15">
        <f t="shared" si="267"/>
        <v>19393.450468650892</v>
      </c>
      <c r="L1407" s="36">
        <f t="shared" si="268"/>
        <v>4702.5495313491083</v>
      </c>
      <c r="M1407" s="36">
        <f t="shared" si="269"/>
        <v>4702.5495313491083</v>
      </c>
      <c r="N1407" s="36">
        <f t="shared" si="270"/>
        <v>0.1951589280938375</v>
      </c>
      <c r="O1407" s="36">
        <f t="shared" si="271"/>
        <v>22113972.094791718</v>
      </c>
      <c r="P1407" s="35">
        <f t="shared" si="262"/>
        <v>22113972.094791718</v>
      </c>
    </row>
    <row r="1408" spans="1:16" x14ac:dyDescent="0.4">
      <c r="A1408" s="1">
        <v>1407</v>
      </c>
      <c r="B1408" s="21">
        <v>41220</v>
      </c>
      <c r="C1408" s="43">
        <v>3</v>
      </c>
      <c r="D1408" s="23">
        <v>24119</v>
      </c>
      <c r="E1408" s="25">
        <f t="shared" si="263"/>
        <v>22759</v>
      </c>
      <c r="F1408" s="25">
        <f t="shared" si="264"/>
        <v>22824.375</v>
      </c>
      <c r="G1408" s="25">
        <f t="shared" si="265"/>
        <v>1.0567211588488183</v>
      </c>
      <c r="H1408" s="25">
        <f t="shared" si="260"/>
        <v>1.0015470660113945</v>
      </c>
      <c r="I1408" s="4">
        <f t="shared" si="266"/>
        <v>24081.743952436082</v>
      </c>
      <c r="J1408" s="25">
        <f t="shared" si="261"/>
        <v>19440.773987577471</v>
      </c>
      <c r="K1408" s="15">
        <f t="shared" si="267"/>
        <v>19470.850148248857</v>
      </c>
      <c r="L1408" s="36">
        <f t="shared" si="268"/>
        <v>4648.1498517511427</v>
      </c>
      <c r="M1408" s="36">
        <f t="shared" si="269"/>
        <v>4648.1498517511427</v>
      </c>
      <c r="N1408" s="36">
        <f t="shared" si="270"/>
        <v>0.19271735361130821</v>
      </c>
      <c r="O1408" s="36">
        <f t="shared" si="271"/>
        <v>21605297.044334169</v>
      </c>
      <c r="P1408" s="35">
        <f t="shared" si="262"/>
        <v>21605297.044334169</v>
      </c>
    </row>
    <row r="1409" spans="1:16" x14ac:dyDescent="0.4">
      <c r="A1409" s="1">
        <v>1408</v>
      </c>
      <c r="B1409" s="21">
        <v>41221</v>
      </c>
      <c r="C1409" s="43">
        <v>4</v>
      </c>
      <c r="D1409" s="23">
        <v>19347</v>
      </c>
      <c r="E1409" s="25">
        <f t="shared" si="263"/>
        <v>22889.75</v>
      </c>
      <c r="F1409" s="25">
        <f t="shared" si="264"/>
        <v>22585.125</v>
      </c>
      <c r="G1409" s="25">
        <f t="shared" si="265"/>
        <v>0.85662576585252459</v>
      </c>
      <c r="H1409" s="25">
        <f t="shared" si="260"/>
        <v>1.0021658136955456</v>
      </c>
      <c r="I1409" s="4">
        <f t="shared" si="266"/>
        <v>19305.188558225505</v>
      </c>
      <c r="J1409" s="25">
        <f t="shared" si="261"/>
        <v>19441.090672021288</v>
      </c>
      <c r="K1409" s="15">
        <f t="shared" si="267"/>
        <v>19483.196452455097</v>
      </c>
      <c r="L1409" s="36">
        <f t="shared" si="268"/>
        <v>-136.19645245509673</v>
      </c>
      <c r="M1409" s="36">
        <f t="shared" si="269"/>
        <v>136.19645245509673</v>
      </c>
      <c r="N1409" s="36">
        <f t="shared" si="270"/>
        <v>7.0396677756291272E-3</v>
      </c>
      <c r="O1409" s="36">
        <f t="shared" si="271"/>
        <v>18549.473661353426</v>
      </c>
      <c r="P1409" s="35">
        <f t="shared" si="262"/>
        <v>18549.473661353426</v>
      </c>
    </row>
    <row r="1410" spans="1:16" x14ac:dyDescent="0.4">
      <c r="A1410" s="1">
        <v>1409</v>
      </c>
      <c r="B1410" s="21">
        <v>41222</v>
      </c>
      <c r="C1410" s="43">
        <v>1</v>
      </c>
      <c r="D1410" s="23">
        <v>23997</v>
      </c>
      <c r="E1410" s="25">
        <f t="shared" si="263"/>
        <v>22280.5</v>
      </c>
      <c r="F1410" s="25">
        <f t="shared" si="264"/>
        <v>21734.5</v>
      </c>
      <c r="G1410" s="25">
        <f t="shared" si="265"/>
        <v>1.1040971726977846</v>
      </c>
      <c r="H1410" s="25">
        <f t="shared" ref="H1410:H1473" si="272">VLOOKUP(C1410,$Q$38:$S$42,3,FALSE)</f>
        <v>0.99870511045398014</v>
      </c>
      <c r="I1410" s="4">
        <f t="shared" si="266"/>
        <v>24028.113753309735</v>
      </c>
      <c r="J1410" s="25">
        <f t="shared" si="261"/>
        <v>19441.407356465108</v>
      </c>
      <c r="K1410" s="15">
        <f t="shared" si="267"/>
        <v>19416.232881319309</v>
      </c>
      <c r="L1410" s="36">
        <f t="shared" si="268"/>
        <v>4580.7671186806911</v>
      </c>
      <c r="M1410" s="36">
        <f t="shared" si="269"/>
        <v>4580.7671186806911</v>
      </c>
      <c r="N1410" s="36">
        <f t="shared" si="270"/>
        <v>0.19088915775641502</v>
      </c>
      <c r="O1410" s="36">
        <f t="shared" si="271"/>
        <v>20983427.3955862</v>
      </c>
      <c r="P1410" s="35">
        <f t="shared" si="262"/>
        <v>20983427.3955862</v>
      </c>
    </row>
    <row r="1411" spans="1:16" x14ac:dyDescent="0.4">
      <c r="A1411" s="1">
        <v>1410</v>
      </c>
      <c r="B1411" s="21">
        <v>41223</v>
      </c>
      <c r="C1411" s="43">
        <v>2</v>
      </c>
      <c r="D1411" s="23">
        <v>21659</v>
      </c>
      <c r="E1411" s="25">
        <f t="shared" si="263"/>
        <v>21188.5</v>
      </c>
      <c r="F1411" s="25">
        <f t="shared" si="264"/>
        <v>21836.25</v>
      </c>
      <c r="G1411" s="25">
        <f t="shared" si="265"/>
        <v>0.99188276375293372</v>
      </c>
      <c r="H1411" s="25">
        <f t="shared" si="272"/>
        <v>0.99758200983907996</v>
      </c>
      <c r="I1411" s="4">
        <f t="shared" si="266"/>
        <v>21711.498188999834</v>
      </c>
      <c r="J1411" s="25">
        <f t="shared" ref="J1411:J1474" si="273">INTERCEPT($I$2:$I$3896,$A$2:$A$3896)+SLOPE($I$2:$I$3896,$A$2:$A$3896)*A1411</f>
        <v>19441.724040908925</v>
      </c>
      <c r="K1411" s="15">
        <f t="shared" si="267"/>
        <v>19394.714143466685</v>
      </c>
      <c r="L1411" s="36">
        <f t="shared" si="268"/>
        <v>2264.2858565333154</v>
      </c>
      <c r="M1411" s="36">
        <f t="shared" si="269"/>
        <v>2264.2858565333154</v>
      </c>
      <c r="N1411" s="36">
        <f t="shared" si="270"/>
        <v>0.10454249302984051</v>
      </c>
      <c r="O1411" s="36">
        <f t="shared" si="271"/>
        <v>5126990.4400968095</v>
      </c>
      <c r="P1411" s="35">
        <f t="shared" ref="P1411:P1474" si="274">(D1411-K1411)^2</f>
        <v>5126990.4400968095</v>
      </c>
    </row>
    <row r="1412" spans="1:16" x14ac:dyDescent="0.4">
      <c r="A1412" s="1">
        <v>1411</v>
      </c>
      <c r="B1412" s="21">
        <v>41224</v>
      </c>
      <c r="C1412" s="43">
        <v>3</v>
      </c>
      <c r="D1412" s="23">
        <v>19751</v>
      </c>
      <c r="E1412" s="25">
        <f t="shared" si="263"/>
        <v>22484</v>
      </c>
      <c r="F1412" s="25">
        <f t="shared" si="264"/>
        <v>22602.625</v>
      </c>
      <c r="G1412" s="25">
        <f t="shared" si="265"/>
        <v>0.87383655659464332</v>
      </c>
      <c r="H1412" s="25">
        <f t="shared" si="272"/>
        <v>1.0015470660113945</v>
      </c>
      <c r="I1412" s="4">
        <f t="shared" si="266"/>
        <v>19720.491098493512</v>
      </c>
      <c r="J1412" s="25">
        <f t="shared" si="273"/>
        <v>19442.040725352741</v>
      </c>
      <c r="K1412" s="15">
        <f t="shared" si="267"/>
        <v>19472.118845751083</v>
      </c>
      <c r="L1412" s="36">
        <f t="shared" si="268"/>
        <v>278.88115424891657</v>
      </c>
      <c r="M1412" s="36">
        <f t="shared" si="269"/>
        <v>278.88115424891657</v>
      </c>
      <c r="N1412" s="36">
        <f t="shared" si="270"/>
        <v>1.4119849842991068E-2</v>
      </c>
      <c r="O1412" s="36">
        <f t="shared" si="271"/>
        <v>77774.698195207995</v>
      </c>
      <c r="P1412" s="35">
        <f t="shared" si="274"/>
        <v>77774.698195207995</v>
      </c>
    </row>
    <row r="1413" spans="1:16" x14ac:dyDescent="0.4">
      <c r="A1413" s="1">
        <v>1412</v>
      </c>
      <c r="B1413" s="21">
        <v>41225</v>
      </c>
      <c r="C1413" s="43">
        <v>4</v>
      </c>
      <c r="D1413" s="23">
        <v>24529</v>
      </c>
      <c r="E1413" s="25">
        <f t="shared" ref="E1413:E1476" si="275">AVERAGE(D1411:D1414)</f>
        <v>22721.25</v>
      </c>
      <c r="F1413" s="25">
        <f t="shared" ref="F1413:F1476" si="276">AVERAGE(E1413:E1414)</f>
        <v>23167.625</v>
      </c>
      <c r="G1413" s="25">
        <f t="shared" si="265"/>
        <v>1.0587619576888005</v>
      </c>
      <c r="H1413" s="25">
        <f t="shared" si="272"/>
        <v>1.0021658136955456</v>
      </c>
      <c r="I1413" s="4">
        <f t="shared" si="266"/>
        <v>24475.98956658466</v>
      </c>
      <c r="J1413" s="25">
        <f t="shared" si="273"/>
        <v>19442.357409796561</v>
      </c>
      <c r="K1413" s="15">
        <f t="shared" si="267"/>
        <v>19484.46593374839</v>
      </c>
      <c r="L1413" s="36">
        <f t="shared" si="268"/>
        <v>5044.5340662516101</v>
      </c>
      <c r="M1413" s="36">
        <f t="shared" si="269"/>
        <v>5044.5340662516101</v>
      </c>
      <c r="N1413" s="36">
        <f t="shared" si="270"/>
        <v>0.20565592018637571</v>
      </c>
      <c r="O1413" s="36">
        <f t="shared" si="271"/>
        <v>25447323.945573002</v>
      </c>
      <c r="P1413" s="35">
        <f t="shared" si="274"/>
        <v>25447323.945573002</v>
      </c>
    </row>
    <row r="1414" spans="1:16" x14ac:dyDescent="0.4">
      <c r="A1414" s="1">
        <v>1413</v>
      </c>
      <c r="B1414" s="21">
        <v>41226</v>
      </c>
      <c r="C1414" s="43">
        <v>1</v>
      </c>
      <c r="D1414" s="23">
        <v>24946</v>
      </c>
      <c r="E1414" s="25">
        <f t="shared" si="275"/>
        <v>23614</v>
      </c>
      <c r="F1414" s="25">
        <f t="shared" si="276"/>
        <v>23714.375</v>
      </c>
      <c r="G1414" s="25">
        <f t="shared" si="265"/>
        <v>1.0519357984344939</v>
      </c>
      <c r="H1414" s="25">
        <f t="shared" si="272"/>
        <v>0.99870511045398014</v>
      </c>
      <c r="I1414" s="4">
        <f t="shared" si="266"/>
        <v>24978.344196777292</v>
      </c>
      <c r="J1414" s="25">
        <f t="shared" si="273"/>
        <v>19442.674094240378</v>
      </c>
      <c r="K1414" s="15">
        <f t="shared" si="267"/>
        <v>19417.497978809075</v>
      </c>
      <c r="L1414" s="36">
        <f t="shared" si="268"/>
        <v>5528.502021190925</v>
      </c>
      <c r="M1414" s="36">
        <f t="shared" si="269"/>
        <v>5528.502021190925</v>
      </c>
      <c r="N1414" s="36">
        <f t="shared" si="270"/>
        <v>0.22161877740683578</v>
      </c>
      <c r="O1414" s="36">
        <f t="shared" si="271"/>
        <v>30564334.598312143</v>
      </c>
      <c r="P1414" s="35">
        <f t="shared" si="274"/>
        <v>30564334.598312143</v>
      </c>
    </row>
    <row r="1415" spans="1:16" x14ac:dyDescent="0.4">
      <c r="A1415" s="1">
        <v>1414</v>
      </c>
      <c r="B1415" s="21">
        <v>41227</v>
      </c>
      <c r="C1415" s="43">
        <v>2</v>
      </c>
      <c r="D1415" s="23">
        <v>25230</v>
      </c>
      <c r="E1415" s="25">
        <f t="shared" si="275"/>
        <v>23814.75</v>
      </c>
      <c r="F1415" s="25">
        <f t="shared" si="276"/>
        <v>24027.5</v>
      </c>
      <c r="G1415" s="25">
        <f t="shared" si="265"/>
        <v>1.0500468213505358</v>
      </c>
      <c r="H1415" s="25">
        <f t="shared" si="272"/>
        <v>0.99758200983907996</v>
      </c>
      <c r="I1415" s="4">
        <f t="shared" si="266"/>
        <v>25291.1537609523</v>
      </c>
      <c r="J1415" s="25">
        <f t="shared" si="273"/>
        <v>19442.990778684194</v>
      </c>
      <c r="K1415" s="15">
        <f t="shared" si="267"/>
        <v>19395.977818282478</v>
      </c>
      <c r="L1415" s="36">
        <f t="shared" si="268"/>
        <v>5834.0221817175225</v>
      </c>
      <c r="M1415" s="36">
        <f t="shared" si="269"/>
        <v>5834.0221817175225</v>
      </c>
      <c r="N1415" s="36">
        <f t="shared" si="270"/>
        <v>0.23123353871254548</v>
      </c>
      <c r="O1415" s="36">
        <f t="shared" si="271"/>
        <v>34035814.816772081</v>
      </c>
      <c r="P1415" s="35">
        <f t="shared" si="274"/>
        <v>34035814.816772081</v>
      </c>
    </row>
    <row r="1416" spans="1:16" x14ac:dyDescent="0.4">
      <c r="A1416" s="1">
        <v>1415</v>
      </c>
      <c r="B1416" s="21">
        <v>41228</v>
      </c>
      <c r="C1416" s="43">
        <v>3</v>
      </c>
      <c r="D1416" s="23">
        <v>20554</v>
      </c>
      <c r="E1416" s="25">
        <f t="shared" si="275"/>
        <v>24240.25</v>
      </c>
      <c r="F1416" s="25">
        <f t="shared" si="276"/>
        <v>24041.25</v>
      </c>
      <c r="G1416" s="25">
        <f t="shared" si="265"/>
        <v>0.85494722612176988</v>
      </c>
      <c r="H1416" s="25">
        <f t="shared" si="272"/>
        <v>1.0015470660113945</v>
      </c>
      <c r="I1416" s="4">
        <f t="shared" si="266"/>
        <v>20522.250723428468</v>
      </c>
      <c r="J1416" s="25">
        <f t="shared" si="273"/>
        <v>19443.307463128011</v>
      </c>
      <c r="K1416" s="15">
        <f t="shared" si="267"/>
        <v>19473.38754325331</v>
      </c>
      <c r="L1416" s="36">
        <f t="shared" si="268"/>
        <v>1080.6124567466904</v>
      </c>
      <c r="M1416" s="36">
        <f t="shared" si="269"/>
        <v>1080.6124567466904</v>
      </c>
      <c r="N1416" s="36">
        <f t="shared" si="270"/>
        <v>5.2574314330382912E-2</v>
      </c>
      <c r="O1416" s="36">
        <f t="shared" si="271"/>
        <v>1167723.281676118</v>
      </c>
      <c r="P1416" s="35">
        <f t="shared" si="274"/>
        <v>1167723.281676118</v>
      </c>
    </row>
    <row r="1417" spans="1:16" x14ac:dyDescent="0.4">
      <c r="A1417" s="1">
        <v>1416</v>
      </c>
      <c r="B1417" s="21">
        <v>41229</v>
      </c>
      <c r="C1417" s="43">
        <v>4</v>
      </c>
      <c r="D1417" s="23">
        <v>26231</v>
      </c>
      <c r="E1417" s="25">
        <f t="shared" si="275"/>
        <v>23842.25</v>
      </c>
      <c r="F1417" s="25">
        <f t="shared" si="276"/>
        <v>23332.25</v>
      </c>
      <c r="G1417" s="25">
        <f t="shared" si="265"/>
        <v>1.12423791104587</v>
      </c>
      <c r="H1417" s="25">
        <f t="shared" si="272"/>
        <v>1.0021658136955456</v>
      </c>
      <c r="I1417" s="4">
        <f t="shared" si="266"/>
        <v>26174.311318075837</v>
      </c>
      <c r="J1417" s="25">
        <f t="shared" si="273"/>
        <v>19443.624147571831</v>
      </c>
      <c r="K1417" s="15">
        <f t="shared" si="267"/>
        <v>19485.735415041683</v>
      </c>
      <c r="L1417" s="36">
        <f t="shared" si="268"/>
        <v>6745.2645849583168</v>
      </c>
      <c r="M1417" s="36">
        <f t="shared" si="269"/>
        <v>6745.2645849583168</v>
      </c>
      <c r="N1417" s="36">
        <f t="shared" si="270"/>
        <v>0.25714858697565157</v>
      </c>
      <c r="O1417" s="36">
        <f t="shared" si="271"/>
        <v>45498594.321092896</v>
      </c>
      <c r="P1417" s="35">
        <f t="shared" si="274"/>
        <v>45498594.321092896</v>
      </c>
    </row>
    <row r="1418" spans="1:16" x14ac:dyDescent="0.4">
      <c r="A1418" s="1">
        <v>1417</v>
      </c>
      <c r="B1418" s="21">
        <v>41230</v>
      </c>
      <c r="C1418" s="43">
        <v>1</v>
      </c>
      <c r="D1418" s="23">
        <v>23354</v>
      </c>
      <c r="E1418" s="25">
        <f t="shared" si="275"/>
        <v>22822.25</v>
      </c>
      <c r="F1418" s="25">
        <f t="shared" si="276"/>
        <v>23486.375</v>
      </c>
      <c r="G1418" s="25">
        <f t="shared" si="265"/>
        <v>0.99436375345279981</v>
      </c>
      <c r="H1418" s="25">
        <f t="shared" si="272"/>
        <v>0.99870511045398014</v>
      </c>
      <c r="I1418" s="4">
        <f t="shared" si="266"/>
        <v>23384.280059790624</v>
      </c>
      <c r="J1418" s="25">
        <f t="shared" si="273"/>
        <v>19443.940832015647</v>
      </c>
      <c r="K1418" s="15">
        <f t="shared" si="267"/>
        <v>19418.763076298841</v>
      </c>
      <c r="L1418" s="36">
        <f t="shared" si="268"/>
        <v>3935.236923701159</v>
      </c>
      <c r="M1418" s="36">
        <f t="shared" si="269"/>
        <v>3935.236923701159</v>
      </c>
      <c r="N1418" s="36">
        <f t="shared" si="270"/>
        <v>0.16850376482406265</v>
      </c>
      <c r="O1418" s="36">
        <f t="shared" si="271"/>
        <v>15486089.645660961</v>
      </c>
      <c r="P1418" s="35">
        <f t="shared" si="274"/>
        <v>15486089.645660961</v>
      </c>
    </row>
    <row r="1419" spans="1:16" x14ac:dyDescent="0.4">
      <c r="A1419" s="1">
        <v>1418</v>
      </c>
      <c r="B1419" s="21">
        <v>41231</v>
      </c>
      <c r="C1419" s="43">
        <v>2</v>
      </c>
      <c r="D1419" s="23">
        <v>21150</v>
      </c>
      <c r="E1419" s="25">
        <f t="shared" si="275"/>
        <v>24150.5</v>
      </c>
      <c r="F1419" s="25">
        <f t="shared" si="276"/>
        <v>24183.375</v>
      </c>
      <c r="G1419" s="25">
        <f t="shared" si="265"/>
        <v>0.8745677557412892</v>
      </c>
      <c r="H1419" s="25">
        <f t="shared" si="272"/>
        <v>0.99758200983907996</v>
      </c>
      <c r="I1419" s="4">
        <f t="shared" si="266"/>
        <v>21201.264448836351</v>
      </c>
      <c r="J1419" s="25">
        <f t="shared" si="273"/>
        <v>19444.257516459464</v>
      </c>
      <c r="K1419" s="15">
        <f t="shared" si="267"/>
        <v>19397.24149309827</v>
      </c>
      <c r="L1419" s="36">
        <f t="shared" si="268"/>
        <v>1752.7585069017296</v>
      </c>
      <c r="M1419" s="36">
        <f t="shared" si="269"/>
        <v>1752.7585069017296</v>
      </c>
      <c r="N1419" s="36">
        <f t="shared" si="270"/>
        <v>8.2872742643107775E-2</v>
      </c>
      <c r="O1419" s="36">
        <f t="shared" si="271"/>
        <v>3072162.3835163806</v>
      </c>
      <c r="P1419" s="35">
        <f t="shared" si="274"/>
        <v>3072162.3835163806</v>
      </c>
    </row>
    <row r="1420" spans="1:16" x14ac:dyDescent="0.4">
      <c r="A1420" s="1">
        <v>1419</v>
      </c>
      <c r="B1420" s="21">
        <v>41232</v>
      </c>
      <c r="C1420" s="43">
        <v>3</v>
      </c>
      <c r="D1420" s="23">
        <v>25867</v>
      </c>
      <c r="E1420" s="25">
        <f t="shared" si="275"/>
        <v>24216.25</v>
      </c>
      <c r="F1420" s="25">
        <f t="shared" si="276"/>
        <v>24464.875</v>
      </c>
      <c r="G1420" s="25">
        <f t="shared" si="265"/>
        <v>1.0573117581839269</v>
      </c>
      <c r="H1420" s="25">
        <f t="shared" si="272"/>
        <v>1.0015470660113945</v>
      </c>
      <c r="I1420" s="4">
        <f t="shared" si="266"/>
        <v>25827.043858272071</v>
      </c>
      <c r="J1420" s="25">
        <f t="shared" si="273"/>
        <v>19444.574200903284</v>
      </c>
      <c r="K1420" s="15">
        <f t="shared" si="267"/>
        <v>19474.656240755539</v>
      </c>
      <c r="L1420" s="36">
        <f t="shared" si="268"/>
        <v>6392.3437592444607</v>
      </c>
      <c r="M1420" s="36">
        <f t="shared" si="269"/>
        <v>6392.3437592444607</v>
      </c>
      <c r="N1420" s="36">
        <f t="shared" si="270"/>
        <v>0.24712350714209072</v>
      </c>
      <c r="O1420" s="36">
        <f t="shared" si="271"/>
        <v>40862058.736351602</v>
      </c>
      <c r="P1420" s="35">
        <f t="shared" si="274"/>
        <v>40862058.736351602</v>
      </c>
    </row>
    <row r="1421" spans="1:16" x14ac:dyDescent="0.4">
      <c r="A1421" s="1">
        <v>1420</v>
      </c>
      <c r="B1421" s="21">
        <v>41233</v>
      </c>
      <c r="C1421" s="43">
        <v>4</v>
      </c>
      <c r="D1421" s="23">
        <v>26494</v>
      </c>
      <c r="E1421" s="25">
        <f t="shared" si="275"/>
        <v>24713.5</v>
      </c>
      <c r="F1421" s="25">
        <f t="shared" si="276"/>
        <v>24340.5</v>
      </c>
      <c r="G1421" s="25">
        <f t="shared" si="265"/>
        <v>1.0884739426059449</v>
      </c>
      <c r="H1421" s="25">
        <f t="shared" si="272"/>
        <v>1.0021658136955456</v>
      </c>
      <c r="I1421" s="4">
        <f t="shared" si="266"/>
        <v>26436.742940074768</v>
      </c>
      <c r="J1421" s="25">
        <f t="shared" si="273"/>
        <v>19444.8908853471</v>
      </c>
      <c r="K1421" s="15">
        <f t="shared" si="267"/>
        <v>19487.004896334973</v>
      </c>
      <c r="L1421" s="36">
        <f t="shared" si="268"/>
        <v>7006.9951036650273</v>
      </c>
      <c r="M1421" s="36">
        <f t="shared" si="269"/>
        <v>7006.9951036650273</v>
      </c>
      <c r="N1421" s="36">
        <f t="shared" si="270"/>
        <v>0.26447479065694224</v>
      </c>
      <c r="O1421" s="36">
        <f t="shared" si="271"/>
        <v>49097980.382785663</v>
      </c>
      <c r="P1421" s="35">
        <f t="shared" si="274"/>
        <v>49097980.382785663</v>
      </c>
    </row>
    <row r="1422" spans="1:16" x14ac:dyDescent="0.4">
      <c r="A1422" s="1">
        <v>1421</v>
      </c>
      <c r="B1422" s="21">
        <v>41234</v>
      </c>
      <c r="C1422" s="43">
        <v>1</v>
      </c>
      <c r="D1422" s="23">
        <v>25343</v>
      </c>
      <c r="E1422" s="25">
        <f t="shared" si="275"/>
        <v>23967.5</v>
      </c>
      <c r="F1422" s="25">
        <f t="shared" si="276"/>
        <v>23937.75</v>
      </c>
      <c r="G1422" s="25">
        <f t="shared" si="265"/>
        <v>1.0587043477352718</v>
      </c>
      <c r="H1422" s="25">
        <f t="shared" si="272"/>
        <v>0.99870511045398014</v>
      </c>
      <c r="I1422" s="4">
        <f t="shared" si="266"/>
        <v>25375.8589344555</v>
      </c>
      <c r="J1422" s="25">
        <f t="shared" si="273"/>
        <v>19445.207569790917</v>
      </c>
      <c r="K1422" s="15">
        <f t="shared" si="267"/>
        <v>19420.028173788607</v>
      </c>
      <c r="L1422" s="36">
        <f t="shared" si="268"/>
        <v>5922.9718262113929</v>
      </c>
      <c r="M1422" s="36">
        <f t="shared" si="269"/>
        <v>5922.9718262113929</v>
      </c>
      <c r="N1422" s="36">
        <f t="shared" si="270"/>
        <v>0.23371233974712516</v>
      </c>
      <c r="O1422" s="36">
        <f t="shared" si="271"/>
        <v>35081595.254093923</v>
      </c>
      <c r="P1422" s="35">
        <f t="shared" si="274"/>
        <v>35081595.254093923</v>
      </c>
    </row>
    <row r="1423" spans="1:16" x14ac:dyDescent="0.4">
      <c r="A1423" s="1">
        <v>1422</v>
      </c>
      <c r="B1423" s="21">
        <v>41235</v>
      </c>
      <c r="C1423" s="43">
        <v>2</v>
      </c>
      <c r="D1423" s="23">
        <v>18166</v>
      </c>
      <c r="E1423" s="25">
        <f t="shared" si="275"/>
        <v>23908</v>
      </c>
      <c r="F1423" s="25">
        <f t="shared" si="276"/>
        <v>23139.25</v>
      </c>
      <c r="G1423" s="25">
        <f t="shared" si="265"/>
        <v>0.78507298205430165</v>
      </c>
      <c r="H1423" s="25">
        <f t="shared" si="272"/>
        <v>0.99758200983907996</v>
      </c>
      <c r="I1423" s="4">
        <f t="shared" si="266"/>
        <v>18210.031677426057</v>
      </c>
      <c r="J1423" s="25">
        <f t="shared" si="273"/>
        <v>19445.524254234737</v>
      </c>
      <c r="K1423" s="15">
        <f t="shared" si="267"/>
        <v>19398.505167914067</v>
      </c>
      <c r="L1423" s="36">
        <f t="shared" si="268"/>
        <v>-1232.505167914067</v>
      </c>
      <c r="M1423" s="36">
        <f t="shared" si="269"/>
        <v>1232.505167914067</v>
      </c>
      <c r="N1423" s="36">
        <f t="shared" si="270"/>
        <v>6.7846810960809592E-2</v>
      </c>
      <c r="O1423" s="36">
        <f t="shared" si="271"/>
        <v>1519068.9889348825</v>
      </c>
      <c r="P1423" s="35">
        <f t="shared" si="274"/>
        <v>1519068.9889348825</v>
      </c>
    </row>
    <row r="1424" spans="1:16" x14ac:dyDescent="0.4">
      <c r="A1424" s="1">
        <v>1423</v>
      </c>
      <c r="B1424" s="21">
        <v>41236</v>
      </c>
      <c r="C1424" s="43">
        <v>3</v>
      </c>
      <c r="D1424" s="23">
        <v>25629</v>
      </c>
      <c r="E1424" s="25">
        <f t="shared" si="275"/>
        <v>22370.5</v>
      </c>
      <c r="F1424" s="25">
        <f t="shared" si="276"/>
        <v>21282</v>
      </c>
      <c r="G1424" s="25">
        <f t="shared" si="265"/>
        <v>1.2042571186918523</v>
      </c>
      <c r="H1424" s="25">
        <f t="shared" si="272"/>
        <v>1.0015470660113945</v>
      </c>
      <c r="I1424" s="4">
        <f t="shared" si="266"/>
        <v>25589.41149123033</v>
      </c>
      <c r="J1424" s="25">
        <f t="shared" si="273"/>
        <v>19445.840938678553</v>
      </c>
      <c r="K1424" s="15">
        <f t="shared" si="267"/>
        <v>19475.924938257769</v>
      </c>
      <c r="L1424" s="36">
        <f t="shared" si="268"/>
        <v>6153.0750617422309</v>
      </c>
      <c r="M1424" s="36">
        <f t="shared" si="269"/>
        <v>6153.0750617422309</v>
      </c>
      <c r="N1424" s="36">
        <f t="shared" si="270"/>
        <v>0.24008252611269384</v>
      </c>
      <c r="O1424" s="36">
        <f t="shared" si="271"/>
        <v>37860332.715434156</v>
      </c>
      <c r="P1424" s="35">
        <f t="shared" si="274"/>
        <v>37860332.715434156</v>
      </c>
    </row>
    <row r="1425" spans="1:16" x14ac:dyDescent="0.4">
      <c r="A1425" s="1">
        <v>1424</v>
      </c>
      <c r="B1425" s="21">
        <v>41237</v>
      </c>
      <c r="C1425" s="43">
        <v>4</v>
      </c>
      <c r="D1425" s="23">
        <v>20344</v>
      </c>
      <c r="E1425" s="25">
        <f t="shared" si="275"/>
        <v>20193.5</v>
      </c>
      <c r="F1425" s="25">
        <f t="shared" si="276"/>
        <v>20588.75</v>
      </c>
      <c r="G1425" s="25">
        <f t="shared" si="265"/>
        <v>0.98811244004614174</v>
      </c>
      <c r="H1425" s="25">
        <f t="shared" si="272"/>
        <v>1.0021658136955456</v>
      </c>
      <c r="I1425" s="4">
        <f t="shared" si="266"/>
        <v>20300.033908540841</v>
      </c>
      <c r="J1425" s="25">
        <f t="shared" si="273"/>
        <v>19446.15762312237</v>
      </c>
      <c r="K1425" s="15">
        <f t="shared" si="267"/>
        <v>19488.274377628266</v>
      </c>
      <c r="L1425" s="36">
        <f t="shared" si="268"/>
        <v>855.72562237173406</v>
      </c>
      <c r="M1425" s="36">
        <f t="shared" si="269"/>
        <v>855.72562237173406</v>
      </c>
      <c r="N1425" s="36">
        <f t="shared" si="270"/>
        <v>4.2062800942377805E-2</v>
      </c>
      <c r="O1425" s="36">
        <f t="shared" si="271"/>
        <v>732266.34078349161</v>
      </c>
      <c r="P1425" s="35">
        <f t="shared" si="274"/>
        <v>732266.34078349161</v>
      </c>
    </row>
    <row r="1426" spans="1:16" x14ac:dyDescent="0.4">
      <c r="A1426" s="1">
        <v>1425</v>
      </c>
      <c r="B1426" s="21">
        <v>41238</v>
      </c>
      <c r="C1426" s="43">
        <v>1</v>
      </c>
      <c r="D1426" s="23">
        <v>16635</v>
      </c>
      <c r="E1426" s="25">
        <f t="shared" si="275"/>
        <v>20984</v>
      </c>
      <c r="F1426" s="25">
        <f t="shared" si="276"/>
        <v>20867</v>
      </c>
      <c r="G1426" s="25">
        <f t="shared" si="265"/>
        <v>0.79719173815114774</v>
      </c>
      <c r="H1426" s="25">
        <f t="shared" si="272"/>
        <v>0.99870511045398014</v>
      </c>
      <c r="I1426" s="4">
        <f t="shared" si="266"/>
        <v>16656.568416314851</v>
      </c>
      <c r="J1426" s="25">
        <f t="shared" si="273"/>
        <v>19446.474307566186</v>
      </c>
      <c r="K1426" s="15">
        <f t="shared" si="267"/>
        <v>19421.293271278377</v>
      </c>
      <c r="L1426" s="36">
        <f t="shared" si="268"/>
        <v>-2786.2932712783768</v>
      </c>
      <c r="M1426" s="36">
        <f t="shared" si="269"/>
        <v>2786.2932712783768</v>
      </c>
      <c r="N1426" s="36">
        <f t="shared" si="270"/>
        <v>0.16749583836960485</v>
      </c>
      <c r="O1426" s="36">
        <f t="shared" si="271"/>
        <v>7763430.1935711578</v>
      </c>
      <c r="P1426" s="35">
        <f t="shared" si="274"/>
        <v>7763430.1935711578</v>
      </c>
    </row>
    <row r="1427" spans="1:16" x14ac:dyDescent="0.4">
      <c r="A1427" s="1">
        <v>1426</v>
      </c>
      <c r="B1427" s="21">
        <v>41239</v>
      </c>
      <c r="C1427" s="43">
        <v>2</v>
      </c>
      <c r="D1427" s="23">
        <v>21328</v>
      </c>
      <c r="E1427" s="25">
        <f t="shared" si="275"/>
        <v>20750</v>
      </c>
      <c r="F1427" s="25">
        <f t="shared" si="276"/>
        <v>20980</v>
      </c>
      <c r="G1427" s="25">
        <f t="shared" si="265"/>
        <v>1.0165872259294566</v>
      </c>
      <c r="H1427" s="25">
        <f t="shared" si="272"/>
        <v>0.99758200983907996</v>
      </c>
      <c r="I1427" s="4">
        <f t="shared" si="266"/>
        <v>21379.695894315919</v>
      </c>
      <c r="J1427" s="25">
        <f t="shared" si="273"/>
        <v>19446.790992010006</v>
      </c>
      <c r="K1427" s="15">
        <f t="shared" si="267"/>
        <v>19399.768842729856</v>
      </c>
      <c r="L1427" s="36">
        <f t="shared" si="268"/>
        <v>1928.2311572701437</v>
      </c>
      <c r="M1427" s="36">
        <f t="shared" si="269"/>
        <v>1928.2311572701437</v>
      </c>
      <c r="N1427" s="36">
        <f t="shared" si="270"/>
        <v>9.0408437606439601E-2</v>
      </c>
      <c r="O1427" s="36">
        <f t="shared" si="271"/>
        <v>3718075.395867358</v>
      </c>
      <c r="P1427" s="35">
        <f t="shared" si="274"/>
        <v>3718075.395867358</v>
      </c>
    </row>
    <row r="1428" spans="1:16" x14ac:dyDescent="0.4">
      <c r="A1428" s="1">
        <v>1427</v>
      </c>
      <c r="B1428" s="21">
        <v>41240</v>
      </c>
      <c r="C1428" s="43">
        <v>3</v>
      </c>
      <c r="D1428" s="23">
        <v>24693</v>
      </c>
      <c r="E1428" s="25">
        <f t="shared" si="275"/>
        <v>21210</v>
      </c>
      <c r="F1428" s="25">
        <f t="shared" si="276"/>
        <v>21828.875</v>
      </c>
      <c r="G1428" s="25">
        <f t="shared" si="265"/>
        <v>1.131208090201625</v>
      </c>
      <c r="H1428" s="25">
        <f t="shared" si="272"/>
        <v>1.0015470660113945</v>
      </c>
      <c r="I1428" s="4">
        <f t="shared" si="266"/>
        <v>24654.857308242637</v>
      </c>
      <c r="J1428" s="25">
        <f t="shared" si="273"/>
        <v>19447.107676453823</v>
      </c>
      <c r="K1428" s="15">
        <f t="shared" si="267"/>
        <v>19477.193635759995</v>
      </c>
      <c r="L1428" s="36">
        <f t="shared" si="268"/>
        <v>5215.8063642400048</v>
      </c>
      <c r="M1428" s="36">
        <f t="shared" si="269"/>
        <v>5215.8063642400048</v>
      </c>
      <c r="N1428" s="36">
        <f t="shared" si="270"/>
        <v>0.21122611121532436</v>
      </c>
      <c r="O1428" s="36">
        <f t="shared" si="271"/>
        <v>27204636.029246539</v>
      </c>
      <c r="P1428" s="35">
        <f t="shared" si="274"/>
        <v>27204636.029246539</v>
      </c>
    </row>
    <row r="1429" spans="1:16" x14ac:dyDescent="0.4">
      <c r="A1429" s="1">
        <v>1428</v>
      </c>
      <c r="B1429" s="21">
        <v>41241</v>
      </c>
      <c r="C1429" s="43">
        <v>4</v>
      </c>
      <c r="D1429" s="23">
        <v>22184</v>
      </c>
      <c r="E1429" s="25">
        <f t="shared" si="275"/>
        <v>22447.75</v>
      </c>
      <c r="F1429" s="25">
        <f t="shared" si="276"/>
        <v>23118.125</v>
      </c>
      <c r="G1429" s="25">
        <f t="shared" si="265"/>
        <v>0.95959339263024146</v>
      </c>
      <c r="H1429" s="25">
        <f t="shared" si="272"/>
        <v>1.0021658136955456</v>
      </c>
      <c r="I1429" s="4">
        <f t="shared" si="266"/>
        <v>22136.05742366644</v>
      </c>
      <c r="J1429" s="25">
        <f t="shared" si="273"/>
        <v>19447.424360897639</v>
      </c>
      <c r="K1429" s="15">
        <f t="shared" si="267"/>
        <v>19489.543858921559</v>
      </c>
      <c r="L1429" s="36">
        <f t="shared" si="268"/>
        <v>2694.4561410784409</v>
      </c>
      <c r="M1429" s="36">
        <f t="shared" si="269"/>
        <v>2694.4561410784409</v>
      </c>
      <c r="N1429" s="36">
        <f t="shared" si="270"/>
        <v>0.12145943657944648</v>
      </c>
      <c r="O1429" s="36">
        <f t="shared" si="271"/>
        <v>7260093.8961953232</v>
      </c>
      <c r="P1429" s="35">
        <f t="shared" si="274"/>
        <v>7260093.8961953232</v>
      </c>
    </row>
    <row r="1430" spans="1:16" x14ac:dyDescent="0.4">
      <c r="A1430" s="1">
        <v>1429</v>
      </c>
      <c r="B1430" s="21">
        <v>41242</v>
      </c>
      <c r="C1430" s="43">
        <v>1</v>
      </c>
      <c r="D1430" s="23">
        <v>21586</v>
      </c>
      <c r="E1430" s="25">
        <f t="shared" si="275"/>
        <v>23788.5</v>
      </c>
      <c r="F1430" s="25">
        <f t="shared" si="276"/>
        <v>23651.375</v>
      </c>
      <c r="G1430" s="25">
        <f t="shared" si="265"/>
        <v>0.91267421027318707</v>
      </c>
      <c r="H1430" s="25">
        <f t="shared" si="272"/>
        <v>0.99870511045398014</v>
      </c>
      <c r="I1430" s="4">
        <f t="shared" si="266"/>
        <v>21613.987726755178</v>
      </c>
      <c r="J1430" s="25">
        <f t="shared" si="273"/>
        <v>19447.74104534146</v>
      </c>
      <c r="K1430" s="15">
        <f t="shared" si="267"/>
        <v>19422.558368768146</v>
      </c>
      <c r="L1430" s="36">
        <f t="shared" si="268"/>
        <v>2163.4416312318535</v>
      </c>
      <c r="M1430" s="36">
        <f t="shared" si="269"/>
        <v>2163.4416312318535</v>
      </c>
      <c r="N1430" s="36">
        <f t="shared" si="270"/>
        <v>0.10022429497043703</v>
      </c>
      <c r="O1430" s="36">
        <f t="shared" si="271"/>
        <v>4680479.6917471429</v>
      </c>
      <c r="P1430" s="35">
        <f t="shared" si="274"/>
        <v>4680479.6917471429</v>
      </c>
    </row>
    <row r="1431" spans="1:16" x14ac:dyDescent="0.4">
      <c r="A1431" s="1">
        <v>1430</v>
      </c>
      <c r="B1431" s="21">
        <v>41243</v>
      </c>
      <c r="C1431" s="43">
        <v>2</v>
      </c>
      <c r="D1431" s="23">
        <v>26691</v>
      </c>
      <c r="E1431" s="25">
        <f t="shared" si="275"/>
        <v>23514.25</v>
      </c>
      <c r="F1431" s="25">
        <f t="shared" si="276"/>
        <v>23423.375</v>
      </c>
      <c r="G1431" s="25">
        <f t="shared" si="265"/>
        <v>1.139502740318165</v>
      </c>
      <c r="H1431" s="25">
        <f t="shared" si="272"/>
        <v>0.99758200983907996</v>
      </c>
      <c r="I1431" s="4">
        <f t="shared" si="266"/>
        <v>26755.695007276172</v>
      </c>
      <c r="J1431" s="25">
        <f t="shared" si="273"/>
        <v>19448.057729785276</v>
      </c>
      <c r="K1431" s="15">
        <f t="shared" si="267"/>
        <v>19401.032517545649</v>
      </c>
      <c r="L1431" s="36">
        <f t="shared" si="268"/>
        <v>7289.9674824543508</v>
      </c>
      <c r="M1431" s="36">
        <f t="shared" si="269"/>
        <v>7289.9674824543508</v>
      </c>
      <c r="N1431" s="36">
        <f t="shared" si="270"/>
        <v>0.27312455443611522</v>
      </c>
      <c r="O1431" s="36">
        <f t="shared" si="271"/>
        <v>53143625.895241827</v>
      </c>
      <c r="P1431" s="35">
        <f t="shared" si="274"/>
        <v>53143625.895241827</v>
      </c>
    </row>
    <row r="1432" spans="1:16" x14ac:dyDescent="0.4">
      <c r="A1432" s="1">
        <v>1431</v>
      </c>
      <c r="B1432" s="21">
        <v>41244</v>
      </c>
      <c r="C1432" s="43">
        <v>3</v>
      </c>
      <c r="D1432" s="23">
        <v>23596</v>
      </c>
      <c r="E1432" s="25">
        <f t="shared" si="275"/>
        <v>23332.5</v>
      </c>
      <c r="F1432" s="25">
        <f t="shared" si="276"/>
        <v>23816.625</v>
      </c>
      <c r="G1432" s="25">
        <f t="shared" si="265"/>
        <v>0.99073651283504693</v>
      </c>
      <c r="H1432" s="25">
        <f t="shared" si="272"/>
        <v>1.0015470660113945</v>
      </c>
      <c r="I1432" s="4">
        <f t="shared" si="266"/>
        <v>23559.551818138469</v>
      </c>
      <c r="J1432" s="25">
        <f t="shared" si="273"/>
        <v>19448.374414229093</v>
      </c>
      <c r="K1432" s="15">
        <f t="shared" si="267"/>
        <v>19478.462333262221</v>
      </c>
      <c r="L1432" s="36">
        <f t="shared" si="268"/>
        <v>4117.5376667377786</v>
      </c>
      <c r="M1432" s="36">
        <f t="shared" si="269"/>
        <v>4117.5376667377786</v>
      </c>
      <c r="N1432" s="36">
        <f t="shared" si="270"/>
        <v>0.17450151155864463</v>
      </c>
      <c r="O1432" s="36">
        <f t="shared" si="271"/>
        <v>16954116.437004391</v>
      </c>
      <c r="P1432" s="35">
        <f t="shared" si="274"/>
        <v>16954116.437004391</v>
      </c>
    </row>
    <row r="1433" spans="1:16" x14ac:dyDescent="0.4">
      <c r="A1433" s="1">
        <v>1432</v>
      </c>
      <c r="B1433" s="21">
        <v>41245</v>
      </c>
      <c r="C1433" s="43">
        <v>4</v>
      </c>
      <c r="D1433" s="23">
        <v>21457</v>
      </c>
      <c r="E1433" s="25">
        <f t="shared" si="275"/>
        <v>24300.75</v>
      </c>
      <c r="F1433" s="25">
        <f t="shared" si="276"/>
        <v>24223.25</v>
      </c>
      <c r="G1433" s="25">
        <f t="shared" si="265"/>
        <v>0.88580186391173765</v>
      </c>
      <c r="H1433" s="25">
        <f t="shared" si="272"/>
        <v>1.0021658136955456</v>
      </c>
      <c r="I1433" s="4">
        <f t="shared" si="266"/>
        <v>21410.628567418447</v>
      </c>
      <c r="J1433" s="25">
        <f t="shared" si="273"/>
        <v>19448.691098672913</v>
      </c>
      <c r="K1433" s="15">
        <f t="shared" si="267"/>
        <v>19490.813340214852</v>
      </c>
      <c r="L1433" s="36">
        <f t="shared" si="268"/>
        <v>1966.1866597851476</v>
      </c>
      <c r="M1433" s="36">
        <f t="shared" si="269"/>
        <v>1966.1866597851476</v>
      </c>
      <c r="N1433" s="36">
        <f t="shared" si="270"/>
        <v>9.1633809935459179E-2</v>
      </c>
      <c r="O1433" s="36">
        <f t="shared" si="271"/>
        <v>3865889.9811170758</v>
      </c>
      <c r="P1433" s="35">
        <f t="shared" si="274"/>
        <v>3865889.9811170758</v>
      </c>
    </row>
    <row r="1434" spans="1:16" x14ac:dyDescent="0.4">
      <c r="A1434" s="1">
        <v>1433</v>
      </c>
      <c r="B1434" s="21">
        <v>41246</v>
      </c>
      <c r="C1434" s="43">
        <v>1</v>
      </c>
      <c r="D1434" s="23">
        <v>25459</v>
      </c>
      <c r="E1434" s="25">
        <f t="shared" si="275"/>
        <v>24145.75</v>
      </c>
      <c r="F1434" s="25">
        <f t="shared" si="276"/>
        <v>24429.25</v>
      </c>
      <c r="G1434" s="25">
        <f t="shared" si="265"/>
        <v>1.0421523378736555</v>
      </c>
      <c r="H1434" s="25">
        <f t="shared" si="272"/>
        <v>0.99870511045398014</v>
      </c>
      <c r="I1434" s="4">
        <f t="shared" si="266"/>
        <v>25492.009336396743</v>
      </c>
      <c r="J1434" s="25">
        <f t="shared" si="273"/>
        <v>19449.007783116729</v>
      </c>
      <c r="K1434" s="15">
        <f t="shared" si="267"/>
        <v>19423.823466257913</v>
      </c>
      <c r="L1434" s="36">
        <f t="shared" si="268"/>
        <v>6035.1765337420875</v>
      </c>
      <c r="M1434" s="36">
        <f t="shared" si="269"/>
        <v>6035.1765337420875</v>
      </c>
      <c r="N1434" s="36">
        <f t="shared" si="270"/>
        <v>0.23705473638957097</v>
      </c>
      <c r="O1434" s="36">
        <f t="shared" si="271"/>
        <v>36423355.793431155</v>
      </c>
      <c r="P1434" s="35">
        <f t="shared" si="274"/>
        <v>36423355.793431155</v>
      </c>
    </row>
    <row r="1435" spans="1:16" x14ac:dyDescent="0.4">
      <c r="A1435" s="1">
        <v>1434</v>
      </c>
      <c r="B1435" s="21">
        <v>41247</v>
      </c>
      <c r="C1435" s="43">
        <v>2</v>
      </c>
      <c r="D1435" s="23">
        <v>26071</v>
      </c>
      <c r="E1435" s="25">
        <f t="shared" si="275"/>
        <v>24712.75</v>
      </c>
      <c r="F1435" s="25">
        <f t="shared" si="276"/>
        <v>24239.875</v>
      </c>
      <c r="G1435" s="25">
        <f t="shared" si="265"/>
        <v>1.0755418499476586</v>
      </c>
      <c r="H1435" s="25">
        <f t="shared" si="272"/>
        <v>0.99758200983907996</v>
      </c>
      <c r="I1435" s="4">
        <f t="shared" si="266"/>
        <v>26134.192219650708</v>
      </c>
      <c r="J1435" s="25">
        <f t="shared" si="273"/>
        <v>19449.324467560546</v>
      </c>
      <c r="K1435" s="15">
        <f t="shared" si="267"/>
        <v>19402.296192361442</v>
      </c>
      <c r="L1435" s="36">
        <f t="shared" si="268"/>
        <v>6668.7038076385579</v>
      </c>
      <c r="M1435" s="36">
        <f t="shared" si="269"/>
        <v>6668.7038076385579</v>
      </c>
      <c r="N1435" s="36">
        <f t="shared" si="270"/>
        <v>0.25579010423990478</v>
      </c>
      <c r="O1435" s="36">
        <f t="shared" si="271"/>
        <v>44471610.474013001</v>
      </c>
      <c r="P1435" s="35">
        <f t="shared" si="274"/>
        <v>44471610.474013001</v>
      </c>
    </row>
    <row r="1436" spans="1:16" x14ac:dyDescent="0.4">
      <c r="A1436" s="1">
        <v>1435</v>
      </c>
      <c r="B1436" s="21">
        <v>41248</v>
      </c>
      <c r="C1436" s="43">
        <v>3</v>
      </c>
      <c r="D1436" s="23">
        <v>25864</v>
      </c>
      <c r="E1436" s="25">
        <f t="shared" si="275"/>
        <v>23767</v>
      </c>
      <c r="F1436" s="25">
        <f t="shared" si="276"/>
        <v>23515.625</v>
      </c>
      <c r="G1436" s="25">
        <f t="shared" si="265"/>
        <v>1.0998644518272425</v>
      </c>
      <c r="H1436" s="25">
        <f t="shared" si="272"/>
        <v>1.0015470660113945</v>
      </c>
      <c r="I1436" s="4">
        <f t="shared" si="266"/>
        <v>25824.048492300957</v>
      </c>
      <c r="J1436" s="25">
        <f t="shared" si="273"/>
        <v>19449.641152004362</v>
      </c>
      <c r="K1436" s="15">
        <f t="shared" si="267"/>
        <v>19479.731030764447</v>
      </c>
      <c r="L1436" s="36">
        <f t="shared" si="268"/>
        <v>6384.2689692355525</v>
      </c>
      <c r="M1436" s="36">
        <f t="shared" si="269"/>
        <v>6384.2689692355525</v>
      </c>
      <c r="N1436" s="36">
        <f t="shared" si="270"/>
        <v>0.24683996942605754</v>
      </c>
      <c r="O1436" s="36">
        <f t="shared" si="271"/>
        <v>40758890.271543987</v>
      </c>
      <c r="P1436" s="35">
        <f t="shared" si="274"/>
        <v>40758890.271543987</v>
      </c>
    </row>
    <row r="1437" spans="1:16" x14ac:dyDescent="0.4">
      <c r="A1437" s="1">
        <v>1436</v>
      </c>
      <c r="B1437" s="21">
        <v>41249</v>
      </c>
      <c r="C1437" s="43">
        <v>4</v>
      </c>
      <c r="D1437" s="23">
        <v>17674</v>
      </c>
      <c r="E1437" s="25">
        <f t="shared" si="275"/>
        <v>23264.25</v>
      </c>
      <c r="F1437" s="25">
        <f t="shared" si="276"/>
        <v>22334.25</v>
      </c>
      <c r="G1437" s="25">
        <f t="shared" si="265"/>
        <v>0.79134065392838349</v>
      </c>
      <c r="H1437" s="25">
        <f t="shared" si="272"/>
        <v>1.0021658136955456</v>
      </c>
      <c r="I1437" s="4">
        <f t="shared" si="266"/>
        <v>17635.804133874895</v>
      </c>
      <c r="J1437" s="25">
        <f t="shared" si="273"/>
        <v>19449.957836448182</v>
      </c>
      <c r="K1437" s="15">
        <f t="shared" si="267"/>
        <v>19492.082821508146</v>
      </c>
      <c r="L1437" s="36">
        <f t="shared" si="268"/>
        <v>-1818.0828215081456</v>
      </c>
      <c r="M1437" s="36">
        <f t="shared" si="269"/>
        <v>1818.0828215081456</v>
      </c>
      <c r="N1437" s="36">
        <f t="shared" si="270"/>
        <v>0.10286764860858581</v>
      </c>
      <c r="O1437" s="36">
        <f t="shared" si="271"/>
        <v>3305425.1458630194</v>
      </c>
      <c r="P1437" s="35">
        <f t="shared" si="274"/>
        <v>3305425.1458630194</v>
      </c>
    </row>
    <row r="1438" spans="1:16" x14ac:dyDescent="0.4">
      <c r="A1438" s="1">
        <v>1437</v>
      </c>
      <c r="B1438" s="21">
        <v>41250</v>
      </c>
      <c r="C1438" s="43">
        <v>1</v>
      </c>
      <c r="D1438" s="23">
        <v>23448</v>
      </c>
      <c r="E1438" s="25">
        <f t="shared" si="275"/>
        <v>21404.25</v>
      </c>
      <c r="F1438" s="25">
        <f t="shared" si="276"/>
        <v>20686</v>
      </c>
      <c r="G1438" s="25">
        <f t="shared" si="265"/>
        <v>1.1335202552450934</v>
      </c>
      <c r="H1438" s="25">
        <f t="shared" si="272"/>
        <v>0.99870511045398014</v>
      </c>
      <c r="I1438" s="4">
        <f t="shared" si="266"/>
        <v>23478.401937225764</v>
      </c>
      <c r="J1438" s="25">
        <f t="shared" si="273"/>
        <v>19450.274520891999</v>
      </c>
      <c r="K1438" s="15">
        <f t="shared" si="267"/>
        <v>19425.088563747679</v>
      </c>
      <c r="L1438" s="36">
        <f t="shared" si="268"/>
        <v>4022.9114362523214</v>
      </c>
      <c r="M1438" s="36">
        <f t="shared" si="269"/>
        <v>4022.9114362523214</v>
      </c>
      <c r="N1438" s="36">
        <f t="shared" si="270"/>
        <v>0.1715673591032208</v>
      </c>
      <c r="O1438" s="36">
        <f t="shared" si="271"/>
        <v>16183816.423929716</v>
      </c>
      <c r="P1438" s="35">
        <f t="shared" si="274"/>
        <v>16183816.423929716</v>
      </c>
    </row>
    <row r="1439" spans="1:16" x14ac:dyDescent="0.4">
      <c r="A1439" s="1">
        <v>1438</v>
      </c>
      <c r="B1439" s="21">
        <v>41251</v>
      </c>
      <c r="C1439" s="43">
        <v>2</v>
      </c>
      <c r="D1439" s="23">
        <v>18631</v>
      </c>
      <c r="E1439" s="25">
        <f t="shared" si="275"/>
        <v>19967.75</v>
      </c>
      <c r="F1439" s="25">
        <f t="shared" si="276"/>
        <v>20562.375</v>
      </c>
      <c r="G1439" s="25">
        <f t="shared" si="265"/>
        <v>0.90607237733967982</v>
      </c>
      <c r="H1439" s="25">
        <f t="shared" si="272"/>
        <v>0.99758200983907996</v>
      </c>
      <c r="I1439" s="4">
        <f t="shared" si="266"/>
        <v>18676.158768145157</v>
      </c>
      <c r="J1439" s="25">
        <f t="shared" si="273"/>
        <v>19450.591205335815</v>
      </c>
      <c r="K1439" s="15">
        <f t="shared" si="267"/>
        <v>19403.559867177235</v>
      </c>
      <c r="L1439" s="36">
        <f t="shared" si="268"/>
        <v>-772.55986717723499</v>
      </c>
      <c r="M1439" s="36">
        <f t="shared" si="269"/>
        <v>772.55986717723499</v>
      </c>
      <c r="N1439" s="36">
        <f t="shared" si="270"/>
        <v>4.146636611975927E-2</v>
      </c>
      <c r="O1439" s="36">
        <f t="shared" si="271"/>
        <v>596848.74837290694</v>
      </c>
      <c r="P1439" s="35">
        <f t="shared" si="274"/>
        <v>596848.74837290694</v>
      </c>
    </row>
    <row r="1440" spans="1:16" x14ac:dyDescent="0.4">
      <c r="A1440" s="1">
        <v>1439</v>
      </c>
      <c r="B1440" s="21">
        <v>41252</v>
      </c>
      <c r="C1440" s="43">
        <v>3</v>
      </c>
      <c r="D1440" s="23">
        <v>20118</v>
      </c>
      <c r="E1440" s="25">
        <f t="shared" si="275"/>
        <v>21157</v>
      </c>
      <c r="F1440" s="25">
        <f t="shared" si="276"/>
        <v>20857.25</v>
      </c>
      <c r="G1440" s="25">
        <f t="shared" si="265"/>
        <v>0.96455668892111857</v>
      </c>
      <c r="H1440" s="25">
        <f t="shared" si="272"/>
        <v>1.0015470660113945</v>
      </c>
      <c r="I1440" s="4">
        <f t="shared" si="266"/>
        <v>20086.924202293172</v>
      </c>
      <c r="J1440" s="25">
        <f t="shared" si="273"/>
        <v>19450.907889779635</v>
      </c>
      <c r="K1440" s="15">
        <f t="shared" si="267"/>
        <v>19480.999728266681</v>
      </c>
      <c r="L1440" s="36">
        <f t="shared" si="268"/>
        <v>637.0002717333191</v>
      </c>
      <c r="M1440" s="36">
        <f t="shared" si="269"/>
        <v>637.0002717333191</v>
      </c>
      <c r="N1440" s="36">
        <f t="shared" si="270"/>
        <v>3.1663200702521078E-2</v>
      </c>
      <c r="O1440" s="36">
        <f t="shared" si="271"/>
        <v>405769.34618832235</v>
      </c>
      <c r="P1440" s="35">
        <f t="shared" si="274"/>
        <v>405769.34618832235</v>
      </c>
    </row>
    <row r="1441" spans="1:16" x14ac:dyDescent="0.4">
      <c r="A1441" s="1">
        <v>1440</v>
      </c>
      <c r="B1441" s="21">
        <v>41253</v>
      </c>
      <c r="C1441" s="43">
        <v>4</v>
      </c>
      <c r="D1441" s="23">
        <v>22431</v>
      </c>
      <c r="E1441" s="25">
        <f t="shared" si="275"/>
        <v>20557.5</v>
      </c>
      <c r="F1441" s="25">
        <f t="shared" si="276"/>
        <v>21068.875</v>
      </c>
      <c r="G1441" s="25">
        <f t="shared" si="265"/>
        <v>1.0646510551702453</v>
      </c>
      <c r="H1441" s="25">
        <f t="shared" si="272"/>
        <v>1.0021658136955456</v>
      </c>
      <c r="I1441" s="4">
        <f t="shared" si="266"/>
        <v>22382.523623794714</v>
      </c>
      <c r="J1441" s="25">
        <f t="shared" si="273"/>
        <v>19451.224574223452</v>
      </c>
      <c r="K1441" s="15">
        <f t="shared" si="267"/>
        <v>19493.352302801439</v>
      </c>
      <c r="L1441" s="36">
        <f t="shared" si="268"/>
        <v>2937.6476971985612</v>
      </c>
      <c r="M1441" s="36">
        <f t="shared" si="269"/>
        <v>2937.6476971985612</v>
      </c>
      <c r="N1441" s="36">
        <f t="shared" si="270"/>
        <v>0.13096374201767916</v>
      </c>
      <c r="O1441" s="36">
        <f t="shared" si="271"/>
        <v>8629773.9928560089</v>
      </c>
      <c r="P1441" s="35">
        <f t="shared" si="274"/>
        <v>8629773.9928560089</v>
      </c>
    </row>
    <row r="1442" spans="1:16" x14ac:dyDescent="0.4">
      <c r="A1442" s="1">
        <v>1441</v>
      </c>
      <c r="B1442" s="21">
        <v>41254</v>
      </c>
      <c r="C1442" s="43">
        <v>1</v>
      </c>
      <c r="D1442" s="23">
        <v>21050</v>
      </c>
      <c r="E1442" s="25">
        <f t="shared" si="275"/>
        <v>21580.25</v>
      </c>
      <c r="F1442" s="25">
        <f t="shared" si="276"/>
        <v>21669.25</v>
      </c>
      <c r="G1442" s="25">
        <f t="shared" si="265"/>
        <v>0.97142263807007623</v>
      </c>
      <c r="H1442" s="25">
        <f t="shared" si="272"/>
        <v>0.99870511045398014</v>
      </c>
      <c r="I1442" s="4">
        <f t="shared" si="266"/>
        <v>21077.292766061171</v>
      </c>
      <c r="J1442" s="25">
        <f t="shared" si="273"/>
        <v>19451.541258667268</v>
      </c>
      <c r="K1442" s="15">
        <f t="shared" si="267"/>
        <v>19426.353661237445</v>
      </c>
      <c r="L1442" s="36">
        <f t="shared" si="268"/>
        <v>1623.6463387625554</v>
      </c>
      <c r="M1442" s="36">
        <f t="shared" si="269"/>
        <v>1623.6463387625554</v>
      </c>
      <c r="N1442" s="36">
        <f t="shared" si="270"/>
        <v>7.7132842696558457E-2</v>
      </c>
      <c r="O1442" s="36">
        <f t="shared" si="271"/>
        <v>2636227.4333770508</v>
      </c>
      <c r="P1442" s="35">
        <f t="shared" si="274"/>
        <v>2636227.4333770508</v>
      </c>
    </row>
    <row r="1443" spans="1:16" x14ac:dyDescent="0.4">
      <c r="A1443" s="1">
        <v>1442</v>
      </c>
      <c r="B1443" s="21">
        <v>41255</v>
      </c>
      <c r="C1443" s="43">
        <v>2</v>
      </c>
      <c r="D1443" s="23">
        <v>22722</v>
      </c>
      <c r="E1443" s="25">
        <f t="shared" si="275"/>
        <v>21758.25</v>
      </c>
      <c r="F1443" s="25">
        <f t="shared" si="276"/>
        <v>21831.25</v>
      </c>
      <c r="G1443" s="25">
        <f t="shared" si="265"/>
        <v>1.0408016032064129</v>
      </c>
      <c r="H1443" s="25">
        <f t="shared" si="272"/>
        <v>0.99758200983907996</v>
      </c>
      <c r="I1443" s="4">
        <f t="shared" si="266"/>
        <v>22777.074742622201</v>
      </c>
      <c r="J1443" s="25">
        <f t="shared" si="273"/>
        <v>19451.857943111088</v>
      </c>
      <c r="K1443" s="15">
        <f t="shared" si="267"/>
        <v>19404.823541993032</v>
      </c>
      <c r="L1443" s="36">
        <f t="shared" si="268"/>
        <v>3317.1764580069685</v>
      </c>
      <c r="M1443" s="36">
        <f t="shared" si="269"/>
        <v>3317.1764580069685</v>
      </c>
      <c r="N1443" s="36">
        <f t="shared" si="270"/>
        <v>0.14598963374733601</v>
      </c>
      <c r="O1443" s="36">
        <f t="shared" si="271"/>
        <v>11003659.653555658</v>
      </c>
      <c r="P1443" s="35">
        <f t="shared" si="274"/>
        <v>11003659.653555658</v>
      </c>
    </row>
    <row r="1444" spans="1:16" x14ac:dyDescent="0.4">
      <c r="A1444" s="1">
        <v>1443</v>
      </c>
      <c r="B1444" s="21">
        <v>41256</v>
      </c>
      <c r="C1444" s="43">
        <v>3</v>
      </c>
      <c r="D1444" s="23">
        <v>20830</v>
      </c>
      <c r="E1444" s="25">
        <f t="shared" si="275"/>
        <v>21904.25</v>
      </c>
      <c r="F1444" s="25">
        <f t="shared" si="276"/>
        <v>22386.375</v>
      </c>
      <c r="G1444" s="25">
        <f t="shared" si="265"/>
        <v>0.9304766850372157</v>
      </c>
      <c r="H1444" s="25">
        <f t="shared" si="272"/>
        <v>1.0015470660113945</v>
      </c>
      <c r="I1444" s="4">
        <f t="shared" si="266"/>
        <v>20797.824392770992</v>
      </c>
      <c r="J1444" s="25">
        <f t="shared" si="273"/>
        <v>19452.174627554905</v>
      </c>
      <c r="K1444" s="15">
        <f t="shared" si="267"/>
        <v>19482.268425768907</v>
      </c>
      <c r="L1444" s="36">
        <f t="shared" si="268"/>
        <v>1347.731574231093</v>
      </c>
      <c r="M1444" s="36">
        <f t="shared" si="269"/>
        <v>1347.731574231093</v>
      </c>
      <c r="N1444" s="36">
        <f t="shared" si="270"/>
        <v>6.4701467797940129E-2</v>
      </c>
      <c r="O1444" s="36">
        <f t="shared" si="271"/>
        <v>1816380.3961794199</v>
      </c>
      <c r="P1444" s="35">
        <f t="shared" si="274"/>
        <v>1816380.3961794199</v>
      </c>
    </row>
    <row r="1445" spans="1:16" x14ac:dyDescent="0.4">
      <c r="A1445" s="1">
        <v>1444</v>
      </c>
      <c r="B1445" s="21">
        <v>41257</v>
      </c>
      <c r="C1445" s="43">
        <v>4</v>
      </c>
      <c r="D1445" s="23">
        <v>23015</v>
      </c>
      <c r="E1445" s="25">
        <f t="shared" si="275"/>
        <v>22868.5</v>
      </c>
      <c r="F1445" s="25">
        <f t="shared" si="276"/>
        <v>22906.875</v>
      </c>
      <c r="G1445" s="25">
        <f t="shared" si="265"/>
        <v>1.0047201986303238</v>
      </c>
      <c r="H1445" s="25">
        <f t="shared" si="272"/>
        <v>1.0021658136955456</v>
      </c>
      <c r="I1445" s="4">
        <f t="shared" si="266"/>
        <v>22965.261522073706</v>
      </c>
      <c r="J1445" s="25">
        <f t="shared" si="273"/>
        <v>19452.491311998721</v>
      </c>
      <c r="K1445" s="15">
        <f t="shared" si="267"/>
        <v>19494.621784094728</v>
      </c>
      <c r="L1445" s="36">
        <f t="shared" si="268"/>
        <v>3520.3782159052716</v>
      </c>
      <c r="M1445" s="36">
        <f t="shared" si="269"/>
        <v>3520.3782159052716</v>
      </c>
      <c r="N1445" s="36">
        <f t="shared" si="270"/>
        <v>0.15296016580079391</v>
      </c>
      <c r="O1445" s="36">
        <f t="shared" si="271"/>
        <v>12393062.783020383</v>
      </c>
      <c r="P1445" s="35">
        <f t="shared" si="274"/>
        <v>12393062.783020383</v>
      </c>
    </row>
    <row r="1446" spans="1:16" x14ac:dyDescent="0.4">
      <c r="A1446" s="1">
        <v>1445</v>
      </c>
      <c r="B1446" s="21">
        <v>41258</v>
      </c>
      <c r="C1446" s="43">
        <v>1</v>
      </c>
      <c r="D1446" s="23">
        <v>24907</v>
      </c>
      <c r="E1446" s="25">
        <f t="shared" si="275"/>
        <v>22945.25</v>
      </c>
      <c r="F1446" s="25">
        <f t="shared" si="276"/>
        <v>23898.875</v>
      </c>
      <c r="G1446" s="25">
        <f t="shared" si="265"/>
        <v>1.0421829479421103</v>
      </c>
      <c r="H1446" s="25">
        <f t="shared" si="272"/>
        <v>0.99870511045398014</v>
      </c>
      <c r="I1446" s="4">
        <f t="shared" si="266"/>
        <v>24939.293630607393</v>
      </c>
      <c r="J1446" s="25">
        <f t="shared" si="273"/>
        <v>19452.807996442538</v>
      </c>
      <c r="K1446" s="15">
        <f t="shared" si="267"/>
        <v>19427.618758727214</v>
      </c>
      <c r="L1446" s="36">
        <f t="shared" si="268"/>
        <v>5479.3812412727857</v>
      </c>
      <c r="M1446" s="36">
        <f t="shared" si="269"/>
        <v>5479.3812412727857</v>
      </c>
      <c r="N1446" s="36">
        <f t="shared" si="270"/>
        <v>0.21999362593940602</v>
      </c>
      <c r="O1446" s="36">
        <f t="shared" si="271"/>
        <v>30023618.787212092</v>
      </c>
      <c r="P1446" s="35">
        <f t="shared" si="274"/>
        <v>30023618.787212092</v>
      </c>
    </row>
    <row r="1447" spans="1:16" x14ac:dyDescent="0.4">
      <c r="A1447" s="1">
        <v>1446</v>
      </c>
      <c r="B1447" s="21">
        <v>41259</v>
      </c>
      <c r="C1447" s="43">
        <v>2</v>
      </c>
      <c r="D1447" s="23">
        <v>23029</v>
      </c>
      <c r="E1447" s="25">
        <f t="shared" si="275"/>
        <v>24852.5</v>
      </c>
      <c r="F1447" s="25">
        <f t="shared" si="276"/>
        <v>25566.875</v>
      </c>
      <c r="G1447" s="25">
        <f t="shared" si="265"/>
        <v>0.90073581538611969</v>
      </c>
      <c r="H1447" s="25">
        <f t="shared" si="272"/>
        <v>0.99758200983907996</v>
      </c>
      <c r="I1447" s="4">
        <f t="shared" si="266"/>
        <v>23084.818864881905</v>
      </c>
      <c r="J1447" s="25">
        <f t="shared" si="273"/>
        <v>19453.124680886358</v>
      </c>
      <c r="K1447" s="15">
        <f t="shared" si="267"/>
        <v>19406.087216808824</v>
      </c>
      <c r="L1447" s="36">
        <f t="shared" si="268"/>
        <v>3622.9127831911755</v>
      </c>
      <c r="M1447" s="36">
        <f t="shared" si="269"/>
        <v>3622.9127831911755</v>
      </c>
      <c r="N1447" s="36">
        <f t="shared" si="270"/>
        <v>0.1573195876152319</v>
      </c>
      <c r="O1447" s="36">
        <f t="shared" si="271"/>
        <v>13125497.034610029</v>
      </c>
      <c r="P1447" s="35">
        <f t="shared" si="274"/>
        <v>13125497.034610029</v>
      </c>
    </row>
    <row r="1448" spans="1:16" x14ac:dyDescent="0.4">
      <c r="A1448" s="1">
        <v>1447</v>
      </c>
      <c r="B1448" s="21">
        <v>41260</v>
      </c>
      <c r="C1448" s="43">
        <v>3</v>
      </c>
      <c r="D1448" s="23">
        <v>28459</v>
      </c>
      <c r="E1448" s="25">
        <f t="shared" si="275"/>
        <v>26281.25</v>
      </c>
      <c r="F1448" s="25">
        <f t="shared" si="276"/>
        <v>26648.25</v>
      </c>
      <c r="G1448" s="25">
        <f t="shared" si="265"/>
        <v>1.0679500530053567</v>
      </c>
      <c r="H1448" s="25">
        <f t="shared" si="272"/>
        <v>1.0015470660113945</v>
      </c>
      <c r="I1448" s="4">
        <f t="shared" si="266"/>
        <v>28415.040057314913</v>
      </c>
      <c r="J1448" s="25">
        <f t="shared" si="273"/>
        <v>19453.441365330174</v>
      </c>
      <c r="K1448" s="15">
        <f t="shared" si="267"/>
        <v>19483.537123271133</v>
      </c>
      <c r="L1448" s="36">
        <f t="shared" si="268"/>
        <v>8975.4628767288668</v>
      </c>
      <c r="M1448" s="36">
        <f t="shared" si="269"/>
        <v>8975.4628767288668</v>
      </c>
      <c r="N1448" s="36">
        <f t="shared" si="270"/>
        <v>0.31538222975961444</v>
      </c>
      <c r="O1448" s="36">
        <f t="shared" si="271"/>
        <v>80558933.851538032</v>
      </c>
      <c r="P1448" s="35">
        <f t="shared" si="274"/>
        <v>80558933.851538032</v>
      </c>
    </row>
    <row r="1449" spans="1:16" x14ac:dyDescent="0.4">
      <c r="A1449" s="1">
        <v>1448</v>
      </c>
      <c r="B1449" s="21">
        <v>41261</v>
      </c>
      <c r="C1449" s="43">
        <v>4</v>
      </c>
      <c r="D1449" s="23">
        <v>28730</v>
      </c>
      <c r="E1449" s="25">
        <f t="shared" si="275"/>
        <v>27015.25</v>
      </c>
      <c r="F1449" s="25">
        <f t="shared" si="276"/>
        <v>26875.25</v>
      </c>
      <c r="G1449" s="25">
        <f t="shared" si="265"/>
        <v>1.069013311504079</v>
      </c>
      <c r="H1449" s="25">
        <f t="shared" si="272"/>
        <v>1.0021658136955456</v>
      </c>
      <c r="I1449" s="4">
        <f t="shared" si="266"/>
        <v>28667.910646499135</v>
      </c>
      <c r="J1449" s="25">
        <f t="shared" si="273"/>
        <v>19453.758049773991</v>
      </c>
      <c r="K1449" s="15">
        <f t="shared" si="267"/>
        <v>19495.891265388022</v>
      </c>
      <c r="L1449" s="36">
        <f t="shared" si="268"/>
        <v>9234.1087346119784</v>
      </c>
      <c r="M1449" s="36">
        <f t="shared" si="269"/>
        <v>9234.1087346119784</v>
      </c>
      <c r="N1449" s="36">
        <f t="shared" si="270"/>
        <v>0.32140998032063972</v>
      </c>
      <c r="O1449" s="36">
        <f t="shared" si="271"/>
        <v>85268764.122637227</v>
      </c>
      <c r="P1449" s="35">
        <f t="shared" si="274"/>
        <v>85268764.122637227</v>
      </c>
    </row>
    <row r="1450" spans="1:16" x14ac:dyDescent="0.4">
      <c r="A1450" s="1">
        <v>1449</v>
      </c>
      <c r="B1450" s="21">
        <v>41262</v>
      </c>
      <c r="C1450" s="43">
        <v>1</v>
      </c>
      <c r="D1450" s="23">
        <v>27843</v>
      </c>
      <c r="E1450" s="25">
        <f t="shared" si="275"/>
        <v>26735.25</v>
      </c>
      <c r="F1450" s="25">
        <f t="shared" si="276"/>
        <v>26446.625</v>
      </c>
      <c r="G1450" s="25">
        <f t="shared" si="265"/>
        <v>1.0527997428783447</v>
      </c>
      <c r="H1450" s="25">
        <f t="shared" si="272"/>
        <v>0.99870511045398014</v>
      </c>
      <c r="I1450" s="4">
        <f t="shared" si="266"/>
        <v>27879.10035560291</v>
      </c>
      <c r="J1450" s="25">
        <f t="shared" si="273"/>
        <v>19454.074734217811</v>
      </c>
      <c r="K1450" s="15">
        <f t="shared" si="267"/>
        <v>19428.883856216984</v>
      </c>
      <c r="L1450" s="36">
        <f t="shared" si="268"/>
        <v>8414.116143783016</v>
      </c>
      <c r="M1450" s="36">
        <f t="shared" si="269"/>
        <v>8414.116143783016</v>
      </c>
      <c r="N1450" s="36">
        <f t="shared" si="270"/>
        <v>0.30219861881920107</v>
      </c>
      <c r="O1450" s="36">
        <f t="shared" si="271"/>
        <v>70797350.481069967</v>
      </c>
      <c r="P1450" s="35">
        <f t="shared" si="274"/>
        <v>70797350.481069967</v>
      </c>
    </row>
    <row r="1451" spans="1:16" x14ac:dyDescent="0.4">
      <c r="A1451" s="1">
        <v>1450</v>
      </c>
      <c r="B1451" s="21">
        <v>41263</v>
      </c>
      <c r="C1451" s="43">
        <v>2</v>
      </c>
      <c r="D1451" s="23">
        <v>21909</v>
      </c>
      <c r="E1451" s="25">
        <f t="shared" si="275"/>
        <v>26158</v>
      </c>
      <c r="F1451" s="25">
        <f t="shared" si="276"/>
        <v>25283.875</v>
      </c>
      <c r="G1451" s="25">
        <f t="shared" si="265"/>
        <v>0.86652065792921373</v>
      </c>
      <c r="H1451" s="25">
        <f t="shared" si="272"/>
        <v>0.99758200983907996</v>
      </c>
      <c r="I1451" s="4">
        <f t="shared" si="266"/>
        <v>21962.104151752039</v>
      </c>
      <c r="J1451" s="25">
        <f t="shared" si="273"/>
        <v>19454.391418661628</v>
      </c>
      <c r="K1451" s="15">
        <f t="shared" si="267"/>
        <v>19407.350891624617</v>
      </c>
      <c r="L1451" s="36">
        <f t="shared" si="268"/>
        <v>2501.6491083753826</v>
      </c>
      <c r="M1451" s="36">
        <f t="shared" si="269"/>
        <v>2501.6491083753826</v>
      </c>
      <c r="N1451" s="36">
        <f t="shared" si="270"/>
        <v>0.11418362811517561</v>
      </c>
      <c r="O1451" s="36">
        <f t="shared" si="271"/>
        <v>6258248.2614353467</v>
      </c>
      <c r="P1451" s="35">
        <f t="shared" si="274"/>
        <v>6258248.2614353467</v>
      </c>
    </row>
    <row r="1452" spans="1:16" x14ac:dyDescent="0.4">
      <c r="A1452" s="1">
        <v>1451</v>
      </c>
      <c r="B1452" s="21">
        <v>41264</v>
      </c>
      <c r="C1452" s="43">
        <v>3</v>
      </c>
      <c r="D1452" s="23">
        <v>26150</v>
      </c>
      <c r="E1452" s="25">
        <f t="shared" si="275"/>
        <v>24409.75</v>
      </c>
      <c r="F1452" s="25">
        <f t="shared" si="276"/>
        <v>23569.25</v>
      </c>
      <c r="G1452" s="25">
        <f t="shared" si="265"/>
        <v>1.1094964837659238</v>
      </c>
      <c r="H1452" s="25">
        <f t="shared" si="272"/>
        <v>1.0015470660113945</v>
      </c>
      <c r="I1452" s="4">
        <f t="shared" si="266"/>
        <v>26109.60671488053</v>
      </c>
      <c r="J1452" s="25">
        <f t="shared" si="273"/>
        <v>19454.708103105444</v>
      </c>
      <c r="K1452" s="15">
        <f t="shared" si="267"/>
        <v>19484.805820773359</v>
      </c>
      <c r="L1452" s="36">
        <f t="shared" si="268"/>
        <v>6665.1941792266407</v>
      </c>
      <c r="M1452" s="36">
        <f t="shared" si="269"/>
        <v>6665.1941792266407</v>
      </c>
      <c r="N1452" s="36">
        <f t="shared" si="270"/>
        <v>0.25488314260904937</v>
      </c>
      <c r="O1452" s="36">
        <f t="shared" si="271"/>
        <v>44424813.446796693</v>
      </c>
      <c r="P1452" s="35">
        <f t="shared" si="274"/>
        <v>44424813.446796693</v>
      </c>
    </row>
    <row r="1453" spans="1:16" x14ac:dyDescent="0.4">
      <c r="A1453" s="1">
        <v>1452</v>
      </c>
      <c r="B1453" s="21">
        <v>41265</v>
      </c>
      <c r="C1453" s="43">
        <v>4</v>
      </c>
      <c r="D1453" s="23">
        <v>21737</v>
      </c>
      <c r="E1453" s="25">
        <f t="shared" si="275"/>
        <v>22728.75</v>
      </c>
      <c r="F1453" s="25">
        <f t="shared" si="276"/>
        <v>22631.625</v>
      </c>
      <c r="G1453" s="25">
        <f t="shared" ref="G1453:G1516" si="277">D1453/F1453</f>
        <v>0.9604701385782064</v>
      </c>
      <c r="H1453" s="25">
        <f t="shared" si="272"/>
        <v>1.0021658136955456</v>
      </c>
      <c r="I1453" s="4">
        <f t="shared" ref="I1453:I1516" si="278">D1453/H1453</f>
        <v>21690.023450154949</v>
      </c>
      <c r="J1453" s="25">
        <f t="shared" si="273"/>
        <v>19455.024787549264</v>
      </c>
      <c r="K1453" s="15">
        <f t="shared" ref="K1453:K1516" si="279">H1453*J1453</f>
        <v>19497.160746681318</v>
      </c>
      <c r="L1453" s="36">
        <f t="shared" ref="L1453:L1516" si="280">D1453-K1453</f>
        <v>2239.8392533186816</v>
      </c>
      <c r="M1453" s="36">
        <f t="shared" ref="M1453:M1516" si="281">ABS(L1453)</f>
        <v>2239.8392533186816</v>
      </c>
      <c r="N1453" s="36">
        <f t="shared" ref="N1453:N1516" si="282">M1453/D1453</f>
        <v>0.10304270383763545</v>
      </c>
      <c r="O1453" s="36">
        <f t="shared" ref="O1453:O1516" si="283">L1453^2</f>
        <v>5016879.8807071894</v>
      </c>
      <c r="P1453" s="35">
        <f t="shared" si="274"/>
        <v>5016879.8807071894</v>
      </c>
    </row>
    <row r="1454" spans="1:16" x14ac:dyDescent="0.4">
      <c r="A1454" s="1">
        <v>1453</v>
      </c>
      <c r="B1454" s="21">
        <v>41266</v>
      </c>
      <c r="C1454" s="43">
        <v>1</v>
      </c>
      <c r="D1454" s="23">
        <v>21119</v>
      </c>
      <c r="E1454" s="25">
        <f t="shared" si="275"/>
        <v>22534.5</v>
      </c>
      <c r="F1454" s="25">
        <f t="shared" si="276"/>
        <v>21568</v>
      </c>
      <c r="G1454" s="25">
        <f t="shared" si="277"/>
        <v>0.97918212166172103</v>
      </c>
      <c r="H1454" s="25">
        <f t="shared" si="272"/>
        <v>0.99870511045398014</v>
      </c>
      <c r="I1454" s="4">
        <f t="shared" si="278"/>
        <v>21146.382229284842</v>
      </c>
      <c r="J1454" s="25">
        <f t="shared" si="273"/>
        <v>19455.341471993081</v>
      </c>
      <c r="K1454" s="15">
        <f t="shared" si="279"/>
        <v>19430.14895370675</v>
      </c>
      <c r="L1454" s="36">
        <f t="shared" si="280"/>
        <v>1688.85104629325</v>
      </c>
      <c r="M1454" s="36">
        <f t="shared" si="281"/>
        <v>1688.85104629325</v>
      </c>
      <c r="N1454" s="36">
        <f t="shared" si="282"/>
        <v>7.9968324555767314E-2</v>
      </c>
      <c r="O1454" s="36">
        <f t="shared" si="283"/>
        <v>2852217.8565658052</v>
      </c>
      <c r="P1454" s="35">
        <f t="shared" si="274"/>
        <v>2852217.8565658052</v>
      </c>
    </row>
    <row r="1455" spans="1:16" x14ac:dyDescent="0.4">
      <c r="A1455" s="1">
        <v>1454</v>
      </c>
      <c r="B1455" s="21">
        <v>41267</v>
      </c>
      <c r="C1455" s="43">
        <v>2</v>
      </c>
      <c r="D1455" s="23">
        <v>21132</v>
      </c>
      <c r="E1455" s="25">
        <f t="shared" si="275"/>
        <v>20601.5</v>
      </c>
      <c r="F1455" s="25">
        <f t="shared" si="276"/>
        <v>20678.75</v>
      </c>
      <c r="G1455" s="25">
        <f t="shared" si="277"/>
        <v>1.0219186362812065</v>
      </c>
      <c r="H1455" s="25">
        <f t="shared" si="272"/>
        <v>0.99758200983907996</v>
      </c>
      <c r="I1455" s="4">
        <f t="shared" si="278"/>
        <v>21183.220819518192</v>
      </c>
      <c r="J1455" s="25">
        <f t="shared" si="273"/>
        <v>19455.658156436897</v>
      </c>
      <c r="K1455" s="15">
        <f t="shared" si="279"/>
        <v>19408.61456644041</v>
      </c>
      <c r="L1455" s="36">
        <f t="shared" si="280"/>
        <v>1723.3854335595897</v>
      </c>
      <c r="M1455" s="36">
        <f t="shared" si="281"/>
        <v>1723.3854335595897</v>
      </c>
      <c r="N1455" s="36">
        <f t="shared" si="282"/>
        <v>8.1553351957201856E-2</v>
      </c>
      <c r="O1455" s="36">
        <f t="shared" si="283"/>
        <v>2970057.352605375</v>
      </c>
      <c r="P1455" s="35">
        <f t="shared" si="274"/>
        <v>2970057.352605375</v>
      </c>
    </row>
    <row r="1456" spans="1:16" x14ac:dyDescent="0.4">
      <c r="A1456" s="1">
        <v>1455</v>
      </c>
      <c r="B1456" s="21">
        <v>41268</v>
      </c>
      <c r="C1456" s="43">
        <v>3</v>
      </c>
      <c r="D1456" s="23">
        <v>18418</v>
      </c>
      <c r="E1456" s="25">
        <f t="shared" si="275"/>
        <v>20756</v>
      </c>
      <c r="F1456" s="25">
        <f t="shared" si="276"/>
        <v>20513.5</v>
      </c>
      <c r="G1456" s="25">
        <f t="shared" si="277"/>
        <v>0.89784775879298995</v>
      </c>
      <c r="H1456" s="25">
        <f t="shared" si="272"/>
        <v>1.0015470660113945</v>
      </c>
      <c r="I1456" s="4">
        <f t="shared" si="278"/>
        <v>18389.550151995012</v>
      </c>
      <c r="J1456" s="25">
        <f t="shared" si="273"/>
        <v>19455.974840880714</v>
      </c>
      <c r="K1456" s="15">
        <f t="shared" si="279"/>
        <v>19486.074518275589</v>
      </c>
      <c r="L1456" s="36">
        <f t="shared" si="280"/>
        <v>-1068.0745182755891</v>
      </c>
      <c r="M1456" s="36">
        <f t="shared" si="281"/>
        <v>1068.0745182755891</v>
      </c>
      <c r="N1456" s="36">
        <f t="shared" si="282"/>
        <v>5.7990798038635522E-2</v>
      </c>
      <c r="O1456" s="36">
        <f t="shared" si="283"/>
        <v>1140783.1765896317</v>
      </c>
      <c r="P1456" s="35">
        <f t="shared" si="274"/>
        <v>1140783.1765896317</v>
      </c>
    </row>
    <row r="1457" spans="1:16" x14ac:dyDescent="0.4">
      <c r="A1457" s="1">
        <v>1456</v>
      </c>
      <c r="B1457" s="21">
        <v>41269</v>
      </c>
      <c r="C1457" s="43">
        <v>4</v>
      </c>
      <c r="D1457" s="23">
        <v>22355</v>
      </c>
      <c r="E1457" s="25">
        <f t="shared" si="275"/>
        <v>20271</v>
      </c>
      <c r="F1457" s="25">
        <f t="shared" si="276"/>
        <v>20645</v>
      </c>
      <c r="G1457" s="25">
        <f t="shared" si="277"/>
        <v>1.082828772099782</v>
      </c>
      <c r="H1457" s="25">
        <f t="shared" si="272"/>
        <v>1.0021658136955456</v>
      </c>
      <c r="I1457" s="4">
        <f t="shared" si="278"/>
        <v>22306.687869909092</v>
      </c>
      <c r="J1457" s="25">
        <f t="shared" si="273"/>
        <v>19456.291525324534</v>
      </c>
      <c r="K1457" s="15">
        <f t="shared" si="279"/>
        <v>19498.430227974608</v>
      </c>
      <c r="L1457" s="36">
        <f t="shared" si="280"/>
        <v>2856.569772025392</v>
      </c>
      <c r="M1457" s="36">
        <f t="shared" si="281"/>
        <v>2856.569772025392</v>
      </c>
      <c r="N1457" s="36">
        <f t="shared" si="282"/>
        <v>0.12778214144600278</v>
      </c>
      <c r="O1457" s="36">
        <f t="shared" si="283"/>
        <v>8159990.8624491999</v>
      </c>
      <c r="P1457" s="35">
        <f t="shared" si="274"/>
        <v>8159990.8624491999</v>
      </c>
    </row>
    <row r="1458" spans="1:16" x14ac:dyDescent="0.4">
      <c r="A1458" s="1">
        <v>1457</v>
      </c>
      <c r="B1458" s="21">
        <v>41270</v>
      </c>
      <c r="C1458" s="43">
        <v>1</v>
      </c>
      <c r="D1458" s="23">
        <v>19179</v>
      </c>
      <c r="E1458" s="25">
        <f t="shared" si="275"/>
        <v>21019</v>
      </c>
      <c r="F1458" s="25">
        <f t="shared" si="276"/>
        <v>21589.875</v>
      </c>
      <c r="G1458" s="25">
        <f t="shared" si="277"/>
        <v>0.8883330727945391</v>
      </c>
      <c r="H1458" s="25">
        <f t="shared" si="272"/>
        <v>0.99870511045398014</v>
      </c>
      <c r="I1458" s="4">
        <f t="shared" si="278"/>
        <v>19203.866886474454</v>
      </c>
      <c r="J1458" s="25">
        <f t="shared" si="273"/>
        <v>19456.60820976835</v>
      </c>
      <c r="K1458" s="15">
        <f t="shared" si="279"/>
        <v>19431.414051196516</v>
      </c>
      <c r="L1458" s="36">
        <f t="shared" si="280"/>
        <v>-252.41405119651608</v>
      </c>
      <c r="M1458" s="36">
        <f t="shared" si="281"/>
        <v>252.41405119651608</v>
      </c>
      <c r="N1458" s="36">
        <f t="shared" si="282"/>
        <v>1.3160959966448517E-2</v>
      </c>
      <c r="O1458" s="36">
        <f t="shared" si="283"/>
        <v>63712.853241437442</v>
      </c>
      <c r="P1458" s="35">
        <f t="shared" si="274"/>
        <v>63712.853241437442</v>
      </c>
    </row>
    <row r="1459" spans="1:16" x14ac:dyDescent="0.4">
      <c r="A1459" s="1">
        <v>1458</v>
      </c>
      <c r="B1459" s="21">
        <v>41271</v>
      </c>
      <c r="C1459" s="43">
        <v>2</v>
      </c>
      <c r="D1459" s="23">
        <v>24124</v>
      </c>
      <c r="E1459" s="25">
        <f t="shared" si="275"/>
        <v>22160.75</v>
      </c>
      <c r="F1459" s="25">
        <f t="shared" si="276"/>
        <v>22038.5</v>
      </c>
      <c r="G1459" s="25">
        <f t="shared" si="277"/>
        <v>1.0946298523039226</v>
      </c>
      <c r="H1459" s="25">
        <f t="shared" si="272"/>
        <v>0.99758200983907996</v>
      </c>
      <c r="I1459" s="4">
        <f t="shared" si="278"/>
        <v>24182.472981736555</v>
      </c>
      <c r="J1459" s="25">
        <f t="shared" si="273"/>
        <v>19456.924894212167</v>
      </c>
      <c r="K1459" s="15">
        <f t="shared" si="279"/>
        <v>19409.878241256203</v>
      </c>
      <c r="L1459" s="36">
        <f t="shared" si="280"/>
        <v>4714.1217587437968</v>
      </c>
      <c r="M1459" s="36">
        <f t="shared" si="281"/>
        <v>4714.1217587437968</v>
      </c>
      <c r="N1459" s="36">
        <f t="shared" si="282"/>
        <v>0.19541211070899506</v>
      </c>
      <c r="O1459" s="36">
        <f t="shared" si="283"/>
        <v>22222943.956261709</v>
      </c>
      <c r="P1459" s="35">
        <f t="shared" si="274"/>
        <v>22222943.956261709</v>
      </c>
    </row>
    <row r="1460" spans="1:16" x14ac:dyDescent="0.4">
      <c r="A1460" s="1">
        <v>1459</v>
      </c>
      <c r="B1460" s="21">
        <v>41272</v>
      </c>
      <c r="C1460" s="43">
        <v>3</v>
      </c>
      <c r="D1460" s="23">
        <v>22985</v>
      </c>
      <c r="E1460" s="25">
        <f t="shared" si="275"/>
        <v>21916.25</v>
      </c>
      <c r="F1460" s="25">
        <f t="shared" si="276"/>
        <v>22265.125</v>
      </c>
      <c r="G1460" s="25">
        <f t="shared" si="277"/>
        <v>1.0323319541210749</v>
      </c>
      <c r="H1460" s="25">
        <f t="shared" si="272"/>
        <v>1.0015470660113945</v>
      </c>
      <c r="I1460" s="4">
        <f t="shared" si="278"/>
        <v>22949.495615354837</v>
      </c>
      <c r="J1460" s="25">
        <f t="shared" si="273"/>
        <v>19457.241578655987</v>
      </c>
      <c r="K1460" s="15">
        <f t="shared" si="279"/>
        <v>19487.343215777819</v>
      </c>
      <c r="L1460" s="36">
        <f t="shared" si="280"/>
        <v>3497.6567842221812</v>
      </c>
      <c r="M1460" s="36">
        <f t="shared" si="281"/>
        <v>3497.6567842221812</v>
      </c>
      <c r="N1460" s="36">
        <f t="shared" si="282"/>
        <v>0.15217127623329046</v>
      </c>
      <c r="O1460" s="36">
        <f t="shared" si="283"/>
        <v>12233602.980215449</v>
      </c>
      <c r="P1460" s="35">
        <f t="shared" si="274"/>
        <v>12233602.980215449</v>
      </c>
    </row>
    <row r="1461" spans="1:16" x14ac:dyDescent="0.4">
      <c r="A1461" s="1">
        <v>1460</v>
      </c>
      <c r="B1461" s="21">
        <v>41273</v>
      </c>
      <c r="C1461" s="43">
        <v>4</v>
      </c>
      <c r="D1461" s="23">
        <v>21377</v>
      </c>
      <c r="E1461" s="25">
        <f t="shared" si="275"/>
        <v>22614</v>
      </c>
      <c r="F1461" s="25">
        <f t="shared" si="276"/>
        <v>21694.625</v>
      </c>
      <c r="G1461" s="25">
        <f t="shared" si="277"/>
        <v>0.98535927677938662</v>
      </c>
      <c r="H1461" s="25">
        <f t="shared" si="272"/>
        <v>1.0021658136955456</v>
      </c>
      <c r="I1461" s="4">
        <f t="shared" si="278"/>
        <v>21330.801458065158</v>
      </c>
      <c r="J1461" s="25">
        <f t="shared" si="273"/>
        <v>19457.558263099803</v>
      </c>
      <c r="K1461" s="15">
        <f t="shared" si="279"/>
        <v>19499.699709267901</v>
      </c>
      <c r="L1461" s="36">
        <f t="shared" si="280"/>
        <v>1877.3002907320988</v>
      </c>
      <c r="M1461" s="36">
        <f t="shared" si="281"/>
        <v>1877.3002907320988</v>
      </c>
      <c r="N1461" s="36">
        <f t="shared" si="282"/>
        <v>8.7818697232170034E-2</v>
      </c>
      <c r="O1461" s="36">
        <f t="shared" si="283"/>
        <v>3524256.3815828227</v>
      </c>
      <c r="P1461" s="35">
        <f t="shared" si="274"/>
        <v>3524256.3815828227</v>
      </c>
    </row>
    <row r="1462" spans="1:16" x14ac:dyDescent="0.4">
      <c r="A1462" s="1">
        <v>1461</v>
      </c>
      <c r="B1462" s="21">
        <v>41274</v>
      </c>
      <c r="C1462" s="43">
        <v>1</v>
      </c>
      <c r="D1462" s="23">
        <v>21970</v>
      </c>
      <c r="E1462" s="25">
        <f t="shared" si="275"/>
        <v>20775.25</v>
      </c>
      <c r="F1462" s="25">
        <f t="shared" si="276"/>
        <v>19853.875</v>
      </c>
      <c r="G1462" s="25">
        <f t="shared" si="277"/>
        <v>1.1065849865580397</v>
      </c>
      <c r="H1462" s="25">
        <f t="shared" si="272"/>
        <v>0.99870511045398014</v>
      </c>
      <c r="I1462" s="4">
        <f t="shared" si="278"/>
        <v>21998.485609043419</v>
      </c>
      <c r="J1462" s="25">
        <f t="shared" si="273"/>
        <v>19457.87494754362</v>
      </c>
      <c r="K1462" s="15">
        <f t="shared" si="279"/>
        <v>19432.679148686282</v>
      </c>
      <c r="L1462" s="36">
        <f t="shared" si="280"/>
        <v>2537.3208513137179</v>
      </c>
      <c r="M1462" s="36">
        <f t="shared" si="281"/>
        <v>2537.3208513137179</v>
      </c>
      <c r="N1462" s="36">
        <f t="shared" si="282"/>
        <v>0.11549025267700126</v>
      </c>
      <c r="O1462" s="36">
        <f t="shared" si="283"/>
        <v>6437997.1025113696</v>
      </c>
      <c r="P1462" s="35">
        <f t="shared" si="274"/>
        <v>6437997.1025113696</v>
      </c>
    </row>
    <row r="1463" spans="1:16" x14ac:dyDescent="0.4">
      <c r="A1463" s="1">
        <v>1462</v>
      </c>
      <c r="B1463" s="21">
        <v>41275</v>
      </c>
      <c r="C1463" s="43">
        <v>2</v>
      </c>
      <c r="D1463" s="23">
        <v>16769</v>
      </c>
      <c r="E1463" s="25">
        <f t="shared" si="275"/>
        <v>18932.5</v>
      </c>
      <c r="F1463" s="25">
        <f t="shared" si="276"/>
        <v>18806.625</v>
      </c>
      <c r="G1463" s="25">
        <f t="shared" si="277"/>
        <v>0.89165387197330725</v>
      </c>
      <c r="H1463" s="25">
        <f t="shared" si="272"/>
        <v>0.99758200983907996</v>
      </c>
      <c r="I1463" s="4">
        <f t="shared" si="278"/>
        <v>16809.64555756675</v>
      </c>
      <c r="J1463" s="25">
        <f t="shared" si="273"/>
        <v>19458.19163198744</v>
      </c>
      <c r="K1463" s="15">
        <f t="shared" si="279"/>
        <v>19411.141916071996</v>
      </c>
      <c r="L1463" s="36">
        <f t="shared" si="280"/>
        <v>-2642.1419160719961</v>
      </c>
      <c r="M1463" s="36">
        <f t="shared" si="281"/>
        <v>2642.1419160719961</v>
      </c>
      <c r="N1463" s="36">
        <f t="shared" si="282"/>
        <v>0.15756108987250261</v>
      </c>
      <c r="O1463" s="36">
        <f t="shared" si="283"/>
        <v>6980913.9046645984</v>
      </c>
      <c r="P1463" s="35">
        <f t="shared" si="274"/>
        <v>6980913.9046645984</v>
      </c>
    </row>
    <row r="1464" spans="1:16" x14ac:dyDescent="0.4">
      <c r="A1464" s="1">
        <v>1463</v>
      </c>
      <c r="B1464" s="21">
        <v>41276</v>
      </c>
      <c r="C1464" s="43">
        <v>3</v>
      </c>
      <c r="D1464" s="23">
        <v>15614</v>
      </c>
      <c r="E1464" s="25">
        <f t="shared" si="275"/>
        <v>18680.75</v>
      </c>
      <c r="F1464" s="25">
        <f t="shared" si="276"/>
        <v>18603</v>
      </c>
      <c r="G1464" s="25">
        <f t="shared" si="277"/>
        <v>0.83932699027038649</v>
      </c>
      <c r="H1464" s="25">
        <f t="shared" si="272"/>
        <v>1.0015470660113945</v>
      </c>
      <c r="I1464" s="4">
        <f t="shared" si="278"/>
        <v>15589.881424326753</v>
      </c>
      <c r="J1464" s="25">
        <f t="shared" si="273"/>
        <v>19458.508316431256</v>
      </c>
      <c r="K1464" s="15">
        <f t="shared" si="279"/>
        <v>19488.611913280045</v>
      </c>
      <c r="L1464" s="36">
        <f t="shared" si="280"/>
        <v>-3874.611913280045</v>
      </c>
      <c r="M1464" s="36">
        <f t="shared" si="281"/>
        <v>3874.611913280045</v>
      </c>
      <c r="N1464" s="36">
        <f t="shared" si="282"/>
        <v>0.24814985995132863</v>
      </c>
      <c r="O1464" s="36">
        <f t="shared" si="283"/>
        <v>15012617.478531651</v>
      </c>
      <c r="P1464" s="35">
        <f t="shared" si="274"/>
        <v>15012617.478531651</v>
      </c>
    </row>
    <row r="1465" spans="1:16" x14ac:dyDescent="0.4">
      <c r="A1465" s="1">
        <v>1464</v>
      </c>
      <c r="B1465" s="21">
        <v>41277</v>
      </c>
      <c r="C1465" s="43">
        <v>4</v>
      </c>
      <c r="D1465" s="23">
        <v>20370</v>
      </c>
      <c r="E1465" s="25">
        <f t="shared" si="275"/>
        <v>18525.25</v>
      </c>
      <c r="F1465" s="25">
        <f t="shared" si="276"/>
        <v>18580.25</v>
      </c>
      <c r="G1465" s="25">
        <f t="shared" si="277"/>
        <v>1.0963253992814952</v>
      </c>
      <c r="H1465" s="25">
        <f t="shared" si="272"/>
        <v>1.0021658136955456</v>
      </c>
      <c r="I1465" s="4">
        <f t="shared" si="278"/>
        <v>20325.97771908066</v>
      </c>
      <c r="J1465" s="25">
        <f t="shared" si="273"/>
        <v>19458.825000875073</v>
      </c>
      <c r="K1465" s="15">
        <f t="shared" si="279"/>
        <v>19500.969190561194</v>
      </c>
      <c r="L1465" s="36">
        <f t="shared" si="280"/>
        <v>869.03080943880559</v>
      </c>
      <c r="M1465" s="36">
        <f t="shared" si="281"/>
        <v>869.03080943880559</v>
      </c>
      <c r="N1465" s="36">
        <f t="shared" si="282"/>
        <v>4.2662288141325756E-2</v>
      </c>
      <c r="O1465" s="36">
        <f t="shared" si="283"/>
        <v>755214.5477538656</v>
      </c>
      <c r="P1465" s="35">
        <f t="shared" si="274"/>
        <v>755214.5477538656</v>
      </c>
    </row>
    <row r="1466" spans="1:16" x14ac:dyDescent="0.4">
      <c r="A1466" s="1">
        <v>1465</v>
      </c>
      <c r="B1466" s="21">
        <v>41278</v>
      </c>
      <c r="C1466" s="43">
        <v>1</v>
      </c>
      <c r="D1466" s="23">
        <v>21348</v>
      </c>
      <c r="E1466" s="25">
        <f t="shared" si="275"/>
        <v>18635.25</v>
      </c>
      <c r="F1466" s="25">
        <f t="shared" si="276"/>
        <v>19274.125</v>
      </c>
      <c r="G1466" s="25">
        <f t="shared" si="277"/>
        <v>1.1075989182388306</v>
      </c>
      <c r="H1466" s="25">
        <f t="shared" si="272"/>
        <v>0.99870511045398014</v>
      </c>
      <c r="I1466" s="4">
        <f t="shared" si="278"/>
        <v>21375.679143461944</v>
      </c>
      <c r="J1466" s="25">
        <f t="shared" si="273"/>
        <v>19459.141685318889</v>
      </c>
      <c r="K1466" s="15">
        <f t="shared" si="279"/>
        <v>19433.944246176052</v>
      </c>
      <c r="L1466" s="36">
        <f t="shared" si="280"/>
        <v>1914.0557538239482</v>
      </c>
      <c r="M1466" s="36">
        <f t="shared" si="281"/>
        <v>1914.0557538239482</v>
      </c>
      <c r="N1466" s="36">
        <f t="shared" si="282"/>
        <v>8.9659722401346648E-2</v>
      </c>
      <c r="O1466" s="36">
        <f t="shared" si="283"/>
        <v>3663609.4287465625</v>
      </c>
      <c r="P1466" s="35">
        <f t="shared" si="274"/>
        <v>3663609.4287465625</v>
      </c>
    </row>
    <row r="1467" spans="1:16" x14ac:dyDescent="0.4">
      <c r="A1467" s="1">
        <v>1466</v>
      </c>
      <c r="B1467" s="21">
        <v>41279</v>
      </c>
      <c r="C1467" s="43">
        <v>2</v>
      </c>
      <c r="D1467" s="23">
        <v>17209</v>
      </c>
      <c r="E1467" s="25">
        <f t="shared" si="275"/>
        <v>19913</v>
      </c>
      <c r="F1467" s="25">
        <f t="shared" si="276"/>
        <v>19563.625</v>
      </c>
      <c r="G1467" s="25">
        <f t="shared" si="277"/>
        <v>0.8796427042534295</v>
      </c>
      <c r="H1467" s="25">
        <f t="shared" si="272"/>
        <v>0.99758200983907996</v>
      </c>
      <c r="I1467" s="4">
        <f t="shared" si="278"/>
        <v>17250.712052010625</v>
      </c>
      <c r="J1467" s="25">
        <f t="shared" si="273"/>
        <v>19459.458369762709</v>
      </c>
      <c r="K1467" s="15">
        <f t="shared" si="279"/>
        <v>19412.405590887789</v>
      </c>
      <c r="L1467" s="36">
        <f t="shared" si="280"/>
        <v>-2203.405590887789</v>
      </c>
      <c r="M1467" s="36">
        <f t="shared" si="281"/>
        <v>2203.405590887789</v>
      </c>
      <c r="N1467" s="36">
        <f t="shared" si="282"/>
        <v>0.12803797959717525</v>
      </c>
      <c r="O1467" s="36">
        <f t="shared" si="283"/>
        <v>4854996.1979555665</v>
      </c>
      <c r="P1467" s="35">
        <f t="shared" si="274"/>
        <v>4854996.1979555665</v>
      </c>
    </row>
    <row r="1468" spans="1:16" x14ac:dyDescent="0.4">
      <c r="A1468" s="1">
        <v>1467</v>
      </c>
      <c r="B1468" s="21">
        <v>41280</v>
      </c>
      <c r="C1468" s="43">
        <v>3</v>
      </c>
      <c r="D1468" s="23">
        <v>20725</v>
      </c>
      <c r="E1468" s="25">
        <f t="shared" si="275"/>
        <v>19214.25</v>
      </c>
      <c r="F1468" s="25">
        <f t="shared" si="276"/>
        <v>18755.25</v>
      </c>
      <c r="G1468" s="25">
        <f t="shared" si="277"/>
        <v>1.1050239266338759</v>
      </c>
      <c r="H1468" s="25">
        <f t="shared" si="272"/>
        <v>1.0015470660113945</v>
      </c>
      <c r="I1468" s="4">
        <f t="shared" si="278"/>
        <v>20692.986583781989</v>
      </c>
      <c r="J1468" s="25">
        <f t="shared" si="273"/>
        <v>19459.775054206526</v>
      </c>
      <c r="K1468" s="15">
        <f t="shared" si="279"/>
        <v>19489.880610782271</v>
      </c>
      <c r="L1468" s="36">
        <f t="shared" si="280"/>
        <v>1235.1193892177289</v>
      </c>
      <c r="M1468" s="36">
        <f t="shared" si="281"/>
        <v>1235.1193892177289</v>
      </c>
      <c r="N1468" s="36">
        <f t="shared" si="282"/>
        <v>5.9595627947779443E-2</v>
      </c>
      <c r="O1468" s="36">
        <f t="shared" si="283"/>
        <v>1525519.9056215757</v>
      </c>
      <c r="P1468" s="35">
        <f t="shared" si="274"/>
        <v>1525519.9056215757</v>
      </c>
    </row>
    <row r="1469" spans="1:16" x14ac:dyDescent="0.4">
      <c r="A1469" s="1">
        <v>1468</v>
      </c>
      <c r="B1469" s="21">
        <v>41281</v>
      </c>
      <c r="C1469" s="43">
        <v>4</v>
      </c>
      <c r="D1469" s="23">
        <v>17575</v>
      </c>
      <c r="E1469" s="25">
        <f t="shared" si="275"/>
        <v>18296.25</v>
      </c>
      <c r="F1469" s="25">
        <f t="shared" si="276"/>
        <v>18866.125</v>
      </c>
      <c r="G1469" s="25">
        <f t="shared" si="277"/>
        <v>0.93156384790199365</v>
      </c>
      <c r="H1469" s="25">
        <f t="shared" si="272"/>
        <v>1.0021658136955456</v>
      </c>
      <c r="I1469" s="4">
        <f t="shared" si="278"/>
        <v>17537.018086050201</v>
      </c>
      <c r="J1469" s="25">
        <f t="shared" si="273"/>
        <v>19460.091738650342</v>
      </c>
      <c r="K1469" s="15">
        <f t="shared" si="279"/>
        <v>19502.238671854484</v>
      </c>
      <c r="L1469" s="36">
        <f t="shared" si="280"/>
        <v>-1927.238671854484</v>
      </c>
      <c r="M1469" s="36">
        <f t="shared" si="281"/>
        <v>1927.238671854484</v>
      </c>
      <c r="N1469" s="36">
        <f t="shared" si="282"/>
        <v>0.10965796141419538</v>
      </c>
      <c r="O1469" s="36">
        <f t="shared" si="283"/>
        <v>3714248.8982914356</v>
      </c>
      <c r="P1469" s="35">
        <f t="shared" si="274"/>
        <v>3714248.8982914356</v>
      </c>
    </row>
    <row r="1470" spans="1:16" x14ac:dyDescent="0.4">
      <c r="A1470" s="1">
        <v>1469</v>
      </c>
      <c r="B1470" s="21">
        <v>41282</v>
      </c>
      <c r="C1470" s="43">
        <v>1</v>
      </c>
      <c r="D1470" s="23">
        <v>17676</v>
      </c>
      <c r="E1470" s="25">
        <f t="shared" si="275"/>
        <v>19436</v>
      </c>
      <c r="F1470" s="25">
        <f t="shared" si="276"/>
        <v>19631.625</v>
      </c>
      <c r="G1470" s="25">
        <f t="shared" si="277"/>
        <v>0.90038394682050005</v>
      </c>
      <c r="H1470" s="25">
        <f t="shared" si="272"/>
        <v>0.99870511045398014</v>
      </c>
      <c r="I1470" s="4">
        <f t="shared" si="278"/>
        <v>17698.918144080631</v>
      </c>
      <c r="J1470" s="25">
        <f t="shared" si="273"/>
        <v>19460.408423094163</v>
      </c>
      <c r="K1470" s="15">
        <f t="shared" si="279"/>
        <v>19435.209343665822</v>
      </c>
      <c r="L1470" s="36">
        <f t="shared" si="280"/>
        <v>-1759.2093436658215</v>
      </c>
      <c r="M1470" s="36">
        <f t="shared" si="281"/>
        <v>1759.2093436658215</v>
      </c>
      <c r="N1470" s="36">
        <f t="shared" si="282"/>
        <v>9.9525307969326862E-2</v>
      </c>
      <c r="O1470" s="36">
        <f t="shared" si="283"/>
        <v>3094817.5148411305</v>
      </c>
      <c r="P1470" s="35">
        <f t="shared" si="274"/>
        <v>3094817.5148411305</v>
      </c>
    </row>
    <row r="1471" spans="1:16" x14ac:dyDescent="0.4">
      <c r="A1471" s="1">
        <v>1470</v>
      </c>
      <c r="B1471" s="21">
        <v>41283</v>
      </c>
      <c r="C1471" s="43">
        <v>2</v>
      </c>
      <c r="D1471" s="23">
        <v>21768</v>
      </c>
      <c r="E1471" s="25">
        <f t="shared" si="275"/>
        <v>19827.25</v>
      </c>
      <c r="F1471" s="25">
        <f t="shared" si="276"/>
        <v>20435.625</v>
      </c>
      <c r="G1471" s="25">
        <f t="shared" si="277"/>
        <v>1.0651986420772548</v>
      </c>
      <c r="H1471" s="25">
        <f t="shared" si="272"/>
        <v>0.99758200983907996</v>
      </c>
      <c r="I1471" s="4">
        <f t="shared" si="278"/>
        <v>21820.762388759795</v>
      </c>
      <c r="J1471" s="25">
        <f t="shared" si="273"/>
        <v>19460.725107537979</v>
      </c>
      <c r="K1471" s="15">
        <f t="shared" si="279"/>
        <v>19413.669265703582</v>
      </c>
      <c r="L1471" s="36">
        <f t="shared" si="280"/>
        <v>2354.3307342964181</v>
      </c>
      <c r="M1471" s="36">
        <f t="shared" si="281"/>
        <v>2354.3307342964181</v>
      </c>
      <c r="N1471" s="36">
        <f t="shared" si="282"/>
        <v>0.10815558316319451</v>
      </c>
      <c r="O1471" s="36">
        <f t="shared" si="283"/>
        <v>5542873.2064527115</v>
      </c>
      <c r="P1471" s="35">
        <f t="shared" si="274"/>
        <v>5542873.2064527115</v>
      </c>
    </row>
    <row r="1472" spans="1:16" x14ac:dyDescent="0.4">
      <c r="A1472" s="1">
        <v>1471</v>
      </c>
      <c r="B1472" s="21">
        <v>41284</v>
      </c>
      <c r="C1472" s="43">
        <v>3</v>
      </c>
      <c r="D1472" s="23">
        <v>22290</v>
      </c>
      <c r="E1472" s="25">
        <f t="shared" si="275"/>
        <v>21044</v>
      </c>
      <c r="F1472" s="25">
        <f t="shared" si="276"/>
        <v>21056</v>
      </c>
      <c r="G1472" s="25">
        <f t="shared" si="277"/>
        <v>1.058605623100304</v>
      </c>
      <c r="H1472" s="25">
        <f t="shared" si="272"/>
        <v>1.0015470660113945</v>
      </c>
      <c r="I1472" s="4">
        <f t="shared" si="278"/>
        <v>22255.569165379999</v>
      </c>
      <c r="J1472" s="25">
        <f t="shared" si="273"/>
        <v>19461.041791981796</v>
      </c>
      <c r="K1472" s="15">
        <f t="shared" si="279"/>
        <v>19491.149308284501</v>
      </c>
      <c r="L1472" s="36">
        <f t="shared" si="280"/>
        <v>2798.8506917154991</v>
      </c>
      <c r="M1472" s="36">
        <f t="shared" si="281"/>
        <v>2798.8506917154991</v>
      </c>
      <c r="N1472" s="36">
        <f t="shared" si="282"/>
        <v>0.12556530694102733</v>
      </c>
      <c r="O1472" s="36">
        <f t="shared" si="283"/>
        <v>7833565.1945163282</v>
      </c>
      <c r="P1472" s="35">
        <f t="shared" si="274"/>
        <v>7833565.1945163282</v>
      </c>
    </row>
    <row r="1473" spans="1:16" x14ac:dyDescent="0.4">
      <c r="A1473" s="1">
        <v>1472</v>
      </c>
      <c r="B1473" s="21">
        <v>41285</v>
      </c>
      <c r="C1473" s="43">
        <v>4</v>
      </c>
      <c r="D1473" s="23">
        <v>22442</v>
      </c>
      <c r="E1473" s="25">
        <f t="shared" si="275"/>
        <v>21068</v>
      </c>
      <c r="F1473" s="25">
        <f t="shared" si="276"/>
        <v>21099.25</v>
      </c>
      <c r="G1473" s="25">
        <f t="shared" si="277"/>
        <v>1.0636397028330391</v>
      </c>
      <c r="H1473" s="25">
        <f t="shared" si="272"/>
        <v>1.0021658136955456</v>
      </c>
      <c r="I1473" s="4">
        <f t="shared" si="278"/>
        <v>22393.499851330791</v>
      </c>
      <c r="J1473" s="25">
        <f t="shared" si="273"/>
        <v>19461.358476425616</v>
      </c>
      <c r="K1473" s="15">
        <f t="shared" si="279"/>
        <v>19503.508153147781</v>
      </c>
      <c r="L1473" s="36">
        <f t="shared" si="280"/>
        <v>2938.4918468522192</v>
      </c>
      <c r="M1473" s="36">
        <f t="shared" si="281"/>
        <v>2938.4918468522192</v>
      </c>
      <c r="N1473" s="36">
        <f t="shared" si="282"/>
        <v>0.13093716455094107</v>
      </c>
      <c r="O1473" s="36">
        <f t="shared" si="283"/>
        <v>8634734.3340169657</v>
      </c>
      <c r="P1473" s="35">
        <f t="shared" si="274"/>
        <v>8634734.3340169657</v>
      </c>
    </row>
    <row r="1474" spans="1:16" x14ac:dyDescent="0.4">
      <c r="A1474" s="1">
        <v>1473</v>
      </c>
      <c r="B1474" s="21">
        <v>41286</v>
      </c>
      <c r="C1474" s="43">
        <v>1</v>
      </c>
      <c r="D1474" s="23">
        <v>17772</v>
      </c>
      <c r="E1474" s="25">
        <f t="shared" si="275"/>
        <v>21130.5</v>
      </c>
      <c r="F1474" s="25">
        <f t="shared" si="276"/>
        <v>20770</v>
      </c>
      <c r="G1474" s="25">
        <f t="shared" si="277"/>
        <v>0.85565719788155992</v>
      </c>
      <c r="H1474" s="25">
        <f t="shared" ref="H1474:H1537" si="284">VLOOKUP(C1474,$Q$38:$S$42,3,FALSE)</f>
        <v>0.99870511045398014</v>
      </c>
      <c r="I1474" s="4">
        <f t="shared" si="278"/>
        <v>17795.042614652692</v>
      </c>
      <c r="J1474" s="25">
        <f t="shared" si="273"/>
        <v>19461.675160869432</v>
      </c>
      <c r="K1474" s="15">
        <f t="shared" si="279"/>
        <v>19436.474441155588</v>
      </c>
      <c r="L1474" s="36">
        <f t="shared" si="280"/>
        <v>-1664.4744411555876</v>
      </c>
      <c r="M1474" s="36">
        <f t="shared" si="281"/>
        <v>1664.4744411555876</v>
      </c>
      <c r="N1474" s="36">
        <f t="shared" si="282"/>
        <v>9.36571258809131E-2</v>
      </c>
      <c r="O1474" s="36">
        <f t="shared" si="283"/>
        <v>2770475.1652602055</v>
      </c>
      <c r="P1474" s="35">
        <f t="shared" si="274"/>
        <v>2770475.1652602055</v>
      </c>
    </row>
    <row r="1475" spans="1:16" x14ac:dyDescent="0.4">
      <c r="A1475" s="1">
        <v>1474</v>
      </c>
      <c r="B1475" s="21">
        <v>41287</v>
      </c>
      <c r="C1475" s="43">
        <v>2</v>
      </c>
      <c r="D1475" s="23">
        <v>22018</v>
      </c>
      <c r="E1475" s="25">
        <f t="shared" si="275"/>
        <v>20409.5</v>
      </c>
      <c r="F1475" s="25">
        <f t="shared" si="276"/>
        <v>19837.75</v>
      </c>
      <c r="G1475" s="25">
        <f t="shared" si="277"/>
        <v>1.1099040969868055</v>
      </c>
      <c r="H1475" s="25">
        <f t="shared" si="284"/>
        <v>0.99758200983907996</v>
      </c>
      <c r="I1475" s="4">
        <f t="shared" si="278"/>
        <v>22071.368351511999</v>
      </c>
      <c r="J1475" s="25">
        <f t="shared" ref="J1475:J1538" si="285">INTERCEPT($I$2:$I$3896,$A$2:$A$3896)+SLOPE($I$2:$I$3896,$A$2:$A$3896)*A1475</f>
        <v>19461.991845313249</v>
      </c>
      <c r="K1475" s="15">
        <f t="shared" si="279"/>
        <v>19414.932940519375</v>
      </c>
      <c r="L1475" s="36">
        <f t="shared" si="280"/>
        <v>2603.0670594806252</v>
      </c>
      <c r="M1475" s="36">
        <f t="shared" si="281"/>
        <v>2603.0670594806252</v>
      </c>
      <c r="N1475" s="36">
        <f t="shared" si="282"/>
        <v>0.11822450083934169</v>
      </c>
      <c r="O1475" s="36">
        <f t="shared" si="283"/>
        <v>6775958.1161531089</v>
      </c>
      <c r="P1475" s="35">
        <f t="shared" ref="P1475:P1538" si="286">(D1475-K1475)^2</f>
        <v>6775958.1161531089</v>
      </c>
    </row>
    <row r="1476" spans="1:16" x14ac:dyDescent="0.4">
      <c r="A1476" s="1">
        <v>1475</v>
      </c>
      <c r="B1476" s="21">
        <v>41288</v>
      </c>
      <c r="C1476" s="43">
        <v>3</v>
      </c>
      <c r="D1476" s="23">
        <v>19406</v>
      </c>
      <c r="E1476" s="25">
        <f t="shared" si="275"/>
        <v>19266</v>
      </c>
      <c r="F1476" s="25">
        <f t="shared" si="276"/>
        <v>19792.25</v>
      </c>
      <c r="G1476" s="25">
        <f t="shared" si="277"/>
        <v>0.98048478571157904</v>
      </c>
      <c r="H1476" s="25">
        <f t="shared" si="284"/>
        <v>1.0015470660113945</v>
      </c>
      <c r="I1476" s="4">
        <f t="shared" si="278"/>
        <v>19376.024011815356</v>
      </c>
      <c r="J1476" s="25">
        <f t="shared" si="285"/>
        <v>19462.308529757065</v>
      </c>
      <c r="K1476" s="15">
        <f t="shared" si="279"/>
        <v>19492.418005786727</v>
      </c>
      <c r="L1476" s="36">
        <f t="shared" si="280"/>
        <v>-86.418005786727008</v>
      </c>
      <c r="M1476" s="36">
        <f t="shared" si="281"/>
        <v>86.418005786727008</v>
      </c>
      <c r="N1476" s="36">
        <f t="shared" si="282"/>
        <v>4.4531591150534372E-3</v>
      </c>
      <c r="O1476" s="36">
        <f t="shared" si="283"/>
        <v>7468.0717241547827</v>
      </c>
      <c r="P1476" s="35">
        <f t="shared" si="286"/>
        <v>7468.0717241547827</v>
      </c>
    </row>
    <row r="1477" spans="1:16" x14ac:dyDescent="0.4">
      <c r="A1477" s="1">
        <v>1476</v>
      </c>
      <c r="B1477" s="21">
        <v>41289</v>
      </c>
      <c r="C1477" s="43">
        <v>4</v>
      </c>
      <c r="D1477" s="23">
        <v>17868</v>
      </c>
      <c r="E1477" s="25">
        <f t="shared" ref="E1477:E1540" si="287">AVERAGE(D1475:D1478)</f>
        <v>20318.5</v>
      </c>
      <c r="F1477" s="25">
        <f t="shared" ref="F1477:F1540" si="288">AVERAGE(E1477:E1478)</f>
        <v>20369.625</v>
      </c>
      <c r="G1477" s="25">
        <f t="shared" si="277"/>
        <v>0.8771884607595869</v>
      </c>
      <c r="H1477" s="25">
        <f t="shared" si="284"/>
        <v>1.0021658136955456</v>
      </c>
      <c r="I1477" s="4">
        <f t="shared" si="278"/>
        <v>17829.384874056614</v>
      </c>
      <c r="J1477" s="25">
        <f t="shared" si="285"/>
        <v>19462.625214200885</v>
      </c>
      <c r="K1477" s="15">
        <f t="shared" si="279"/>
        <v>19504.777634441074</v>
      </c>
      <c r="L1477" s="36">
        <f t="shared" si="280"/>
        <v>-1636.777634441074</v>
      </c>
      <c r="M1477" s="36">
        <f t="shared" si="281"/>
        <v>1636.777634441074</v>
      </c>
      <c r="N1477" s="36">
        <f t="shared" si="282"/>
        <v>9.1603852386449192E-2</v>
      </c>
      <c r="O1477" s="36">
        <f t="shared" si="283"/>
        <v>2679041.024606518</v>
      </c>
      <c r="P1477" s="35">
        <f t="shared" si="286"/>
        <v>2679041.024606518</v>
      </c>
    </row>
    <row r="1478" spans="1:16" x14ac:dyDescent="0.4">
      <c r="A1478" s="1">
        <v>1477</v>
      </c>
      <c r="B1478" s="21">
        <v>41290</v>
      </c>
      <c r="C1478" s="43">
        <v>1</v>
      </c>
      <c r="D1478" s="23">
        <v>21982</v>
      </c>
      <c r="E1478" s="25">
        <f t="shared" si="287"/>
        <v>20420.75</v>
      </c>
      <c r="F1478" s="25">
        <f t="shared" si="288"/>
        <v>20783.25</v>
      </c>
      <c r="G1478" s="25">
        <f t="shared" si="277"/>
        <v>1.0576786594974319</v>
      </c>
      <c r="H1478" s="25">
        <f t="shared" si="284"/>
        <v>0.99870511045398014</v>
      </c>
      <c r="I1478" s="4">
        <f t="shared" si="278"/>
        <v>22010.501167864928</v>
      </c>
      <c r="J1478" s="25">
        <f t="shared" si="285"/>
        <v>19462.941898644702</v>
      </c>
      <c r="K1478" s="15">
        <f t="shared" si="279"/>
        <v>19437.739538645354</v>
      </c>
      <c r="L1478" s="36">
        <f t="shared" si="280"/>
        <v>2544.2604613546464</v>
      </c>
      <c r="M1478" s="36">
        <f t="shared" si="281"/>
        <v>2544.2604613546464</v>
      </c>
      <c r="N1478" s="36">
        <f t="shared" si="282"/>
        <v>0.11574290152646012</v>
      </c>
      <c r="O1478" s="36">
        <f t="shared" si="283"/>
        <v>6473261.2952125585</v>
      </c>
      <c r="P1478" s="35">
        <f t="shared" si="286"/>
        <v>6473261.2952125585</v>
      </c>
    </row>
    <row r="1479" spans="1:16" x14ac:dyDescent="0.4">
      <c r="A1479" s="1">
        <v>1478</v>
      </c>
      <c r="B1479" s="21">
        <v>41291</v>
      </c>
      <c r="C1479" s="43">
        <v>2</v>
      </c>
      <c r="D1479" s="23">
        <v>22427</v>
      </c>
      <c r="E1479" s="25">
        <f t="shared" si="287"/>
        <v>21145.75</v>
      </c>
      <c r="F1479" s="25">
        <f t="shared" si="288"/>
        <v>21129.125</v>
      </c>
      <c r="G1479" s="25">
        <f t="shared" si="277"/>
        <v>1.0614258754207759</v>
      </c>
      <c r="H1479" s="25">
        <f t="shared" si="284"/>
        <v>0.99758200983907996</v>
      </c>
      <c r="I1479" s="4">
        <f t="shared" si="278"/>
        <v>22481.3597065746</v>
      </c>
      <c r="J1479" s="25">
        <f t="shared" si="285"/>
        <v>19463.258583088518</v>
      </c>
      <c r="K1479" s="15">
        <f t="shared" si="279"/>
        <v>19416.196615335168</v>
      </c>
      <c r="L1479" s="36">
        <f t="shared" si="280"/>
        <v>3010.8033846648323</v>
      </c>
      <c r="M1479" s="36">
        <f t="shared" si="281"/>
        <v>3010.8033846648323</v>
      </c>
      <c r="N1479" s="36">
        <f t="shared" si="282"/>
        <v>0.13424904733869142</v>
      </c>
      <c r="O1479" s="36">
        <f t="shared" si="283"/>
        <v>9064937.0211092103</v>
      </c>
      <c r="P1479" s="35">
        <f t="shared" si="286"/>
        <v>9064937.0211092103</v>
      </c>
    </row>
    <row r="1480" spans="1:16" x14ac:dyDescent="0.4">
      <c r="A1480" s="1">
        <v>1479</v>
      </c>
      <c r="B1480" s="21">
        <v>41292</v>
      </c>
      <c r="C1480" s="43">
        <v>3</v>
      </c>
      <c r="D1480" s="23">
        <v>22306</v>
      </c>
      <c r="E1480" s="25">
        <f t="shared" si="287"/>
        <v>21112.5</v>
      </c>
      <c r="F1480" s="25">
        <f t="shared" si="288"/>
        <v>21057.125</v>
      </c>
      <c r="G1480" s="25">
        <f t="shared" si="277"/>
        <v>1.0593089037558545</v>
      </c>
      <c r="H1480" s="25">
        <f t="shared" si="284"/>
        <v>1.0015470660113945</v>
      </c>
      <c r="I1480" s="4">
        <f t="shared" si="278"/>
        <v>22271.544450559279</v>
      </c>
      <c r="J1480" s="25">
        <f t="shared" si="285"/>
        <v>19463.575267532338</v>
      </c>
      <c r="K1480" s="15">
        <f t="shared" si="279"/>
        <v>19493.686703288957</v>
      </c>
      <c r="L1480" s="36">
        <f t="shared" si="280"/>
        <v>2812.3132967110432</v>
      </c>
      <c r="M1480" s="36">
        <f t="shared" si="281"/>
        <v>2812.3132967110432</v>
      </c>
      <c r="N1480" s="36">
        <f t="shared" si="282"/>
        <v>0.12607878134632131</v>
      </c>
      <c r="O1480" s="36">
        <f t="shared" si="283"/>
        <v>7909106.0788577367</v>
      </c>
      <c r="P1480" s="35">
        <f t="shared" si="286"/>
        <v>7909106.0788577367</v>
      </c>
    </row>
    <row r="1481" spans="1:16" x14ac:dyDescent="0.4">
      <c r="A1481" s="1">
        <v>1480</v>
      </c>
      <c r="B1481" s="21">
        <v>41293</v>
      </c>
      <c r="C1481" s="43">
        <v>4</v>
      </c>
      <c r="D1481" s="23">
        <v>17735</v>
      </c>
      <c r="E1481" s="25">
        <f t="shared" si="287"/>
        <v>21001.75</v>
      </c>
      <c r="F1481" s="25">
        <f t="shared" si="288"/>
        <v>20560.5</v>
      </c>
      <c r="G1481" s="25">
        <f t="shared" si="277"/>
        <v>0.86257629921451329</v>
      </c>
      <c r="H1481" s="25">
        <f t="shared" si="284"/>
        <v>1.0021658136955456</v>
      </c>
      <c r="I1481" s="4">
        <f t="shared" si="278"/>
        <v>17696.672304756776</v>
      </c>
      <c r="J1481" s="25">
        <f t="shared" si="285"/>
        <v>19463.891951976155</v>
      </c>
      <c r="K1481" s="15">
        <f t="shared" si="279"/>
        <v>19506.047115734364</v>
      </c>
      <c r="L1481" s="36">
        <f t="shared" si="280"/>
        <v>-1771.0471157343636</v>
      </c>
      <c r="M1481" s="36">
        <f t="shared" si="281"/>
        <v>1771.0471157343636</v>
      </c>
      <c r="N1481" s="36">
        <f t="shared" si="282"/>
        <v>9.9861692457533888E-2</v>
      </c>
      <c r="O1481" s="36">
        <f t="shared" si="283"/>
        <v>3136607.8861510083</v>
      </c>
      <c r="P1481" s="35">
        <f t="shared" si="286"/>
        <v>3136607.8861510083</v>
      </c>
    </row>
    <row r="1482" spans="1:16" x14ac:dyDescent="0.4">
      <c r="A1482" s="1">
        <v>1481</v>
      </c>
      <c r="B1482" s="21">
        <v>41294</v>
      </c>
      <c r="C1482" s="43">
        <v>1</v>
      </c>
      <c r="D1482" s="23">
        <v>21539</v>
      </c>
      <c r="E1482" s="25">
        <f t="shared" si="287"/>
        <v>20119.25</v>
      </c>
      <c r="F1482" s="25">
        <f t="shared" si="288"/>
        <v>19496</v>
      </c>
      <c r="G1482" s="25">
        <f t="shared" si="277"/>
        <v>1.1047907263028314</v>
      </c>
      <c r="H1482" s="25">
        <f t="shared" si="284"/>
        <v>0.99870511045398014</v>
      </c>
      <c r="I1482" s="4">
        <f t="shared" si="278"/>
        <v>21566.926788037606</v>
      </c>
      <c r="J1482" s="25">
        <f t="shared" si="285"/>
        <v>19464.208636419971</v>
      </c>
      <c r="K1482" s="15">
        <f t="shared" si="279"/>
        <v>19439.004636135123</v>
      </c>
      <c r="L1482" s="36">
        <f t="shared" si="280"/>
        <v>2099.9953638648767</v>
      </c>
      <c r="M1482" s="36">
        <f t="shared" si="281"/>
        <v>2099.9953638648767</v>
      </c>
      <c r="N1482" s="36">
        <f t="shared" si="282"/>
        <v>9.7497347317186345E-2</v>
      </c>
      <c r="O1482" s="36">
        <f t="shared" si="283"/>
        <v>4409980.5282539763</v>
      </c>
      <c r="P1482" s="35">
        <f t="shared" si="286"/>
        <v>4409980.5282539763</v>
      </c>
    </row>
    <row r="1483" spans="1:16" x14ac:dyDescent="0.4">
      <c r="A1483" s="1">
        <v>1482</v>
      </c>
      <c r="B1483" s="21">
        <v>41295</v>
      </c>
      <c r="C1483" s="43">
        <v>2</v>
      </c>
      <c r="D1483" s="23">
        <v>18897</v>
      </c>
      <c r="E1483" s="25">
        <f t="shared" si="287"/>
        <v>18872.75</v>
      </c>
      <c r="F1483" s="25">
        <f t="shared" si="288"/>
        <v>19355.75</v>
      </c>
      <c r="G1483" s="25">
        <f t="shared" si="277"/>
        <v>0.97629903258721573</v>
      </c>
      <c r="H1483" s="25">
        <f t="shared" si="284"/>
        <v>0.99758200983907996</v>
      </c>
      <c r="I1483" s="4">
        <f t="shared" si="278"/>
        <v>18942.803512513499</v>
      </c>
      <c r="J1483" s="25">
        <f t="shared" si="285"/>
        <v>19464.525320863791</v>
      </c>
      <c r="K1483" s="15">
        <f t="shared" si="279"/>
        <v>19417.460290150964</v>
      </c>
      <c r="L1483" s="36">
        <f t="shared" si="280"/>
        <v>-520.46029015096428</v>
      </c>
      <c r="M1483" s="36">
        <f t="shared" si="281"/>
        <v>520.46029015096428</v>
      </c>
      <c r="N1483" s="36">
        <f t="shared" si="282"/>
        <v>2.7541953228076642E-2</v>
      </c>
      <c r="O1483" s="36">
        <f t="shared" si="283"/>
        <v>270878.91362402594</v>
      </c>
      <c r="P1483" s="35">
        <f t="shared" si="286"/>
        <v>270878.91362402594</v>
      </c>
    </row>
    <row r="1484" spans="1:16" x14ac:dyDescent="0.4">
      <c r="A1484" s="1">
        <v>1483</v>
      </c>
      <c r="B1484" s="21">
        <v>41296</v>
      </c>
      <c r="C1484" s="43">
        <v>3</v>
      </c>
      <c r="D1484" s="23">
        <v>17320</v>
      </c>
      <c r="E1484" s="25">
        <f t="shared" si="287"/>
        <v>19838.75</v>
      </c>
      <c r="F1484" s="25">
        <f t="shared" si="288"/>
        <v>19953.25</v>
      </c>
      <c r="G1484" s="25">
        <f t="shared" si="277"/>
        <v>0.86802901782917574</v>
      </c>
      <c r="H1484" s="25">
        <f t="shared" si="284"/>
        <v>1.0015470660113945</v>
      </c>
      <c r="I1484" s="4">
        <f t="shared" si="278"/>
        <v>17293.246206567143</v>
      </c>
      <c r="J1484" s="25">
        <f t="shared" si="285"/>
        <v>19464.842005307608</v>
      </c>
      <c r="K1484" s="15">
        <f t="shared" si="279"/>
        <v>19494.955400791183</v>
      </c>
      <c r="L1484" s="36">
        <f t="shared" si="280"/>
        <v>-2174.9554007911829</v>
      </c>
      <c r="M1484" s="36">
        <f t="shared" si="281"/>
        <v>2174.9554007911829</v>
      </c>
      <c r="N1484" s="36">
        <f t="shared" si="282"/>
        <v>0.1255747921934863</v>
      </c>
      <c r="O1484" s="36">
        <f t="shared" si="283"/>
        <v>4730430.9954307349</v>
      </c>
      <c r="P1484" s="35">
        <f t="shared" si="286"/>
        <v>4730430.9954307349</v>
      </c>
    </row>
    <row r="1485" spans="1:16" x14ac:dyDescent="0.4">
      <c r="A1485" s="1">
        <v>1484</v>
      </c>
      <c r="B1485" s="21">
        <v>41297</v>
      </c>
      <c r="C1485" s="43">
        <v>4</v>
      </c>
      <c r="D1485" s="23">
        <v>21599</v>
      </c>
      <c r="E1485" s="25">
        <f t="shared" si="287"/>
        <v>20067.75</v>
      </c>
      <c r="F1485" s="25">
        <f t="shared" si="288"/>
        <v>20584.875</v>
      </c>
      <c r="G1485" s="25">
        <f t="shared" si="277"/>
        <v>1.0492655408400586</v>
      </c>
      <c r="H1485" s="25">
        <f t="shared" si="284"/>
        <v>1.0021658136955456</v>
      </c>
      <c r="I1485" s="4">
        <f t="shared" si="278"/>
        <v>21552.321686520529</v>
      </c>
      <c r="J1485" s="25">
        <f t="shared" si="285"/>
        <v>19465.158689751424</v>
      </c>
      <c r="K1485" s="15">
        <f t="shared" si="279"/>
        <v>19507.316597027657</v>
      </c>
      <c r="L1485" s="36">
        <f t="shared" si="280"/>
        <v>2091.6834029723432</v>
      </c>
      <c r="M1485" s="36">
        <f t="shared" si="281"/>
        <v>2091.6834029723432</v>
      </c>
      <c r="N1485" s="36">
        <f t="shared" si="282"/>
        <v>9.6841677993071126E-2</v>
      </c>
      <c r="O1485" s="36">
        <f t="shared" si="283"/>
        <v>4375139.4582699621</v>
      </c>
      <c r="P1485" s="35">
        <f t="shared" si="286"/>
        <v>4375139.4582699621</v>
      </c>
    </row>
    <row r="1486" spans="1:16" x14ac:dyDescent="0.4">
      <c r="A1486" s="1">
        <v>1485</v>
      </c>
      <c r="B1486" s="21">
        <v>41298</v>
      </c>
      <c r="C1486" s="43">
        <v>1</v>
      </c>
      <c r="D1486" s="23">
        <v>22455</v>
      </c>
      <c r="E1486" s="25">
        <f t="shared" si="287"/>
        <v>21102</v>
      </c>
      <c r="F1486" s="25">
        <f t="shared" si="288"/>
        <v>21313.75</v>
      </c>
      <c r="G1486" s="25">
        <f t="shared" si="277"/>
        <v>1.0535452466131019</v>
      </c>
      <c r="H1486" s="25">
        <f t="shared" si="284"/>
        <v>0.99870511045398014</v>
      </c>
      <c r="I1486" s="4">
        <f t="shared" si="278"/>
        <v>22484.114444746017</v>
      </c>
      <c r="J1486" s="25">
        <f t="shared" si="285"/>
        <v>19465.475374195241</v>
      </c>
      <c r="K1486" s="15">
        <f t="shared" si="279"/>
        <v>19440.269733624889</v>
      </c>
      <c r="L1486" s="36">
        <f t="shared" si="280"/>
        <v>3014.7302663751107</v>
      </c>
      <c r="M1486" s="36">
        <f t="shared" si="281"/>
        <v>3014.7302663751107</v>
      </c>
      <c r="N1486" s="36">
        <f t="shared" si="282"/>
        <v>0.13425652488867115</v>
      </c>
      <c r="O1486" s="36">
        <f t="shared" si="283"/>
        <v>9088598.5789981466</v>
      </c>
      <c r="P1486" s="35">
        <f t="shared" si="286"/>
        <v>9088598.5789981466</v>
      </c>
    </row>
    <row r="1487" spans="1:16" x14ac:dyDescent="0.4">
      <c r="A1487" s="1">
        <v>1486</v>
      </c>
      <c r="B1487" s="21">
        <v>41299</v>
      </c>
      <c r="C1487" s="43">
        <v>2</v>
      </c>
      <c r="D1487" s="23">
        <v>23034</v>
      </c>
      <c r="E1487" s="25">
        <f t="shared" si="287"/>
        <v>21525.5</v>
      </c>
      <c r="F1487" s="25">
        <f t="shared" si="288"/>
        <v>21809.25</v>
      </c>
      <c r="G1487" s="25">
        <f t="shared" si="277"/>
        <v>1.0561573644210598</v>
      </c>
      <c r="H1487" s="25">
        <f t="shared" si="284"/>
        <v>0.99758200983907996</v>
      </c>
      <c r="I1487" s="4">
        <f t="shared" si="278"/>
        <v>23089.830984136948</v>
      </c>
      <c r="J1487" s="25">
        <f t="shared" si="285"/>
        <v>19465.792058639061</v>
      </c>
      <c r="K1487" s="15">
        <f t="shared" si="279"/>
        <v>19418.723964966757</v>
      </c>
      <c r="L1487" s="36">
        <f t="shared" si="280"/>
        <v>3615.2760350332428</v>
      </c>
      <c r="M1487" s="36">
        <f t="shared" si="281"/>
        <v>3615.2760350332428</v>
      </c>
      <c r="N1487" s="36">
        <f t="shared" si="282"/>
        <v>0.15695389576422866</v>
      </c>
      <c r="O1487" s="36">
        <f t="shared" si="283"/>
        <v>13070220.809485685</v>
      </c>
      <c r="P1487" s="35">
        <f t="shared" si="286"/>
        <v>13070220.809485685</v>
      </c>
    </row>
    <row r="1488" spans="1:16" x14ac:dyDescent="0.4">
      <c r="A1488" s="1">
        <v>1487</v>
      </c>
      <c r="B1488" s="21">
        <v>41300</v>
      </c>
      <c r="C1488" s="43">
        <v>3</v>
      </c>
      <c r="D1488" s="23">
        <v>19014</v>
      </c>
      <c r="E1488" s="25">
        <f t="shared" si="287"/>
        <v>22093</v>
      </c>
      <c r="F1488" s="25">
        <f t="shared" si="288"/>
        <v>21920.5</v>
      </c>
      <c r="G1488" s="25">
        <f t="shared" si="277"/>
        <v>0.86740722155060335</v>
      </c>
      <c r="H1488" s="25">
        <f t="shared" si="284"/>
        <v>1.0015470660113945</v>
      </c>
      <c r="I1488" s="4">
        <f t="shared" si="278"/>
        <v>18984.629524923075</v>
      </c>
      <c r="J1488" s="25">
        <f t="shared" si="285"/>
        <v>19466.108743082877</v>
      </c>
      <c r="K1488" s="15">
        <f t="shared" si="279"/>
        <v>19496.224098293413</v>
      </c>
      <c r="L1488" s="36">
        <f t="shared" si="280"/>
        <v>-482.22409829341268</v>
      </c>
      <c r="M1488" s="36">
        <f t="shared" si="281"/>
        <v>482.22409829341268</v>
      </c>
      <c r="N1488" s="36">
        <f t="shared" si="282"/>
        <v>2.5361528257779146E-2</v>
      </c>
      <c r="O1488" s="36">
        <f t="shared" si="283"/>
        <v>232540.08097489493</v>
      </c>
      <c r="P1488" s="35">
        <f t="shared" si="286"/>
        <v>232540.08097489493</v>
      </c>
    </row>
    <row r="1489" spans="1:16" x14ac:dyDescent="0.4">
      <c r="A1489" s="1">
        <v>1488</v>
      </c>
      <c r="B1489" s="21">
        <v>41301</v>
      </c>
      <c r="C1489" s="43">
        <v>4</v>
      </c>
      <c r="D1489" s="23">
        <v>23869</v>
      </c>
      <c r="E1489" s="25">
        <f t="shared" si="287"/>
        <v>21748</v>
      </c>
      <c r="F1489" s="25">
        <f t="shared" si="288"/>
        <v>21297.5</v>
      </c>
      <c r="G1489" s="25">
        <f t="shared" si="277"/>
        <v>1.1207418711116328</v>
      </c>
      <c r="H1489" s="25">
        <f t="shared" si="284"/>
        <v>1.0021658136955456</v>
      </c>
      <c r="I1489" s="4">
        <f t="shared" si="278"/>
        <v>23817.415914420042</v>
      </c>
      <c r="J1489" s="25">
        <f t="shared" si="285"/>
        <v>19466.425427526694</v>
      </c>
      <c r="K1489" s="15">
        <f t="shared" si="279"/>
        <v>19508.586078320946</v>
      </c>
      <c r="L1489" s="36">
        <f t="shared" si="280"/>
        <v>4360.4139216790536</v>
      </c>
      <c r="M1489" s="36">
        <f t="shared" si="281"/>
        <v>4360.4139216790536</v>
      </c>
      <c r="N1489" s="36">
        <f t="shared" si="282"/>
        <v>0.1826810474539802</v>
      </c>
      <c r="O1489" s="36">
        <f t="shared" si="283"/>
        <v>19013209.568372503</v>
      </c>
      <c r="P1489" s="35">
        <f t="shared" si="286"/>
        <v>19013209.568372503</v>
      </c>
    </row>
    <row r="1490" spans="1:16" x14ac:dyDescent="0.4">
      <c r="A1490" s="1">
        <v>1489</v>
      </c>
      <c r="B1490" s="21">
        <v>41302</v>
      </c>
      <c r="C1490" s="43">
        <v>1</v>
      </c>
      <c r="D1490" s="23">
        <v>21075</v>
      </c>
      <c r="E1490" s="25">
        <f t="shared" si="287"/>
        <v>20847</v>
      </c>
      <c r="F1490" s="25">
        <f t="shared" si="288"/>
        <v>21378.25</v>
      </c>
      <c r="G1490" s="25">
        <f t="shared" si="277"/>
        <v>0.98581502227731455</v>
      </c>
      <c r="H1490" s="25">
        <f t="shared" si="284"/>
        <v>0.99870511045398014</v>
      </c>
      <c r="I1490" s="4">
        <f t="shared" si="278"/>
        <v>21102.325180272648</v>
      </c>
      <c r="J1490" s="25">
        <f t="shared" si="285"/>
        <v>19466.742111970514</v>
      </c>
      <c r="K1490" s="15">
        <f t="shared" si="279"/>
        <v>19441.534831114659</v>
      </c>
      <c r="L1490" s="36">
        <f t="shared" si="280"/>
        <v>1633.465168885341</v>
      </c>
      <c r="M1490" s="36">
        <f t="shared" si="281"/>
        <v>1633.465168885341</v>
      </c>
      <c r="N1490" s="36">
        <f t="shared" si="282"/>
        <v>7.7507244075223775E-2</v>
      </c>
      <c r="O1490" s="36">
        <f t="shared" si="283"/>
        <v>2668208.4579616156</v>
      </c>
      <c r="P1490" s="35">
        <f t="shared" si="286"/>
        <v>2668208.4579616156</v>
      </c>
    </row>
    <row r="1491" spans="1:16" x14ac:dyDescent="0.4">
      <c r="A1491" s="1">
        <v>1490</v>
      </c>
      <c r="B1491" s="21">
        <v>41303</v>
      </c>
      <c r="C1491" s="43">
        <v>2</v>
      </c>
      <c r="D1491" s="23">
        <v>19430</v>
      </c>
      <c r="E1491" s="25">
        <f t="shared" si="287"/>
        <v>21909.5</v>
      </c>
      <c r="F1491" s="25">
        <f t="shared" si="288"/>
        <v>21848.875</v>
      </c>
      <c r="G1491" s="25">
        <f t="shared" si="277"/>
        <v>0.88929063853402068</v>
      </c>
      <c r="H1491" s="25">
        <f t="shared" si="284"/>
        <v>0.99758200983907996</v>
      </c>
      <c r="I1491" s="4">
        <f t="shared" si="278"/>
        <v>19477.095425101194</v>
      </c>
      <c r="J1491" s="25">
        <f t="shared" si="285"/>
        <v>19467.058796414331</v>
      </c>
      <c r="K1491" s="15">
        <f t="shared" si="279"/>
        <v>19419.98763978255</v>
      </c>
      <c r="L1491" s="36">
        <f t="shared" si="280"/>
        <v>10.012360217449896</v>
      </c>
      <c r="M1491" s="36">
        <f t="shared" si="281"/>
        <v>10.012360217449896</v>
      </c>
      <c r="N1491" s="36">
        <f t="shared" si="282"/>
        <v>5.1530418000256793E-4</v>
      </c>
      <c r="O1491" s="36">
        <f t="shared" si="283"/>
        <v>100.24735712397332</v>
      </c>
      <c r="P1491" s="35">
        <f t="shared" si="286"/>
        <v>100.24735712397332</v>
      </c>
    </row>
    <row r="1492" spans="1:16" x14ac:dyDescent="0.4">
      <c r="A1492" s="1">
        <v>1491</v>
      </c>
      <c r="B1492" s="21">
        <v>41304</v>
      </c>
      <c r="C1492" s="43">
        <v>3</v>
      </c>
      <c r="D1492" s="23">
        <v>23264</v>
      </c>
      <c r="E1492" s="25">
        <f t="shared" si="287"/>
        <v>21788.25</v>
      </c>
      <c r="F1492" s="25">
        <f t="shared" si="288"/>
        <v>21670</v>
      </c>
      <c r="G1492" s="25">
        <f t="shared" si="277"/>
        <v>1.0735579141670513</v>
      </c>
      <c r="H1492" s="25">
        <f t="shared" si="284"/>
        <v>1.0015470660113945</v>
      </c>
      <c r="I1492" s="4">
        <f t="shared" si="278"/>
        <v>23228.064650668475</v>
      </c>
      <c r="J1492" s="25">
        <f t="shared" si="285"/>
        <v>19467.375480858147</v>
      </c>
      <c r="K1492" s="15">
        <f t="shared" si="279"/>
        <v>19497.492795795639</v>
      </c>
      <c r="L1492" s="36">
        <f t="shared" si="280"/>
        <v>3766.5072042043612</v>
      </c>
      <c r="M1492" s="36">
        <f t="shared" si="281"/>
        <v>3766.5072042043612</v>
      </c>
      <c r="N1492" s="36">
        <f t="shared" si="282"/>
        <v>0.1619028199881517</v>
      </c>
      <c r="O1492" s="36">
        <f t="shared" si="283"/>
        <v>14186576.519323353</v>
      </c>
      <c r="P1492" s="35">
        <f t="shared" si="286"/>
        <v>14186576.519323353</v>
      </c>
    </row>
    <row r="1493" spans="1:16" x14ac:dyDescent="0.4">
      <c r="A1493" s="1">
        <v>1492</v>
      </c>
      <c r="B1493" s="21">
        <v>41305</v>
      </c>
      <c r="C1493" s="43">
        <v>4</v>
      </c>
      <c r="D1493" s="23">
        <v>23384</v>
      </c>
      <c r="E1493" s="25">
        <f t="shared" si="287"/>
        <v>21551.75</v>
      </c>
      <c r="F1493" s="25">
        <f t="shared" si="288"/>
        <v>21646.625</v>
      </c>
      <c r="G1493" s="25">
        <f t="shared" si="277"/>
        <v>1.080260779682745</v>
      </c>
      <c r="H1493" s="25">
        <f t="shared" si="284"/>
        <v>1.0021658136955456</v>
      </c>
      <c r="I1493" s="4">
        <f t="shared" si="278"/>
        <v>23333.464063965741</v>
      </c>
      <c r="J1493" s="25">
        <f t="shared" si="285"/>
        <v>19467.692165301967</v>
      </c>
      <c r="K1493" s="15">
        <f t="shared" si="279"/>
        <v>19509.855559614243</v>
      </c>
      <c r="L1493" s="36">
        <f t="shared" si="280"/>
        <v>3874.1444403857568</v>
      </c>
      <c r="M1493" s="36">
        <f t="shared" si="281"/>
        <v>3874.1444403857568</v>
      </c>
      <c r="N1493" s="36">
        <f t="shared" si="282"/>
        <v>0.16567501027992459</v>
      </c>
      <c r="O1493" s="36">
        <f t="shared" si="283"/>
        <v>15008995.144971868</v>
      </c>
      <c r="P1493" s="35">
        <f t="shared" si="286"/>
        <v>15008995.144971868</v>
      </c>
    </row>
    <row r="1494" spans="1:16" x14ac:dyDescent="0.4">
      <c r="A1494" s="1">
        <v>1493</v>
      </c>
      <c r="B1494" s="21">
        <v>41306</v>
      </c>
      <c r="C1494" s="43">
        <v>1</v>
      </c>
      <c r="D1494" s="23">
        <v>20129</v>
      </c>
      <c r="E1494" s="25">
        <f t="shared" si="287"/>
        <v>21741.5</v>
      </c>
      <c r="F1494" s="25">
        <f t="shared" si="288"/>
        <v>21286.625</v>
      </c>
      <c r="G1494" s="25">
        <f t="shared" si="277"/>
        <v>0.94561725966422583</v>
      </c>
      <c r="H1494" s="25">
        <f t="shared" si="284"/>
        <v>0.99870511045398014</v>
      </c>
      <c r="I1494" s="4">
        <f t="shared" si="278"/>
        <v>20155.098626510469</v>
      </c>
      <c r="J1494" s="25">
        <f t="shared" si="285"/>
        <v>19468.008849745784</v>
      </c>
      <c r="K1494" s="15">
        <f t="shared" si="279"/>
        <v>19442.799928604425</v>
      </c>
      <c r="L1494" s="36">
        <f t="shared" si="280"/>
        <v>686.20007139557492</v>
      </c>
      <c r="M1494" s="36">
        <f t="shared" si="281"/>
        <v>686.20007139557492</v>
      </c>
      <c r="N1494" s="36">
        <f t="shared" si="282"/>
        <v>3.4090122281065872E-2</v>
      </c>
      <c r="O1494" s="36">
        <f t="shared" si="283"/>
        <v>470870.53798329213</v>
      </c>
      <c r="P1494" s="35">
        <f t="shared" si="286"/>
        <v>470870.53798329213</v>
      </c>
    </row>
    <row r="1495" spans="1:16" x14ac:dyDescent="0.4">
      <c r="A1495" s="1">
        <v>1494</v>
      </c>
      <c r="B1495" s="21">
        <v>41307</v>
      </c>
      <c r="C1495" s="43">
        <v>2</v>
      </c>
      <c r="D1495" s="23">
        <v>20189</v>
      </c>
      <c r="E1495" s="25">
        <f t="shared" si="287"/>
        <v>20831.75</v>
      </c>
      <c r="F1495" s="25">
        <f t="shared" si="288"/>
        <v>19678.125</v>
      </c>
      <c r="G1495" s="25">
        <f t="shared" si="277"/>
        <v>1.0259615690011117</v>
      </c>
      <c r="H1495" s="25">
        <f t="shared" si="284"/>
        <v>0.99758200983907996</v>
      </c>
      <c r="I1495" s="4">
        <f t="shared" si="278"/>
        <v>20237.935128016881</v>
      </c>
      <c r="J1495" s="25">
        <f t="shared" si="285"/>
        <v>19468.3255341896</v>
      </c>
      <c r="K1495" s="15">
        <f t="shared" si="279"/>
        <v>19421.251314598343</v>
      </c>
      <c r="L1495" s="36">
        <f t="shared" si="280"/>
        <v>767.74868540165699</v>
      </c>
      <c r="M1495" s="36">
        <f t="shared" si="281"/>
        <v>767.74868540165699</v>
      </c>
      <c r="N1495" s="36">
        <f t="shared" si="282"/>
        <v>3.8028069017864034E-2</v>
      </c>
      <c r="O1495" s="36">
        <f t="shared" si="283"/>
        <v>589438.0439359725</v>
      </c>
      <c r="P1495" s="35">
        <f t="shared" si="286"/>
        <v>589438.0439359725</v>
      </c>
    </row>
    <row r="1496" spans="1:16" x14ac:dyDescent="0.4">
      <c r="A1496" s="1">
        <v>1495</v>
      </c>
      <c r="B1496" s="21">
        <v>41308</v>
      </c>
      <c r="C1496" s="43">
        <v>3</v>
      </c>
      <c r="D1496" s="23">
        <v>19625</v>
      </c>
      <c r="E1496" s="25">
        <f t="shared" si="287"/>
        <v>18524.5</v>
      </c>
      <c r="F1496" s="25">
        <f t="shared" si="288"/>
        <v>18610.875</v>
      </c>
      <c r="G1496" s="25">
        <f t="shared" si="277"/>
        <v>1.0544909898110648</v>
      </c>
      <c r="H1496" s="25">
        <f t="shared" si="284"/>
        <v>1.0015470660113945</v>
      </c>
      <c r="I1496" s="4">
        <f t="shared" si="278"/>
        <v>19594.685727706707</v>
      </c>
      <c r="J1496" s="25">
        <f t="shared" si="285"/>
        <v>19468.642218633417</v>
      </c>
      <c r="K1496" s="15">
        <f t="shared" si="279"/>
        <v>19498.761493297865</v>
      </c>
      <c r="L1496" s="36">
        <f t="shared" si="280"/>
        <v>126.23850670213506</v>
      </c>
      <c r="M1496" s="36">
        <f t="shared" si="281"/>
        <v>126.23850670213506</v>
      </c>
      <c r="N1496" s="36">
        <f t="shared" si="282"/>
        <v>6.4325353733571998E-3</v>
      </c>
      <c r="O1496" s="36">
        <f t="shared" si="283"/>
        <v>15936.160574384998</v>
      </c>
      <c r="P1496" s="35">
        <f t="shared" si="286"/>
        <v>15936.160574384998</v>
      </c>
    </row>
    <row r="1497" spans="1:16" x14ac:dyDescent="0.4">
      <c r="A1497" s="1">
        <v>1496</v>
      </c>
      <c r="B1497" s="21">
        <v>41309</v>
      </c>
      <c r="C1497" s="43">
        <v>4</v>
      </c>
      <c r="D1497" s="23">
        <v>14155</v>
      </c>
      <c r="E1497" s="25">
        <f t="shared" si="287"/>
        <v>18697.25</v>
      </c>
      <c r="F1497" s="25">
        <f t="shared" si="288"/>
        <v>18504.625</v>
      </c>
      <c r="G1497" s="25">
        <f t="shared" si="277"/>
        <v>0.764943899160345</v>
      </c>
      <c r="H1497" s="25">
        <f t="shared" si="284"/>
        <v>1.0021658136955456</v>
      </c>
      <c r="I1497" s="4">
        <f t="shared" si="278"/>
        <v>14124.409161197189</v>
      </c>
      <c r="J1497" s="25">
        <f t="shared" si="285"/>
        <v>19468.958903077237</v>
      </c>
      <c r="K1497" s="15">
        <f t="shared" si="279"/>
        <v>19511.125040907536</v>
      </c>
      <c r="L1497" s="36">
        <f t="shared" si="280"/>
        <v>-5356.1250409075365</v>
      </c>
      <c r="M1497" s="36">
        <f t="shared" si="281"/>
        <v>5356.1250409075365</v>
      </c>
      <c r="N1497" s="36">
        <f t="shared" si="282"/>
        <v>0.37839103079530456</v>
      </c>
      <c r="O1497" s="36">
        <f t="shared" si="283"/>
        <v>28688075.453836758</v>
      </c>
      <c r="P1497" s="35">
        <f t="shared" si="286"/>
        <v>28688075.453836758</v>
      </c>
    </row>
    <row r="1498" spans="1:16" x14ac:dyDescent="0.4">
      <c r="A1498" s="1">
        <v>1497</v>
      </c>
      <c r="B1498" s="21">
        <v>41310</v>
      </c>
      <c r="C1498" s="43">
        <v>1</v>
      </c>
      <c r="D1498" s="23">
        <v>20820</v>
      </c>
      <c r="E1498" s="25">
        <f t="shared" si="287"/>
        <v>18312</v>
      </c>
      <c r="F1498" s="25">
        <f t="shared" si="288"/>
        <v>17799.25</v>
      </c>
      <c r="G1498" s="25">
        <f t="shared" si="277"/>
        <v>1.169712206975013</v>
      </c>
      <c r="H1498" s="25">
        <f t="shared" si="284"/>
        <v>0.99870511045398014</v>
      </c>
      <c r="I1498" s="4">
        <f t="shared" si="278"/>
        <v>20846.99455531561</v>
      </c>
      <c r="J1498" s="25">
        <f t="shared" si="285"/>
        <v>19469.275587521053</v>
      </c>
      <c r="K1498" s="15">
        <f t="shared" si="279"/>
        <v>19444.065026094191</v>
      </c>
      <c r="L1498" s="36">
        <f t="shared" si="280"/>
        <v>1375.9349739058089</v>
      </c>
      <c r="M1498" s="36">
        <f t="shared" si="281"/>
        <v>1375.9349739058089</v>
      </c>
      <c r="N1498" s="36">
        <f t="shared" si="282"/>
        <v>6.6087174539183904E-2</v>
      </c>
      <c r="O1498" s="36">
        <f t="shared" si="283"/>
        <v>1893197.0524171789</v>
      </c>
      <c r="P1498" s="35">
        <f t="shared" si="286"/>
        <v>1893197.0524171789</v>
      </c>
    </row>
    <row r="1499" spans="1:16" x14ac:dyDescent="0.4">
      <c r="A1499" s="1">
        <v>1498</v>
      </c>
      <c r="B1499" s="21">
        <v>41311</v>
      </c>
      <c r="C1499" s="43">
        <v>2</v>
      </c>
      <c r="D1499" s="23">
        <v>18648</v>
      </c>
      <c r="E1499" s="25">
        <f t="shared" si="287"/>
        <v>17286.5</v>
      </c>
      <c r="F1499" s="25">
        <f t="shared" si="288"/>
        <v>18240.75</v>
      </c>
      <c r="G1499" s="25">
        <f t="shared" si="277"/>
        <v>1.0223263846058961</v>
      </c>
      <c r="H1499" s="25">
        <f t="shared" si="284"/>
        <v>0.99758200983907996</v>
      </c>
      <c r="I1499" s="4">
        <f t="shared" si="278"/>
        <v>18693.199973612303</v>
      </c>
      <c r="J1499" s="25">
        <f t="shared" si="285"/>
        <v>19469.59227196487</v>
      </c>
      <c r="K1499" s="15">
        <f t="shared" si="279"/>
        <v>19422.514989414132</v>
      </c>
      <c r="L1499" s="36">
        <f t="shared" si="280"/>
        <v>-774.51498941413229</v>
      </c>
      <c r="M1499" s="36">
        <f t="shared" si="281"/>
        <v>774.51498941413229</v>
      </c>
      <c r="N1499" s="36">
        <f t="shared" si="282"/>
        <v>4.1533407840740687E-2</v>
      </c>
      <c r="O1499" s="36">
        <f t="shared" si="283"/>
        <v>599873.46882717346</v>
      </c>
      <c r="P1499" s="35">
        <f t="shared" si="286"/>
        <v>599873.46882717346</v>
      </c>
    </row>
    <row r="1500" spans="1:16" x14ac:dyDescent="0.4">
      <c r="A1500" s="1">
        <v>1499</v>
      </c>
      <c r="B1500" s="21">
        <v>41312</v>
      </c>
      <c r="C1500" s="43">
        <v>3</v>
      </c>
      <c r="D1500" s="23">
        <v>15523</v>
      </c>
      <c r="E1500" s="25">
        <f t="shared" si="287"/>
        <v>19195</v>
      </c>
      <c r="F1500" s="25">
        <f t="shared" si="288"/>
        <v>18861.375</v>
      </c>
      <c r="G1500" s="25">
        <f t="shared" si="277"/>
        <v>0.82300468550145467</v>
      </c>
      <c r="H1500" s="25">
        <f t="shared" si="284"/>
        <v>1.0015470660113945</v>
      </c>
      <c r="I1500" s="4">
        <f t="shared" si="278"/>
        <v>15499.021989869616</v>
      </c>
      <c r="J1500" s="25">
        <f t="shared" si="285"/>
        <v>19469.90895640869</v>
      </c>
      <c r="K1500" s="15">
        <f t="shared" si="279"/>
        <v>19500.030190800095</v>
      </c>
      <c r="L1500" s="36">
        <f t="shared" si="280"/>
        <v>-3977.0301908000947</v>
      </c>
      <c r="M1500" s="36">
        <f t="shared" si="281"/>
        <v>3977.0301908000947</v>
      </c>
      <c r="N1500" s="36">
        <f t="shared" si="282"/>
        <v>0.25620242161953843</v>
      </c>
      <c r="O1500" s="36">
        <f t="shared" si="283"/>
        <v>15816769.138535438</v>
      </c>
      <c r="P1500" s="35">
        <f t="shared" si="286"/>
        <v>15816769.138535438</v>
      </c>
    </row>
    <row r="1501" spans="1:16" x14ac:dyDescent="0.4">
      <c r="A1501" s="1">
        <v>1500</v>
      </c>
      <c r="B1501" s="21">
        <v>41313</v>
      </c>
      <c r="C1501" s="43">
        <v>4</v>
      </c>
      <c r="D1501" s="23">
        <v>21789</v>
      </c>
      <c r="E1501" s="25">
        <f t="shared" si="287"/>
        <v>18527.75</v>
      </c>
      <c r="F1501" s="25">
        <f t="shared" si="288"/>
        <v>18540.125</v>
      </c>
      <c r="G1501" s="25">
        <f t="shared" si="277"/>
        <v>1.1752347948031634</v>
      </c>
      <c r="H1501" s="25">
        <f t="shared" si="284"/>
        <v>1.0021658136955456</v>
      </c>
      <c r="I1501" s="4">
        <f t="shared" si="278"/>
        <v>21741.911071234586</v>
      </c>
      <c r="J1501" s="25">
        <f t="shared" si="285"/>
        <v>19470.225640852506</v>
      </c>
      <c r="K1501" s="15">
        <f t="shared" si="279"/>
        <v>19512.394522200826</v>
      </c>
      <c r="L1501" s="36">
        <f t="shared" si="280"/>
        <v>2276.605477799174</v>
      </c>
      <c r="M1501" s="36">
        <f t="shared" si="281"/>
        <v>2276.605477799174</v>
      </c>
      <c r="N1501" s="36">
        <f t="shared" si="282"/>
        <v>0.10448416530355564</v>
      </c>
      <c r="O1501" s="36">
        <f t="shared" si="283"/>
        <v>5182932.5015452048</v>
      </c>
      <c r="P1501" s="35">
        <f t="shared" si="286"/>
        <v>5182932.5015452048</v>
      </c>
    </row>
    <row r="1502" spans="1:16" x14ac:dyDescent="0.4">
      <c r="A1502" s="1">
        <v>1501</v>
      </c>
      <c r="B1502" s="21">
        <v>41314</v>
      </c>
      <c r="C1502" s="43">
        <v>1</v>
      </c>
      <c r="D1502" s="23">
        <v>18151</v>
      </c>
      <c r="E1502" s="25">
        <f t="shared" si="287"/>
        <v>18552.5</v>
      </c>
      <c r="F1502" s="25">
        <f t="shared" si="288"/>
        <v>19494.5</v>
      </c>
      <c r="G1502" s="25">
        <f t="shared" si="277"/>
        <v>0.93108312600990017</v>
      </c>
      <c r="H1502" s="25">
        <f t="shared" si="284"/>
        <v>0.99870511045398014</v>
      </c>
      <c r="I1502" s="4">
        <f t="shared" si="278"/>
        <v>18174.534014098637</v>
      </c>
      <c r="J1502" s="25">
        <f t="shared" si="285"/>
        <v>19470.542325296323</v>
      </c>
      <c r="K1502" s="15">
        <f t="shared" si="279"/>
        <v>19445.330123583961</v>
      </c>
      <c r="L1502" s="36">
        <f t="shared" si="280"/>
        <v>-1294.3301235839608</v>
      </c>
      <c r="M1502" s="36">
        <f t="shared" si="281"/>
        <v>1294.3301235839608</v>
      </c>
      <c r="N1502" s="36">
        <f t="shared" si="282"/>
        <v>7.1309025595502215E-2</v>
      </c>
      <c r="O1502" s="36">
        <f t="shared" si="283"/>
        <v>1675290.4688168713</v>
      </c>
      <c r="P1502" s="35">
        <f t="shared" si="286"/>
        <v>1675290.4688168713</v>
      </c>
    </row>
    <row r="1503" spans="1:16" x14ac:dyDescent="0.4">
      <c r="A1503" s="1">
        <v>1502</v>
      </c>
      <c r="B1503" s="21">
        <v>41315</v>
      </c>
      <c r="C1503" s="43">
        <v>2</v>
      </c>
      <c r="D1503" s="23">
        <v>18747</v>
      </c>
      <c r="E1503" s="25">
        <f t="shared" si="287"/>
        <v>20436.5</v>
      </c>
      <c r="F1503" s="25">
        <f t="shared" si="288"/>
        <v>20173</v>
      </c>
      <c r="G1503" s="25">
        <f t="shared" si="277"/>
        <v>0.92931145590640951</v>
      </c>
      <c r="H1503" s="25">
        <f t="shared" si="284"/>
        <v>0.99758200983907996</v>
      </c>
      <c r="I1503" s="4">
        <f t="shared" si="278"/>
        <v>18792.439934862177</v>
      </c>
      <c r="J1503" s="25">
        <f t="shared" si="285"/>
        <v>19470.859009740139</v>
      </c>
      <c r="K1503" s="15">
        <f t="shared" si="279"/>
        <v>19423.778664229925</v>
      </c>
      <c r="L1503" s="36">
        <f t="shared" si="280"/>
        <v>-676.7786642299252</v>
      </c>
      <c r="M1503" s="36">
        <f t="shared" si="281"/>
        <v>676.7786642299252</v>
      </c>
      <c r="N1503" s="36">
        <f t="shared" si="282"/>
        <v>3.6100638194373778E-2</v>
      </c>
      <c r="O1503" s="36">
        <f t="shared" si="283"/>
        <v>458029.36035684182</v>
      </c>
      <c r="P1503" s="35">
        <f t="shared" si="286"/>
        <v>458029.36035684182</v>
      </c>
    </row>
    <row r="1504" spans="1:16" x14ac:dyDescent="0.4">
      <c r="A1504" s="1">
        <v>1503</v>
      </c>
      <c r="B1504" s="21">
        <v>41316</v>
      </c>
      <c r="C1504" s="43">
        <v>3</v>
      </c>
      <c r="D1504" s="23">
        <v>23059</v>
      </c>
      <c r="E1504" s="25">
        <f t="shared" si="287"/>
        <v>19909.5</v>
      </c>
      <c r="F1504" s="25">
        <f t="shared" si="288"/>
        <v>20457.375</v>
      </c>
      <c r="G1504" s="25">
        <f t="shared" si="277"/>
        <v>1.1271729632956331</v>
      </c>
      <c r="H1504" s="25">
        <f t="shared" si="284"/>
        <v>1.0015470660113945</v>
      </c>
      <c r="I1504" s="4">
        <f t="shared" si="278"/>
        <v>23023.381309308992</v>
      </c>
      <c r="J1504" s="25">
        <f t="shared" si="285"/>
        <v>19471.175694183959</v>
      </c>
      <c r="K1504" s="15">
        <f t="shared" si="279"/>
        <v>19501.298888302324</v>
      </c>
      <c r="L1504" s="36">
        <f t="shared" si="280"/>
        <v>3557.7011116976755</v>
      </c>
      <c r="M1504" s="36">
        <f t="shared" si="281"/>
        <v>3557.7011116976755</v>
      </c>
      <c r="N1504" s="36">
        <f t="shared" si="282"/>
        <v>0.15428687764853963</v>
      </c>
      <c r="O1504" s="36">
        <f t="shared" si="283"/>
        <v>12657237.200174876</v>
      </c>
      <c r="P1504" s="35">
        <f t="shared" si="286"/>
        <v>12657237.200174876</v>
      </c>
    </row>
    <row r="1505" spans="1:16" x14ac:dyDescent="0.4">
      <c r="A1505" s="1">
        <v>1504</v>
      </c>
      <c r="B1505" s="21">
        <v>41317</v>
      </c>
      <c r="C1505" s="43">
        <v>4</v>
      </c>
      <c r="D1505" s="23">
        <v>19681</v>
      </c>
      <c r="E1505" s="25">
        <f t="shared" si="287"/>
        <v>21005.25</v>
      </c>
      <c r="F1505" s="25">
        <f t="shared" si="288"/>
        <v>21047.25</v>
      </c>
      <c r="G1505" s="25">
        <f t="shared" si="277"/>
        <v>0.93508653149461329</v>
      </c>
      <c r="H1505" s="25">
        <f t="shared" si="284"/>
        <v>1.0021658136955456</v>
      </c>
      <c r="I1505" s="4">
        <f t="shared" si="278"/>
        <v>19638.466739775478</v>
      </c>
      <c r="J1505" s="25">
        <f t="shared" si="285"/>
        <v>19471.492378627776</v>
      </c>
      <c r="K1505" s="15">
        <f t="shared" si="279"/>
        <v>19513.664003494119</v>
      </c>
      <c r="L1505" s="36">
        <f t="shared" si="280"/>
        <v>167.33599650588076</v>
      </c>
      <c r="M1505" s="36">
        <f t="shared" si="281"/>
        <v>167.33599650588076</v>
      </c>
      <c r="N1505" s="36">
        <f t="shared" si="282"/>
        <v>8.5024133177115362E-3</v>
      </c>
      <c r="O1505" s="36">
        <f t="shared" si="283"/>
        <v>28001.335726616137</v>
      </c>
      <c r="P1505" s="35">
        <f t="shared" si="286"/>
        <v>28001.335726616137</v>
      </c>
    </row>
    <row r="1506" spans="1:16" x14ac:dyDescent="0.4">
      <c r="A1506" s="1">
        <v>1505</v>
      </c>
      <c r="B1506" s="21">
        <v>41318</v>
      </c>
      <c r="C1506" s="43">
        <v>1</v>
      </c>
      <c r="D1506" s="23">
        <v>22534</v>
      </c>
      <c r="E1506" s="25">
        <f t="shared" si="287"/>
        <v>21089.25</v>
      </c>
      <c r="F1506" s="25">
        <f t="shared" si="288"/>
        <v>19998.75</v>
      </c>
      <c r="G1506" s="25">
        <f t="shared" si="277"/>
        <v>1.126770423151447</v>
      </c>
      <c r="H1506" s="25">
        <f t="shared" si="284"/>
        <v>0.99870511045398014</v>
      </c>
      <c r="I1506" s="4">
        <f t="shared" si="278"/>
        <v>22563.216873654274</v>
      </c>
      <c r="J1506" s="25">
        <f t="shared" si="285"/>
        <v>19471.809063071592</v>
      </c>
      <c r="K1506" s="15">
        <f t="shared" si="279"/>
        <v>19446.595221073727</v>
      </c>
      <c r="L1506" s="36">
        <f t="shared" si="280"/>
        <v>3087.4047789262731</v>
      </c>
      <c r="M1506" s="36">
        <f t="shared" si="281"/>
        <v>3087.4047789262731</v>
      </c>
      <c r="N1506" s="36">
        <f t="shared" si="282"/>
        <v>0.13701095140349132</v>
      </c>
      <c r="O1506" s="36">
        <f t="shared" si="283"/>
        <v>9532068.2689367887</v>
      </c>
      <c r="P1506" s="35">
        <f t="shared" si="286"/>
        <v>9532068.2689367887</v>
      </c>
    </row>
    <row r="1507" spans="1:16" x14ac:dyDescent="0.4">
      <c r="A1507" s="1">
        <v>1506</v>
      </c>
      <c r="B1507" s="21">
        <v>41319</v>
      </c>
      <c r="C1507" s="43">
        <v>2</v>
      </c>
      <c r="D1507" s="23">
        <v>19083</v>
      </c>
      <c r="E1507" s="25">
        <f t="shared" si="287"/>
        <v>18908.25</v>
      </c>
      <c r="F1507" s="25">
        <f t="shared" si="288"/>
        <v>18735.875</v>
      </c>
      <c r="G1507" s="25">
        <f t="shared" si="277"/>
        <v>1.0185272905588878</v>
      </c>
      <c r="H1507" s="25">
        <f t="shared" si="284"/>
        <v>0.99758200983907996</v>
      </c>
      <c r="I1507" s="4">
        <f t="shared" si="278"/>
        <v>19129.25434880114</v>
      </c>
      <c r="J1507" s="25">
        <f t="shared" si="285"/>
        <v>19472.125747515413</v>
      </c>
      <c r="K1507" s="15">
        <f t="shared" si="279"/>
        <v>19425.042339045722</v>
      </c>
      <c r="L1507" s="36">
        <f t="shared" si="280"/>
        <v>-342.04233904572175</v>
      </c>
      <c r="M1507" s="36">
        <f t="shared" si="281"/>
        <v>342.04233904572175</v>
      </c>
      <c r="N1507" s="36">
        <f t="shared" si="282"/>
        <v>1.7923929101594179E-2</v>
      </c>
      <c r="O1507" s="36">
        <f t="shared" si="283"/>
        <v>116992.96169986847</v>
      </c>
      <c r="P1507" s="35">
        <f t="shared" si="286"/>
        <v>116992.96169986847</v>
      </c>
    </row>
    <row r="1508" spans="1:16" x14ac:dyDescent="0.4">
      <c r="A1508" s="1">
        <v>1507</v>
      </c>
      <c r="B1508" s="21">
        <v>41320</v>
      </c>
      <c r="C1508" s="43">
        <v>3</v>
      </c>
      <c r="D1508" s="23">
        <v>14335</v>
      </c>
      <c r="E1508" s="25">
        <f t="shared" si="287"/>
        <v>18563.5</v>
      </c>
      <c r="F1508" s="25">
        <f t="shared" si="288"/>
        <v>17630.625</v>
      </c>
      <c r="G1508" s="25">
        <f t="shared" si="277"/>
        <v>0.8130738416817328</v>
      </c>
      <c r="H1508" s="25">
        <f t="shared" si="284"/>
        <v>1.0015470660113945</v>
      </c>
      <c r="I1508" s="4">
        <f t="shared" si="278"/>
        <v>14312.857065308313</v>
      </c>
      <c r="J1508" s="25">
        <f t="shared" si="285"/>
        <v>19472.442431959229</v>
      </c>
      <c r="K1508" s="15">
        <f t="shared" si="279"/>
        <v>19502.567585804551</v>
      </c>
      <c r="L1508" s="36">
        <f t="shared" si="280"/>
        <v>-5167.5675858045506</v>
      </c>
      <c r="M1508" s="36">
        <f t="shared" si="281"/>
        <v>5167.5675858045506</v>
      </c>
      <c r="N1508" s="36">
        <f t="shared" si="282"/>
        <v>0.36048605411960588</v>
      </c>
      <c r="O1508" s="36">
        <f t="shared" si="283"/>
        <v>26703754.753857873</v>
      </c>
      <c r="P1508" s="35">
        <f t="shared" si="286"/>
        <v>26703754.753857873</v>
      </c>
    </row>
    <row r="1509" spans="1:16" x14ac:dyDescent="0.4">
      <c r="A1509" s="1">
        <v>1508</v>
      </c>
      <c r="B1509" s="21">
        <v>41321</v>
      </c>
      <c r="C1509" s="43">
        <v>4</v>
      </c>
      <c r="D1509" s="23">
        <v>18302</v>
      </c>
      <c r="E1509" s="25">
        <f t="shared" si="287"/>
        <v>16697.75</v>
      </c>
      <c r="F1509" s="25">
        <f t="shared" si="288"/>
        <v>16741</v>
      </c>
      <c r="G1509" s="25">
        <f t="shared" si="277"/>
        <v>1.0932441311749597</v>
      </c>
      <c r="H1509" s="25">
        <f t="shared" si="284"/>
        <v>1.0021658136955456</v>
      </c>
      <c r="I1509" s="4">
        <f t="shared" si="278"/>
        <v>18262.446942298197</v>
      </c>
      <c r="J1509" s="25">
        <f t="shared" si="285"/>
        <v>19472.759116403045</v>
      </c>
      <c r="K1509" s="15">
        <f t="shared" si="279"/>
        <v>19514.933484787412</v>
      </c>
      <c r="L1509" s="36">
        <f t="shared" si="280"/>
        <v>-1212.9334847874125</v>
      </c>
      <c r="M1509" s="36">
        <f t="shared" si="281"/>
        <v>1212.9334847874125</v>
      </c>
      <c r="N1509" s="36">
        <f t="shared" si="282"/>
        <v>6.627327531348555E-2</v>
      </c>
      <c r="O1509" s="36">
        <f t="shared" si="283"/>
        <v>1471207.6385185362</v>
      </c>
      <c r="P1509" s="35">
        <f t="shared" si="286"/>
        <v>1471207.6385185362</v>
      </c>
    </row>
    <row r="1510" spans="1:16" x14ac:dyDescent="0.4">
      <c r="A1510" s="1">
        <v>1509</v>
      </c>
      <c r="B1510" s="21">
        <v>41322</v>
      </c>
      <c r="C1510" s="43">
        <v>1</v>
      </c>
      <c r="D1510" s="23">
        <v>15071</v>
      </c>
      <c r="E1510" s="25">
        <f t="shared" si="287"/>
        <v>16784.25</v>
      </c>
      <c r="F1510" s="25">
        <f t="shared" si="288"/>
        <v>17786.625</v>
      </c>
      <c r="G1510" s="25">
        <f t="shared" si="277"/>
        <v>0.84732207487367617</v>
      </c>
      <c r="H1510" s="25">
        <f t="shared" si="284"/>
        <v>0.99870511045398014</v>
      </c>
      <c r="I1510" s="4">
        <f t="shared" si="278"/>
        <v>15090.540583245032</v>
      </c>
      <c r="J1510" s="25">
        <f t="shared" si="285"/>
        <v>19473.075800846866</v>
      </c>
      <c r="K1510" s="15">
        <f t="shared" si="279"/>
        <v>19447.860318563497</v>
      </c>
      <c r="L1510" s="36">
        <f t="shared" si="280"/>
        <v>-4376.8603185634965</v>
      </c>
      <c r="M1510" s="36">
        <f t="shared" si="281"/>
        <v>4376.8603185634965</v>
      </c>
      <c r="N1510" s="36">
        <f t="shared" si="282"/>
        <v>0.29041605192512088</v>
      </c>
      <c r="O1510" s="36">
        <f t="shared" si="283"/>
        <v>19156906.248215754</v>
      </c>
      <c r="P1510" s="35">
        <f t="shared" si="286"/>
        <v>19156906.248215754</v>
      </c>
    </row>
    <row r="1511" spans="1:16" x14ac:dyDescent="0.4">
      <c r="A1511" s="1">
        <v>1510</v>
      </c>
      <c r="B1511" s="21">
        <v>41323</v>
      </c>
      <c r="C1511" s="43">
        <v>2</v>
      </c>
      <c r="D1511" s="23">
        <v>19429</v>
      </c>
      <c r="E1511" s="25">
        <f t="shared" si="287"/>
        <v>18789</v>
      </c>
      <c r="F1511" s="25">
        <f t="shared" si="288"/>
        <v>19068.625</v>
      </c>
      <c r="G1511" s="25">
        <f t="shared" si="277"/>
        <v>1.0188988456168182</v>
      </c>
      <c r="H1511" s="25">
        <f t="shared" si="284"/>
        <v>0.99758200983907996</v>
      </c>
      <c r="I1511" s="4">
        <f t="shared" si="278"/>
        <v>19476.093001250185</v>
      </c>
      <c r="J1511" s="25">
        <f t="shared" si="285"/>
        <v>19473.392485290682</v>
      </c>
      <c r="K1511" s="15">
        <f t="shared" si="279"/>
        <v>19426.306013861515</v>
      </c>
      <c r="L1511" s="36">
        <f t="shared" si="280"/>
        <v>2.693986138485343</v>
      </c>
      <c r="M1511" s="36">
        <f t="shared" si="281"/>
        <v>2.693986138485343</v>
      </c>
      <c r="N1511" s="36">
        <f t="shared" si="282"/>
        <v>1.3865799261337912E-4</v>
      </c>
      <c r="O1511" s="36">
        <f t="shared" si="283"/>
        <v>7.2575613143511699</v>
      </c>
      <c r="P1511" s="35">
        <f t="shared" si="286"/>
        <v>7.2575613143511699</v>
      </c>
    </row>
    <row r="1512" spans="1:16" x14ac:dyDescent="0.4">
      <c r="A1512" s="1">
        <v>1511</v>
      </c>
      <c r="B1512" s="21">
        <v>41324</v>
      </c>
      <c r="C1512" s="43">
        <v>3</v>
      </c>
      <c r="D1512" s="23">
        <v>22354</v>
      </c>
      <c r="E1512" s="25">
        <f t="shared" si="287"/>
        <v>19348.25</v>
      </c>
      <c r="F1512" s="25">
        <f t="shared" si="288"/>
        <v>19747</v>
      </c>
      <c r="G1512" s="25">
        <f t="shared" si="277"/>
        <v>1.1320200536790399</v>
      </c>
      <c r="H1512" s="25">
        <f t="shared" si="284"/>
        <v>1.0015470660113945</v>
      </c>
      <c r="I1512" s="4">
        <f t="shared" si="278"/>
        <v>22319.470306097108</v>
      </c>
      <c r="J1512" s="25">
        <f t="shared" si="285"/>
        <v>19473.709169734499</v>
      </c>
      <c r="K1512" s="15">
        <f t="shared" si="279"/>
        <v>19503.836283306777</v>
      </c>
      <c r="L1512" s="36">
        <f t="shared" si="280"/>
        <v>2850.1637166932233</v>
      </c>
      <c r="M1512" s="36">
        <f t="shared" si="281"/>
        <v>2850.1637166932233</v>
      </c>
      <c r="N1512" s="36">
        <f t="shared" si="282"/>
        <v>0.12750128463331947</v>
      </c>
      <c r="O1512" s="36">
        <f t="shared" si="283"/>
        <v>8123433.2119545285</v>
      </c>
      <c r="P1512" s="35">
        <f t="shared" si="286"/>
        <v>8123433.2119545285</v>
      </c>
    </row>
    <row r="1513" spans="1:16" x14ac:dyDescent="0.4">
      <c r="A1513" s="1">
        <v>1512</v>
      </c>
      <c r="B1513" s="21">
        <v>41325</v>
      </c>
      <c r="C1513" s="43">
        <v>4</v>
      </c>
      <c r="D1513" s="23">
        <v>20539</v>
      </c>
      <c r="E1513" s="25">
        <f t="shared" si="287"/>
        <v>20145.75</v>
      </c>
      <c r="F1513" s="25">
        <f t="shared" si="288"/>
        <v>20513.5</v>
      </c>
      <c r="G1513" s="25">
        <f t="shared" si="277"/>
        <v>1.0012430838228483</v>
      </c>
      <c r="H1513" s="25">
        <f t="shared" si="284"/>
        <v>1.0021658136955456</v>
      </c>
      <c r="I1513" s="4">
        <f t="shared" si="278"/>
        <v>20494.612487589478</v>
      </c>
      <c r="J1513" s="25">
        <f t="shared" si="285"/>
        <v>19474.025854178319</v>
      </c>
      <c r="K1513" s="15">
        <f t="shared" si="279"/>
        <v>19516.202966080706</v>
      </c>
      <c r="L1513" s="36">
        <f t="shared" si="280"/>
        <v>1022.7970339192943</v>
      </c>
      <c r="M1513" s="36">
        <f t="shared" si="281"/>
        <v>1022.7970339192943</v>
      </c>
      <c r="N1513" s="36">
        <f t="shared" si="282"/>
        <v>4.9797800960090281E-2</v>
      </c>
      <c r="O1513" s="36">
        <f t="shared" si="283"/>
        <v>1046113.7725941062</v>
      </c>
      <c r="P1513" s="35">
        <f t="shared" si="286"/>
        <v>1046113.7725941062</v>
      </c>
    </row>
    <row r="1514" spans="1:16" x14ac:dyDescent="0.4">
      <c r="A1514" s="1">
        <v>1513</v>
      </c>
      <c r="B1514" s="21">
        <v>41326</v>
      </c>
      <c r="C1514" s="43">
        <v>1</v>
      </c>
      <c r="D1514" s="23">
        <v>18261</v>
      </c>
      <c r="E1514" s="25">
        <f t="shared" si="287"/>
        <v>20881.25</v>
      </c>
      <c r="F1514" s="25">
        <f t="shared" si="288"/>
        <v>20564.875</v>
      </c>
      <c r="G1514" s="25">
        <f t="shared" si="277"/>
        <v>0.88797038639913928</v>
      </c>
      <c r="H1514" s="25">
        <f t="shared" si="284"/>
        <v>0.99870511045398014</v>
      </c>
      <c r="I1514" s="4">
        <f t="shared" si="278"/>
        <v>18284.676636629123</v>
      </c>
      <c r="J1514" s="25">
        <f t="shared" si="285"/>
        <v>19474.342538622135</v>
      </c>
      <c r="K1514" s="15">
        <f t="shared" si="279"/>
        <v>19449.125416053263</v>
      </c>
      <c r="L1514" s="36">
        <f t="shared" si="280"/>
        <v>-1188.1254160532626</v>
      </c>
      <c r="M1514" s="36">
        <f t="shared" si="281"/>
        <v>1188.1254160532626</v>
      </c>
      <c r="N1514" s="36">
        <f t="shared" si="282"/>
        <v>6.506354613949196E-2</v>
      </c>
      <c r="O1514" s="36">
        <f t="shared" si="283"/>
        <v>1411642.0042717382</v>
      </c>
      <c r="P1514" s="35">
        <f t="shared" si="286"/>
        <v>1411642.0042717382</v>
      </c>
    </row>
    <row r="1515" spans="1:16" x14ac:dyDescent="0.4">
      <c r="A1515" s="1">
        <v>1514</v>
      </c>
      <c r="B1515" s="21">
        <v>41327</v>
      </c>
      <c r="C1515" s="43">
        <v>2</v>
      </c>
      <c r="D1515" s="23">
        <v>22371</v>
      </c>
      <c r="E1515" s="25">
        <f t="shared" si="287"/>
        <v>20248.5</v>
      </c>
      <c r="F1515" s="25">
        <f t="shared" si="288"/>
        <v>19606.25</v>
      </c>
      <c r="G1515" s="25">
        <f t="shared" si="277"/>
        <v>1.1410137073637232</v>
      </c>
      <c r="H1515" s="25">
        <f t="shared" si="284"/>
        <v>0.99758200983907996</v>
      </c>
      <c r="I1515" s="4">
        <f t="shared" si="278"/>
        <v>22425.223970918109</v>
      </c>
      <c r="J1515" s="25">
        <f t="shared" si="285"/>
        <v>19474.659223065952</v>
      </c>
      <c r="K1515" s="15">
        <f t="shared" si="279"/>
        <v>19427.569688677308</v>
      </c>
      <c r="L1515" s="36">
        <f t="shared" si="280"/>
        <v>2943.4303113226924</v>
      </c>
      <c r="M1515" s="36">
        <f t="shared" si="281"/>
        <v>2943.4303113226924</v>
      </c>
      <c r="N1515" s="36">
        <f t="shared" si="282"/>
        <v>0.13157347956384124</v>
      </c>
      <c r="O1515" s="36">
        <f t="shared" si="283"/>
        <v>8663781.9976132028</v>
      </c>
      <c r="P1515" s="35">
        <f t="shared" si="286"/>
        <v>8663781.9976132028</v>
      </c>
    </row>
    <row r="1516" spans="1:16" x14ac:dyDescent="0.4">
      <c r="A1516" s="1">
        <v>1515</v>
      </c>
      <c r="B1516" s="21">
        <v>41328</v>
      </c>
      <c r="C1516" s="43">
        <v>3</v>
      </c>
      <c r="D1516" s="23">
        <v>19823</v>
      </c>
      <c r="E1516" s="25">
        <f t="shared" si="287"/>
        <v>18964</v>
      </c>
      <c r="F1516" s="25">
        <f t="shared" si="288"/>
        <v>19298</v>
      </c>
      <c r="G1516" s="25">
        <f t="shared" si="277"/>
        <v>1.0272048916986216</v>
      </c>
      <c r="H1516" s="25">
        <f t="shared" si="284"/>
        <v>1.0015470660113945</v>
      </c>
      <c r="I1516" s="4">
        <f t="shared" si="278"/>
        <v>19792.379881800258</v>
      </c>
      <c r="J1516" s="25">
        <f t="shared" si="285"/>
        <v>19474.975907509768</v>
      </c>
      <c r="K1516" s="15">
        <f t="shared" si="279"/>
        <v>19505.104980809003</v>
      </c>
      <c r="L1516" s="36">
        <f t="shared" si="280"/>
        <v>317.89501919099712</v>
      </c>
      <c r="M1516" s="36">
        <f t="shared" si="281"/>
        <v>317.89501919099712</v>
      </c>
      <c r="N1516" s="36">
        <f t="shared" si="282"/>
        <v>1.6036675538061703E-2</v>
      </c>
      <c r="O1516" s="36">
        <f t="shared" si="283"/>
        <v>101057.24322644442</v>
      </c>
      <c r="P1516" s="35">
        <f t="shared" si="286"/>
        <v>101057.24322644442</v>
      </c>
    </row>
    <row r="1517" spans="1:16" x14ac:dyDescent="0.4">
      <c r="A1517" s="1">
        <v>1516</v>
      </c>
      <c r="B1517" s="21">
        <v>41329</v>
      </c>
      <c r="C1517" s="43">
        <v>4</v>
      </c>
      <c r="D1517" s="23">
        <v>15401</v>
      </c>
      <c r="E1517" s="25">
        <f t="shared" si="287"/>
        <v>19632</v>
      </c>
      <c r="F1517" s="25">
        <f t="shared" si="288"/>
        <v>19631.375</v>
      </c>
      <c r="G1517" s="25">
        <f t="shared" ref="G1517:G1580" si="289">D1517/F1517</f>
        <v>0.78450949054765651</v>
      </c>
      <c r="H1517" s="25">
        <f t="shared" si="284"/>
        <v>1.0021658136955456</v>
      </c>
      <c r="I1517" s="4">
        <f t="shared" ref="I1517:I1580" si="290">D1517/H1517</f>
        <v>15367.716389374633</v>
      </c>
      <c r="J1517" s="25">
        <f t="shared" si="285"/>
        <v>19475.292591953588</v>
      </c>
      <c r="K1517" s="15">
        <f t="shared" ref="K1517:K1580" si="291">H1517*J1517</f>
        <v>19517.472447373999</v>
      </c>
      <c r="L1517" s="36">
        <f t="shared" ref="L1517:L1580" si="292">D1517-K1517</f>
        <v>-4116.4724473739989</v>
      </c>
      <c r="M1517" s="36">
        <f t="shared" ref="M1517:M1580" si="293">ABS(L1517)</f>
        <v>4116.4724473739989</v>
      </c>
      <c r="N1517" s="36">
        <f t="shared" ref="N1517:N1580" si="294">M1517/D1517</f>
        <v>0.2672860494366599</v>
      </c>
      <c r="O1517" s="36">
        <f t="shared" ref="O1517:O1580" si="295">L1517^2</f>
        <v>16945345.409989279</v>
      </c>
      <c r="P1517" s="35">
        <f t="shared" si="286"/>
        <v>16945345.409989279</v>
      </c>
    </row>
    <row r="1518" spans="1:16" x14ac:dyDescent="0.4">
      <c r="A1518" s="1">
        <v>1517</v>
      </c>
      <c r="B1518" s="21">
        <v>41330</v>
      </c>
      <c r="C1518" s="43">
        <v>1</v>
      </c>
      <c r="D1518" s="23">
        <v>20933</v>
      </c>
      <c r="E1518" s="25">
        <f t="shared" si="287"/>
        <v>19630.75</v>
      </c>
      <c r="F1518" s="25">
        <f t="shared" si="288"/>
        <v>18855.625</v>
      </c>
      <c r="G1518" s="25">
        <f t="shared" si="289"/>
        <v>1.1101726938247871</v>
      </c>
      <c r="H1518" s="25">
        <f t="shared" si="284"/>
        <v>0.99870511045398014</v>
      </c>
      <c r="I1518" s="4">
        <f t="shared" si="290"/>
        <v>20960.141067551474</v>
      </c>
      <c r="J1518" s="25">
        <f t="shared" si="285"/>
        <v>19475.609276397405</v>
      </c>
      <c r="K1518" s="15">
        <f t="shared" si="291"/>
        <v>19450.390513543029</v>
      </c>
      <c r="L1518" s="36">
        <f t="shared" si="292"/>
        <v>1482.6094864569714</v>
      </c>
      <c r="M1518" s="36">
        <f t="shared" si="293"/>
        <v>1482.6094864569714</v>
      </c>
      <c r="N1518" s="36">
        <f t="shared" si="294"/>
        <v>7.0826421748290805E-2</v>
      </c>
      <c r="O1518" s="36">
        <f t="shared" si="295"/>
        <v>2198130.8893322041</v>
      </c>
      <c r="P1518" s="35">
        <f t="shared" si="286"/>
        <v>2198130.8893322041</v>
      </c>
    </row>
    <row r="1519" spans="1:16" x14ac:dyDescent="0.4">
      <c r="A1519" s="1">
        <v>1518</v>
      </c>
      <c r="B1519" s="21">
        <v>41331</v>
      </c>
      <c r="C1519" s="43">
        <v>2</v>
      </c>
      <c r="D1519" s="23">
        <v>22366</v>
      </c>
      <c r="E1519" s="25">
        <f t="shared" si="287"/>
        <v>18080.5</v>
      </c>
      <c r="F1519" s="25">
        <f t="shared" si="288"/>
        <v>18103.5</v>
      </c>
      <c r="G1519" s="25">
        <f t="shared" si="289"/>
        <v>1.2354517082332146</v>
      </c>
      <c r="H1519" s="25">
        <f t="shared" si="284"/>
        <v>0.99758200983907996</v>
      </c>
      <c r="I1519" s="4">
        <f t="shared" si="290"/>
        <v>22420.211851663065</v>
      </c>
      <c r="J1519" s="25">
        <f t="shared" si="285"/>
        <v>19475.925960841221</v>
      </c>
      <c r="K1519" s="15">
        <f t="shared" si="291"/>
        <v>19428.8333634931</v>
      </c>
      <c r="L1519" s="36">
        <f t="shared" si="292"/>
        <v>2937.1666365068995</v>
      </c>
      <c r="M1519" s="36">
        <f t="shared" si="293"/>
        <v>2937.1666365068995</v>
      </c>
      <c r="N1519" s="36">
        <f t="shared" si="294"/>
        <v>0.13132283986885895</v>
      </c>
      <c r="O1519" s="36">
        <f t="shared" si="295"/>
        <v>8626947.8506092541</v>
      </c>
      <c r="P1519" s="35">
        <f t="shared" si="286"/>
        <v>8626947.8506092541</v>
      </c>
    </row>
    <row r="1520" spans="1:16" x14ac:dyDescent="0.4">
      <c r="A1520" s="1">
        <v>1519</v>
      </c>
      <c r="B1520" s="21">
        <v>41332</v>
      </c>
      <c r="C1520" s="43">
        <v>3</v>
      </c>
      <c r="D1520" s="23">
        <v>13622</v>
      </c>
      <c r="E1520" s="25">
        <f t="shared" si="287"/>
        <v>18126.5</v>
      </c>
      <c r="F1520" s="25">
        <f t="shared" si="288"/>
        <v>17667.375</v>
      </c>
      <c r="G1520" s="25">
        <f t="shared" si="289"/>
        <v>0.77102569000771193</v>
      </c>
      <c r="H1520" s="25">
        <f t="shared" si="284"/>
        <v>1.0015470660113945</v>
      </c>
      <c r="I1520" s="4">
        <f t="shared" si="290"/>
        <v>13600.958419506791</v>
      </c>
      <c r="J1520" s="25">
        <f t="shared" si="285"/>
        <v>19476.242645285041</v>
      </c>
      <c r="K1520" s="15">
        <f t="shared" si="291"/>
        <v>19506.373678311236</v>
      </c>
      <c r="L1520" s="36">
        <f t="shared" si="292"/>
        <v>-5884.3736783112363</v>
      </c>
      <c r="M1520" s="36">
        <f t="shared" si="293"/>
        <v>5884.3736783112363</v>
      </c>
      <c r="N1520" s="36">
        <f t="shared" si="294"/>
        <v>0.43197575086707063</v>
      </c>
      <c r="O1520" s="36">
        <f t="shared" si="295"/>
        <v>34625853.586002111</v>
      </c>
      <c r="P1520" s="35">
        <f t="shared" si="286"/>
        <v>34625853.586002111</v>
      </c>
    </row>
    <row r="1521" spans="1:16" x14ac:dyDescent="0.4">
      <c r="A1521" s="1">
        <v>1520</v>
      </c>
      <c r="B1521" s="21">
        <v>41333</v>
      </c>
      <c r="C1521" s="43">
        <v>4</v>
      </c>
      <c r="D1521" s="23">
        <v>15585</v>
      </c>
      <c r="E1521" s="25">
        <f t="shared" si="287"/>
        <v>17208.25</v>
      </c>
      <c r="F1521" s="25">
        <f t="shared" si="288"/>
        <v>16435.5</v>
      </c>
      <c r="G1521" s="25">
        <f t="shared" si="289"/>
        <v>0.94825225882997166</v>
      </c>
      <c r="H1521" s="25">
        <f t="shared" si="284"/>
        <v>1.0021658136955456</v>
      </c>
      <c r="I1521" s="4">
        <f t="shared" si="290"/>
        <v>15551.318740887193</v>
      </c>
      <c r="J1521" s="25">
        <f t="shared" si="285"/>
        <v>19476.559329728858</v>
      </c>
      <c r="K1521" s="15">
        <f t="shared" si="291"/>
        <v>19518.741928667292</v>
      </c>
      <c r="L1521" s="36">
        <f t="shared" si="292"/>
        <v>-3933.7419286672921</v>
      </c>
      <c r="M1521" s="36">
        <f t="shared" si="293"/>
        <v>3933.7419286672921</v>
      </c>
      <c r="N1521" s="36">
        <f t="shared" si="294"/>
        <v>0.25240564187791414</v>
      </c>
      <c r="O1521" s="36">
        <f t="shared" si="295"/>
        <v>15474325.561355067</v>
      </c>
      <c r="P1521" s="35">
        <f t="shared" si="286"/>
        <v>15474325.561355067</v>
      </c>
    </row>
    <row r="1522" spans="1:16" x14ac:dyDescent="0.4">
      <c r="A1522" s="1">
        <v>1521</v>
      </c>
      <c r="B1522" s="21">
        <v>41334</v>
      </c>
      <c r="C1522" s="43">
        <v>1</v>
      </c>
      <c r="D1522" s="23">
        <v>17260</v>
      </c>
      <c r="E1522" s="25">
        <f t="shared" si="287"/>
        <v>15662.75</v>
      </c>
      <c r="F1522" s="25">
        <f t="shared" si="288"/>
        <v>16025.75</v>
      </c>
      <c r="G1522" s="25">
        <f t="shared" si="289"/>
        <v>1.0770166762866014</v>
      </c>
      <c r="H1522" s="25">
        <f t="shared" si="284"/>
        <v>0.99870511045398014</v>
      </c>
      <c r="I1522" s="4">
        <f t="shared" si="290"/>
        <v>17282.378771601703</v>
      </c>
      <c r="J1522" s="25">
        <f t="shared" si="285"/>
        <v>19476.876014172674</v>
      </c>
      <c r="K1522" s="15">
        <f t="shared" si="291"/>
        <v>19451.655611032798</v>
      </c>
      <c r="L1522" s="36">
        <f t="shared" si="292"/>
        <v>-2191.6556110327983</v>
      </c>
      <c r="M1522" s="36">
        <f t="shared" si="293"/>
        <v>2191.6556110327983</v>
      </c>
      <c r="N1522" s="36">
        <f t="shared" si="294"/>
        <v>0.12697888824060244</v>
      </c>
      <c r="O1522" s="36">
        <f t="shared" si="295"/>
        <v>4803354.3173715491</v>
      </c>
      <c r="P1522" s="35">
        <f t="shared" si="286"/>
        <v>4803354.3173715491</v>
      </c>
    </row>
    <row r="1523" spans="1:16" x14ac:dyDescent="0.4">
      <c r="A1523" s="1">
        <v>1522</v>
      </c>
      <c r="B1523" s="21">
        <v>41335</v>
      </c>
      <c r="C1523" s="43">
        <v>2</v>
      </c>
      <c r="D1523" s="23">
        <v>16184</v>
      </c>
      <c r="E1523" s="25">
        <f t="shared" si="287"/>
        <v>16388.75</v>
      </c>
      <c r="F1523" s="25">
        <f t="shared" si="288"/>
        <v>16830</v>
      </c>
      <c r="G1523" s="25">
        <f t="shared" si="289"/>
        <v>0.96161616161616159</v>
      </c>
      <c r="H1523" s="25">
        <f t="shared" si="284"/>
        <v>0.99758200983907996</v>
      </c>
      <c r="I1523" s="4">
        <f t="shared" si="290"/>
        <v>16223.227604726595</v>
      </c>
      <c r="J1523" s="25">
        <f t="shared" si="285"/>
        <v>19477.192698616491</v>
      </c>
      <c r="K1523" s="15">
        <f t="shared" si="291"/>
        <v>19430.097038308893</v>
      </c>
      <c r="L1523" s="36">
        <f t="shared" si="292"/>
        <v>-3246.0970383088934</v>
      </c>
      <c r="M1523" s="36">
        <f t="shared" si="293"/>
        <v>3246.0970383088934</v>
      </c>
      <c r="N1523" s="36">
        <f t="shared" si="294"/>
        <v>0.20057445862017384</v>
      </c>
      <c r="O1523" s="36">
        <f t="shared" si="295"/>
        <v>10537145.982117768</v>
      </c>
      <c r="P1523" s="35">
        <f t="shared" si="286"/>
        <v>10537145.982117768</v>
      </c>
    </row>
    <row r="1524" spans="1:16" x14ac:dyDescent="0.4">
      <c r="A1524" s="1">
        <v>1523</v>
      </c>
      <c r="B1524" s="21">
        <v>41336</v>
      </c>
      <c r="C1524" s="43">
        <v>3</v>
      </c>
      <c r="D1524" s="23">
        <v>16526</v>
      </c>
      <c r="E1524" s="25">
        <f t="shared" si="287"/>
        <v>17271.25</v>
      </c>
      <c r="F1524" s="25">
        <f t="shared" si="288"/>
        <v>17939</v>
      </c>
      <c r="G1524" s="25">
        <f t="shared" si="289"/>
        <v>0.92123306761803891</v>
      </c>
      <c r="H1524" s="25">
        <f t="shared" si="284"/>
        <v>1.0015470660113945</v>
      </c>
      <c r="I1524" s="4">
        <f t="shared" si="290"/>
        <v>16500.472679545532</v>
      </c>
      <c r="J1524" s="25">
        <f t="shared" si="285"/>
        <v>19477.509383060311</v>
      </c>
      <c r="K1524" s="15">
        <f t="shared" si="291"/>
        <v>19507.642375813462</v>
      </c>
      <c r="L1524" s="36">
        <f t="shared" si="292"/>
        <v>-2981.6423758134624</v>
      </c>
      <c r="M1524" s="36">
        <f t="shared" si="293"/>
        <v>2981.6423758134624</v>
      </c>
      <c r="N1524" s="36">
        <f t="shared" si="294"/>
        <v>0.18042129830651474</v>
      </c>
      <c r="O1524" s="36">
        <f t="shared" si="295"/>
        <v>8890191.2572465483</v>
      </c>
      <c r="P1524" s="35">
        <f t="shared" si="286"/>
        <v>8890191.2572465483</v>
      </c>
    </row>
    <row r="1525" spans="1:16" x14ac:dyDescent="0.4">
      <c r="A1525" s="1">
        <v>1524</v>
      </c>
      <c r="B1525" s="21">
        <v>41337</v>
      </c>
      <c r="C1525" s="43">
        <v>4</v>
      </c>
      <c r="D1525" s="23">
        <v>19115</v>
      </c>
      <c r="E1525" s="25">
        <f t="shared" si="287"/>
        <v>18606.75</v>
      </c>
      <c r="F1525" s="25">
        <f t="shared" si="288"/>
        <v>19495.125</v>
      </c>
      <c r="G1525" s="25">
        <f t="shared" si="289"/>
        <v>0.98050153564032039</v>
      </c>
      <c r="H1525" s="25">
        <f t="shared" si="284"/>
        <v>1.0021658136955456</v>
      </c>
      <c r="I1525" s="4">
        <f t="shared" si="290"/>
        <v>19073.689941100973</v>
      </c>
      <c r="J1525" s="25">
        <f t="shared" si="285"/>
        <v>19477.826067504127</v>
      </c>
      <c r="K1525" s="15">
        <f t="shared" si="291"/>
        <v>19520.011409960582</v>
      </c>
      <c r="L1525" s="36">
        <f t="shared" si="292"/>
        <v>-405.01140996058166</v>
      </c>
      <c r="M1525" s="36">
        <f t="shared" si="293"/>
        <v>405.01140996058166</v>
      </c>
      <c r="N1525" s="36">
        <f t="shared" si="294"/>
        <v>2.1188145956609034E-2</v>
      </c>
      <c r="O1525" s="36">
        <f t="shared" si="295"/>
        <v>164034.24219825835</v>
      </c>
      <c r="P1525" s="35">
        <f t="shared" si="286"/>
        <v>164034.24219825835</v>
      </c>
    </row>
    <row r="1526" spans="1:16" x14ac:dyDescent="0.4">
      <c r="A1526" s="1">
        <v>1525</v>
      </c>
      <c r="B1526" s="21">
        <v>41338</v>
      </c>
      <c r="C1526" s="43">
        <v>1</v>
      </c>
      <c r="D1526" s="23">
        <v>22602</v>
      </c>
      <c r="E1526" s="25">
        <f t="shared" si="287"/>
        <v>20383.5</v>
      </c>
      <c r="F1526" s="25">
        <f t="shared" si="288"/>
        <v>20691</v>
      </c>
      <c r="G1526" s="25">
        <f t="shared" si="289"/>
        <v>1.0923589966652167</v>
      </c>
      <c r="H1526" s="25">
        <f t="shared" si="284"/>
        <v>0.99870511045398014</v>
      </c>
      <c r="I1526" s="4">
        <f t="shared" si="290"/>
        <v>22631.305040309482</v>
      </c>
      <c r="J1526" s="25">
        <f t="shared" si="285"/>
        <v>19478.142751947944</v>
      </c>
      <c r="K1526" s="15">
        <f t="shared" si="291"/>
        <v>19452.920708522564</v>
      </c>
      <c r="L1526" s="36">
        <f t="shared" si="292"/>
        <v>3149.0792914774356</v>
      </c>
      <c r="M1526" s="36">
        <f t="shared" si="293"/>
        <v>3149.0792914774356</v>
      </c>
      <c r="N1526" s="36">
        <f t="shared" si="294"/>
        <v>0.13932746179441799</v>
      </c>
      <c r="O1526" s="36">
        <f t="shared" si="295"/>
        <v>9916700.3840120286</v>
      </c>
      <c r="P1526" s="35">
        <f t="shared" si="286"/>
        <v>9916700.3840120286</v>
      </c>
    </row>
    <row r="1527" spans="1:16" x14ac:dyDescent="0.4">
      <c r="A1527" s="1">
        <v>1526</v>
      </c>
      <c r="B1527" s="21">
        <v>41339</v>
      </c>
      <c r="C1527" s="43">
        <v>2</v>
      </c>
      <c r="D1527" s="23">
        <v>23291</v>
      </c>
      <c r="E1527" s="25">
        <f t="shared" si="287"/>
        <v>20998.5</v>
      </c>
      <c r="F1527" s="25">
        <f t="shared" si="288"/>
        <v>21531.375</v>
      </c>
      <c r="G1527" s="25">
        <f t="shared" si="289"/>
        <v>1.0817237635775701</v>
      </c>
      <c r="H1527" s="25">
        <f t="shared" si="284"/>
        <v>0.99758200983907996</v>
      </c>
      <c r="I1527" s="4">
        <f t="shared" si="290"/>
        <v>23347.453913846213</v>
      </c>
      <c r="J1527" s="25">
        <f t="shared" si="285"/>
        <v>19478.459436391764</v>
      </c>
      <c r="K1527" s="15">
        <f t="shared" si="291"/>
        <v>19431.36071312469</v>
      </c>
      <c r="L1527" s="36">
        <f t="shared" si="292"/>
        <v>3859.6392868753101</v>
      </c>
      <c r="M1527" s="36">
        <f t="shared" si="293"/>
        <v>3859.6392868753101</v>
      </c>
      <c r="N1527" s="36">
        <f t="shared" si="294"/>
        <v>0.16571376441008587</v>
      </c>
      <c r="O1527" s="36">
        <f t="shared" si="295"/>
        <v>14896815.424791353</v>
      </c>
      <c r="P1527" s="35">
        <f t="shared" si="286"/>
        <v>14896815.424791353</v>
      </c>
    </row>
    <row r="1528" spans="1:16" x14ac:dyDescent="0.4">
      <c r="A1528" s="1">
        <v>1527</v>
      </c>
      <c r="B1528" s="21">
        <v>41340</v>
      </c>
      <c r="C1528" s="43">
        <v>3</v>
      </c>
      <c r="D1528" s="23">
        <v>18986</v>
      </c>
      <c r="E1528" s="25">
        <f t="shared" si="287"/>
        <v>22064.25</v>
      </c>
      <c r="F1528" s="25">
        <f t="shared" si="288"/>
        <v>21371.375</v>
      </c>
      <c r="G1528" s="25">
        <f t="shared" si="289"/>
        <v>0.8883845798410257</v>
      </c>
      <c r="H1528" s="25">
        <f t="shared" si="284"/>
        <v>1.0015470660113945</v>
      </c>
      <c r="I1528" s="4">
        <f t="shared" si="290"/>
        <v>18956.672775859341</v>
      </c>
      <c r="J1528" s="25">
        <f t="shared" si="285"/>
        <v>19478.776120835581</v>
      </c>
      <c r="K1528" s="15">
        <f t="shared" si="291"/>
        <v>19508.911073315689</v>
      </c>
      <c r="L1528" s="36">
        <f t="shared" si="292"/>
        <v>-522.91107331568855</v>
      </c>
      <c r="M1528" s="36">
        <f t="shared" si="293"/>
        <v>522.91107331568855</v>
      </c>
      <c r="N1528" s="36">
        <f t="shared" si="294"/>
        <v>2.754192949097696E-2</v>
      </c>
      <c r="O1528" s="36">
        <f t="shared" si="295"/>
        <v>273435.99059616541</v>
      </c>
      <c r="P1528" s="35">
        <f t="shared" si="286"/>
        <v>273435.99059616541</v>
      </c>
    </row>
    <row r="1529" spans="1:16" x14ac:dyDescent="0.4">
      <c r="A1529" s="1">
        <v>1528</v>
      </c>
      <c r="B1529" s="21">
        <v>41341</v>
      </c>
      <c r="C1529" s="43">
        <v>4</v>
      </c>
      <c r="D1529" s="23">
        <v>23378</v>
      </c>
      <c r="E1529" s="25">
        <f t="shared" si="287"/>
        <v>20678.5</v>
      </c>
      <c r="F1529" s="25">
        <f t="shared" si="288"/>
        <v>19914.625</v>
      </c>
      <c r="G1529" s="25">
        <f t="shared" si="289"/>
        <v>1.1739111331496326</v>
      </c>
      <c r="H1529" s="25">
        <f t="shared" si="284"/>
        <v>1.0021658136955456</v>
      </c>
      <c r="I1529" s="4">
        <f t="shared" si="290"/>
        <v>23327.477030764247</v>
      </c>
      <c r="J1529" s="25">
        <f t="shared" si="285"/>
        <v>19479.092805279397</v>
      </c>
      <c r="K1529" s="15">
        <f t="shared" si="291"/>
        <v>19521.280891253875</v>
      </c>
      <c r="L1529" s="36">
        <f t="shared" si="292"/>
        <v>3856.7191087461251</v>
      </c>
      <c r="M1529" s="36">
        <f t="shared" si="293"/>
        <v>3856.7191087461251</v>
      </c>
      <c r="N1529" s="36">
        <f t="shared" si="294"/>
        <v>0.16497215795817116</v>
      </c>
      <c r="O1529" s="36">
        <f t="shared" si="295"/>
        <v>14874282.283767506</v>
      </c>
      <c r="P1529" s="35">
        <f t="shared" si="286"/>
        <v>14874282.283767506</v>
      </c>
    </row>
    <row r="1530" spans="1:16" x14ac:dyDescent="0.4">
      <c r="A1530" s="1">
        <v>1529</v>
      </c>
      <c r="B1530" s="21">
        <v>41342</v>
      </c>
      <c r="C1530" s="43">
        <v>1</v>
      </c>
      <c r="D1530" s="23">
        <v>17059</v>
      </c>
      <c r="E1530" s="25">
        <f t="shared" si="287"/>
        <v>19150.75</v>
      </c>
      <c r="F1530" s="25">
        <f t="shared" si="288"/>
        <v>19657.875</v>
      </c>
      <c r="G1530" s="25">
        <f t="shared" si="289"/>
        <v>0.86779471331463853</v>
      </c>
      <c r="H1530" s="25">
        <f t="shared" si="284"/>
        <v>0.99870511045398014</v>
      </c>
      <c r="I1530" s="4">
        <f t="shared" si="290"/>
        <v>17081.118161341452</v>
      </c>
      <c r="J1530" s="25">
        <f t="shared" si="285"/>
        <v>19479.409489723217</v>
      </c>
      <c r="K1530" s="15">
        <f t="shared" si="291"/>
        <v>19454.185806012334</v>
      </c>
      <c r="L1530" s="36">
        <f t="shared" si="292"/>
        <v>-2395.1858060123341</v>
      </c>
      <c r="M1530" s="36">
        <f t="shared" si="293"/>
        <v>2395.1858060123341</v>
      </c>
      <c r="N1530" s="36">
        <f t="shared" si="294"/>
        <v>0.14040599132495071</v>
      </c>
      <c r="O1530" s="36">
        <f t="shared" si="295"/>
        <v>5736915.0453229547</v>
      </c>
      <c r="P1530" s="35">
        <f t="shared" si="286"/>
        <v>5736915.0453229547</v>
      </c>
    </row>
    <row r="1531" spans="1:16" x14ac:dyDescent="0.4">
      <c r="A1531" s="1">
        <v>1530</v>
      </c>
      <c r="B1531" s="21">
        <v>41343</v>
      </c>
      <c r="C1531" s="43">
        <v>2</v>
      </c>
      <c r="D1531" s="23">
        <v>17180</v>
      </c>
      <c r="E1531" s="25">
        <f t="shared" si="287"/>
        <v>20165</v>
      </c>
      <c r="F1531" s="25">
        <f t="shared" si="288"/>
        <v>18960</v>
      </c>
      <c r="G1531" s="25">
        <f t="shared" si="289"/>
        <v>0.90611814345991559</v>
      </c>
      <c r="H1531" s="25">
        <f t="shared" si="284"/>
        <v>0.99758200983907996</v>
      </c>
      <c r="I1531" s="4">
        <f t="shared" si="290"/>
        <v>17221.641760331371</v>
      </c>
      <c r="J1531" s="25">
        <f t="shared" si="285"/>
        <v>19479.726174167034</v>
      </c>
      <c r="K1531" s="15">
        <f t="shared" si="291"/>
        <v>19432.624387940483</v>
      </c>
      <c r="L1531" s="36">
        <f t="shared" si="292"/>
        <v>-2252.6243879404828</v>
      </c>
      <c r="M1531" s="36">
        <f t="shared" si="293"/>
        <v>2252.6243879404828</v>
      </c>
      <c r="N1531" s="36">
        <f t="shared" si="294"/>
        <v>0.13111899813390471</v>
      </c>
      <c r="O1531" s="36">
        <f t="shared" si="295"/>
        <v>5074316.6331442352</v>
      </c>
      <c r="P1531" s="35">
        <f t="shared" si="286"/>
        <v>5074316.6331442352</v>
      </c>
    </row>
    <row r="1532" spans="1:16" x14ac:dyDescent="0.4">
      <c r="A1532" s="1">
        <v>1531</v>
      </c>
      <c r="B1532" s="21">
        <v>41344</v>
      </c>
      <c r="C1532" s="43">
        <v>3</v>
      </c>
      <c r="D1532" s="23">
        <v>23043</v>
      </c>
      <c r="E1532" s="25">
        <f t="shared" si="287"/>
        <v>17755</v>
      </c>
      <c r="F1532" s="25">
        <f t="shared" si="288"/>
        <v>18086.75</v>
      </c>
      <c r="G1532" s="25">
        <f t="shared" si="289"/>
        <v>1.2740265664091117</v>
      </c>
      <c r="H1532" s="25">
        <f t="shared" si="284"/>
        <v>1.0015470660113945</v>
      </c>
      <c r="I1532" s="4">
        <f t="shared" si="290"/>
        <v>23007.406024129716</v>
      </c>
      <c r="J1532" s="25">
        <f t="shared" si="285"/>
        <v>19480.04285861085</v>
      </c>
      <c r="K1532" s="15">
        <f t="shared" si="291"/>
        <v>19510.179770817915</v>
      </c>
      <c r="L1532" s="36">
        <f t="shared" si="292"/>
        <v>3532.8202291820853</v>
      </c>
      <c r="M1532" s="36">
        <f t="shared" si="293"/>
        <v>3532.8202291820853</v>
      </c>
      <c r="N1532" s="36">
        <f t="shared" si="294"/>
        <v>0.15331424854324893</v>
      </c>
      <c r="O1532" s="36">
        <f t="shared" si="295"/>
        <v>12480818.771718161</v>
      </c>
      <c r="P1532" s="35">
        <f t="shared" si="286"/>
        <v>12480818.771718161</v>
      </c>
    </row>
    <row r="1533" spans="1:16" x14ac:dyDescent="0.4">
      <c r="A1533" s="1">
        <v>1532</v>
      </c>
      <c r="B1533" s="21">
        <v>41345</v>
      </c>
      <c r="C1533" s="43">
        <v>4</v>
      </c>
      <c r="D1533" s="23">
        <v>13738</v>
      </c>
      <c r="E1533" s="25">
        <f t="shared" si="287"/>
        <v>18418.5</v>
      </c>
      <c r="F1533" s="25">
        <f t="shared" si="288"/>
        <v>18021.5</v>
      </c>
      <c r="G1533" s="25">
        <f t="shared" si="289"/>
        <v>0.76231168326720866</v>
      </c>
      <c r="H1533" s="25">
        <f t="shared" si="284"/>
        <v>1.0021658136955456</v>
      </c>
      <c r="I1533" s="4">
        <f t="shared" si="290"/>
        <v>13708.310353693181</v>
      </c>
      <c r="J1533" s="25">
        <f t="shared" si="285"/>
        <v>19480.359543054667</v>
      </c>
      <c r="K1533" s="15">
        <f t="shared" si="291"/>
        <v>19522.550372547168</v>
      </c>
      <c r="L1533" s="36">
        <f t="shared" si="292"/>
        <v>-5784.5503725471681</v>
      </c>
      <c r="M1533" s="36">
        <f t="shared" si="293"/>
        <v>5784.5503725471681</v>
      </c>
      <c r="N1533" s="36">
        <f t="shared" si="294"/>
        <v>0.42106204487896115</v>
      </c>
      <c r="O1533" s="36">
        <f t="shared" si="295"/>
        <v>33461023.01253558</v>
      </c>
      <c r="P1533" s="35">
        <f t="shared" si="286"/>
        <v>33461023.01253558</v>
      </c>
    </row>
    <row r="1534" spans="1:16" x14ac:dyDescent="0.4">
      <c r="A1534" s="1">
        <v>1533</v>
      </c>
      <c r="B1534" s="21">
        <v>41346</v>
      </c>
      <c r="C1534" s="43">
        <v>1</v>
      </c>
      <c r="D1534" s="23">
        <v>19713</v>
      </c>
      <c r="E1534" s="25">
        <f t="shared" si="287"/>
        <v>17624.5</v>
      </c>
      <c r="F1534" s="25">
        <f t="shared" si="288"/>
        <v>17004.625</v>
      </c>
      <c r="G1534" s="25">
        <f t="shared" si="289"/>
        <v>1.1592728448877878</v>
      </c>
      <c r="H1534" s="25">
        <f t="shared" si="284"/>
        <v>0.99870511045398014</v>
      </c>
      <c r="I1534" s="4">
        <f t="shared" si="290"/>
        <v>19738.559254031537</v>
      </c>
      <c r="J1534" s="25">
        <f t="shared" si="285"/>
        <v>19480.676227498487</v>
      </c>
      <c r="K1534" s="15">
        <f t="shared" si="291"/>
        <v>19455.4509035021</v>
      </c>
      <c r="L1534" s="36">
        <f t="shared" si="292"/>
        <v>257.54909649789988</v>
      </c>
      <c r="M1534" s="36">
        <f t="shared" si="293"/>
        <v>257.54909649789988</v>
      </c>
      <c r="N1534" s="36">
        <f t="shared" si="294"/>
        <v>1.3064936666052853E-2</v>
      </c>
      <c r="O1534" s="36">
        <f t="shared" si="295"/>
        <v>66331.537106884542</v>
      </c>
      <c r="P1534" s="35">
        <f t="shared" si="286"/>
        <v>66331.537106884542</v>
      </c>
    </row>
    <row r="1535" spans="1:16" x14ac:dyDescent="0.4">
      <c r="A1535" s="1">
        <v>1534</v>
      </c>
      <c r="B1535" s="21">
        <v>41347</v>
      </c>
      <c r="C1535" s="43">
        <v>2</v>
      </c>
      <c r="D1535" s="23">
        <v>14004</v>
      </c>
      <c r="E1535" s="25">
        <f t="shared" si="287"/>
        <v>16384.75</v>
      </c>
      <c r="F1535" s="25">
        <f t="shared" si="288"/>
        <v>16935.125</v>
      </c>
      <c r="G1535" s="25">
        <f t="shared" si="289"/>
        <v>0.82692037997948054</v>
      </c>
      <c r="H1535" s="25">
        <f t="shared" si="284"/>
        <v>0.99758200983907996</v>
      </c>
      <c r="I1535" s="4">
        <f t="shared" si="290"/>
        <v>14037.943609527387</v>
      </c>
      <c r="J1535" s="25">
        <f t="shared" si="285"/>
        <v>19480.992911942303</v>
      </c>
      <c r="K1535" s="15">
        <f t="shared" si="291"/>
        <v>19433.888062756272</v>
      </c>
      <c r="L1535" s="36">
        <f t="shared" si="292"/>
        <v>-5429.8880627562721</v>
      </c>
      <c r="M1535" s="36">
        <f t="shared" si="293"/>
        <v>5429.8880627562721</v>
      </c>
      <c r="N1535" s="36">
        <f t="shared" si="294"/>
        <v>0.38773836494974806</v>
      </c>
      <c r="O1535" s="36">
        <f t="shared" si="295"/>
        <v>29483684.374063063</v>
      </c>
      <c r="P1535" s="35">
        <f t="shared" si="286"/>
        <v>29483684.374063063</v>
      </c>
    </row>
    <row r="1536" spans="1:16" x14ac:dyDescent="0.4">
      <c r="A1536" s="1">
        <v>1535</v>
      </c>
      <c r="B1536" s="21">
        <v>41348</v>
      </c>
      <c r="C1536" s="43">
        <v>3</v>
      </c>
      <c r="D1536" s="23">
        <v>18084</v>
      </c>
      <c r="E1536" s="25">
        <f t="shared" si="287"/>
        <v>17485.5</v>
      </c>
      <c r="F1536" s="25">
        <f t="shared" si="288"/>
        <v>16946</v>
      </c>
      <c r="G1536" s="25">
        <f t="shared" si="289"/>
        <v>1.0671544907352768</v>
      </c>
      <c r="H1536" s="25">
        <f t="shared" si="284"/>
        <v>1.0015470660113945</v>
      </c>
      <c r="I1536" s="4">
        <f t="shared" si="290"/>
        <v>18056.06607387761</v>
      </c>
      <c r="J1536" s="25">
        <f t="shared" si="285"/>
        <v>19481.30959638612</v>
      </c>
      <c r="K1536" s="15">
        <f t="shared" si="291"/>
        <v>19511.448468320144</v>
      </c>
      <c r="L1536" s="36">
        <f t="shared" si="292"/>
        <v>-1427.4484683201445</v>
      </c>
      <c r="M1536" s="36">
        <f t="shared" si="293"/>
        <v>1427.4484683201445</v>
      </c>
      <c r="N1536" s="36">
        <f t="shared" si="294"/>
        <v>7.8934332466276513E-2</v>
      </c>
      <c r="O1536" s="36">
        <f t="shared" si="295"/>
        <v>2037609.1297095264</v>
      </c>
      <c r="P1536" s="35">
        <f t="shared" si="286"/>
        <v>2037609.1297095264</v>
      </c>
    </row>
    <row r="1537" spans="1:16" x14ac:dyDescent="0.4">
      <c r="A1537" s="1">
        <v>1536</v>
      </c>
      <c r="B1537" s="21">
        <v>41349</v>
      </c>
      <c r="C1537" s="43">
        <v>4</v>
      </c>
      <c r="D1537" s="23">
        <v>18141</v>
      </c>
      <c r="E1537" s="25">
        <f t="shared" si="287"/>
        <v>16406.5</v>
      </c>
      <c r="F1537" s="25">
        <f t="shared" si="288"/>
        <v>17230.125</v>
      </c>
      <c r="G1537" s="25">
        <f t="shared" si="289"/>
        <v>1.052865257797027</v>
      </c>
      <c r="H1537" s="25">
        <f t="shared" si="284"/>
        <v>1.0021658136955456</v>
      </c>
      <c r="I1537" s="4">
        <f t="shared" si="290"/>
        <v>18101.794884724706</v>
      </c>
      <c r="J1537" s="25">
        <f t="shared" si="285"/>
        <v>19481.62628082994</v>
      </c>
      <c r="K1537" s="15">
        <f t="shared" si="291"/>
        <v>19523.819853840461</v>
      </c>
      <c r="L1537" s="36">
        <f t="shared" si="292"/>
        <v>-1382.8198538404613</v>
      </c>
      <c r="M1537" s="36">
        <f t="shared" si="293"/>
        <v>1382.8198538404613</v>
      </c>
      <c r="N1537" s="36">
        <f t="shared" si="294"/>
        <v>7.6226219824731892E-2</v>
      </c>
      <c r="O1537" s="36">
        <f t="shared" si="295"/>
        <v>1912190.7481753547</v>
      </c>
      <c r="P1537" s="35">
        <f t="shared" si="286"/>
        <v>1912190.7481753547</v>
      </c>
    </row>
    <row r="1538" spans="1:16" x14ac:dyDescent="0.4">
      <c r="A1538" s="1">
        <v>1537</v>
      </c>
      <c r="B1538" s="21">
        <v>41350</v>
      </c>
      <c r="C1538" s="43">
        <v>1</v>
      </c>
      <c r="D1538" s="23">
        <v>15397</v>
      </c>
      <c r="E1538" s="25">
        <f t="shared" si="287"/>
        <v>18053.75</v>
      </c>
      <c r="F1538" s="25">
        <f t="shared" si="288"/>
        <v>18414.75</v>
      </c>
      <c r="G1538" s="25">
        <f t="shared" si="289"/>
        <v>0.83612321644334031</v>
      </c>
      <c r="H1538" s="25">
        <f t="shared" ref="H1538:H1601" si="296">VLOOKUP(C1538,$Q$38:$S$42,3,FALSE)</f>
        <v>0.99870511045398014</v>
      </c>
      <c r="I1538" s="4">
        <f t="shared" si="290"/>
        <v>15416.963264562655</v>
      </c>
      <c r="J1538" s="25">
        <f t="shared" si="285"/>
        <v>19481.942965273756</v>
      </c>
      <c r="K1538" s="15">
        <f t="shared" si="291"/>
        <v>19456.71600099187</v>
      </c>
      <c r="L1538" s="36">
        <f t="shared" si="292"/>
        <v>-4059.7160009918698</v>
      </c>
      <c r="M1538" s="36">
        <f t="shared" si="293"/>
        <v>4059.7160009918698</v>
      </c>
      <c r="N1538" s="36">
        <f t="shared" si="294"/>
        <v>0.26366928628900888</v>
      </c>
      <c r="O1538" s="36">
        <f t="shared" si="295"/>
        <v>16481294.00870942</v>
      </c>
      <c r="P1538" s="35">
        <f t="shared" si="286"/>
        <v>16481294.00870942</v>
      </c>
    </row>
    <row r="1539" spans="1:16" x14ac:dyDescent="0.4">
      <c r="A1539" s="1">
        <v>1538</v>
      </c>
      <c r="B1539" s="21">
        <v>41351</v>
      </c>
      <c r="C1539" s="43">
        <v>2</v>
      </c>
      <c r="D1539" s="23">
        <v>20593</v>
      </c>
      <c r="E1539" s="25">
        <f t="shared" si="287"/>
        <v>18775.75</v>
      </c>
      <c r="F1539" s="25">
        <f t="shared" si="288"/>
        <v>18969.125</v>
      </c>
      <c r="G1539" s="25">
        <f t="shared" si="289"/>
        <v>1.085606215363123</v>
      </c>
      <c r="H1539" s="25">
        <f t="shared" si="296"/>
        <v>0.99758200983907996</v>
      </c>
      <c r="I1539" s="4">
        <f t="shared" si="290"/>
        <v>20642.914363824442</v>
      </c>
      <c r="J1539" s="25">
        <f t="shared" ref="J1539:J1602" si="297">INTERCEPT($I$2:$I$3896,$A$2:$A$3896)+SLOPE($I$2:$I$3896,$A$2:$A$3896)*A1539</f>
        <v>19482.259649717573</v>
      </c>
      <c r="K1539" s="15">
        <f t="shared" si="291"/>
        <v>19435.151737572065</v>
      </c>
      <c r="L1539" s="36">
        <f t="shared" si="292"/>
        <v>1157.848262427935</v>
      </c>
      <c r="M1539" s="36">
        <f t="shared" si="293"/>
        <v>1157.848262427935</v>
      </c>
      <c r="N1539" s="36">
        <f t="shared" si="294"/>
        <v>5.622533202680207E-2</v>
      </c>
      <c r="O1539" s="36">
        <f t="shared" si="295"/>
        <v>1340612.5988073882</v>
      </c>
      <c r="P1539" s="35">
        <f t="shared" ref="P1539:P1602" si="298">(D1539-K1539)^2</f>
        <v>1340612.5988073882</v>
      </c>
    </row>
    <row r="1540" spans="1:16" x14ac:dyDescent="0.4">
      <c r="A1540" s="1">
        <v>1539</v>
      </c>
      <c r="B1540" s="21">
        <v>41352</v>
      </c>
      <c r="C1540" s="43">
        <v>3</v>
      </c>
      <c r="D1540" s="23">
        <v>20972</v>
      </c>
      <c r="E1540" s="25">
        <f t="shared" si="287"/>
        <v>19162.5</v>
      </c>
      <c r="F1540" s="25">
        <f t="shared" si="288"/>
        <v>18969.875</v>
      </c>
      <c r="G1540" s="25">
        <f t="shared" si="289"/>
        <v>1.1055423401577502</v>
      </c>
      <c r="H1540" s="25">
        <f t="shared" si="296"/>
        <v>1.0015470660113945</v>
      </c>
      <c r="I1540" s="4">
        <f t="shared" si="290"/>
        <v>20939.605048737074</v>
      </c>
      <c r="J1540" s="25">
        <f t="shared" si="297"/>
        <v>19482.576334161393</v>
      </c>
      <c r="K1540" s="15">
        <f t="shared" si="291"/>
        <v>19512.717165822374</v>
      </c>
      <c r="L1540" s="36">
        <f t="shared" si="292"/>
        <v>1459.2828341776258</v>
      </c>
      <c r="M1540" s="36">
        <f t="shared" si="293"/>
        <v>1459.2828341776258</v>
      </c>
      <c r="N1540" s="36">
        <f t="shared" si="294"/>
        <v>6.9582435350830904E-2</v>
      </c>
      <c r="O1540" s="36">
        <f t="shared" si="295"/>
        <v>2129506.3901254842</v>
      </c>
      <c r="P1540" s="35">
        <f t="shared" si="298"/>
        <v>2129506.3901254842</v>
      </c>
    </row>
    <row r="1541" spans="1:16" x14ac:dyDescent="0.4">
      <c r="A1541" s="1">
        <v>1540</v>
      </c>
      <c r="B1541" s="21">
        <v>41353</v>
      </c>
      <c r="C1541" s="43">
        <v>4</v>
      </c>
      <c r="D1541" s="23">
        <v>19688</v>
      </c>
      <c r="E1541" s="25">
        <f t="shared" ref="E1541:E1604" si="299">AVERAGE(D1539:D1542)</f>
        <v>18777.25</v>
      </c>
      <c r="F1541" s="25">
        <f t="shared" ref="F1541:F1604" si="300">AVERAGE(E1541:E1542)</f>
        <v>18105.375</v>
      </c>
      <c r="G1541" s="25">
        <f t="shared" si="289"/>
        <v>1.0874118873538936</v>
      </c>
      <c r="H1541" s="25">
        <f t="shared" si="296"/>
        <v>1.0021658136955456</v>
      </c>
      <c r="I1541" s="4">
        <f t="shared" si="290"/>
        <v>19645.451611843891</v>
      </c>
      <c r="J1541" s="25">
        <f t="shared" si="297"/>
        <v>19482.893018605209</v>
      </c>
      <c r="K1541" s="15">
        <f t="shared" si="291"/>
        <v>19525.089335133755</v>
      </c>
      <c r="L1541" s="36">
        <f t="shared" si="292"/>
        <v>162.9106648662455</v>
      </c>
      <c r="M1541" s="36">
        <f t="shared" si="293"/>
        <v>162.9106648662455</v>
      </c>
      <c r="N1541" s="36">
        <f t="shared" si="294"/>
        <v>8.2746172727674473E-3</v>
      </c>
      <c r="O1541" s="36">
        <f t="shared" si="295"/>
        <v>26539.884727162156</v>
      </c>
      <c r="P1541" s="35">
        <f t="shared" si="298"/>
        <v>26539.884727162156</v>
      </c>
    </row>
    <row r="1542" spans="1:16" x14ac:dyDescent="0.4">
      <c r="A1542" s="1">
        <v>1541</v>
      </c>
      <c r="B1542" s="21">
        <v>41354</v>
      </c>
      <c r="C1542" s="43">
        <v>1</v>
      </c>
      <c r="D1542" s="23">
        <v>13856</v>
      </c>
      <c r="E1542" s="25">
        <f t="shared" si="299"/>
        <v>17433.5</v>
      </c>
      <c r="F1542" s="25">
        <f t="shared" si="300"/>
        <v>17094.625</v>
      </c>
      <c r="G1542" s="25">
        <f t="shared" si="289"/>
        <v>0.81054717491609207</v>
      </c>
      <c r="H1542" s="25">
        <f t="shared" si="296"/>
        <v>0.99870511045398014</v>
      </c>
      <c r="I1542" s="4">
        <f t="shared" si="290"/>
        <v>13873.965252567392</v>
      </c>
      <c r="J1542" s="25">
        <f t="shared" si="297"/>
        <v>19483.209703049026</v>
      </c>
      <c r="K1542" s="15">
        <f t="shared" si="291"/>
        <v>19457.981098481636</v>
      </c>
      <c r="L1542" s="36">
        <f t="shared" si="292"/>
        <v>-5601.9810984816359</v>
      </c>
      <c r="M1542" s="36">
        <f t="shared" si="293"/>
        <v>5601.9810984816359</v>
      </c>
      <c r="N1542" s="36">
        <f t="shared" si="294"/>
        <v>0.40430002154168848</v>
      </c>
      <c r="O1542" s="36">
        <f t="shared" si="295"/>
        <v>31382192.227745514</v>
      </c>
      <c r="P1542" s="35">
        <f t="shared" si="298"/>
        <v>31382192.227745514</v>
      </c>
    </row>
    <row r="1543" spans="1:16" x14ac:dyDescent="0.4">
      <c r="A1543" s="1">
        <v>1542</v>
      </c>
      <c r="B1543" s="21">
        <v>41355</v>
      </c>
      <c r="C1543" s="43">
        <v>2</v>
      </c>
      <c r="D1543" s="23">
        <v>15218</v>
      </c>
      <c r="E1543" s="25">
        <f t="shared" si="299"/>
        <v>16755.75</v>
      </c>
      <c r="F1543" s="25">
        <f t="shared" si="300"/>
        <v>16487.25</v>
      </c>
      <c r="G1543" s="25">
        <f t="shared" si="289"/>
        <v>0.9230162701481448</v>
      </c>
      <c r="H1543" s="25">
        <f t="shared" si="296"/>
        <v>0.99758200983907996</v>
      </c>
      <c r="I1543" s="4">
        <f t="shared" si="290"/>
        <v>15254.886164652084</v>
      </c>
      <c r="J1543" s="25">
        <f t="shared" si="297"/>
        <v>19483.526387492842</v>
      </c>
      <c r="K1543" s="15">
        <f t="shared" si="291"/>
        <v>19436.415412387858</v>
      </c>
      <c r="L1543" s="36">
        <f t="shared" si="292"/>
        <v>-4218.4154123878579</v>
      </c>
      <c r="M1543" s="36">
        <f t="shared" si="293"/>
        <v>4218.4154123878579</v>
      </c>
      <c r="N1543" s="36">
        <f t="shared" si="294"/>
        <v>0.27719906770849373</v>
      </c>
      <c r="O1543" s="36">
        <f t="shared" si="295"/>
        <v>17795028.591471422</v>
      </c>
      <c r="P1543" s="35">
        <f t="shared" si="298"/>
        <v>17795028.591471422</v>
      </c>
    </row>
    <row r="1544" spans="1:16" x14ac:dyDescent="0.4">
      <c r="A1544" s="1">
        <v>1543</v>
      </c>
      <c r="B1544" s="21">
        <v>41356</v>
      </c>
      <c r="C1544" s="43">
        <v>3</v>
      </c>
      <c r="D1544" s="23">
        <v>18261</v>
      </c>
      <c r="E1544" s="25">
        <f t="shared" si="299"/>
        <v>16218.75</v>
      </c>
      <c r="F1544" s="25">
        <f t="shared" si="300"/>
        <v>16547.125</v>
      </c>
      <c r="G1544" s="25">
        <f t="shared" si="289"/>
        <v>1.1035753945171745</v>
      </c>
      <c r="H1544" s="25">
        <f t="shared" si="296"/>
        <v>1.0015470660113945</v>
      </c>
      <c r="I1544" s="4">
        <f t="shared" si="290"/>
        <v>18232.792666173358</v>
      </c>
      <c r="J1544" s="25">
        <f t="shared" si="297"/>
        <v>19483.843071936662</v>
      </c>
      <c r="K1544" s="15">
        <f t="shared" si="291"/>
        <v>19513.9858633246</v>
      </c>
      <c r="L1544" s="36">
        <f t="shared" si="292"/>
        <v>-1252.9858633246004</v>
      </c>
      <c r="M1544" s="36">
        <f t="shared" si="293"/>
        <v>1252.9858633246004</v>
      </c>
      <c r="N1544" s="36">
        <f t="shared" si="294"/>
        <v>6.8615402405377598E-2</v>
      </c>
      <c r="O1544" s="36">
        <f t="shared" si="295"/>
        <v>1569973.5736912941</v>
      </c>
      <c r="P1544" s="35">
        <f t="shared" si="298"/>
        <v>1569973.5736912941</v>
      </c>
    </row>
    <row r="1545" spans="1:16" x14ac:dyDescent="0.4">
      <c r="A1545" s="1">
        <v>1544</v>
      </c>
      <c r="B1545" s="21">
        <v>41357</v>
      </c>
      <c r="C1545" s="43">
        <v>4</v>
      </c>
      <c r="D1545" s="23">
        <v>17540</v>
      </c>
      <c r="E1545" s="25">
        <f t="shared" si="299"/>
        <v>16875.5</v>
      </c>
      <c r="F1545" s="25">
        <f t="shared" si="300"/>
        <v>17589.875</v>
      </c>
      <c r="G1545" s="25">
        <f t="shared" si="289"/>
        <v>0.9971645619994457</v>
      </c>
      <c r="H1545" s="25">
        <f t="shared" si="296"/>
        <v>1.0021658136955456</v>
      </c>
      <c r="I1545" s="4">
        <f t="shared" si="290"/>
        <v>17502.093725708139</v>
      </c>
      <c r="J1545" s="25">
        <f t="shared" si="297"/>
        <v>19484.159756380479</v>
      </c>
      <c r="K1545" s="15">
        <f t="shared" si="291"/>
        <v>19526.358816427044</v>
      </c>
      <c r="L1545" s="36">
        <f t="shared" si="292"/>
        <v>-1986.3588164270441</v>
      </c>
      <c r="M1545" s="36">
        <f t="shared" si="293"/>
        <v>1986.3588164270441</v>
      </c>
      <c r="N1545" s="36">
        <f t="shared" si="294"/>
        <v>0.11324736695707206</v>
      </c>
      <c r="O1545" s="36">
        <f t="shared" si="295"/>
        <v>3945621.3475974472</v>
      </c>
      <c r="P1545" s="35">
        <f t="shared" si="298"/>
        <v>3945621.3475974472</v>
      </c>
    </row>
    <row r="1546" spans="1:16" x14ac:dyDescent="0.4">
      <c r="A1546" s="1">
        <v>1545</v>
      </c>
      <c r="B1546" s="21">
        <v>41358</v>
      </c>
      <c r="C1546" s="43">
        <v>1</v>
      </c>
      <c r="D1546" s="23">
        <v>16483</v>
      </c>
      <c r="E1546" s="25">
        <f t="shared" si="299"/>
        <v>18304.25</v>
      </c>
      <c r="F1546" s="25">
        <f t="shared" si="300"/>
        <v>18852.375</v>
      </c>
      <c r="G1546" s="25">
        <f t="shared" si="289"/>
        <v>0.87431954859798833</v>
      </c>
      <c r="H1546" s="25">
        <f t="shared" si="296"/>
        <v>0.99870511045398014</v>
      </c>
      <c r="I1546" s="4">
        <f t="shared" si="290"/>
        <v>16504.371337909088</v>
      </c>
      <c r="J1546" s="25">
        <f t="shared" si="297"/>
        <v>19484.476440824295</v>
      </c>
      <c r="K1546" s="15">
        <f t="shared" si="291"/>
        <v>19459.246195971402</v>
      </c>
      <c r="L1546" s="36">
        <f t="shared" si="292"/>
        <v>-2976.2461959714019</v>
      </c>
      <c r="M1546" s="36">
        <f t="shared" si="293"/>
        <v>2976.2461959714019</v>
      </c>
      <c r="N1546" s="36">
        <f t="shared" si="294"/>
        <v>0.18056459357953053</v>
      </c>
      <c r="O1546" s="36">
        <f t="shared" si="295"/>
        <v>8858041.4190342408</v>
      </c>
      <c r="P1546" s="35">
        <f t="shared" si="298"/>
        <v>8858041.4190342408</v>
      </c>
    </row>
    <row r="1547" spans="1:16" x14ac:dyDescent="0.4">
      <c r="A1547" s="1">
        <v>1546</v>
      </c>
      <c r="B1547" s="21">
        <v>41359</v>
      </c>
      <c r="C1547" s="43">
        <v>2</v>
      </c>
      <c r="D1547" s="23">
        <v>20933</v>
      </c>
      <c r="E1547" s="25">
        <f t="shared" si="299"/>
        <v>19400.5</v>
      </c>
      <c r="F1547" s="25">
        <f t="shared" si="300"/>
        <v>18601.625</v>
      </c>
      <c r="G1547" s="25">
        <f t="shared" si="289"/>
        <v>1.1253317922493331</v>
      </c>
      <c r="H1547" s="25">
        <f t="shared" si="296"/>
        <v>0.99758200983907996</v>
      </c>
      <c r="I1547" s="4">
        <f t="shared" si="290"/>
        <v>20983.738473167439</v>
      </c>
      <c r="J1547" s="25">
        <f t="shared" si="297"/>
        <v>19484.793125268116</v>
      </c>
      <c r="K1547" s="15">
        <f t="shared" si="291"/>
        <v>19437.679087203654</v>
      </c>
      <c r="L1547" s="36">
        <f t="shared" si="292"/>
        <v>1495.3209127963455</v>
      </c>
      <c r="M1547" s="36">
        <f t="shared" si="293"/>
        <v>1495.3209127963455</v>
      </c>
      <c r="N1547" s="36">
        <f t="shared" si="294"/>
        <v>7.1433665160098678E-2</v>
      </c>
      <c r="O1547" s="36">
        <f t="shared" si="295"/>
        <v>2235984.6322460962</v>
      </c>
      <c r="P1547" s="35">
        <f t="shared" si="298"/>
        <v>2235984.6322460962</v>
      </c>
    </row>
    <row r="1548" spans="1:16" x14ac:dyDescent="0.4">
      <c r="A1548" s="1">
        <v>1547</v>
      </c>
      <c r="B1548" s="21">
        <v>41360</v>
      </c>
      <c r="C1548" s="43">
        <v>3</v>
      </c>
      <c r="D1548" s="23">
        <v>22646</v>
      </c>
      <c r="E1548" s="25">
        <f t="shared" si="299"/>
        <v>17802.75</v>
      </c>
      <c r="F1548" s="25">
        <f t="shared" si="300"/>
        <v>18204</v>
      </c>
      <c r="G1548" s="25">
        <f t="shared" si="289"/>
        <v>1.2440123049879148</v>
      </c>
      <c r="H1548" s="25">
        <f t="shared" si="296"/>
        <v>1.0015470660113945</v>
      </c>
      <c r="I1548" s="4">
        <f t="shared" si="290"/>
        <v>22611.019260618908</v>
      </c>
      <c r="J1548" s="25">
        <f t="shared" si="297"/>
        <v>19485.109809711932</v>
      </c>
      <c r="K1548" s="15">
        <f t="shared" si="291"/>
        <v>19515.254560826826</v>
      </c>
      <c r="L1548" s="36">
        <f t="shared" si="292"/>
        <v>3130.7454391731735</v>
      </c>
      <c r="M1548" s="36">
        <f t="shared" si="293"/>
        <v>3130.7454391731735</v>
      </c>
      <c r="N1548" s="36">
        <f t="shared" si="294"/>
        <v>0.13824717120785893</v>
      </c>
      <c r="O1548" s="36">
        <f t="shared" si="295"/>
        <v>9801567.0049036276</v>
      </c>
      <c r="P1548" s="35">
        <f t="shared" si="298"/>
        <v>9801567.0049036276</v>
      </c>
    </row>
    <row r="1549" spans="1:16" x14ac:dyDescent="0.4">
      <c r="A1549" s="1">
        <v>1548</v>
      </c>
      <c r="B1549" s="21">
        <v>41361</v>
      </c>
      <c r="C1549" s="43">
        <v>4</v>
      </c>
      <c r="D1549" s="23">
        <v>11149</v>
      </c>
      <c r="E1549" s="25">
        <f t="shared" si="299"/>
        <v>18605.25</v>
      </c>
      <c r="F1549" s="25">
        <f t="shared" si="300"/>
        <v>18281.125</v>
      </c>
      <c r="G1549" s="25">
        <f t="shared" si="289"/>
        <v>0.60986399907007915</v>
      </c>
      <c r="H1549" s="25">
        <f t="shared" si="296"/>
        <v>1.0021658136955456</v>
      </c>
      <c r="I1549" s="4">
        <f t="shared" si="290"/>
        <v>11124.905527247436</v>
      </c>
      <c r="J1549" s="25">
        <f t="shared" si="297"/>
        <v>19485.426494155749</v>
      </c>
      <c r="K1549" s="15">
        <f t="shared" si="291"/>
        <v>19527.628297720337</v>
      </c>
      <c r="L1549" s="36">
        <f t="shared" si="292"/>
        <v>-8378.6282977203373</v>
      </c>
      <c r="M1549" s="36">
        <f t="shared" si="293"/>
        <v>8378.6282977203373</v>
      </c>
      <c r="N1549" s="36">
        <f t="shared" si="294"/>
        <v>0.75151388444885969</v>
      </c>
      <c r="O1549" s="36">
        <f t="shared" si="295"/>
        <v>70201412.15135999</v>
      </c>
      <c r="P1549" s="35">
        <f t="shared" si="298"/>
        <v>70201412.15135999</v>
      </c>
    </row>
    <row r="1550" spans="1:16" x14ac:dyDescent="0.4">
      <c r="A1550" s="1">
        <v>1549</v>
      </c>
      <c r="B1550" s="21">
        <v>41362</v>
      </c>
      <c r="C1550" s="43">
        <v>1</v>
      </c>
      <c r="D1550" s="23">
        <v>19693</v>
      </c>
      <c r="E1550" s="25">
        <f t="shared" si="299"/>
        <v>17957</v>
      </c>
      <c r="F1550" s="25">
        <f t="shared" si="300"/>
        <v>16992.875</v>
      </c>
      <c r="G1550" s="25">
        <f t="shared" si="289"/>
        <v>1.1588974790905011</v>
      </c>
      <c r="H1550" s="25">
        <f t="shared" si="296"/>
        <v>0.99870511045398014</v>
      </c>
      <c r="I1550" s="4">
        <f t="shared" si="290"/>
        <v>19718.533322662359</v>
      </c>
      <c r="J1550" s="25">
        <f t="shared" si="297"/>
        <v>19485.743178599569</v>
      </c>
      <c r="K1550" s="15">
        <f t="shared" si="291"/>
        <v>19460.511293461172</v>
      </c>
      <c r="L1550" s="36">
        <f t="shared" si="292"/>
        <v>232.48870653882841</v>
      </c>
      <c r="M1550" s="36">
        <f t="shared" si="293"/>
        <v>232.48870653882841</v>
      </c>
      <c r="N1550" s="36">
        <f t="shared" si="294"/>
        <v>1.1805652086468716E-2</v>
      </c>
      <c r="O1550" s="36">
        <f t="shared" si="295"/>
        <v>54050.998668097476</v>
      </c>
      <c r="P1550" s="35">
        <f t="shared" si="298"/>
        <v>54050.998668097476</v>
      </c>
    </row>
    <row r="1551" spans="1:16" x14ac:dyDescent="0.4">
      <c r="A1551" s="1">
        <v>1550</v>
      </c>
      <c r="B1551" s="21">
        <v>41363</v>
      </c>
      <c r="C1551" s="43">
        <v>2</v>
      </c>
      <c r="D1551" s="23">
        <v>18340</v>
      </c>
      <c r="E1551" s="25">
        <f t="shared" si="299"/>
        <v>16028.75</v>
      </c>
      <c r="F1551" s="25">
        <f t="shared" si="300"/>
        <v>17619.375</v>
      </c>
      <c r="G1551" s="25">
        <f t="shared" si="289"/>
        <v>1.0408995778794652</v>
      </c>
      <c r="H1551" s="25">
        <f t="shared" si="296"/>
        <v>0.99758200983907996</v>
      </c>
      <c r="I1551" s="4">
        <f t="shared" si="290"/>
        <v>18384.45342750159</v>
      </c>
      <c r="J1551" s="25">
        <f t="shared" si="297"/>
        <v>19486.059863043385</v>
      </c>
      <c r="K1551" s="15">
        <f t="shared" si="291"/>
        <v>19438.942762019447</v>
      </c>
      <c r="L1551" s="36">
        <f t="shared" si="292"/>
        <v>-1098.9427620194474</v>
      </c>
      <c r="M1551" s="36">
        <f t="shared" si="293"/>
        <v>1098.9427620194474</v>
      </c>
      <c r="N1551" s="36">
        <f t="shared" si="294"/>
        <v>5.9920543185357E-2</v>
      </c>
      <c r="O1551" s="36">
        <f t="shared" si="295"/>
        <v>1207675.1941949318</v>
      </c>
      <c r="P1551" s="35">
        <f t="shared" si="298"/>
        <v>1207675.1941949318</v>
      </c>
    </row>
    <row r="1552" spans="1:16" x14ac:dyDescent="0.4">
      <c r="A1552" s="1">
        <v>1551</v>
      </c>
      <c r="B1552" s="21">
        <v>41364</v>
      </c>
      <c r="C1552" s="43">
        <v>3</v>
      </c>
      <c r="D1552" s="23">
        <v>14933</v>
      </c>
      <c r="E1552" s="25">
        <f t="shared" si="299"/>
        <v>19210</v>
      </c>
      <c r="F1552" s="25">
        <f t="shared" si="300"/>
        <v>19830.125</v>
      </c>
      <c r="G1552" s="25">
        <f t="shared" si="289"/>
        <v>0.75304618604270024</v>
      </c>
      <c r="H1552" s="25">
        <f t="shared" si="296"/>
        <v>1.0015470660113945</v>
      </c>
      <c r="I1552" s="4">
        <f t="shared" si="290"/>
        <v>14909.933348883784</v>
      </c>
      <c r="J1552" s="25">
        <f t="shared" si="297"/>
        <v>19486.376547487202</v>
      </c>
      <c r="K1552" s="15">
        <f t="shared" si="291"/>
        <v>19516.523258329056</v>
      </c>
      <c r="L1552" s="36">
        <f t="shared" si="292"/>
        <v>-4583.5232583290563</v>
      </c>
      <c r="M1552" s="36">
        <f t="shared" si="293"/>
        <v>4583.5232583290563</v>
      </c>
      <c r="N1552" s="36">
        <f t="shared" si="294"/>
        <v>0.3069392123705254</v>
      </c>
      <c r="O1552" s="36">
        <f t="shared" si="295"/>
        <v>21008685.459643409</v>
      </c>
      <c r="P1552" s="35">
        <f t="shared" si="298"/>
        <v>21008685.459643409</v>
      </c>
    </row>
    <row r="1553" spans="1:16" x14ac:dyDescent="0.4">
      <c r="A1553" s="1">
        <v>1552</v>
      </c>
      <c r="B1553" s="21">
        <v>41365</v>
      </c>
      <c r="C1553" s="43">
        <v>4</v>
      </c>
      <c r="D1553" s="23">
        <v>23874</v>
      </c>
      <c r="E1553" s="25">
        <f t="shared" si="299"/>
        <v>20450.25</v>
      </c>
      <c r="F1553" s="25">
        <f t="shared" si="300"/>
        <v>20701.625</v>
      </c>
      <c r="G1553" s="25">
        <f t="shared" si="289"/>
        <v>1.1532428009878453</v>
      </c>
      <c r="H1553" s="25">
        <f t="shared" si="296"/>
        <v>1.0021658136955456</v>
      </c>
      <c r="I1553" s="4">
        <f t="shared" si="290"/>
        <v>23822.405108754625</v>
      </c>
      <c r="J1553" s="25">
        <f t="shared" si="297"/>
        <v>19486.693231931018</v>
      </c>
      <c r="K1553" s="15">
        <f t="shared" si="291"/>
        <v>19528.89777901363</v>
      </c>
      <c r="L1553" s="36">
        <f t="shared" si="292"/>
        <v>4345.1022209863695</v>
      </c>
      <c r="M1553" s="36">
        <f t="shared" si="293"/>
        <v>4345.1022209863695</v>
      </c>
      <c r="N1553" s="36">
        <f t="shared" si="294"/>
        <v>0.18200143339978092</v>
      </c>
      <c r="O1553" s="36">
        <f t="shared" si="295"/>
        <v>18879913.31082068</v>
      </c>
      <c r="P1553" s="35">
        <f t="shared" si="298"/>
        <v>18879913.31082068</v>
      </c>
    </row>
    <row r="1554" spans="1:16" x14ac:dyDescent="0.4">
      <c r="A1554" s="1">
        <v>1553</v>
      </c>
      <c r="B1554" s="21">
        <v>41366</v>
      </c>
      <c r="C1554" s="43">
        <v>1</v>
      </c>
      <c r="D1554" s="23">
        <v>24654</v>
      </c>
      <c r="E1554" s="25">
        <f t="shared" si="299"/>
        <v>20953</v>
      </c>
      <c r="F1554" s="25">
        <f t="shared" si="300"/>
        <v>21349.25</v>
      </c>
      <c r="G1554" s="25">
        <f t="shared" si="289"/>
        <v>1.1547946649179714</v>
      </c>
      <c r="H1554" s="25">
        <f t="shared" si="296"/>
        <v>0.99870511045398014</v>
      </c>
      <c r="I1554" s="4">
        <f t="shared" si="290"/>
        <v>24685.965598787276</v>
      </c>
      <c r="J1554" s="25">
        <f t="shared" si="297"/>
        <v>19487.009916374838</v>
      </c>
      <c r="K1554" s="15">
        <f t="shared" si="291"/>
        <v>19461.776390950938</v>
      </c>
      <c r="L1554" s="36">
        <f t="shared" si="292"/>
        <v>5192.2236090490624</v>
      </c>
      <c r="M1554" s="36">
        <f t="shared" si="293"/>
        <v>5192.2236090490624</v>
      </c>
      <c r="N1554" s="36">
        <f t="shared" si="294"/>
        <v>0.21060369956392724</v>
      </c>
      <c r="O1554" s="36">
        <f t="shared" si="295"/>
        <v>26959186.006366469</v>
      </c>
      <c r="P1554" s="35">
        <f t="shared" si="298"/>
        <v>26959186.006366469</v>
      </c>
    </row>
    <row r="1555" spans="1:16" x14ac:dyDescent="0.4">
      <c r="A1555" s="1">
        <v>1554</v>
      </c>
      <c r="B1555" s="21">
        <v>41367</v>
      </c>
      <c r="C1555" s="43">
        <v>2</v>
      </c>
      <c r="D1555" s="23">
        <v>20351</v>
      </c>
      <c r="E1555" s="25">
        <f t="shared" si="299"/>
        <v>21745.5</v>
      </c>
      <c r="F1555" s="25">
        <f t="shared" si="300"/>
        <v>21721.25</v>
      </c>
      <c r="G1555" s="25">
        <f t="shared" si="289"/>
        <v>0.93691661391494507</v>
      </c>
      <c r="H1555" s="25">
        <f t="shared" si="296"/>
        <v>0.99758200983907996</v>
      </c>
      <c r="I1555" s="4">
        <f t="shared" si="290"/>
        <v>20400.327791880311</v>
      </c>
      <c r="J1555" s="25">
        <f t="shared" si="297"/>
        <v>19487.326600818655</v>
      </c>
      <c r="K1555" s="15">
        <f t="shared" si="291"/>
        <v>19440.20643683524</v>
      </c>
      <c r="L1555" s="36">
        <f t="shared" si="292"/>
        <v>910.79356316475969</v>
      </c>
      <c r="M1555" s="36">
        <f t="shared" si="293"/>
        <v>910.79356316475969</v>
      </c>
      <c r="N1555" s="36">
        <f t="shared" si="294"/>
        <v>4.4754241224743731E-2</v>
      </c>
      <c r="O1555" s="36">
        <f t="shared" si="295"/>
        <v>829544.91470235912</v>
      </c>
      <c r="P1555" s="35">
        <f t="shared" si="298"/>
        <v>829544.91470235912</v>
      </c>
    </row>
    <row r="1556" spans="1:16" x14ac:dyDescent="0.4">
      <c r="A1556" s="1">
        <v>1555</v>
      </c>
      <c r="B1556" s="21">
        <v>41368</v>
      </c>
      <c r="C1556" s="43">
        <v>3</v>
      </c>
      <c r="D1556" s="23">
        <v>18103</v>
      </c>
      <c r="E1556" s="25">
        <f t="shared" si="299"/>
        <v>21697</v>
      </c>
      <c r="F1556" s="25">
        <f t="shared" si="300"/>
        <v>20190.625</v>
      </c>
      <c r="G1556" s="25">
        <f t="shared" si="289"/>
        <v>0.89660424082959289</v>
      </c>
      <c r="H1556" s="25">
        <f t="shared" si="296"/>
        <v>1.0015470660113945</v>
      </c>
      <c r="I1556" s="4">
        <f t="shared" si="290"/>
        <v>18075.036725028</v>
      </c>
      <c r="J1556" s="25">
        <f t="shared" si="297"/>
        <v>19487.643285262471</v>
      </c>
      <c r="K1556" s="15">
        <f t="shared" si="291"/>
        <v>19517.791955831282</v>
      </c>
      <c r="L1556" s="36">
        <f t="shared" si="292"/>
        <v>-1414.7919558312824</v>
      </c>
      <c r="M1556" s="36">
        <f t="shared" si="293"/>
        <v>1414.7919558312824</v>
      </c>
      <c r="N1556" s="36">
        <f t="shared" si="294"/>
        <v>7.8152347999297489E-2</v>
      </c>
      <c r="O1556" s="36">
        <f t="shared" si="295"/>
        <v>2001636.2782849052</v>
      </c>
      <c r="P1556" s="35">
        <f t="shared" si="298"/>
        <v>2001636.2782849052</v>
      </c>
    </row>
    <row r="1557" spans="1:16" x14ac:dyDescent="0.4">
      <c r="A1557" s="1">
        <v>1556</v>
      </c>
      <c r="B1557" s="21">
        <v>41369</v>
      </c>
      <c r="C1557" s="43">
        <v>4</v>
      </c>
      <c r="D1557" s="23">
        <v>23680</v>
      </c>
      <c r="E1557" s="25">
        <f t="shared" si="299"/>
        <v>18684.25</v>
      </c>
      <c r="F1557" s="25">
        <f t="shared" si="300"/>
        <v>18224.625</v>
      </c>
      <c r="G1557" s="25">
        <f t="shared" si="289"/>
        <v>1.2993408643524902</v>
      </c>
      <c r="H1557" s="25">
        <f t="shared" si="296"/>
        <v>1.0021658136955456</v>
      </c>
      <c r="I1557" s="4">
        <f t="shared" si="290"/>
        <v>23628.824368572903</v>
      </c>
      <c r="J1557" s="25">
        <f t="shared" si="297"/>
        <v>19487.959969706291</v>
      </c>
      <c r="K1557" s="15">
        <f t="shared" si="291"/>
        <v>19530.167260306924</v>
      </c>
      <c r="L1557" s="36">
        <f t="shared" si="292"/>
        <v>4149.8327396930763</v>
      </c>
      <c r="M1557" s="36">
        <f t="shared" si="293"/>
        <v>4149.8327396930763</v>
      </c>
      <c r="N1557" s="36">
        <f t="shared" si="294"/>
        <v>0.17524631502082247</v>
      </c>
      <c r="O1557" s="36">
        <f t="shared" si="295"/>
        <v>17221111.767428543</v>
      </c>
      <c r="P1557" s="35">
        <f t="shared" si="298"/>
        <v>17221111.767428543</v>
      </c>
    </row>
    <row r="1558" spans="1:16" x14ac:dyDescent="0.4">
      <c r="A1558" s="1">
        <v>1557</v>
      </c>
      <c r="B1558" s="21">
        <v>41370</v>
      </c>
      <c r="C1558" s="43">
        <v>1</v>
      </c>
      <c r="D1558" s="23">
        <v>12603</v>
      </c>
      <c r="E1558" s="25">
        <f t="shared" si="299"/>
        <v>17765</v>
      </c>
      <c r="F1558" s="25">
        <f t="shared" si="300"/>
        <v>17840.5</v>
      </c>
      <c r="G1558" s="25">
        <f t="shared" si="289"/>
        <v>0.70642638939491609</v>
      </c>
      <c r="H1558" s="25">
        <f t="shared" si="296"/>
        <v>0.99870511045398014</v>
      </c>
      <c r="I1558" s="4">
        <f t="shared" si="290"/>
        <v>12619.340652288312</v>
      </c>
      <c r="J1558" s="25">
        <f t="shared" si="297"/>
        <v>19488.276654150108</v>
      </c>
      <c r="K1558" s="15">
        <f t="shared" si="291"/>
        <v>19463.041488440707</v>
      </c>
      <c r="L1558" s="36">
        <f t="shared" si="292"/>
        <v>-6860.0414884407073</v>
      </c>
      <c r="M1558" s="36">
        <f t="shared" si="293"/>
        <v>6860.0414884407073</v>
      </c>
      <c r="N1558" s="36">
        <f t="shared" si="294"/>
        <v>0.54431813762125747</v>
      </c>
      <c r="O1558" s="36">
        <f t="shared" si="295"/>
        <v>47060169.223127797</v>
      </c>
      <c r="P1558" s="35">
        <f t="shared" si="298"/>
        <v>47060169.223127797</v>
      </c>
    </row>
    <row r="1559" spans="1:16" x14ac:dyDescent="0.4">
      <c r="A1559" s="1">
        <v>1558</v>
      </c>
      <c r="B1559" s="21">
        <v>41371</v>
      </c>
      <c r="C1559" s="43">
        <v>2</v>
      </c>
      <c r="D1559" s="23">
        <v>16674</v>
      </c>
      <c r="E1559" s="25">
        <f t="shared" si="299"/>
        <v>17916</v>
      </c>
      <c r="F1559" s="25">
        <f t="shared" si="300"/>
        <v>17475.625</v>
      </c>
      <c r="G1559" s="25">
        <f t="shared" si="289"/>
        <v>0.95412896534458713</v>
      </c>
      <c r="H1559" s="25">
        <f t="shared" si="296"/>
        <v>0.99758200983907996</v>
      </c>
      <c r="I1559" s="4">
        <f t="shared" si="290"/>
        <v>16714.415291720914</v>
      </c>
      <c r="J1559" s="25">
        <f t="shared" si="297"/>
        <v>19488.593338593924</v>
      </c>
      <c r="K1559" s="15">
        <f t="shared" si="291"/>
        <v>19441.470111651033</v>
      </c>
      <c r="L1559" s="36">
        <f t="shared" si="292"/>
        <v>-2767.4701116510332</v>
      </c>
      <c r="M1559" s="36">
        <f t="shared" si="293"/>
        <v>2767.4701116510332</v>
      </c>
      <c r="N1559" s="36">
        <f t="shared" si="294"/>
        <v>0.1659751776209088</v>
      </c>
      <c r="O1559" s="36">
        <f t="shared" si="295"/>
        <v>7658890.8188817827</v>
      </c>
      <c r="P1559" s="35">
        <f t="shared" si="298"/>
        <v>7658890.8188817827</v>
      </c>
    </row>
    <row r="1560" spans="1:16" x14ac:dyDescent="0.4">
      <c r="A1560" s="1">
        <v>1559</v>
      </c>
      <c r="B1560" s="21">
        <v>41372</v>
      </c>
      <c r="C1560" s="43">
        <v>3</v>
      </c>
      <c r="D1560" s="23">
        <v>18707</v>
      </c>
      <c r="E1560" s="25">
        <f t="shared" si="299"/>
        <v>17035.25</v>
      </c>
      <c r="F1560" s="25">
        <f t="shared" si="300"/>
        <v>18464.5</v>
      </c>
      <c r="G1560" s="25">
        <f t="shared" si="289"/>
        <v>1.0131333098648758</v>
      </c>
      <c r="H1560" s="25">
        <f t="shared" si="296"/>
        <v>1.0015470660113945</v>
      </c>
      <c r="I1560" s="4">
        <f t="shared" si="290"/>
        <v>18678.103740545699</v>
      </c>
      <c r="J1560" s="25">
        <f t="shared" si="297"/>
        <v>19488.910023037744</v>
      </c>
      <c r="K1560" s="15">
        <f t="shared" si="291"/>
        <v>19519.060653333512</v>
      </c>
      <c r="L1560" s="36">
        <f t="shared" si="292"/>
        <v>-812.06065333351216</v>
      </c>
      <c r="M1560" s="36">
        <f t="shared" si="293"/>
        <v>812.06065333351216</v>
      </c>
      <c r="N1560" s="36">
        <f t="shared" si="294"/>
        <v>4.3409453858636454E-2</v>
      </c>
      <c r="O1560" s="36">
        <f t="shared" si="295"/>
        <v>659442.50469245063</v>
      </c>
      <c r="P1560" s="35">
        <f t="shared" si="298"/>
        <v>659442.50469245063</v>
      </c>
    </row>
    <row r="1561" spans="1:16" x14ac:dyDescent="0.4">
      <c r="A1561" s="1">
        <v>1560</v>
      </c>
      <c r="B1561" s="21">
        <v>41373</v>
      </c>
      <c r="C1561" s="43">
        <v>4</v>
      </c>
      <c r="D1561" s="23">
        <v>20157</v>
      </c>
      <c r="E1561" s="25">
        <f t="shared" si="299"/>
        <v>19893.75</v>
      </c>
      <c r="F1561" s="25">
        <f t="shared" si="300"/>
        <v>20185.875</v>
      </c>
      <c r="G1561" s="25">
        <f t="shared" si="289"/>
        <v>0.99856954429768341</v>
      </c>
      <c r="H1561" s="25">
        <f t="shared" si="296"/>
        <v>1.0021658136955456</v>
      </c>
      <c r="I1561" s="4">
        <f t="shared" si="290"/>
        <v>20113.438040427536</v>
      </c>
      <c r="J1561" s="25">
        <f t="shared" si="297"/>
        <v>19489.226707481561</v>
      </c>
      <c r="K1561" s="15">
        <f t="shared" si="291"/>
        <v>19531.436741600217</v>
      </c>
      <c r="L1561" s="36">
        <f t="shared" si="292"/>
        <v>625.56325839978308</v>
      </c>
      <c r="M1561" s="36">
        <f t="shared" si="293"/>
        <v>625.56325839978308</v>
      </c>
      <c r="N1561" s="36">
        <f t="shared" si="294"/>
        <v>3.1034541767117282E-2</v>
      </c>
      <c r="O1561" s="36">
        <f t="shared" si="295"/>
        <v>391329.3902597538</v>
      </c>
      <c r="P1561" s="35">
        <f t="shared" si="298"/>
        <v>391329.3902597538</v>
      </c>
    </row>
    <row r="1562" spans="1:16" x14ac:dyDescent="0.4">
      <c r="A1562" s="1">
        <v>1561</v>
      </c>
      <c r="B1562" s="21">
        <v>41374</v>
      </c>
      <c r="C1562" s="43">
        <v>1</v>
      </c>
      <c r="D1562" s="23">
        <v>24037</v>
      </c>
      <c r="E1562" s="25">
        <f t="shared" si="299"/>
        <v>20478</v>
      </c>
      <c r="F1562" s="25">
        <f t="shared" si="300"/>
        <v>20619.375</v>
      </c>
      <c r="G1562" s="25">
        <f t="shared" si="289"/>
        <v>1.1657482343669485</v>
      </c>
      <c r="H1562" s="25">
        <f t="shared" si="296"/>
        <v>0.99870511045398014</v>
      </c>
      <c r="I1562" s="4">
        <f t="shared" si="290"/>
        <v>24068.165616048096</v>
      </c>
      <c r="J1562" s="25">
        <f t="shared" si="297"/>
        <v>19489.543391925377</v>
      </c>
      <c r="K1562" s="15">
        <f t="shared" si="291"/>
        <v>19464.306585930473</v>
      </c>
      <c r="L1562" s="36">
        <f t="shared" si="292"/>
        <v>4572.6934140695266</v>
      </c>
      <c r="M1562" s="36">
        <f t="shared" si="293"/>
        <v>4572.6934140695266</v>
      </c>
      <c r="N1562" s="36">
        <f t="shared" si="294"/>
        <v>0.19023561235052322</v>
      </c>
      <c r="O1562" s="36">
        <f t="shared" si="295"/>
        <v>20909525.059074823</v>
      </c>
      <c r="P1562" s="35">
        <f t="shared" si="298"/>
        <v>20909525.059074823</v>
      </c>
    </row>
    <row r="1563" spans="1:16" x14ac:dyDescent="0.4">
      <c r="A1563" s="1">
        <v>1562</v>
      </c>
      <c r="B1563" s="21">
        <v>41375</v>
      </c>
      <c r="C1563" s="43">
        <v>2</v>
      </c>
      <c r="D1563" s="23">
        <v>19011</v>
      </c>
      <c r="E1563" s="25">
        <f t="shared" si="299"/>
        <v>20760.75</v>
      </c>
      <c r="F1563" s="25">
        <f t="shared" si="300"/>
        <v>20691.5</v>
      </c>
      <c r="G1563" s="25">
        <f t="shared" si="289"/>
        <v>0.91878307517579683</v>
      </c>
      <c r="H1563" s="25">
        <f t="shared" si="296"/>
        <v>0.99758200983907996</v>
      </c>
      <c r="I1563" s="4">
        <f t="shared" si="290"/>
        <v>19057.079831528503</v>
      </c>
      <c r="J1563" s="25">
        <f t="shared" si="297"/>
        <v>19489.860076369194</v>
      </c>
      <c r="K1563" s="15">
        <f t="shared" si="291"/>
        <v>19442.733786466826</v>
      </c>
      <c r="L1563" s="36">
        <f t="shared" si="292"/>
        <v>-431.73378646682613</v>
      </c>
      <c r="M1563" s="36">
        <f t="shared" si="293"/>
        <v>431.73378646682613</v>
      </c>
      <c r="N1563" s="36">
        <f t="shared" si="294"/>
        <v>2.2709683155374579E-2</v>
      </c>
      <c r="O1563" s="36">
        <f t="shared" si="295"/>
        <v>186394.06237698303</v>
      </c>
      <c r="P1563" s="35">
        <f t="shared" si="298"/>
        <v>186394.06237698303</v>
      </c>
    </row>
    <row r="1564" spans="1:16" x14ac:dyDescent="0.4">
      <c r="A1564" s="1">
        <v>1563</v>
      </c>
      <c r="B1564" s="21">
        <v>41376</v>
      </c>
      <c r="C1564" s="43">
        <v>3</v>
      </c>
      <c r="D1564" s="23">
        <v>19838</v>
      </c>
      <c r="E1564" s="25">
        <f t="shared" si="299"/>
        <v>20622.25</v>
      </c>
      <c r="F1564" s="25">
        <f t="shared" si="300"/>
        <v>19587.375</v>
      </c>
      <c r="G1564" s="25">
        <f t="shared" si="289"/>
        <v>1.0127952316224098</v>
      </c>
      <c r="H1564" s="25">
        <f t="shared" si="296"/>
        <v>1.0015470660113945</v>
      </c>
      <c r="I1564" s="4">
        <f t="shared" si="290"/>
        <v>19807.35671165583</v>
      </c>
      <c r="J1564" s="25">
        <f t="shared" si="297"/>
        <v>19490.176760813014</v>
      </c>
      <c r="K1564" s="15">
        <f t="shared" si="291"/>
        <v>19520.329350835738</v>
      </c>
      <c r="L1564" s="36">
        <f t="shared" si="292"/>
        <v>317.6706491642617</v>
      </c>
      <c r="M1564" s="36">
        <f t="shared" si="293"/>
        <v>317.6706491642617</v>
      </c>
      <c r="N1564" s="36">
        <f t="shared" si="294"/>
        <v>1.6013239699781315E-2</v>
      </c>
      <c r="O1564" s="36">
        <f t="shared" si="295"/>
        <v>100914.64134044344</v>
      </c>
      <c r="P1564" s="35">
        <f t="shared" si="298"/>
        <v>100914.64134044344</v>
      </c>
    </row>
    <row r="1565" spans="1:16" x14ac:dyDescent="0.4">
      <c r="A1565" s="1">
        <v>1564</v>
      </c>
      <c r="B1565" s="21">
        <v>41377</v>
      </c>
      <c r="C1565" s="43">
        <v>4</v>
      </c>
      <c r="D1565" s="23">
        <v>19603</v>
      </c>
      <c r="E1565" s="25">
        <f t="shared" si="299"/>
        <v>18552.5</v>
      </c>
      <c r="F1565" s="25">
        <f t="shared" si="300"/>
        <v>18616.5</v>
      </c>
      <c r="G1565" s="25">
        <f t="shared" si="289"/>
        <v>1.0529906265946876</v>
      </c>
      <c r="H1565" s="25">
        <f t="shared" si="296"/>
        <v>1.0021658136955456</v>
      </c>
      <c r="I1565" s="4">
        <f t="shared" si="290"/>
        <v>19560.635308156023</v>
      </c>
      <c r="J1565" s="25">
        <f t="shared" si="297"/>
        <v>19490.49344525683</v>
      </c>
      <c r="K1565" s="15">
        <f t="shared" si="291"/>
        <v>19532.70622289351</v>
      </c>
      <c r="L1565" s="36">
        <f t="shared" si="292"/>
        <v>70.29377710648987</v>
      </c>
      <c r="M1565" s="36">
        <f t="shared" si="293"/>
        <v>70.29377710648987</v>
      </c>
      <c r="N1565" s="36">
        <f t="shared" si="294"/>
        <v>3.5858683419114357E-3</v>
      </c>
      <c r="O1565" s="36">
        <f t="shared" si="295"/>
        <v>4941.2150998968791</v>
      </c>
      <c r="P1565" s="35">
        <f t="shared" si="298"/>
        <v>4941.2150998968791</v>
      </c>
    </row>
    <row r="1566" spans="1:16" x14ac:dyDescent="0.4">
      <c r="A1566" s="1">
        <v>1565</v>
      </c>
      <c r="B1566" s="21">
        <v>41378</v>
      </c>
      <c r="C1566" s="43">
        <v>1</v>
      </c>
      <c r="D1566" s="23">
        <v>15758</v>
      </c>
      <c r="E1566" s="25">
        <f t="shared" si="299"/>
        <v>18680.5</v>
      </c>
      <c r="F1566" s="25">
        <f t="shared" si="300"/>
        <v>18672.5</v>
      </c>
      <c r="G1566" s="25">
        <f t="shared" si="289"/>
        <v>0.84391484803855943</v>
      </c>
      <c r="H1566" s="25">
        <f t="shared" si="296"/>
        <v>0.99870511045398014</v>
      </c>
      <c r="I1566" s="4">
        <f t="shared" si="290"/>
        <v>15778.431325776341</v>
      </c>
      <c r="J1566" s="25">
        <f t="shared" si="297"/>
        <v>19490.810129700647</v>
      </c>
      <c r="K1566" s="15">
        <f t="shared" si="291"/>
        <v>19465.571683420239</v>
      </c>
      <c r="L1566" s="36">
        <f t="shared" si="292"/>
        <v>-3707.5716834202394</v>
      </c>
      <c r="M1566" s="36">
        <f t="shared" si="293"/>
        <v>3707.5716834202394</v>
      </c>
      <c r="N1566" s="36">
        <f t="shared" si="294"/>
        <v>0.23528186847444088</v>
      </c>
      <c r="O1566" s="36">
        <f t="shared" si="295"/>
        <v>13746087.787699588</v>
      </c>
      <c r="P1566" s="35">
        <f t="shared" si="298"/>
        <v>13746087.787699588</v>
      </c>
    </row>
    <row r="1567" spans="1:16" x14ac:dyDescent="0.4">
      <c r="A1567" s="1">
        <v>1566</v>
      </c>
      <c r="B1567" s="21">
        <v>41379</v>
      </c>
      <c r="C1567" s="43">
        <v>2</v>
      </c>
      <c r="D1567" s="23">
        <v>19523</v>
      </c>
      <c r="E1567" s="25">
        <f t="shared" si="299"/>
        <v>18664.5</v>
      </c>
      <c r="F1567" s="25">
        <f t="shared" si="300"/>
        <v>19173.625</v>
      </c>
      <c r="G1567" s="25">
        <f t="shared" si="289"/>
        <v>1.0182216456199598</v>
      </c>
      <c r="H1567" s="25">
        <f t="shared" si="296"/>
        <v>0.99758200983907996</v>
      </c>
      <c r="I1567" s="4">
        <f t="shared" si="290"/>
        <v>19570.320843245016</v>
      </c>
      <c r="J1567" s="25">
        <f t="shared" si="297"/>
        <v>19491.126814144467</v>
      </c>
      <c r="K1567" s="15">
        <f t="shared" si="291"/>
        <v>19443.997461282623</v>
      </c>
      <c r="L1567" s="36">
        <f t="shared" si="292"/>
        <v>79.00253871737732</v>
      </c>
      <c r="M1567" s="36">
        <f t="shared" si="293"/>
        <v>79.00253871737732</v>
      </c>
      <c r="N1567" s="36">
        <f t="shared" si="294"/>
        <v>4.046639282762758E-3</v>
      </c>
      <c r="O1567" s="36">
        <f t="shared" si="295"/>
        <v>6241.4011237907025</v>
      </c>
      <c r="P1567" s="35">
        <f t="shared" si="298"/>
        <v>6241.4011237907025</v>
      </c>
    </row>
    <row r="1568" spans="1:16" x14ac:dyDescent="0.4">
      <c r="A1568" s="1">
        <v>1567</v>
      </c>
      <c r="B1568" s="21">
        <v>41380</v>
      </c>
      <c r="C1568" s="43">
        <v>3</v>
      </c>
      <c r="D1568" s="23">
        <v>19774</v>
      </c>
      <c r="E1568" s="25">
        <f t="shared" si="299"/>
        <v>19682.75</v>
      </c>
      <c r="F1568" s="25">
        <f t="shared" si="300"/>
        <v>20123.75</v>
      </c>
      <c r="G1568" s="25">
        <f t="shared" si="289"/>
        <v>0.98262003851170876</v>
      </c>
      <c r="H1568" s="25">
        <f t="shared" si="296"/>
        <v>1.0015470660113945</v>
      </c>
      <c r="I1568" s="4">
        <f t="shared" si="290"/>
        <v>19743.455570938724</v>
      </c>
      <c r="J1568" s="25">
        <f t="shared" si="297"/>
        <v>19491.443498588284</v>
      </c>
      <c r="K1568" s="15">
        <f t="shared" si="291"/>
        <v>19521.598048337968</v>
      </c>
      <c r="L1568" s="36">
        <f t="shared" si="292"/>
        <v>252.40195166203193</v>
      </c>
      <c r="M1568" s="36">
        <f t="shared" si="293"/>
        <v>252.40195166203193</v>
      </c>
      <c r="N1568" s="36">
        <f t="shared" si="294"/>
        <v>1.2764334563671081E-2</v>
      </c>
      <c r="O1568" s="36">
        <f t="shared" si="295"/>
        <v>63706.745202802704</v>
      </c>
      <c r="P1568" s="35">
        <f t="shared" si="298"/>
        <v>63706.745202802704</v>
      </c>
    </row>
    <row r="1569" spans="1:16" x14ac:dyDescent="0.4">
      <c r="A1569" s="1">
        <v>1568</v>
      </c>
      <c r="B1569" s="21">
        <v>41381</v>
      </c>
      <c r="C1569" s="43">
        <v>4</v>
      </c>
      <c r="D1569" s="23">
        <v>23676</v>
      </c>
      <c r="E1569" s="25">
        <f t="shared" si="299"/>
        <v>20564.75</v>
      </c>
      <c r="F1569" s="25">
        <f t="shared" si="300"/>
        <v>21132.5</v>
      </c>
      <c r="G1569" s="25">
        <f t="shared" si="289"/>
        <v>1.12035963563232</v>
      </c>
      <c r="H1569" s="25">
        <f t="shared" si="296"/>
        <v>1.0021658136955456</v>
      </c>
      <c r="I1569" s="4">
        <f t="shared" si="290"/>
        <v>23624.833013105239</v>
      </c>
      <c r="J1569" s="25">
        <f t="shared" si="297"/>
        <v>19491.7601830321</v>
      </c>
      <c r="K1569" s="15">
        <f t="shared" si="291"/>
        <v>19533.9757041868</v>
      </c>
      <c r="L1569" s="36">
        <f t="shared" si="292"/>
        <v>4142.0242958132003</v>
      </c>
      <c r="M1569" s="36">
        <f t="shared" si="293"/>
        <v>4142.0242958132003</v>
      </c>
      <c r="N1569" s="36">
        <f t="shared" si="294"/>
        <v>0.1749461182553303</v>
      </c>
      <c r="O1569" s="36">
        <f t="shared" si="295"/>
        <v>17156365.267106839</v>
      </c>
      <c r="P1569" s="35">
        <f t="shared" si="298"/>
        <v>17156365.267106839</v>
      </c>
    </row>
    <row r="1570" spans="1:16" x14ac:dyDescent="0.4">
      <c r="A1570" s="1">
        <v>1569</v>
      </c>
      <c r="B1570" s="21">
        <v>41382</v>
      </c>
      <c r="C1570" s="43">
        <v>1</v>
      </c>
      <c r="D1570" s="23">
        <v>19286</v>
      </c>
      <c r="E1570" s="25">
        <f t="shared" si="299"/>
        <v>21700.25</v>
      </c>
      <c r="F1570" s="25">
        <f t="shared" si="300"/>
        <v>21884.75</v>
      </c>
      <c r="G1570" s="25">
        <f t="shared" si="289"/>
        <v>0.88125292726670401</v>
      </c>
      <c r="H1570" s="25">
        <f t="shared" si="296"/>
        <v>0.99870511045398014</v>
      </c>
      <c r="I1570" s="4">
        <f t="shared" si="290"/>
        <v>19311.005619299562</v>
      </c>
      <c r="J1570" s="25">
        <f t="shared" si="297"/>
        <v>19492.07686747592</v>
      </c>
      <c r="K1570" s="15">
        <f t="shared" si="291"/>
        <v>19466.836780910009</v>
      </c>
      <c r="L1570" s="36">
        <f t="shared" si="292"/>
        <v>-180.83678091000911</v>
      </c>
      <c r="M1570" s="36">
        <f t="shared" si="293"/>
        <v>180.83678091000911</v>
      </c>
      <c r="N1570" s="36">
        <f t="shared" si="294"/>
        <v>9.376583060769942E-3</v>
      </c>
      <c r="O1570" s="36">
        <f t="shared" si="295"/>
        <v>32701.941329894635</v>
      </c>
      <c r="P1570" s="35">
        <f t="shared" si="298"/>
        <v>32701.941329894635</v>
      </c>
    </row>
    <row r="1571" spans="1:16" x14ac:dyDescent="0.4">
      <c r="A1571" s="1">
        <v>1570</v>
      </c>
      <c r="B1571" s="21">
        <v>41383</v>
      </c>
      <c r="C1571" s="43">
        <v>2</v>
      </c>
      <c r="D1571" s="23">
        <v>24065</v>
      </c>
      <c r="E1571" s="25">
        <f t="shared" si="299"/>
        <v>22069.25</v>
      </c>
      <c r="F1571" s="25">
        <f t="shared" si="300"/>
        <v>21100.125</v>
      </c>
      <c r="G1571" s="25">
        <f t="shared" si="289"/>
        <v>1.1405145704113127</v>
      </c>
      <c r="H1571" s="25">
        <f t="shared" si="296"/>
        <v>0.99758200983907996</v>
      </c>
      <c r="I1571" s="4">
        <f t="shared" si="290"/>
        <v>24123.329974527034</v>
      </c>
      <c r="J1571" s="25">
        <f t="shared" si="297"/>
        <v>19492.393551919737</v>
      </c>
      <c r="K1571" s="15">
        <f t="shared" si="291"/>
        <v>19445.261136098412</v>
      </c>
      <c r="L1571" s="36">
        <f t="shared" si="292"/>
        <v>4619.738863901588</v>
      </c>
      <c r="M1571" s="36">
        <f t="shared" si="293"/>
        <v>4619.738863901588</v>
      </c>
      <c r="N1571" s="36">
        <f t="shared" si="294"/>
        <v>0.19196920273848278</v>
      </c>
      <c r="O1571" s="36">
        <f t="shared" si="295"/>
        <v>21341987.170642737</v>
      </c>
      <c r="P1571" s="35">
        <f t="shared" si="298"/>
        <v>21341987.170642737</v>
      </c>
    </row>
    <row r="1572" spans="1:16" x14ac:dyDescent="0.4">
      <c r="A1572" s="1">
        <v>1571</v>
      </c>
      <c r="B1572" s="21">
        <v>41384</v>
      </c>
      <c r="C1572" s="43">
        <v>3</v>
      </c>
      <c r="D1572" s="23">
        <v>21250</v>
      </c>
      <c r="E1572" s="25">
        <f t="shared" si="299"/>
        <v>20131</v>
      </c>
      <c r="F1572" s="25">
        <f t="shared" si="300"/>
        <v>20504.5</v>
      </c>
      <c r="G1572" s="25">
        <f t="shared" si="289"/>
        <v>1.0363578726620986</v>
      </c>
      <c r="H1572" s="25">
        <f t="shared" si="296"/>
        <v>1.0015470660113945</v>
      </c>
      <c r="I1572" s="4">
        <f t="shared" si="290"/>
        <v>21217.175628727007</v>
      </c>
      <c r="J1572" s="25">
        <f t="shared" si="297"/>
        <v>19492.710236363553</v>
      </c>
      <c r="K1572" s="15">
        <f t="shared" si="291"/>
        <v>19522.866745840194</v>
      </c>
      <c r="L1572" s="36">
        <f t="shared" si="292"/>
        <v>1727.1332541598058</v>
      </c>
      <c r="M1572" s="36">
        <f t="shared" si="293"/>
        <v>1727.1332541598058</v>
      </c>
      <c r="N1572" s="36">
        <f t="shared" si="294"/>
        <v>8.1276859019284983E-2</v>
      </c>
      <c r="O1572" s="36">
        <f t="shared" si="295"/>
        <v>2982989.2776246401</v>
      </c>
      <c r="P1572" s="35">
        <f t="shared" si="298"/>
        <v>2982989.2776246401</v>
      </c>
    </row>
    <row r="1573" spans="1:16" x14ac:dyDescent="0.4">
      <c r="A1573" s="1">
        <v>1572</v>
      </c>
      <c r="B1573" s="21">
        <v>41385</v>
      </c>
      <c r="C1573" s="43">
        <v>4</v>
      </c>
      <c r="D1573" s="23">
        <v>15923</v>
      </c>
      <c r="E1573" s="25">
        <f t="shared" si="299"/>
        <v>20878</v>
      </c>
      <c r="F1573" s="25">
        <f t="shared" si="300"/>
        <v>20354.5</v>
      </c>
      <c r="G1573" s="25">
        <f t="shared" si="289"/>
        <v>0.78228401581959761</v>
      </c>
      <c r="H1573" s="25">
        <f t="shared" si="296"/>
        <v>1.0021658136955456</v>
      </c>
      <c r="I1573" s="4">
        <f t="shared" si="290"/>
        <v>15888.588277904828</v>
      </c>
      <c r="J1573" s="25">
        <f t="shared" si="297"/>
        <v>19493.02692080737</v>
      </c>
      <c r="K1573" s="15">
        <f t="shared" si="291"/>
        <v>19535.245185480093</v>
      </c>
      <c r="L1573" s="36">
        <f t="shared" si="292"/>
        <v>-3612.2451854800929</v>
      </c>
      <c r="M1573" s="36">
        <f t="shared" si="293"/>
        <v>3612.2451854800929</v>
      </c>
      <c r="N1573" s="36">
        <f t="shared" si="294"/>
        <v>0.22685707375997569</v>
      </c>
      <c r="O1573" s="36">
        <f t="shared" si="295"/>
        <v>13048315.280024111</v>
      </c>
      <c r="P1573" s="35">
        <f t="shared" si="298"/>
        <v>13048315.280024111</v>
      </c>
    </row>
    <row r="1574" spans="1:16" x14ac:dyDescent="0.4">
      <c r="A1574" s="1">
        <v>1573</v>
      </c>
      <c r="B1574" s="21">
        <v>41386</v>
      </c>
      <c r="C1574" s="43">
        <v>1</v>
      </c>
      <c r="D1574" s="23">
        <v>22274</v>
      </c>
      <c r="E1574" s="25">
        <f t="shared" si="299"/>
        <v>19831</v>
      </c>
      <c r="F1574" s="25">
        <f t="shared" si="300"/>
        <v>19897.375</v>
      </c>
      <c r="G1574" s="25">
        <f t="shared" si="289"/>
        <v>1.119444147783313</v>
      </c>
      <c r="H1574" s="25">
        <f t="shared" si="296"/>
        <v>0.99870511045398014</v>
      </c>
      <c r="I1574" s="4">
        <f t="shared" si="290"/>
        <v>22302.879765854945</v>
      </c>
      <c r="J1574" s="25">
        <f t="shared" si="297"/>
        <v>19493.34360525119</v>
      </c>
      <c r="K1574" s="15">
        <f t="shared" si="291"/>
        <v>19468.101878399775</v>
      </c>
      <c r="L1574" s="36">
        <f t="shared" si="292"/>
        <v>2805.8981216002248</v>
      </c>
      <c r="M1574" s="36">
        <f t="shared" si="293"/>
        <v>2805.8981216002248</v>
      </c>
      <c r="N1574" s="36">
        <f t="shared" si="294"/>
        <v>0.12597190094281335</v>
      </c>
      <c r="O1574" s="36">
        <f t="shared" si="295"/>
        <v>7873064.26879967</v>
      </c>
      <c r="P1574" s="35">
        <f t="shared" si="298"/>
        <v>7873064.26879967</v>
      </c>
    </row>
    <row r="1575" spans="1:16" x14ac:dyDescent="0.4">
      <c r="A1575" s="1">
        <v>1574</v>
      </c>
      <c r="B1575" s="21">
        <v>41387</v>
      </c>
      <c r="C1575" s="43">
        <v>2</v>
      </c>
      <c r="D1575" s="23">
        <v>19877</v>
      </c>
      <c r="E1575" s="25">
        <f t="shared" si="299"/>
        <v>19963.75</v>
      </c>
      <c r="F1575" s="25">
        <f t="shared" si="300"/>
        <v>19907.125</v>
      </c>
      <c r="G1575" s="25">
        <f t="shared" si="289"/>
        <v>0.9984867227186246</v>
      </c>
      <c r="H1575" s="25">
        <f t="shared" si="296"/>
        <v>0.99758200983907996</v>
      </c>
      <c r="I1575" s="4">
        <f t="shared" si="290"/>
        <v>19925.178886502134</v>
      </c>
      <c r="J1575" s="25">
        <f t="shared" si="297"/>
        <v>19493.660289695006</v>
      </c>
      <c r="K1575" s="15">
        <f t="shared" si="291"/>
        <v>19446.524810914205</v>
      </c>
      <c r="L1575" s="36">
        <f t="shared" si="292"/>
        <v>430.47518908579514</v>
      </c>
      <c r="M1575" s="36">
        <f t="shared" si="293"/>
        <v>430.47518908579514</v>
      </c>
      <c r="N1575" s="36">
        <f t="shared" si="294"/>
        <v>2.1656949694913476E-2</v>
      </c>
      <c r="O1575" s="36">
        <f t="shared" si="295"/>
        <v>185308.88841845107</v>
      </c>
      <c r="P1575" s="35">
        <f t="shared" si="298"/>
        <v>185308.88841845107</v>
      </c>
    </row>
    <row r="1576" spans="1:16" x14ac:dyDescent="0.4">
      <c r="A1576" s="1">
        <v>1575</v>
      </c>
      <c r="B1576" s="21">
        <v>41388</v>
      </c>
      <c r="C1576" s="43">
        <v>3</v>
      </c>
      <c r="D1576" s="23">
        <v>21781</v>
      </c>
      <c r="E1576" s="25">
        <f t="shared" si="299"/>
        <v>19850.5</v>
      </c>
      <c r="F1576" s="25">
        <f t="shared" si="300"/>
        <v>19453.125</v>
      </c>
      <c r="G1576" s="25">
        <f t="shared" si="289"/>
        <v>1.1196658634538152</v>
      </c>
      <c r="H1576" s="25">
        <f t="shared" si="296"/>
        <v>1.0015470660113945</v>
      </c>
      <c r="I1576" s="4">
        <f t="shared" si="290"/>
        <v>21747.355405614257</v>
      </c>
      <c r="J1576" s="25">
        <f t="shared" si="297"/>
        <v>19493.976974138823</v>
      </c>
      <c r="K1576" s="15">
        <f t="shared" si="291"/>
        <v>19524.13544334242</v>
      </c>
      <c r="L1576" s="36">
        <f t="shared" si="292"/>
        <v>2256.8645566575797</v>
      </c>
      <c r="M1576" s="36">
        <f t="shared" si="293"/>
        <v>2256.8645566575797</v>
      </c>
      <c r="N1576" s="36">
        <f t="shared" si="294"/>
        <v>0.10361620479581193</v>
      </c>
      <c r="O1576" s="36">
        <f t="shared" si="295"/>
        <v>5093437.6270972136</v>
      </c>
      <c r="P1576" s="35">
        <f t="shared" si="298"/>
        <v>5093437.6270972136</v>
      </c>
    </row>
    <row r="1577" spans="1:16" x14ac:dyDescent="0.4">
      <c r="A1577" s="1">
        <v>1576</v>
      </c>
      <c r="B1577" s="21">
        <v>41389</v>
      </c>
      <c r="C1577" s="43">
        <v>4</v>
      </c>
      <c r="D1577" s="23">
        <v>15470</v>
      </c>
      <c r="E1577" s="25">
        <f t="shared" si="299"/>
        <v>19055.75</v>
      </c>
      <c r="F1577" s="25">
        <f t="shared" si="300"/>
        <v>18669.5</v>
      </c>
      <c r="G1577" s="25">
        <f t="shared" si="289"/>
        <v>0.82862422667987889</v>
      </c>
      <c r="H1577" s="25">
        <f t="shared" si="296"/>
        <v>1.0021658136955456</v>
      </c>
      <c r="I1577" s="4">
        <f t="shared" si="290"/>
        <v>15436.567271191841</v>
      </c>
      <c r="J1577" s="25">
        <f t="shared" si="297"/>
        <v>19494.293658582643</v>
      </c>
      <c r="K1577" s="15">
        <f t="shared" si="291"/>
        <v>19536.51466677339</v>
      </c>
      <c r="L1577" s="36">
        <f t="shared" si="292"/>
        <v>-4066.5146667733898</v>
      </c>
      <c r="M1577" s="36">
        <f t="shared" si="293"/>
        <v>4066.5146667733898</v>
      </c>
      <c r="N1577" s="36">
        <f t="shared" si="294"/>
        <v>0.26286455505968909</v>
      </c>
      <c r="O1577" s="36">
        <f t="shared" si="295"/>
        <v>16536541.535083093</v>
      </c>
      <c r="P1577" s="35">
        <f t="shared" si="298"/>
        <v>16536541.535083093</v>
      </c>
    </row>
    <row r="1578" spans="1:16" x14ac:dyDescent="0.4">
      <c r="A1578" s="1">
        <v>1577</v>
      </c>
      <c r="B1578" s="21">
        <v>41390</v>
      </c>
      <c r="C1578" s="43">
        <v>1</v>
      </c>
      <c r="D1578" s="23">
        <v>19095</v>
      </c>
      <c r="E1578" s="25">
        <f t="shared" si="299"/>
        <v>18283.25</v>
      </c>
      <c r="F1578" s="25">
        <f t="shared" si="300"/>
        <v>17689.875</v>
      </c>
      <c r="G1578" s="25">
        <f t="shared" si="289"/>
        <v>1.0794310304623407</v>
      </c>
      <c r="H1578" s="25">
        <f t="shared" si="296"/>
        <v>0.99870511045398014</v>
      </c>
      <c r="I1578" s="4">
        <f t="shared" si="290"/>
        <v>19119.7579747239</v>
      </c>
      <c r="J1578" s="25">
        <f t="shared" si="297"/>
        <v>19494.610343026459</v>
      </c>
      <c r="K1578" s="15">
        <f t="shared" si="291"/>
        <v>19469.366975889545</v>
      </c>
      <c r="L1578" s="36">
        <f t="shared" si="292"/>
        <v>-374.36697588954485</v>
      </c>
      <c r="M1578" s="36">
        <f t="shared" si="293"/>
        <v>374.36697588954485</v>
      </c>
      <c r="N1578" s="36">
        <f t="shared" si="294"/>
        <v>1.9605497559023036E-2</v>
      </c>
      <c r="O1578" s="36">
        <f t="shared" si="295"/>
        <v>140150.63263668306</v>
      </c>
      <c r="P1578" s="35">
        <f t="shared" si="298"/>
        <v>140150.63263668306</v>
      </c>
    </row>
    <row r="1579" spans="1:16" x14ac:dyDescent="0.4">
      <c r="A1579" s="1">
        <v>1578</v>
      </c>
      <c r="B1579" s="21">
        <v>41391</v>
      </c>
      <c r="C1579" s="43">
        <v>2</v>
      </c>
      <c r="D1579" s="23">
        <v>16787</v>
      </c>
      <c r="E1579" s="25">
        <f t="shared" si="299"/>
        <v>17096.5</v>
      </c>
      <c r="F1579" s="25">
        <f t="shared" si="300"/>
        <v>17490.625</v>
      </c>
      <c r="G1579" s="25">
        <f t="shared" si="289"/>
        <v>0.95977130605681615</v>
      </c>
      <c r="H1579" s="25">
        <f t="shared" si="296"/>
        <v>0.99758200983907996</v>
      </c>
      <c r="I1579" s="4">
        <f t="shared" si="290"/>
        <v>16827.689186884909</v>
      </c>
      <c r="J1579" s="25">
        <f t="shared" si="297"/>
        <v>19494.927027470276</v>
      </c>
      <c r="K1579" s="15">
        <f t="shared" si="291"/>
        <v>19447.788485729998</v>
      </c>
      <c r="L1579" s="36">
        <f t="shared" si="292"/>
        <v>-2660.7884857299978</v>
      </c>
      <c r="M1579" s="36">
        <f t="shared" si="293"/>
        <v>2660.7884857299978</v>
      </c>
      <c r="N1579" s="36">
        <f t="shared" si="294"/>
        <v>0.15850291807529623</v>
      </c>
      <c r="O1579" s="36">
        <f t="shared" si="295"/>
        <v>7079795.3657933343</v>
      </c>
      <c r="P1579" s="35">
        <f t="shared" si="298"/>
        <v>7079795.3657933343</v>
      </c>
    </row>
    <row r="1580" spans="1:16" x14ac:dyDescent="0.4">
      <c r="A1580" s="1">
        <v>1579</v>
      </c>
      <c r="B1580" s="21">
        <v>41392</v>
      </c>
      <c r="C1580" s="43">
        <v>3</v>
      </c>
      <c r="D1580" s="23">
        <v>17034</v>
      </c>
      <c r="E1580" s="25">
        <f t="shared" si="299"/>
        <v>17884.75</v>
      </c>
      <c r="F1580" s="25">
        <f t="shared" si="300"/>
        <v>18195.625</v>
      </c>
      <c r="G1580" s="25">
        <f t="shared" si="289"/>
        <v>0.93615910418026316</v>
      </c>
      <c r="H1580" s="25">
        <f t="shared" si="296"/>
        <v>1.0015470660113945</v>
      </c>
      <c r="I1580" s="4">
        <f t="shared" si="290"/>
        <v>17007.687983987569</v>
      </c>
      <c r="J1580" s="25">
        <f t="shared" si="297"/>
        <v>19495.243711914096</v>
      </c>
      <c r="K1580" s="15">
        <f t="shared" si="291"/>
        <v>19525.40414084465</v>
      </c>
      <c r="L1580" s="36">
        <f t="shared" si="292"/>
        <v>-2491.4041408446501</v>
      </c>
      <c r="M1580" s="36">
        <f t="shared" si="293"/>
        <v>2491.4041408446501</v>
      </c>
      <c r="N1580" s="36">
        <f t="shared" si="294"/>
        <v>0.14626066342871022</v>
      </c>
      <c r="O1580" s="36">
        <f t="shared" si="295"/>
        <v>6207094.5930178687</v>
      </c>
      <c r="P1580" s="35">
        <f t="shared" si="298"/>
        <v>6207094.5930178687</v>
      </c>
    </row>
    <row r="1581" spans="1:16" x14ac:dyDescent="0.4">
      <c r="A1581" s="1">
        <v>1580</v>
      </c>
      <c r="B1581" s="21">
        <v>41393</v>
      </c>
      <c r="C1581" s="43">
        <v>4</v>
      </c>
      <c r="D1581" s="23">
        <v>18623</v>
      </c>
      <c r="E1581" s="25">
        <f t="shared" si="299"/>
        <v>18506.5</v>
      </c>
      <c r="F1581" s="25">
        <f t="shared" si="300"/>
        <v>19236.875</v>
      </c>
      <c r="G1581" s="25">
        <f t="shared" ref="G1581:G1644" si="301">D1581/F1581</f>
        <v>0.96808863185938465</v>
      </c>
      <c r="H1581" s="25">
        <f t="shared" si="296"/>
        <v>1.0021658136955456</v>
      </c>
      <c r="I1581" s="4">
        <f t="shared" ref="I1581:I1644" si="302">D1581/H1581</f>
        <v>18582.753218578258</v>
      </c>
      <c r="J1581" s="25">
        <f t="shared" si="297"/>
        <v>19495.560396357912</v>
      </c>
      <c r="K1581" s="15">
        <f t="shared" ref="K1581:K1644" si="303">H1581*J1581</f>
        <v>19537.784148066679</v>
      </c>
      <c r="L1581" s="36">
        <f t="shared" ref="L1581:L1644" si="304">D1581-K1581</f>
        <v>-914.78414806667934</v>
      </c>
      <c r="M1581" s="36">
        <f t="shared" ref="M1581:M1644" si="305">ABS(L1581)</f>
        <v>914.78414806667934</v>
      </c>
      <c r="N1581" s="36">
        <f t="shared" ref="N1581:N1644" si="306">M1581/D1581</f>
        <v>4.9121202172940949E-2</v>
      </c>
      <c r="O1581" s="36">
        <f t="shared" ref="O1581:O1644" si="307">L1581^2</f>
        <v>836830.03755408025</v>
      </c>
      <c r="P1581" s="35">
        <f t="shared" si="298"/>
        <v>836830.03755408025</v>
      </c>
    </row>
    <row r="1582" spans="1:16" x14ac:dyDescent="0.4">
      <c r="A1582" s="1">
        <v>1581</v>
      </c>
      <c r="B1582" s="21">
        <v>41394</v>
      </c>
      <c r="C1582" s="43">
        <v>1</v>
      </c>
      <c r="D1582" s="23">
        <v>21582</v>
      </c>
      <c r="E1582" s="25">
        <f t="shared" si="299"/>
        <v>19967.25</v>
      </c>
      <c r="F1582" s="25">
        <f t="shared" si="300"/>
        <v>19115</v>
      </c>
      <c r="G1582" s="25">
        <f t="shared" si="301"/>
        <v>1.1290609469003401</v>
      </c>
      <c r="H1582" s="25">
        <f t="shared" si="296"/>
        <v>0.99870511045398014</v>
      </c>
      <c r="I1582" s="4">
        <f t="shared" si="302"/>
        <v>21609.982540481342</v>
      </c>
      <c r="J1582" s="25">
        <f t="shared" si="297"/>
        <v>19495.877080801729</v>
      </c>
      <c r="K1582" s="15">
        <f t="shared" si="303"/>
        <v>19470.632073379311</v>
      </c>
      <c r="L1582" s="36">
        <f t="shared" si="304"/>
        <v>2111.3679266206891</v>
      </c>
      <c r="M1582" s="36">
        <f t="shared" si="305"/>
        <v>2111.3679266206891</v>
      </c>
      <c r="N1582" s="36">
        <f t="shared" si="306"/>
        <v>9.7830040154790521E-2</v>
      </c>
      <c r="O1582" s="36">
        <f t="shared" si="307"/>
        <v>4457874.5215625474</v>
      </c>
      <c r="P1582" s="35">
        <f t="shared" si="298"/>
        <v>4457874.5215625474</v>
      </c>
    </row>
    <row r="1583" spans="1:16" x14ac:dyDescent="0.4">
      <c r="A1583" s="1">
        <v>1582</v>
      </c>
      <c r="B1583" s="21">
        <v>41395</v>
      </c>
      <c r="C1583" s="43">
        <v>2</v>
      </c>
      <c r="D1583" s="23">
        <v>22630</v>
      </c>
      <c r="E1583" s="25">
        <f t="shared" si="299"/>
        <v>18262.75</v>
      </c>
      <c r="F1583" s="25">
        <f t="shared" si="300"/>
        <v>18091.5</v>
      </c>
      <c r="G1583" s="25">
        <f t="shared" si="301"/>
        <v>1.250863665257165</v>
      </c>
      <c r="H1583" s="25">
        <f t="shared" si="296"/>
        <v>0.99758200983907996</v>
      </c>
      <c r="I1583" s="4">
        <f t="shared" si="302"/>
        <v>22684.851748329391</v>
      </c>
      <c r="J1583" s="25">
        <f t="shared" si="297"/>
        <v>19496.193765245545</v>
      </c>
      <c r="K1583" s="15">
        <f t="shared" si="303"/>
        <v>19449.052160545791</v>
      </c>
      <c r="L1583" s="36">
        <f t="shared" si="304"/>
        <v>3180.9478394542093</v>
      </c>
      <c r="M1583" s="36">
        <f t="shared" si="305"/>
        <v>3180.9478394542093</v>
      </c>
      <c r="N1583" s="36">
        <f t="shared" si="306"/>
        <v>0.14056331592815771</v>
      </c>
      <c r="O1583" s="36">
        <f t="shared" si="307"/>
        <v>10118429.157328403</v>
      </c>
      <c r="P1583" s="35">
        <f t="shared" si="298"/>
        <v>10118429.157328403</v>
      </c>
    </row>
    <row r="1584" spans="1:16" x14ac:dyDescent="0.4">
      <c r="A1584" s="1">
        <v>1583</v>
      </c>
      <c r="B1584" s="21">
        <v>41396</v>
      </c>
      <c r="C1584" s="43">
        <v>3</v>
      </c>
      <c r="D1584" s="23">
        <v>10216</v>
      </c>
      <c r="E1584" s="25">
        <f t="shared" si="299"/>
        <v>17920.25</v>
      </c>
      <c r="F1584" s="25">
        <f t="shared" si="300"/>
        <v>17126.375</v>
      </c>
      <c r="G1584" s="25">
        <f t="shared" si="301"/>
        <v>0.59650684981497837</v>
      </c>
      <c r="H1584" s="25">
        <f t="shared" si="296"/>
        <v>1.0015470660113945</v>
      </c>
      <c r="I1584" s="4">
        <f t="shared" si="302"/>
        <v>10200.21958696824</v>
      </c>
      <c r="J1584" s="25">
        <f t="shared" si="297"/>
        <v>19496.510449689365</v>
      </c>
      <c r="K1584" s="15">
        <f t="shared" si="303"/>
        <v>19526.67283834688</v>
      </c>
      <c r="L1584" s="36">
        <f t="shared" si="304"/>
        <v>-9310.6728383468799</v>
      </c>
      <c r="M1584" s="36">
        <f t="shared" si="305"/>
        <v>9310.6728383468799</v>
      </c>
      <c r="N1584" s="36">
        <f t="shared" si="306"/>
        <v>0.91138144463066562</v>
      </c>
      <c r="O1584" s="36">
        <f t="shared" si="307"/>
        <v>86688628.702730343</v>
      </c>
      <c r="P1584" s="35">
        <f t="shared" si="298"/>
        <v>86688628.702730343</v>
      </c>
    </row>
    <row r="1585" spans="1:16" x14ac:dyDescent="0.4">
      <c r="A1585" s="1">
        <v>1584</v>
      </c>
      <c r="B1585" s="21">
        <v>41397</v>
      </c>
      <c r="C1585" s="43">
        <v>4</v>
      </c>
      <c r="D1585" s="23">
        <v>17253</v>
      </c>
      <c r="E1585" s="25">
        <f t="shared" si="299"/>
        <v>16332.5</v>
      </c>
      <c r="F1585" s="25">
        <f t="shared" si="300"/>
        <v>15381.5</v>
      </c>
      <c r="G1585" s="25">
        <f t="shared" si="301"/>
        <v>1.1216721386080681</v>
      </c>
      <c r="H1585" s="25">
        <f t="shared" si="296"/>
        <v>1.0021658136955456</v>
      </c>
      <c r="I1585" s="4">
        <f t="shared" si="302"/>
        <v>17215.713970903224</v>
      </c>
      <c r="J1585" s="25">
        <f t="shared" si="297"/>
        <v>19496.827134133182</v>
      </c>
      <c r="K1585" s="15">
        <f t="shared" si="303"/>
        <v>19539.053629359973</v>
      </c>
      <c r="L1585" s="36">
        <f t="shared" si="304"/>
        <v>-2286.0536293599725</v>
      </c>
      <c r="M1585" s="36">
        <f t="shared" si="305"/>
        <v>2286.0536293599725</v>
      </c>
      <c r="N1585" s="36">
        <f t="shared" si="306"/>
        <v>0.13250180428678912</v>
      </c>
      <c r="O1585" s="36">
        <f t="shared" si="307"/>
        <v>5226041.1963099027</v>
      </c>
      <c r="P1585" s="35">
        <f t="shared" si="298"/>
        <v>5226041.1963099027</v>
      </c>
    </row>
    <row r="1586" spans="1:16" x14ac:dyDescent="0.4">
      <c r="A1586" s="1">
        <v>1585</v>
      </c>
      <c r="B1586" s="21">
        <v>41398</v>
      </c>
      <c r="C1586" s="43">
        <v>1</v>
      </c>
      <c r="D1586" s="23">
        <v>15231</v>
      </c>
      <c r="E1586" s="25">
        <f t="shared" si="299"/>
        <v>14430.5</v>
      </c>
      <c r="F1586" s="25">
        <f t="shared" si="300"/>
        <v>15837.375</v>
      </c>
      <c r="G1586" s="25">
        <f t="shared" si="301"/>
        <v>0.96171240499135746</v>
      </c>
      <c r="H1586" s="25">
        <f t="shared" si="296"/>
        <v>0.99870511045398014</v>
      </c>
      <c r="I1586" s="4">
        <f t="shared" si="302"/>
        <v>15250.748034198466</v>
      </c>
      <c r="J1586" s="25">
        <f t="shared" si="297"/>
        <v>19497.143818576998</v>
      </c>
      <c r="K1586" s="15">
        <f t="shared" si="303"/>
        <v>19471.897170869077</v>
      </c>
      <c r="L1586" s="36">
        <f t="shared" si="304"/>
        <v>-4240.8971708690769</v>
      </c>
      <c r="M1586" s="36">
        <f t="shared" si="305"/>
        <v>4240.8971708690769</v>
      </c>
      <c r="N1586" s="36">
        <f t="shared" si="306"/>
        <v>0.2784385247763822</v>
      </c>
      <c r="O1586" s="36">
        <f t="shared" si="307"/>
        <v>17985208.813885342</v>
      </c>
      <c r="P1586" s="35">
        <f t="shared" si="298"/>
        <v>17985208.813885342</v>
      </c>
    </row>
    <row r="1587" spans="1:16" x14ac:dyDescent="0.4">
      <c r="A1587" s="1">
        <v>1586</v>
      </c>
      <c r="B1587" s="21">
        <v>41399</v>
      </c>
      <c r="C1587" s="43">
        <v>2</v>
      </c>
      <c r="D1587" s="23">
        <v>15022</v>
      </c>
      <c r="E1587" s="25">
        <f t="shared" si="299"/>
        <v>17244.25</v>
      </c>
      <c r="F1587" s="25">
        <f t="shared" si="300"/>
        <v>17690.75</v>
      </c>
      <c r="G1587" s="25">
        <f t="shared" si="301"/>
        <v>0.84914432683747154</v>
      </c>
      <c r="H1587" s="25">
        <f t="shared" si="296"/>
        <v>0.99758200983907996</v>
      </c>
      <c r="I1587" s="4">
        <f t="shared" si="302"/>
        <v>15058.411089854357</v>
      </c>
      <c r="J1587" s="25">
        <f t="shared" si="297"/>
        <v>19497.460503020819</v>
      </c>
      <c r="K1587" s="15">
        <f t="shared" si="303"/>
        <v>19450.315835361587</v>
      </c>
      <c r="L1587" s="36">
        <f t="shared" si="304"/>
        <v>-4428.3158353615872</v>
      </c>
      <c r="M1587" s="36">
        <f t="shared" si="305"/>
        <v>4428.3158353615872</v>
      </c>
      <c r="N1587" s="36">
        <f t="shared" si="306"/>
        <v>0.29478869893233839</v>
      </c>
      <c r="O1587" s="36">
        <f t="shared" si="307"/>
        <v>19609981.137714192</v>
      </c>
      <c r="P1587" s="35">
        <f t="shared" si="298"/>
        <v>19609981.137714192</v>
      </c>
    </row>
    <row r="1588" spans="1:16" x14ac:dyDescent="0.4">
      <c r="A1588" s="1">
        <v>1587</v>
      </c>
      <c r="B1588" s="21">
        <v>41400</v>
      </c>
      <c r="C1588" s="43">
        <v>3</v>
      </c>
      <c r="D1588" s="23">
        <v>21471</v>
      </c>
      <c r="E1588" s="25">
        <f t="shared" si="299"/>
        <v>18137.25</v>
      </c>
      <c r="F1588" s="25">
        <f t="shared" si="300"/>
        <v>19169.375</v>
      </c>
      <c r="G1588" s="25">
        <f t="shared" si="301"/>
        <v>1.1200678165041895</v>
      </c>
      <c r="H1588" s="25">
        <f t="shared" si="296"/>
        <v>1.0015470660113945</v>
      </c>
      <c r="I1588" s="4">
        <f t="shared" si="302"/>
        <v>21437.83425526577</v>
      </c>
      <c r="J1588" s="25">
        <f t="shared" si="297"/>
        <v>19497.777187464635</v>
      </c>
      <c r="K1588" s="15">
        <f t="shared" si="303"/>
        <v>19527.941535849106</v>
      </c>
      <c r="L1588" s="36">
        <f t="shared" si="304"/>
        <v>1943.058464150894</v>
      </c>
      <c r="M1588" s="36">
        <f t="shared" si="305"/>
        <v>1943.058464150894</v>
      </c>
      <c r="N1588" s="36">
        <f t="shared" si="306"/>
        <v>9.04968778422474E-2</v>
      </c>
      <c r="O1588" s="36">
        <f t="shared" si="307"/>
        <v>3775476.1951084309</v>
      </c>
      <c r="P1588" s="35">
        <f t="shared" si="298"/>
        <v>3775476.1951084309</v>
      </c>
    </row>
    <row r="1589" spans="1:16" x14ac:dyDescent="0.4">
      <c r="A1589" s="1">
        <v>1588</v>
      </c>
      <c r="B1589" s="21">
        <v>41401</v>
      </c>
      <c r="C1589" s="43">
        <v>4</v>
      </c>
      <c r="D1589" s="23">
        <v>20825</v>
      </c>
      <c r="E1589" s="25">
        <f t="shared" si="299"/>
        <v>20201.5</v>
      </c>
      <c r="F1589" s="25">
        <f t="shared" si="300"/>
        <v>20398.75</v>
      </c>
      <c r="G1589" s="25">
        <f t="shared" si="301"/>
        <v>1.0208958882284453</v>
      </c>
      <c r="H1589" s="25">
        <f t="shared" si="296"/>
        <v>1.0021658136955456</v>
      </c>
      <c r="I1589" s="4">
        <f t="shared" si="302"/>
        <v>20779.994403527478</v>
      </c>
      <c r="J1589" s="25">
        <f t="shared" si="297"/>
        <v>19498.093871908452</v>
      </c>
      <c r="K1589" s="15">
        <f t="shared" si="303"/>
        <v>19540.323110653266</v>
      </c>
      <c r="L1589" s="36">
        <f t="shared" si="304"/>
        <v>1284.6768893467342</v>
      </c>
      <c r="M1589" s="36">
        <f t="shared" si="305"/>
        <v>1284.6768893467342</v>
      </c>
      <c r="N1589" s="36">
        <f t="shared" si="306"/>
        <v>6.1689166355185315E-2</v>
      </c>
      <c r="O1589" s="36">
        <f t="shared" si="307"/>
        <v>1650394.7100216013</v>
      </c>
      <c r="P1589" s="35">
        <f t="shared" si="298"/>
        <v>1650394.7100216013</v>
      </c>
    </row>
    <row r="1590" spans="1:16" x14ac:dyDescent="0.4">
      <c r="A1590" s="1">
        <v>1589</v>
      </c>
      <c r="B1590" s="21">
        <v>41402</v>
      </c>
      <c r="C1590" s="43">
        <v>1</v>
      </c>
      <c r="D1590" s="23">
        <v>23488</v>
      </c>
      <c r="E1590" s="25">
        <f t="shared" si="299"/>
        <v>20596</v>
      </c>
      <c r="F1590" s="25">
        <f t="shared" si="300"/>
        <v>20193.75</v>
      </c>
      <c r="G1590" s="25">
        <f t="shared" si="301"/>
        <v>1.1631321572268647</v>
      </c>
      <c r="H1590" s="25">
        <f t="shared" si="296"/>
        <v>0.99870511045398014</v>
      </c>
      <c r="I1590" s="4">
        <f t="shared" si="302"/>
        <v>23518.453799964125</v>
      </c>
      <c r="J1590" s="25">
        <f t="shared" si="297"/>
        <v>19498.410556352272</v>
      </c>
      <c r="K1590" s="15">
        <f t="shared" si="303"/>
        <v>19473.162268358847</v>
      </c>
      <c r="L1590" s="36">
        <f t="shared" si="304"/>
        <v>4014.8377316411534</v>
      </c>
      <c r="M1590" s="36">
        <f t="shared" si="305"/>
        <v>4014.8377316411534</v>
      </c>
      <c r="N1590" s="36">
        <f t="shared" si="306"/>
        <v>0.17093144293431342</v>
      </c>
      <c r="O1590" s="36">
        <f t="shared" si="307"/>
        <v>16118922.011409482</v>
      </c>
      <c r="P1590" s="35">
        <f t="shared" si="298"/>
        <v>16118922.011409482</v>
      </c>
    </row>
    <row r="1591" spans="1:16" x14ac:dyDescent="0.4">
      <c r="A1591" s="1">
        <v>1590</v>
      </c>
      <c r="B1591" s="21">
        <v>41403</v>
      </c>
      <c r="C1591" s="43">
        <v>2</v>
      </c>
      <c r="D1591" s="23">
        <v>16600</v>
      </c>
      <c r="E1591" s="25">
        <f t="shared" si="299"/>
        <v>19791.5</v>
      </c>
      <c r="F1591" s="25">
        <f t="shared" si="300"/>
        <v>19260.625</v>
      </c>
      <c r="G1591" s="25">
        <f t="shared" si="301"/>
        <v>0.86186195930817411</v>
      </c>
      <c r="H1591" s="25">
        <f t="shared" si="296"/>
        <v>0.99758200983907996</v>
      </c>
      <c r="I1591" s="4">
        <f t="shared" si="302"/>
        <v>16640.23592674626</v>
      </c>
      <c r="J1591" s="25">
        <f t="shared" si="297"/>
        <v>19498.727240796088</v>
      </c>
      <c r="K1591" s="15">
        <f t="shared" si="303"/>
        <v>19451.57951017738</v>
      </c>
      <c r="L1591" s="36">
        <f t="shared" si="304"/>
        <v>-2851.5795101773801</v>
      </c>
      <c r="M1591" s="36">
        <f t="shared" si="305"/>
        <v>2851.5795101773801</v>
      </c>
      <c r="N1591" s="36">
        <f t="shared" si="306"/>
        <v>0.17178189820345663</v>
      </c>
      <c r="O1591" s="36">
        <f t="shared" si="307"/>
        <v>8131505.7028634669</v>
      </c>
      <c r="P1591" s="35">
        <f t="shared" si="298"/>
        <v>8131505.7028634669</v>
      </c>
    </row>
    <row r="1592" spans="1:16" x14ac:dyDescent="0.4">
      <c r="A1592" s="1">
        <v>1591</v>
      </c>
      <c r="B1592" s="21">
        <v>41404</v>
      </c>
      <c r="C1592" s="43">
        <v>3</v>
      </c>
      <c r="D1592" s="23">
        <v>18253</v>
      </c>
      <c r="E1592" s="25">
        <f t="shared" si="299"/>
        <v>18729.75</v>
      </c>
      <c r="F1592" s="25">
        <f t="shared" si="300"/>
        <v>17883.375</v>
      </c>
      <c r="G1592" s="25">
        <f t="shared" si="301"/>
        <v>1.0206686377711143</v>
      </c>
      <c r="H1592" s="25">
        <f t="shared" si="296"/>
        <v>1.0015470660113945</v>
      </c>
      <c r="I1592" s="4">
        <f t="shared" si="302"/>
        <v>18224.805023583722</v>
      </c>
      <c r="J1592" s="25">
        <f t="shared" si="297"/>
        <v>19499.043925239905</v>
      </c>
      <c r="K1592" s="15">
        <f t="shared" si="303"/>
        <v>19529.210233351332</v>
      </c>
      <c r="L1592" s="36">
        <f t="shared" si="304"/>
        <v>-1276.2102333513321</v>
      </c>
      <c r="M1592" s="36">
        <f t="shared" si="305"/>
        <v>1276.2102333513321</v>
      </c>
      <c r="N1592" s="36">
        <f t="shared" si="306"/>
        <v>6.9917834512207969E-2</v>
      </c>
      <c r="O1592" s="36">
        <f t="shared" si="307"/>
        <v>1628712.5597106616</v>
      </c>
      <c r="P1592" s="35">
        <f t="shared" si="298"/>
        <v>1628712.5597106616</v>
      </c>
    </row>
    <row r="1593" spans="1:16" x14ac:dyDescent="0.4">
      <c r="A1593" s="1">
        <v>1592</v>
      </c>
      <c r="B1593" s="21">
        <v>41405</v>
      </c>
      <c r="C1593" s="43">
        <v>4</v>
      </c>
      <c r="D1593" s="23">
        <v>16578</v>
      </c>
      <c r="E1593" s="25">
        <f t="shared" si="299"/>
        <v>17037</v>
      </c>
      <c r="F1593" s="25">
        <f t="shared" si="300"/>
        <v>17359.25</v>
      </c>
      <c r="G1593" s="25">
        <f t="shared" si="301"/>
        <v>0.95499517548281176</v>
      </c>
      <c r="H1593" s="25">
        <f t="shared" si="296"/>
        <v>1.0021658136955456</v>
      </c>
      <c r="I1593" s="4">
        <f t="shared" si="302"/>
        <v>16542.172735734865</v>
      </c>
      <c r="J1593" s="25">
        <f t="shared" si="297"/>
        <v>19499.360609683721</v>
      </c>
      <c r="K1593" s="15">
        <f t="shared" si="303"/>
        <v>19541.592591946555</v>
      </c>
      <c r="L1593" s="36">
        <f t="shared" si="304"/>
        <v>-2963.5925919465553</v>
      </c>
      <c r="M1593" s="36">
        <f t="shared" si="305"/>
        <v>2963.5925919465553</v>
      </c>
      <c r="N1593" s="36">
        <f t="shared" si="306"/>
        <v>0.17876659379578691</v>
      </c>
      <c r="O1593" s="36">
        <f t="shared" si="307"/>
        <v>8782881.0510405023</v>
      </c>
      <c r="P1593" s="35">
        <f t="shared" si="298"/>
        <v>8782881.0510405023</v>
      </c>
    </row>
    <row r="1594" spans="1:16" x14ac:dyDescent="0.4">
      <c r="A1594" s="1">
        <v>1593</v>
      </c>
      <c r="B1594" s="21">
        <v>41406</v>
      </c>
      <c r="C1594" s="43">
        <v>1</v>
      </c>
      <c r="D1594" s="23">
        <v>16717</v>
      </c>
      <c r="E1594" s="25">
        <f t="shared" si="299"/>
        <v>17681.5</v>
      </c>
      <c r="F1594" s="25">
        <f t="shared" si="300"/>
        <v>17927.5</v>
      </c>
      <c r="G1594" s="25">
        <f t="shared" si="301"/>
        <v>0.93247803653604799</v>
      </c>
      <c r="H1594" s="25">
        <f t="shared" si="296"/>
        <v>0.99870511045398014</v>
      </c>
      <c r="I1594" s="4">
        <f t="shared" si="302"/>
        <v>16738.674734928485</v>
      </c>
      <c r="J1594" s="25">
        <f t="shared" si="297"/>
        <v>19499.677294127541</v>
      </c>
      <c r="K1594" s="15">
        <f t="shared" si="303"/>
        <v>19474.427365848616</v>
      </c>
      <c r="L1594" s="36">
        <f t="shared" si="304"/>
        <v>-2757.4273658486163</v>
      </c>
      <c r="M1594" s="36">
        <f t="shared" si="305"/>
        <v>2757.4273658486163</v>
      </c>
      <c r="N1594" s="36">
        <f t="shared" si="306"/>
        <v>0.16494750049940876</v>
      </c>
      <c r="O1594" s="36">
        <f t="shared" si="307"/>
        <v>7603405.6779308394</v>
      </c>
      <c r="P1594" s="35">
        <f t="shared" si="298"/>
        <v>7603405.6779308394</v>
      </c>
    </row>
    <row r="1595" spans="1:16" x14ac:dyDescent="0.4">
      <c r="A1595" s="1">
        <v>1594</v>
      </c>
      <c r="B1595" s="21">
        <v>41407</v>
      </c>
      <c r="C1595" s="43">
        <v>2</v>
      </c>
      <c r="D1595" s="23">
        <v>19178</v>
      </c>
      <c r="E1595" s="25">
        <f t="shared" si="299"/>
        <v>18173.5</v>
      </c>
      <c r="F1595" s="25">
        <f t="shared" si="300"/>
        <v>18385.25</v>
      </c>
      <c r="G1595" s="25">
        <f t="shared" si="301"/>
        <v>1.0431188044764146</v>
      </c>
      <c r="H1595" s="25">
        <f t="shared" si="296"/>
        <v>0.99758200983907996</v>
      </c>
      <c r="I1595" s="4">
        <f t="shared" si="302"/>
        <v>19224.484614646975</v>
      </c>
      <c r="J1595" s="25">
        <f t="shared" si="297"/>
        <v>19499.993978571358</v>
      </c>
      <c r="K1595" s="15">
        <f t="shared" si="303"/>
        <v>19452.843184993173</v>
      </c>
      <c r="L1595" s="36">
        <f t="shared" si="304"/>
        <v>-274.84318499317305</v>
      </c>
      <c r="M1595" s="36">
        <f t="shared" si="305"/>
        <v>274.84318499317305</v>
      </c>
      <c r="N1595" s="36">
        <f t="shared" si="306"/>
        <v>1.4331170351088385E-2</v>
      </c>
      <c r="O1595" s="36">
        <f t="shared" si="307"/>
        <v>75538.77633719155</v>
      </c>
      <c r="P1595" s="35">
        <f t="shared" si="298"/>
        <v>75538.77633719155</v>
      </c>
    </row>
    <row r="1596" spans="1:16" x14ac:dyDescent="0.4">
      <c r="A1596" s="1">
        <v>1595</v>
      </c>
      <c r="B1596" s="21">
        <v>41408</v>
      </c>
      <c r="C1596" s="43">
        <v>3</v>
      </c>
      <c r="D1596" s="23">
        <v>20221</v>
      </c>
      <c r="E1596" s="25">
        <f t="shared" si="299"/>
        <v>18597</v>
      </c>
      <c r="F1596" s="25">
        <f t="shared" si="300"/>
        <v>18370</v>
      </c>
      <c r="G1596" s="25">
        <f t="shared" si="301"/>
        <v>1.1007621121393576</v>
      </c>
      <c r="H1596" s="25">
        <f t="shared" si="296"/>
        <v>1.0015470660113945</v>
      </c>
      <c r="I1596" s="4">
        <f t="shared" si="302"/>
        <v>20189.76510063477</v>
      </c>
      <c r="J1596" s="25">
        <f t="shared" si="297"/>
        <v>19500.310663015174</v>
      </c>
      <c r="K1596" s="15">
        <f t="shared" si="303"/>
        <v>19530.478930853558</v>
      </c>
      <c r="L1596" s="36">
        <f t="shared" si="304"/>
        <v>690.52106914644173</v>
      </c>
      <c r="M1596" s="36">
        <f t="shared" si="305"/>
        <v>690.52106914644173</v>
      </c>
      <c r="N1596" s="36">
        <f t="shared" si="306"/>
        <v>3.4148710209507036E-2</v>
      </c>
      <c r="O1596" s="36">
        <f t="shared" si="307"/>
        <v>476819.34693514497</v>
      </c>
      <c r="P1596" s="35">
        <f t="shared" si="298"/>
        <v>476819.34693514497</v>
      </c>
    </row>
    <row r="1597" spans="1:16" x14ac:dyDescent="0.4">
      <c r="A1597" s="1">
        <v>1596</v>
      </c>
      <c r="B1597" s="21">
        <v>41409</v>
      </c>
      <c r="C1597" s="43">
        <v>4</v>
      </c>
      <c r="D1597" s="23">
        <v>18272</v>
      </c>
      <c r="E1597" s="25">
        <f t="shared" si="299"/>
        <v>18143</v>
      </c>
      <c r="F1597" s="25">
        <f t="shared" si="300"/>
        <v>18422.125</v>
      </c>
      <c r="G1597" s="25">
        <f t="shared" si="301"/>
        <v>0.99185083154087816</v>
      </c>
      <c r="H1597" s="25">
        <f t="shared" si="296"/>
        <v>1.0021658136955456</v>
      </c>
      <c r="I1597" s="4">
        <f t="shared" si="302"/>
        <v>18232.511776290714</v>
      </c>
      <c r="J1597" s="25">
        <f t="shared" si="297"/>
        <v>19500.627347458994</v>
      </c>
      <c r="K1597" s="15">
        <f t="shared" si="303"/>
        <v>19542.862073239852</v>
      </c>
      <c r="L1597" s="36">
        <f t="shared" si="304"/>
        <v>-1270.8620732398522</v>
      </c>
      <c r="M1597" s="36">
        <f t="shared" si="305"/>
        <v>1270.8620732398522</v>
      </c>
      <c r="N1597" s="36">
        <f t="shared" si="306"/>
        <v>6.9552433955771251E-2</v>
      </c>
      <c r="O1597" s="36">
        <f t="shared" si="307"/>
        <v>1615090.4091994953</v>
      </c>
      <c r="P1597" s="35">
        <f t="shared" si="298"/>
        <v>1615090.4091994953</v>
      </c>
    </row>
    <row r="1598" spans="1:16" x14ac:dyDescent="0.4">
      <c r="A1598" s="1">
        <v>1597</v>
      </c>
      <c r="B1598" s="21">
        <v>41410</v>
      </c>
      <c r="C1598" s="43">
        <v>1</v>
      </c>
      <c r="D1598" s="23">
        <v>14901</v>
      </c>
      <c r="E1598" s="25">
        <f t="shared" si="299"/>
        <v>18701.25</v>
      </c>
      <c r="F1598" s="25">
        <f t="shared" si="300"/>
        <v>18371.125</v>
      </c>
      <c r="G1598" s="25">
        <f t="shared" si="301"/>
        <v>0.81110982588164848</v>
      </c>
      <c r="H1598" s="25">
        <f t="shared" si="296"/>
        <v>0.99870511045398014</v>
      </c>
      <c r="I1598" s="4">
        <f t="shared" si="302"/>
        <v>14920.320166607009</v>
      </c>
      <c r="J1598" s="25">
        <f t="shared" si="297"/>
        <v>19500.944031902811</v>
      </c>
      <c r="K1598" s="15">
        <f t="shared" si="303"/>
        <v>19475.692463338382</v>
      </c>
      <c r="L1598" s="36">
        <f t="shared" si="304"/>
        <v>-4574.6924633383824</v>
      </c>
      <c r="M1598" s="36">
        <f t="shared" si="305"/>
        <v>4574.6924633383824</v>
      </c>
      <c r="N1598" s="36">
        <f t="shared" si="306"/>
        <v>0.30700573540959547</v>
      </c>
      <c r="O1598" s="36">
        <f t="shared" si="307"/>
        <v>20927811.134124998</v>
      </c>
      <c r="P1598" s="35">
        <f t="shared" si="298"/>
        <v>20927811.134124998</v>
      </c>
    </row>
    <row r="1599" spans="1:16" x14ac:dyDescent="0.4">
      <c r="A1599" s="1">
        <v>1598</v>
      </c>
      <c r="B1599" s="21">
        <v>41411</v>
      </c>
      <c r="C1599" s="43">
        <v>2</v>
      </c>
      <c r="D1599" s="23">
        <v>21411</v>
      </c>
      <c r="E1599" s="25">
        <f t="shared" si="299"/>
        <v>18041</v>
      </c>
      <c r="F1599" s="25">
        <f t="shared" si="300"/>
        <v>17610.5</v>
      </c>
      <c r="G1599" s="25">
        <f t="shared" si="301"/>
        <v>1.2158087504613724</v>
      </c>
      <c r="H1599" s="25">
        <f t="shared" si="296"/>
        <v>0.99758200983907996</v>
      </c>
      <c r="I1599" s="4">
        <f t="shared" si="302"/>
        <v>21462.897073949651</v>
      </c>
      <c r="J1599" s="25">
        <f t="shared" si="297"/>
        <v>19501.260716346627</v>
      </c>
      <c r="K1599" s="15">
        <f t="shared" si="303"/>
        <v>19454.106859808966</v>
      </c>
      <c r="L1599" s="36">
        <f t="shared" si="304"/>
        <v>1956.893140191034</v>
      </c>
      <c r="M1599" s="36">
        <f t="shared" si="305"/>
        <v>1956.893140191034</v>
      </c>
      <c r="N1599" s="36">
        <f t="shared" si="306"/>
        <v>9.1396625108170287E-2</v>
      </c>
      <c r="O1599" s="36">
        <f t="shared" si="307"/>
        <v>3829430.7621267261</v>
      </c>
      <c r="P1599" s="35">
        <f t="shared" si="298"/>
        <v>3829430.7621267261</v>
      </c>
    </row>
    <row r="1600" spans="1:16" x14ac:dyDescent="0.4">
      <c r="A1600" s="1">
        <v>1599</v>
      </c>
      <c r="B1600" s="21">
        <v>41412</v>
      </c>
      <c r="C1600" s="43">
        <v>3</v>
      </c>
      <c r="D1600" s="23">
        <v>17580</v>
      </c>
      <c r="E1600" s="25">
        <f t="shared" si="299"/>
        <v>17180</v>
      </c>
      <c r="F1600" s="25">
        <f t="shared" si="300"/>
        <v>17937.625</v>
      </c>
      <c r="G1600" s="25">
        <f t="shared" si="301"/>
        <v>0.98006285670483129</v>
      </c>
      <c r="H1600" s="25">
        <f t="shared" si="296"/>
        <v>1.0015470660113945</v>
      </c>
      <c r="I1600" s="4">
        <f t="shared" si="302"/>
        <v>17552.84459073039</v>
      </c>
      <c r="J1600" s="25">
        <f t="shared" si="297"/>
        <v>19501.577400790447</v>
      </c>
      <c r="K1600" s="15">
        <f t="shared" si="303"/>
        <v>19531.747628355792</v>
      </c>
      <c r="L1600" s="36">
        <f t="shared" si="304"/>
        <v>-1951.7476283557917</v>
      </c>
      <c r="M1600" s="36">
        <f t="shared" si="305"/>
        <v>1951.7476283557917</v>
      </c>
      <c r="N1600" s="36">
        <f t="shared" si="306"/>
        <v>0.11102091173809964</v>
      </c>
      <c r="O1600" s="36">
        <f t="shared" si="307"/>
        <v>3809318.8047924577</v>
      </c>
      <c r="P1600" s="35">
        <f t="shared" si="298"/>
        <v>3809318.8047924577</v>
      </c>
    </row>
    <row r="1601" spans="1:16" x14ac:dyDescent="0.4">
      <c r="A1601" s="1">
        <v>1600</v>
      </c>
      <c r="B1601" s="21">
        <v>41413</v>
      </c>
      <c r="C1601" s="43">
        <v>4</v>
      </c>
      <c r="D1601" s="23">
        <v>14828</v>
      </c>
      <c r="E1601" s="25">
        <f t="shared" si="299"/>
        <v>18695.25</v>
      </c>
      <c r="F1601" s="25">
        <f t="shared" si="300"/>
        <v>18535.25</v>
      </c>
      <c r="G1601" s="25">
        <f t="shared" si="301"/>
        <v>0.79998920974899179</v>
      </c>
      <c r="H1601" s="25">
        <f t="shared" si="296"/>
        <v>1.0021658136955456</v>
      </c>
      <c r="I1601" s="4">
        <f t="shared" si="302"/>
        <v>14795.954718631716</v>
      </c>
      <c r="J1601" s="25">
        <f t="shared" si="297"/>
        <v>19501.894085234264</v>
      </c>
      <c r="K1601" s="15">
        <f t="shared" si="303"/>
        <v>19544.131554533145</v>
      </c>
      <c r="L1601" s="36">
        <f t="shared" si="304"/>
        <v>-4716.1315545331454</v>
      </c>
      <c r="M1601" s="36">
        <f t="shared" si="305"/>
        <v>4716.1315545331454</v>
      </c>
      <c r="N1601" s="36">
        <f t="shared" si="306"/>
        <v>0.31805581025985602</v>
      </c>
      <c r="O1601" s="36">
        <f t="shared" si="307"/>
        <v>22241896.839663222</v>
      </c>
      <c r="P1601" s="35">
        <f t="shared" si="298"/>
        <v>22241896.839663222</v>
      </c>
    </row>
    <row r="1602" spans="1:16" x14ac:dyDescent="0.4">
      <c r="A1602" s="1">
        <v>1601</v>
      </c>
      <c r="B1602" s="21">
        <v>41414</v>
      </c>
      <c r="C1602" s="43">
        <v>1</v>
      </c>
      <c r="D1602" s="23">
        <v>20962</v>
      </c>
      <c r="E1602" s="25">
        <f t="shared" si="299"/>
        <v>18375.25</v>
      </c>
      <c r="F1602" s="25">
        <f t="shared" si="300"/>
        <v>18451</v>
      </c>
      <c r="G1602" s="25">
        <f t="shared" si="301"/>
        <v>1.1360901848138312</v>
      </c>
      <c r="H1602" s="25">
        <f t="shared" ref="H1602:H1665" si="308">VLOOKUP(C1602,$Q$38:$S$42,3,FALSE)</f>
        <v>0.99870511045398014</v>
      </c>
      <c r="I1602" s="4">
        <f t="shared" si="302"/>
        <v>20989.178668036784</v>
      </c>
      <c r="J1602" s="25">
        <f t="shared" si="297"/>
        <v>19502.21076967808</v>
      </c>
      <c r="K1602" s="15">
        <f t="shared" si="303"/>
        <v>19476.957560828148</v>
      </c>
      <c r="L1602" s="36">
        <f t="shared" si="304"/>
        <v>1485.0424391718516</v>
      </c>
      <c r="M1602" s="36">
        <f t="shared" si="305"/>
        <v>1485.0424391718516</v>
      </c>
      <c r="N1602" s="36">
        <f t="shared" si="306"/>
        <v>7.0844501439359386E-2</v>
      </c>
      <c r="O1602" s="36">
        <f t="shared" si="307"/>
        <v>2205351.0461414824</v>
      </c>
      <c r="P1602" s="35">
        <f t="shared" si="298"/>
        <v>2205351.0461414824</v>
      </c>
    </row>
    <row r="1603" spans="1:16" x14ac:dyDescent="0.4">
      <c r="A1603" s="1">
        <v>1602</v>
      </c>
      <c r="B1603" s="21">
        <v>41415</v>
      </c>
      <c r="C1603" s="43">
        <v>2</v>
      </c>
      <c r="D1603" s="23">
        <v>20131</v>
      </c>
      <c r="E1603" s="25">
        <f t="shared" si="299"/>
        <v>18526.75</v>
      </c>
      <c r="F1603" s="25">
        <f t="shared" si="300"/>
        <v>18566.5</v>
      </c>
      <c r="G1603" s="25">
        <f t="shared" si="301"/>
        <v>1.0842646702394096</v>
      </c>
      <c r="H1603" s="25">
        <f t="shared" si="308"/>
        <v>0.99758200983907996</v>
      </c>
      <c r="I1603" s="4">
        <f t="shared" si="302"/>
        <v>20179.794544658373</v>
      </c>
      <c r="J1603" s="25">
        <f t="shared" ref="J1603:J1666" si="309">INTERCEPT($I$2:$I$3896,$A$2:$A$3896)+SLOPE($I$2:$I$3896,$A$2:$A$3896)*A1603</f>
        <v>19502.527454121897</v>
      </c>
      <c r="K1603" s="15">
        <f t="shared" si="303"/>
        <v>19455.370534624759</v>
      </c>
      <c r="L1603" s="36">
        <f t="shared" si="304"/>
        <v>675.62946537524113</v>
      </c>
      <c r="M1603" s="36">
        <f t="shared" si="305"/>
        <v>675.62946537524113</v>
      </c>
      <c r="N1603" s="36">
        <f t="shared" si="306"/>
        <v>3.3561644497304713E-2</v>
      </c>
      <c r="O1603" s="36">
        <f t="shared" si="307"/>
        <v>456475.17448323412</v>
      </c>
      <c r="P1603" s="35">
        <f t="shared" ref="P1603:P1666" si="310">(D1603-K1603)^2</f>
        <v>456475.17448323412</v>
      </c>
    </row>
    <row r="1604" spans="1:16" x14ac:dyDescent="0.4">
      <c r="A1604" s="1">
        <v>1603</v>
      </c>
      <c r="B1604" s="21">
        <v>41416</v>
      </c>
      <c r="C1604" s="43">
        <v>3</v>
      </c>
      <c r="D1604" s="23">
        <v>18186</v>
      </c>
      <c r="E1604" s="25">
        <f t="shared" si="299"/>
        <v>18606.25</v>
      </c>
      <c r="F1604" s="25">
        <f t="shared" si="300"/>
        <v>18691.625</v>
      </c>
      <c r="G1604" s="25">
        <f t="shared" si="301"/>
        <v>0.97294911491108982</v>
      </c>
      <c r="H1604" s="25">
        <f t="shared" si="308"/>
        <v>1.0015470660113945</v>
      </c>
      <c r="I1604" s="4">
        <f t="shared" si="302"/>
        <v>18157.908516895499</v>
      </c>
      <c r="J1604" s="25">
        <f t="shared" si="309"/>
        <v>19502.844138565717</v>
      </c>
      <c r="K1604" s="15">
        <f t="shared" si="303"/>
        <v>19533.016325858018</v>
      </c>
      <c r="L1604" s="36">
        <f t="shared" si="304"/>
        <v>-1347.0163258580178</v>
      </c>
      <c r="M1604" s="36">
        <f t="shared" si="305"/>
        <v>1347.0163258580178</v>
      </c>
      <c r="N1604" s="36">
        <f t="shared" si="306"/>
        <v>7.4068862083911682E-2</v>
      </c>
      <c r="O1604" s="36">
        <f t="shared" si="307"/>
        <v>1814452.9821280336</v>
      </c>
      <c r="P1604" s="35">
        <f t="shared" si="310"/>
        <v>1814452.9821280336</v>
      </c>
    </row>
    <row r="1605" spans="1:16" x14ac:dyDescent="0.4">
      <c r="A1605" s="1">
        <v>1604</v>
      </c>
      <c r="B1605" s="21">
        <v>41417</v>
      </c>
      <c r="C1605" s="43">
        <v>4</v>
      </c>
      <c r="D1605" s="23">
        <v>15146</v>
      </c>
      <c r="E1605" s="25">
        <f t="shared" ref="E1605:E1668" si="311">AVERAGE(D1603:D1606)</f>
        <v>18777</v>
      </c>
      <c r="F1605" s="25">
        <f t="shared" ref="F1605:F1668" si="312">AVERAGE(E1605:E1606)</f>
        <v>18467.625</v>
      </c>
      <c r="G1605" s="25">
        <f t="shared" si="301"/>
        <v>0.82013794410488627</v>
      </c>
      <c r="H1605" s="25">
        <f t="shared" si="308"/>
        <v>1.0021658136955456</v>
      </c>
      <c r="I1605" s="4">
        <f t="shared" si="302"/>
        <v>15113.267478311031</v>
      </c>
      <c r="J1605" s="25">
        <f t="shared" si="309"/>
        <v>19503.160823009533</v>
      </c>
      <c r="K1605" s="15">
        <f t="shared" si="303"/>
        <v>19545.401035826435</v>
      </c>
      <c r="L1605" s="36">
        <f t="shared" si="304"/>
        <v>-4399.401035826435</v>
      </c>
      <c r="M1605" s="36">
        <f t="shared" si="305"/>
        <v>4399.401035826435</v>
      </c>
      <c r="N1605" s="36">
        <f t="shared" si="306"/>
        <v>0.29046619806063878</v>
      </c>
      <c r="O1605" s="36">
        <f t="shared" si="307"/>
        <v>19354729.474030707</v>
      </c>
      <c r="P1605" s="35">
        <f t="shared" si="310"/>
        <v>19354729.474030707</v>
      </c>
    </row>
    <row r="1606" spans="1:16" x14ac:dyDescent="0.4">
      <c r="A1606" s="1">
        <v>1605</v>
      </c>
      <c r="B1606" s="21">
        <v>41418</v>
      </c>
      <c r="C1606" s="43">
        <v>1</v>
      </c>
      <c r="D1606" s="23">
        <v>21645</v>
      </c>
      <c r="E1606" s="25">
        <f t="shared" si="311"/>
        <v>18158.25</v>
      </c>
      <c r="F1606" s="25">
        <f t="shared" si="312"/>
        <v>18162.625</v>
      </c>
      <c r="G1606" s="25">
        <f t="shared" si="301"/>
        <v>1.1917330231725867</v>
      </c>
      <c r="H1606" s="25">
        <f t="shared" si="308"/>
        <v>0.99870511045398014</v>
      </c>
      <c r="I1606" s="4">
        <f t="shared" si="302"/>
        <v>21673.064224294256</v>
      </c>
      <c r="J1606" s="25">
        <f t="shared" si="309"/>
        <v>19503.47750745335</v>
      </c>
      <c r="K1606" s="15">
        <f t="shared" si="303"/>
        <v>19478.222658317914</v>
      </c>
      <c r="L1606" s="36">
        <f t="shared" si="304"/>
        <v>2166.7773416820855</v>
      </c>
      <c r="M1606" s="36">
        <f t="shared" si="305"/>
        <v>2166.7773416820855</v>
      </c>
      <c r="N1606" s="36">
        <f t="shared" si="306"/>
        <v>0.10010521329092564</v>
      </c>
      <c r="O1606" s="36">
        <f t="shared" si="307"/>
        <v>4694924.0484268852</v>
      </c>
      <c r="P1606" s="35">
        <f t="shared" si="310"/>
        <v>4694924.0484268852</v>
      </c>
    </row>
    <row r="1607" spans="1:16" x14ac:dyDescent="0.4">
      <c r="A1607" s="1">
        <v>1606</v>
      </c>
      <c r="B1607" s="21">
        <v>41419</v>
      </c>
      <c r="C1607" s="43">
        <v>2</v>
      </c>
      <c r="D1607" s="23">
        <v>17656</v>
      </c>
      <c r="E1607" s="25">
        <f t="shared" si="311"/>
        <v>18167</v>
      </c>
      <c r="F1607" s="25">
        <f t="shared" si="312"/>
        <v>18748.625</v>
      </c>
      <c r="G1607" s="25">
        <f t="shared" si="301"/>
        <v>0.94172239297548488</v>
      </c>
      <c r="H1607" s="25">
        <f t="shared" si="308"/>
        <v>0.99758200983907996</v>
      </c>
      <c r="I1607" s="4">
        <f t="shared" si="302"/>
        <v>17698.795513411565</v>
      </c>
      <c r="J1607" s="25">
        <f t="shared" si="309"/>
        <v>19503.79419189717</v>
      </c>
      <c r="K1607" s="15">
        <f t="shared" si="303"/>
        <v>19456.634209440552</v>
      </c>
      <c r="L1607" s="36">
        <f t="shared" si="304"/>
        <v>-1800.6342094405518</v>
      </c>
      <c r="M1607" s="36">
        <f t="shared" si="305"/>
        <v>1800.6342094405518</v>
      </c>
      <c r="N1607" s="36">
        <f t="shared" si="306"/>
        <v>0.10198426650660125</v>
      </c>
      <c r="O1607" s="36">
        <f t="shared" si="307"/>
        <v>3242283.556207601</v>
      </c>
      <c r="P1607" s="35">
        <f t="shared" si="310"/>
        <v>3242283.556207601</v>
      </c>
    </row>
    <row r="1608" spans="1:16" x14ac:dyDescent="0.4">
      <c r="A1608" s="1">
        <v>1607</v>
      </c>
      <c r="B1608" s="21">
        <v>41420</v>
      </c>
      <c r="C1608" s="43">
        <v>3</v>
      </c>
      <c r="D1608" s="23">
        <v>18221</v>
      </c>
      <c r="E1608" s="25">
        <f t="shared" si="311"/>
        <v>19330.25</v>
      </c>
      <c r="F1608" s="25">
        <f t="shared" si="312"/>
        <v>18906.125</v>
      </c>
      <c r="G1608" s="25">
        <f t="shared" si="301"/>
        <v>0.96376174387929836</v>
      </c>
      <c r="H1608" s="25">
        <f t="shared" si="308"/>
        <v>1.0015470660113945</v>
      </c>
      <c r="I1608" s="4">
        <f t="shared" si="302"/>
        <v>18192.854453225169</v>
      </c>
      <c r="J1608" s="25">
        <f t="shared" si="309"/>
        <v>19504.110876340987</v>
      </c>
      <c r="K1608" s="15">
        <f t="shared" si="303"/>
        <v>19534.285023360244</v>
      </c>
      <c r="L1608" s="36">
        <f t="shared" si="304"/>
        <v>-1313.2850233602439</v>
      </c>
      <c r="M1608" s="36">
        <f t="shared" si="305"/>
        <v>1313.2850233602439</v>
      </c>
      <c r="N1608" s="36">
        <f t="shared" si="306"/>
        <v>7.2075353897165031E-2</v>
      </c>
      <c r="O1608" s="36">
        <f t="shared" si="307"/>
        <v>1724717.5525823166</v>
      </c>
      <c r="P1608" s="35">
        <f t="shared" si="310"/>
        <v>1724717.5525823166</v>
      </c>
    </row>
    <row r="1609" spans="1:16" x14ac:dyDescent="0.4">
      <c r="A1609" s="1">
        <v>1608</v>
      </c>
      <c r="B1609" s="21">
        <v>41421</v>
      </c>
      <c r="C1609" s="43">
        <v>4</v>
      </c>
      <c r="D1609" s="23">
        <v>19799</v>
      </c>
      <c r="E1609" s="25">
        <f t="shared" si="311"/>
        <v>18482</v>
      </c>
      <c r="F1609" s="25">
        <f t="shared" si="312"/>
        <v>18646.75</v>
      </c>
      <c r="G1609" s="25">
        <f t="shared" si="301"/>
        <v>1.0617936101465404</v>
      </c>
      <c r="H1609" s="25">
        <f t="shared" si="308"/>
        <v>1.0021658136955456</v>
      </c>
      <c r="I1609" s="4">
        <f t="shared" si="302"/>
        <v>19756.211726071575</v>
      </c>
      <c r="J1609" s="25">
        <f t="shared" si="309"/>
        <v>19504.427560784803</v>
      </c>
      <c r="K1609" s="15">
        <f t="shared" si="303"/>
        <v>19546.670517119728</v>
      </c>
      <c r="L1609" s="36">
        <f t="shared" si="304"/>
        <v>252.32948288027183</v>
      </c>
      <c r="M1609" s="36">
        <f t="shared" si="305"/>
        <v>252.32948288027183</v>
      </c>
      <c r="N1609" s="36">
        <f t="shared" si="306"/>
        <v>1.2744556941273388E-2</v>
      </c>
      <c r="O1609" s="36">
        <f t="shared" si="307"/>
        <v>63670.167930625394</v>
      </c>
      <c r="P1609" s="35">
        <f t="shared" si="310"/>
        <v>63670.167930625394</v>
      </c>
    </row>
    <row r="1610" spans="1:16" x14ac:dyDescent="0.4">
      <c r="A1610" s="1">
        <v>1609</v>
      </c>
      <c r="B1610" s="21">
        <v>41422</v>
      </c>
      <c r="C1610" s="43">
        <v>1</v>
      </c>
      <c r="D1610" s="23">
        <v>18252</v>
      </c>
      <c r="E1610" s="25">
        <f t="shared" si="311"/>
        <v>18811.5</v>
      </c>
      <c r="F1610" s="25">
        <f t="shared" si="312"/>
        <v>18684.125</v>
      </c>
      <c r="G1610" s="25">
        <f t="shared" si="301"/>
        <v>0.9768720772313394</v>
      </c>
      <c r="H1610" s="25">
        <f t="shared" si="308"/>
        <v>0.99870511045398014</v>
      </c>
      <c r="I1610" s="4">
        <f t="shared" si="302"/>
        <v>18275.664967512996</v>
      </c>
      <c r="J1610" s="25">
        <f t="shared" si="309"/>
        <v>19504.744245228623</v>
      </c>
      <c r="K1610" s="15">
        <f t="shared" si="303"/>
        <v>19479.487755807684</v>
      </c>
      <c r="L1610" s="36">
        <f t="shared" si="304"/>
        <v>-1227.4877558076842</v>
      </c>
      <c r="M1610" s="36">
        <f t="shared" si="305"/>
        <v>1227.4877558076842</v>
      </c>
      <c r="N1610" s="36">
        <f t="shared" si="306"/>
        <v>6.7252232950234719E-2</v>
      </c>
      <c r="O1610" s="36">
        <f t="shared" si="307"/>
        <v>1506726.1906577849</v>
      </c>
      <c r="P1610" s="35">
        <f t="shared" si="310"/>
        <v>1506726.1906577849</v>
      </c>
    </row>
    <row r="1611" spans="1:16" x14ac:dyDescent="0.4">
      <c r="A1611" s="1">
        <v>1610</v>
      </c>
      <c r="B1611" s="21">
        <v>41423</v>
      </c>
      <c r="C1611" s="43">
        <v>2</v>
      </c>
      <c r="D1611" s="23">
        <v>18974</v>
      </c>
      <c r="E1611" s="25">
        <f t="shared" si="311"/>
        <v>18556.75</v>
      </c>
      <c r="F1611" s="25">
        <f t="shared" si="312"/>
        <v>18599.375</v>
      </c>
      <c r="G1611" s="25">
        <f t="shared" si="301"/>
        <v>1.02014180584025</v>
      </c>
      <c r="H1611" s="25">
        <f t="shared" si="308"/>
        <v>0.99758200983907996</v>
      </c>
      <c r="I1611" s="4">
        <f t="shared" si="302"/>
        <v>19019.990149041179</v>
      </c>
      <c r="J1611" s="25">
        <f t="shared" si="309"/>
        <v>19505.06092967244</v>
      </c>
      <c r="K1611" s="15">
        <f t="shared" si="303"/>
        <v>19457.897884256345</v>
      </c>
      <c r="L1611" s="36">
        <f t="shared" si="304"/>
        <v>-483.8978842563447</v>
      </c>
      <c r="M1611" s="36">
        <f t="shared" si="305"/>
        <v>483.8978842563447</v>
      </c>
      <c r="N1611" s="36">
        <f t="shared" si="306"/>
        <v>2.5503208825568922E-2</v>
      </c>
      <c r="O1611" s="36">
        <f t="shared" si="307"/>
        <v>234157.16238776676</v>
      </c>
      <c r="P1611" s="35">
        <f t="shared" si="310"/>
        <v>234157.16238776676</v>
      </c>
    </row>
    <row r="1612" spans="1:16" x14ac:dyDescent="0.4">
      <c r="A1612" s="1">
        <v>1611</v>
      </c>
      <c r="B1612" s="21">
        <v>41424</v>
      </c>
      <c r="C1612" s="43">
        <v>3</v>
      </c>
      <c r="D1612" s="23">
        <v>17202</v>
      </c>
      <c r="E1612" s="25">
        <f t="shared" si="311"/>
        <v>18642</v>
      </c>
      <c r="F1612" s="25">
        <f t="shared" si="312"/>
        <v>18555.875</v>
      </c>
      <c r="G1612" s="25">
        <f t="shared" si="301"/>
        <v>0.92703793273019997</v>
      </c>
      <c r="H1612" s="25">
        <f t="shared" si="308"/>
        <v>1.0015470660113945</v>
      </c>
      <c r="I1612" s="4">
        <f t="shared" si="302"/>
        <v>17175.428478369977</v>
      </c>
      <c r="J1612" s="25">
        <f t="shared" si="309"/>
        <v>19505.377614116256</v>
      </c>
      <c r="K1612" s="15">
        <f t="shared" si="303"/>
        <v>19535.55372086247</v>
      </c>
      <c r="L1612" s="36">
        <f t="shared" si="304"/>
        <v>-2333.5537208624701</v>
      </c>
      <c r="M1612" s="36">
        <f t="shared" si="305"/>
        <v>2333.5537208624701</v>
      </c>
      <c r="N1612" s="36">
        <f t="shared" si="306"/>
        <v>0.13565595400897978</v>
      </c>
      <c r="O1612" s="36">
        <f t="shared" si="307"/>
        <v>5445472.9681510786</v>
      </c>
      <c r="P1612" s="35">
        <f t="shared" si="310"/>
        <v>5445472.9681510786</v>
      </c>
    </row>
    <row r="1613" spans="1:16" x14ac:dyDescent="0.4">
      <c r="A1613" s="1">
        <v>1612</v>
      </c>
      <c r="B1613" s="21">
        <v>41425</v>
      </c>
      <c r="C1613" s="43">
        <v>4</v>
      </c>
      <c r="D1613" s="23">
        <v>20140</v>
      </c>
      <c r="E1613" s="25">
        <f t="shared" si="311"/>
        <v>18469.75</v>
      </c>
      <c r="F1613" s="25">
        <f t="shared" si="312"/>
        <v>17939</v>
      </c>
      <c r="G1613" s="25">
        <f t="shared" si="301"/>
        <v>1.1226935726629133</v>
      </c>
      <c r="H1613" s="25">
        <f t="shared" si="308"/>
        <v>1.0021658136955456</v>
      </c>
      <c r="I1613" s="4">
        <f t="shared" si="302"/>
        <v>20096.474779689961</v>
      </c>
      <c r="J1613" s="25">
        <f t="shared" si="309"/>
        <v>19505.694298560073</v>
      </c>
      <c r="K1613" s="15">
        <f t="shared" si="303"/>
        <v>19547.939998413018</v>
      </c>
      <c r="L1613" s="36">
        <f t="shared" si="304"/>
        <v>592.06000158698225</v>
      </c>
      <c r="M1613" s="36">
        <f t="shared" si="305"/>
        <v>592.06000158698225</v>
      </c>
      <c r="N1613" s="36">
        <f t="shared" si="306"/>
        <v>2.9397219542551253E-2</v>
      </c>
      <c r="O1613" s="36">
        <f t="shared" si="307"/>
        <v>350535.04547917744</v>
      </c>
      <c r="P1613" s="35">
        <f t="shared" si="310"/>
        <v>350535.04547917744</v>
      </c>
    </row>
    <row r="1614" spans="1:16" x14ac:dyDescent="0.4">
      <c r="A1614" s="1">
        <v>1613</v>
      </c>
      <c r="B1614" s="21">
        <v>41426</v>
      </c>
      <c r="C1614" s="43">
        <v>1</v>
      </c>
      <c r="D1614" s="23">
        <v>17563</v>
      </c>
      <c r="E1614" s="25">
        <f t="shared" si="311"/>
        <v>17408.25</v>
      </c>
      <c r="F1614" s="25">
        <f t="shared" si="312"/>
        <v>17861</v>
      </c>
      <c r="G1614" s="25">
        <f t="shared" si="301"/>
        <v>0.98331560382957284</v>
      </c>
      <c r="H1614" s="25">
        <f t="shared" si="308"/>
        <v>0.99870511045398014</v>
      </c>
      <c r="I1614" s="4">
        <f t="shared" si="302"/>
        <v>17585.771631844767</v>
      </c>
      <c r="J1614" s="25">
        <f t="shared" si="309"/>
        <v>19506.010983003893</v>
      </c>
      <c r="K1614" s="15">
        <f t="shared" si="303"/>
        <v>19480.752853297454</v>
      </c>
      <c r="L1614" s="36">
        <f t="shared" si="304"/>
        <v>-1917.7528532974538</v>
      </c>
      <c r="M1614" s="36">
        <f t="shared" si="305"/>
        <v>1917.7528532974538</v>
      </c>
      <c r="N1614" s="36">
        <f t="shared" si="306"/>
        <v>0.10919278331136217</v>
      </c>
      <c r="O1614" s="36">
        <f t="shared" si="307"/>
        <v>3677776.0063305255</v>
      </c>
      <c r="P1614" s="35">
        <f t="shared" si="310"/>
        <v>3677776.0063305255</v>
      </c>
    </row>
    <row r="1615" spans="1:16" x14ac:dyDescent="0.4">
      <c r="A1615" s="1">
        <v>1614</v>
      </c>
      <c r="B1615" s="21">
        <v>41427</v>
      </c>
      <c r="C1615" s="43">
        <v>2</v>
      </c>
      <c r="D1615" s="23">
        <v>14728</v>
      </c>
      <c r="E1615" s="25">
        <f t="shared" si="311"/>
        <v>18313.75</v>
      </c>
      <c r="F1615" s="25">
        <f t="shared" si="312"/>
        <v>18351.875</v>
      </c>
      <c r="G1615" s="25">
        <f t="shared" si="301"/>
        <v>0.8025338010421279</v>
      </c>
      <c r="H1615" s="25">
        <f t="shared" si="308"/>
        <v>0.99758200983907996</v>
      </c>
      <c r="I1615" s="4">
        <f t="shared" si="302"/>
        <v>14763.698477657766</v>
      </c>
      <c r="J1615" s="25">
        <f t="shared" si="309"/>
        <v>19506.327667447709</v>
      </c>
      <c r="K1615" s="15">
        <f t="shared" si="303"/>
        <v>19459.161559072138</v>
      </c>
      <c r="L1615" s="36">
        <f t="shared" si="304"/>
        <v>-4731.1615590721376</v>
      </c>
      <c r="M1615" s="36">
        <f t="shared" si="305"/>
        <v>4731.1615590721376</v>
      </c>
      <c r="N1615" s="36">
        <f t="shared" si="306"/>
        <v>0.32123584730256233</v>
      </c>
      <c r="O1615" s="36">
        <f t="shared" si="307"/>
        <v>22383889.698041901</v>
      </c>
      <c r="P1615" s="35">
        <f t="shared" si="310"/>
        <v>22383889.698041901</v>
      </c>
    </row>
    <row r="1616" spans="1:16" x14ac:dyDescent="0.4">
      <c r="A1616" s="1">
        <v>1615</v>
      </c>
      <c r="B1616" s="21">
        <v>41428</v>
      </c>
      <c r="C1616" s="43">
        <v>3</v>
      </c>
      <c r="D1616" s="23">
        <v>20824</v>
      </c>
      <c r="E1616" s="25">
        <f t="shared" si="311"/>
        <v>18390</v>
      </c>
      <c r="F1616" s="25">
        <f t="shared" si="312"/>
        <v>18589.875</v>
      </c>
      <c r="G1616" s="25">
        <f t="shared" si="301"/>
        <v>1.1201796676954525</v>
      </c>
      <c r="H1616" s="25">
        <f t="shared" si="308"/>
        <v>1.0015470660113945</v>
      </c>
      <c r="I1616" s="4">
        <f t="shared" si="302"/>
        <v>20791.833660828765</v>
      </c>
      <c r="J1616" s="25">
        <f t="shared" si="309"/>
        <v>19506.644351891526</v>
      </c>
      <c r="K1616" s="15">
        <f t="shared" si="303"/>
        <v>19536.8224183647</v>
      </c>
      <c r="L1616" s="36">
        <f t="shared" si="304"/>
        <v>1287.1775816353002</v>
      </c>
      <c r="M1616" s="36">
        <f t="shared" si="305"/>
        <v>1287.1775816353002</v>
      </c>
      <c r="N1616" s="36">
        <f t="shared" si="306"/>
        <v>6.1812215791168849E-2</v>
      </c>
      <c r="O1616" s="36">
        <f t="shared" si="307"/>
        <v>1656826.1266644998</v>
      </c>
      <c r="P1616" s="35">
        <f t="shared" si="310"/>
        <v>1656826.1266644998</v>
      </c>
    </row>
    <row r="1617" spans="1:16" x14ac:dyDescent="0.4">
      <c r="A1617" s="1">
        <v>1616</v>
      </c>
      <c r="B1617" s="21">
        <v>41429</v>
      </c>
      <c r="C1617" s="43">
        <v>4</v>
      </c>
      <c r="D1617" s="23">
        <v>20445</v>
      </c>
      <c r="E1617" s="25">
        <f t="shared" si="311"/>
        <v>18789.75</v>
      </c>
      <c r="F1617" s="25">
        <f t="shared" si="312"/>
        <v>19124.375</v>
      </c>
      <c r="G1617" s="25">
        <f t="shared" si="301"/>
        <v>1.0690545442661525</v>
      </c>
      <c r="H1617" s="25">
        <f t="shared" si="308"/>
        <v>1.0021658136955456</v>
      </c>
      <c r="I1617" s="4">
        <f t="shared" si="302"/>
        <v>20400.815634099366</v>
      </c>
      <c r="J1617" s="25">
        <f t="shared" si="309"/>
        <v>19506.961036335346</v>
      </c>
      <c r="K1617" s="15">
        <f t="shared" si="303"/>
        <v>19549.209479706315</v>
      </c>
      <c r="L1617" s="36">
        <f t="shared" si="304"/>
        <v>895.7905202936854</v>
      </c>
      <c r="M1617" s="36">
        <f t="shared" si="305"/>
        <v>895.7905202936854</v>
      </c>
      <c r="N1617" s="36">
        <f t="shared" si="306"/>
        <v>4.381465005104844E-2</v>
      </c>
      <c r="O1617" s="36">
        <f t="shared" si="307"/>
        <v>802440.65624803165</v>
      </c>
      <c r="P1617" s="35">
        <f t="shared" si="310"/>
        <v>802440.65624803165</v>
      </c>
    </row>
    <row r="1618" spans="1:16" x14ac:dyDescent="0.4">
      <c r="A1618" s="1">
        <v>1617</v>
      </c>
      <c r="B1618" s="21">
        <v>41430</v>
      </c>
      <c r="C1618" s="43">
        <v>1</v>
      </c>
      <c r="D1618" s="23">
        <v>19162</v>
      </c>
      <c r="E1618" s="25">
        <f t="shared" si="311"/>
        <v>19459</v>
      </c>
      <c r="F1618" s="25">
        <f t="shared" si="312"/>
        <v>19393.625</v>
      </c>
      <c r="G1618" s="25">
        <f t="shared" si="301"/>
        <v>0.98805664232447521</v>
      </c>
      <c r="H1618" s="25">
        <f t="shared" si="308"/>
        <v>0.99870511045398014</v>
      </c>
      <c r="I1618" s="4">
        <f t="shared" si="302"/>
        <v>19186.84484481065</v>
      </c>
      <c r="J1618" s="25">
        <f t="shared" si="309"/>
        <v>19507.277720779162</v>
      </c>
      <c r="K1618" s="15">
        <f t="shared" si="303"/>
        <v>19482.01795078722</v>
      </c>
      <c r="L1618" s="36">
        <f t="shared" si="304"/>
        <v>-320.01795078721989</v>
      </c>
      <c r="M1618" s="36">
        <f t="shared" si="305"/>
        <v>320.01795078721989</v>
      </c>
      <c r="N1618" s="36">
        <f t="shared" si="306"/>
        <v>1.6700654983155198E-2</v>
      </c>
      <c r="O1618" s="36">
        <f t="shared" si="307"/>
        <v>102411.48882605149</v>
      </c>
      <c r="P1618" s="35">
        <f t="shared" si="310"/>
        <v>102411.48882605149</v>
      </c>
    </row>
    <row r="1619" spans="1:16" x14ac:dyDescent="0.4">
      <c r="A1619" s="1">
        <v>1618</v>
      </c>
      <c r="B1619" s="21">
        <v>41431</v>
      </c>
      <c r="C1619" s="43">
        <v>2</v>
      </c>
      <c r="D1619" s="23">
        <v>17405</v>
      </c>
      <c r="E1619" s="25">
        <f t="shared" si="311"/>
        <v>19328.25</v>
      </c>
      <c r="F1619" s="25">
        <f t="shared" si="312"/>
        <v>19277.625</v>
      </c>
      <c r="G1619" s="25">
        <f t="shared" si="301"/>
        <v>0.9028601811685828</v>
      </c>
      <c r="H1619" s="25">
        <f t="shared" si="308"/>
        <v>0.99758200983907996</v>
      </c>
      <c r="I1619" s="4">
        <f t="shared" si="302"/>
        <v>17447.187126808352</v>
      </c>
      <c r="J1619" s="25">
        <f t="shared" si="309"/>
        <v>19507.594405222979</v>
      </c>
      <c r="K1619" s="15">
        <f t="shared" si="303"/>
        <v>19460.425233887931</v>
      </c>
      <c r="L1619" s="36">
        <f t="shared" si="304"/>
        <v>-2055.4252338879305</v>
      </c>
      <c r="M1619" s="36">
        <f t="shared" si="305"/>
        <v>2055.4252338879305</v>
      </c>
      <c r="N1619" s="36">
        <f t="shared" si="306"/>
        <v>0.11809395196138642</v>
      </c>
      <c r="O1619" s="36">
        <f t="shared" si="307"/>
        <v>4224772.8921032539</v>
      </c>
      <c r="P1619" s="35">
        <f t="shared" si="310"/>
        <v>4224772.8921032539</v>
      </c>
    </row>
    <row r="1620" spans="1:16" x14ac:dyDescent="0.4">
      <c r="A1620" s="1">
        <v>1619</v>
      </c>
      <c r="B1620" s="21">
        <v>41432</v>
      </c>
      <c r="C1620" s="43">
        <v>3</v>
      </c>
      <c r="D1620" s="23">
        <v>20301</v>
      </c>
      <c r="E1620" s="25">
        <f t="shared" si="311"/>
        <v>19227</v>
      </c>
      <c r="F1620" s="25">
        <f t="shared" si="312"/>
        <v>18826.625</v>
      </c>
      <c r="G1620" s="25">
        <f t="shared" si="301"/>
        <v>1.0783132930092356</v>
      </c>
      <c r="H1620" s="25">
        <f t="shared" si="308"/>
        <v>1.0015470660113945</v>
      </c>
      <c r="I1620" s="4">
        <f t="shared" si="302"/>
        <v>20269.641526531152</v>
      </c>
      <c r="J1620" s="25">
        <f t="shared" si="309"/>
        <v>19507.911089666799</v>
      </c>
      <c r="K1620" s="15">
        <f t="shared" si="303"/>
        <v>19538.09111586693</v>
      </c>
      <c r="L1620" s="36">
        <f t="shared" si="304"/>
        <v>762.90888413307039</v>
      </c>
      <c r="M1620" s="36">
        <f t="shared" si="305"/>
        <v>762.90888413307039</v>
      </c>
      <c r="N1620" s="36">
        <f t="shared" si="306"/>
        <v>3.7579867205215035E-2</v>
      </c>
      <c r="O1620" s="36">
        <f t="shared" si="307"/>
        <v>582029.96548916667</v>
      </c>
      <c r="P1620" s="35">
        <f t="shared" si="310"/>
        <v>582029.96548916667</v>
      </c>
    </row>
    <row r="1621" spans="1:16" x14ac:dyDescent="0.4">
      <c r="A1621" s="1">
        <v>1620</v>
      </c>
      <c r="B1621" s="21">
        <v>41433</v>
      </c>
      <c r="C1621" s="43">
        <v>4</v>
      </c>
      <c r="D1621" s="23">
        <v>20040</v>
      </c>
      <c r="E1621" s="25">
        <f t="shared" si="311"/>
        <v>18426.25</v>
      </c>
      <c r="F1621" s="25">
        <f t="shared" si="312"/>
        <v>18407.25</v>
      </c>
      <c r="G1621" s="25">
        <f t="shared" si="301"/>
        <v>1.0887014627388665</v>
      </c>
      <c r="H1621" s="25">
        <f t="shared" si="308"/>
        <v>1.0021658136955456</v>
      </c>
      <c r="I1621" s="4">
        <f t="shared" si="302"/>
        <v>19996.690892998351</v>
      </c>
      <c r="J1621" s="25">
        <f t="shared" si="309"/>
        <v>19508.227774110615</v>
      </c>
      <c r="K1621" s="15">
        <f t="shared" si="303"/>
        <v>19550.478960999608</v>
      </c>
      <c r="L1621" s="36">
        <f t="shared" si="304"/>
        <v>489.52103900039219</v>
      </c>
      <c r="M1621" s="36">
        <f t="shared" si="305"/>
        <v>489.52103900039219</v>
      </c>
      <c r="N1621" s="36">
        <f t="shared" si="306"/>
        <v>2.4427197554909789E-2</v>
      </c>
      <c r="O1621" s="36">
        <f t="shared" si="307"/>
        <v>239630.8476240235</v>
      </c>
      <c r="P1621" s="35">
        <f t="shared" si="310"/>
        <v>239630.8476240235</v>
      </c>
    </row>
    <row r="1622" spans="1:16" x14ac:dyDescent="0.4">
      <c r="A1622" s="1">
        <v>1621</v>
      </c>
      <c r="B1622" s="21">
        <v>41434</v>
      </c>
      <c r="C1622" s="43">
        <v>1</v>
      </c>
      <c r="D1622" s="23">
        <v>15959</v>
      </c>
      <c r="E1622" s="25">
        <f t="shared" si="311"/>
        <v>18388.25</v>
      </c>
      <c r="F1622" s="25">
        <f t="shared" si="312"/>
        <v>18180.5</v>
      </c>
      <c r="G1622" s="25">
        <f t="shared" si="301"/>
        <v>0.87780864112648171</v>
      </c>
      <c r="H1622" s="25">
        <f t="shared" si="308"/>
        <v>0.99870511045398014</v>
      </c>
      <c r="I1622" s="4">
        <f t="shared" si="302"/>
        <v>15979.691936036592</v>
      </c>
      <c r="J1622" s="25">
        <f t="shared" si="309"/>
        <v>19508.544458554432</v>
      </c>
      <c r="K1622" s="15">
        <f t="shared" si="303"/>
        <v>19483.283048276986</v>
      </c>
      <c r="L1622" s="36">
        <f t="shared" si="304"/>
        <v>-3524.2830482769859</v>
      </c>
      <c r="M1622" s="36">
        <f t="shared" si="305"/>
        <v>3524.2830482769859</v>
      </c>
      <c r="N1622" s="36">
        <f t="shared" si="306"/>
        <v>0.22083357655723954</v>
      </c>
      <c r="O1622" s="36">
        <f t="shared" si="307"/>
        <v>12420571.004372524</v>
      </c>
      <c r="P1622" s="35">
        <f t="shared" si="310"/>
        <v>12420571.004372524</v>
      </c>
    </row>
    <row r="1623" spans="1:16" x14ac:dyDescent="0.4">
      <c r="A1623" s="1">
        <v>1622</v>
      </c>
      <c r="B1623" s="21">
        <v>41435</v>
      </c>
      <c r="C1623" s="43">
        <v>2</v>
      </c>
      <c r="D1623" s="23">
        <v>17253</v>
      </c>
      <c r="E1623" s="25">
        <f t="shared" si="311"/>
        <v>17972.75</v>
      </c>
      <c r="F1623" s="25">
        <f t="shared" si="312"/>
        <v>18072.25</v>
      </c>
      <c r="G1623" s="25">
        <f t="shared" si="301"/>
        <v>0.95466806844748164</v>
      </c>
      <c r="H1623" s="25">
        <f t="shared" si="308"/>
        <v>0.99758200983907996</v>
      </c>
      <c r="I1623" s="4">
        <f t="shared" si="302"/>
        <v>17294.818701455013</v>
      </c>
      <c r="J1623" s="25">
        <f t="shared" si="309"/>
        <v>19508.861142998248</v>
      </c>
      <c r="K1623" s="15">
        <f t="shared" si="303"/>
        <v>19461.688908703723</v>
      </c>
      <c r="L1623" s="36">
        <f t="shared" si="304"/>
        <v>-2208.6889087037234</v>
      </c>
      <c r="M1623" s="36">
        <f t="shared" si="305"/>
        <v>2208.6889087037234</v>
      </c>
      <c r="N1623" s="36">
        <f t="shared" si="306"/>
        <v>0.12801767279335324</v>
      </c>
      <c r="O1623" s="36">
        <f t="shared" si="307"/>
        <v>4878306.695430845</v>
      </c>
      <c r="P1623" s="35">
        <f t="shared" si="310"/>
        <v>4878306.695430845</v>
      </c>
    </row>
    <row r="1624" spans="1:16" x14ac:dyDescent="0.4">
      <c r="A1624" s="1">
        <v>1623</v>
      </c>
      <c r="B1624" s="21">
        <v>41436</v>
      </c>
      <c r="C1624" s="43">
        <v>3</v>
      </c>
      <c r="D1624" s="23">
        <v>18639</v>
      </c>
      <c r="E1624" s="25">
        <f t="shared" si="311"/>
        <v>18171.75</v>
      </c>
      <c r="F1624" s="25">
        <f t="shared" si="312"/>
        <v>18135.625</v>
      </c>
      <c r="G1624" s="25">
        <f t="shared" si="301"/>
        <v>1.0277561429506841</v>
      </c>
      <c r="H1624" s="25">
        <f t="shared" si="308"/>
        <v>1.0015470660113945</v>
      </c>
      <c r="I1624" s="4">
        <f t="shared" si="302"/>
        <v>18610.208778533775</v>
      </c>
      <c r="J1624" s="25">
        <f t="shared" si="309"/>
        <v>19509.177827442069</v>
      </c>
      <c r="K1624" s="15">
        <f t="shared" si="303"/>
        <v>19539.359813369156</v>
      </c>
      <c r="L1624" s="36">
        <f t="shared" si="304"/>
        <v>-900.35981336915575</v>
      </c>
      <c r="M1624" s="36">
        <f t="shared" si="305"/>
        <v>900.35981336915575</v>
      </c>
      <c r="N1624" s="36">
        <f t="shared" si="306"/>
        <v>4.8305156573268726E-2</v>
      </c>
      <c r="O1624" s="36">
        <f t="shared" si="307"/>
        <v>810647.793530141</v>
      </c>
      <c r="P1624" s="35">
        <f t="shared" si="310"/>
        <v>810647.793530141</v>
      </c>
    </row>
    <row r="1625" spans="1:16" x14ac:dyDescent="0.4">
      <c r="A1625" s="1">
        <v>1624</v>
      </c>
      <c r="B1625" s="21">
        <v>41437</v>
      </c>
      <c r="C1625" s="43">
        <v>4</v>
      </c>
      <c r="D1625" s="23">
        <v>20836</v>
      </c>
      <c r="E1625" s="25">
        <f t="shared" si="311"/>
        <v>18099.5</v>
      </c>
      <c r="F1625" s="25">
        <f t="shared" si="312"/>
        <v>18396.375</v>
      </c>
      <c r="G1625" s="25">
        <f t="shared" si="301"/>
        <v>1.1326144417038684</v>
      </c>
      <c r="H1625" s="25">
        <f t="shared" si="308"/>
        <v>1.0021658136955456</v>
      </c>
      <c r="I1625" s="4">
        <f t="shared" si="302"/>
        <v>20790.970631063556</v>
      </c>
      <c r="J1625" s="25">
        <f t="shared" si="309"/>
        <v>19509.494511885885</v>
      </c>
      <c r="K1625" s="15">
        <f t="shared" si="303"/>
        <v>19551.748442292897</v>
      </c>
      <c r="L1625" s="36">
        <f t="shared" si="304"/>
        <v>1284.2515577071026</v>
      </c>
      <c r="M1625" s="36">
        <f t="shared" si="305"/>
        <v>1284.2515577071026</v>
      </c>
      <c r="N1625" s="36">
        <f t="shared" si="306"/>
        <v>6.1636185338217631E-2</v>
      </c>
      <c r="O1625" s="36">
        <f t="shared" si="307"/>
        <v>1649302.0634731196</v>
      </c>
      <c r="P1625" s="35">
        <f t="shared" si="310"/>
        <v>1649302.0634731196</v>
      </c>
    </row>
    <row r="1626" spans="1:16" x14ac:dyDescent="0.4">
      <c r="A1626" s="1">
        <v>1625</v>
      </c>
      <c r="B1626" s="21">
        <v>41438</v>
      </c>
      <c r="C1626" s="43">
        <v>1</v>
      </c>
      <c r="D1626" s="23">
        <v>15670</v>
      </c>
      <c r="E1626" s="25">
        <f t="shared" si="311"/>
        <v>18693.25</v>
      </c>
      <c r="F1626" s="25">
        <f t="shared" si="312"/>
        <v>18383.125</v>
      </c>
      <c r="G1626" s="25">
        <f t="shared" si="301"/>
        <v>0.85241219868765516</v>
      </c>
      <c r="H1626" s="25">
        <f t="shared" si="308"/>
        <v>0.99870511045398014</v>
      </c>
      <c r="I1626" s="4">
        <f t="shared" si="302"/>
        <v>15690.317227751952</v>
      </c>
      <c r="J1626" s="25">
        <f t="shared" si="309"/>
        <v>19509.811196329701</v>
      </c>
      <c r="K1626" s="15">
        <f t="shared" si="303"/>
        <v>19484.548145766752</v>
      </c>
      <c r="L1626" s="36">
        <f t="shared" si="304"/>
        <v>-3814.548145766752</v>
      </c>
      <c r="M1626" s="36">
        <f t="shared" si="305"/>
        <v>3814.548145766752</v>
      </c>
      <c r="N1626" s="36">
        <f t="shared" si="306"/>
        <v>0.24343000292066064</v>
      </c>
      <c r="O1626" s="36">
        <f t="shared" si="307"/>
        <v>14550777.556372566</v>
      </c>
      <c r="P1626" s="35">
        <f t="shared" si="310"/>
        <v>14550777.556372566</v>
      </c>
    </row>
    <row r="1627" spans="1:16" x14ac:dyDescent="0.4">
      <c r="A1627" s="1">
        <v>1626</v>
      </c>
      <c r="B1627" s="21">
        <v>41439</v>
      </c>
      <c r="C1627" s="43">
        <v>2</v>
      </c>
      <c r="D1627" s="23">
        <v>19628</v>
      </c>
      <c r="E1627" s="25">
        <f t="shared" si="311"/>
        <v>18073</v>
      </c>
      <c r="F1627" s="25">
        <f t="shared" si="312"/>
        <v>17540.25</v>
      </c>
      <c r="G1627" s="25">
        <f t="shared" si="301"/>
        <v>1.1190262396488078</v>
      </c>
      <c r="H1627" s="25">
        <f t="shared" si="308"/>
        <v>0.99758200983907996</v>
      </c>
      <c r="I1627" s="4">
        <f t="shared" si="302"/>
        <v>19675.575347600941</v>
      </c>
      <c r="J1627" s="25">
        <f t="shared" si="309"/>
        <v>19510.127880773522</v>
      </c>
      <c r="K1627" s="15">
        <f t="shared" si="303"/>
        <v>19462.95258351952</v>
      </c>
      <c r="L1627" s="36">
        <f t="shared" si="304"/>
        <v>165.04741648048002</v>
      </c>
      <c r="M1627" s="36">
        <f t="shared" si="305"/>
        <v>165.04741648048002</v>
      </c>
      <c r="N1627" s="36">
        <f t="shared" si="306"/>
        <v>8.408774020811088E-3</v>
      </c>
      <c r="O1627" s="36">
        <f t="shared" si="307"/>
        <v>27240.649686881028</v>
      </c>
      <c r="P1627" s="35">
        <f t="shared" si="310"/>
        <v>27240.649686881028</v>
      </c>
    </row>
    <row r="1628" spans="1:16" x14ac:dyDescent="0.4">
      <c r="A1628" s="1">
        <v>1627</v>
      </c>
      <c r="B1628" s="21">
        <v>41440</v>
      </c>
      <c r="C1628" s="43">
        <v>3</v>
      </c>
      <c r="D1628" s="23">
        <v>16158</v>
      </c>
      <c r="E1628" s="25">
        <f t="shared" si="311"/>
        <v>17007.5</v>
      </c>
      <c r="F1628" s="25">
        <f t="shared" si="312"/>
        <v>17495.25</v>
      </c>
      <c r="G1628" s="25">
        <f t="shared" si="301"/>
        <v>0.92356496763407214</v>
      </c>
      <c r="H1628" s="25">
        <f t="shared" si="308"/>
        <v>1.0015470660113945</v>
      </c>
      <c r="I1628" s="4">
        <f t="shared" si="302"/>
        <v>16133.041120422164</v>
      </c>
      <c r="J1628" s="25">
        <f t="shared" si="309"/>
        <v>19510.444565217338</v>
      </c>
      <c r="K1628" s="15">
        <f t="shared" si="303"/>
        <v>19540.628510871382</v>
      </c>
      <c r="L1628" s="36">
        <f t="shared" si="304"/>
        <v>-3382.6285108713819</v>
      </c>
      <c r="M1628" s="36">
        <f t="shared" si="305"/>
        <v>3382.6285108713819</v>
      </c>
      <c r="N1628" s="36">
        <f t="shared" si="306"/>
        <v>0.20934698049705297</v>
      </c>
      <c r="O1628" s="36">
        <f t="shared" si="307"/>
        <v>11442175.642559942</v>
      </c>
      <c r="P1628" s="35">
        <f t="shared" si="310"/>
        <v>11442175.642559942</v>
      </c>
    </row>
    <row r="1629" spans="1:16" x14ac:dyDescent="0.4">
      <c r="A1629" s="1">
        <v>1628</v>
      </c>
      <c r="B1629" s="21">
        <v>41441</v>
      </c>
      <c r="C1629" s="43">
        <v>4</v>
      </c>
      <c r="D1629" s="23">
        <v>16574</v>
      </c>
      <c r="E1629" s="25">
        <f t="shared" si="311"/>
        <v>17983</v>
      </c>
      <c r="F1629" s="25">
        <f t="shared" si="312"/>
        <v>18073.5</v>
      </c>
      <c r="G1629" s="25">
        <f t="shared" si="301"/>
        <v>0.91703322544056209</v>
      </c>
      <c r="H1629" s="25">
        <f t="shared" si="308"/>
        <v>1.0021658136955456</v>
      </c>
      <c r="I1629" s="4">
        <f t="shared" si="302"/>
        <v>16538.1813802672</v>
      </c>
      <c r="J1629" s="25">
        <f t="shared" si="309"/>
        <v>19510.761249661155</v>
      </c>
      <c r="K1629" s="15">
        <f t="shared" si="303"/>
        <v>19553.017923586191</v>
      </c>
      <c r="L1629" s="36">
        <f t="shared" si="304"/>
        <v>-2979.0179235861906</v>
      </c>
      <c r="M1629" s="36">
        <f t="shared" si="305"/>
        <v>2979.0179235861906</v>
      </c>
      <c r="N1629" s="36">
        <f t="shared" si="306"/>
        <v>0.17974043221830521</v>
      </c>
      <c r="O1629" s="36">
        <f t="shared" si="307"/>
        <v>8874547.7890477777</v>
      </c>
      <c r="P1629" s="35">
        <f t="shared" si="310"/>
        <v>8874547.7890477777</v>
      </c>
    </row>
    <row r="1630" spans="1:16" x14ac:dyDescent="0.4">
      <c r="A1630" s="1">
        <v>1629</v>
      </c>
      <c r="B1630" s="21">
        <v>41442</v>
      </c>
      <c r="C1630" s="43">
        <v>1</v>
      </c>
      <c r="D1630" s="23">
        <v>19572</v>
      </c>
      <c r="E1630" s="25">
        <f t="shared" si="311"/>
        <v>18164</v>
      </c>
      <c r="F1630" s="25">
        <f t="shared" si="312"/>
        <v>18749.25</v>
      </c>
      <c r="G1630" s="25">
        <f t="shared" si="301"/>
        <v>1.0438817552702109</v>
      </c>
      <c r="H1630" s="25">
        <f t="shared" si="308"/>
        <v>0.99870511045398014</v>
      </c>
      <c r="I1630" s="4">
        <f t="shared" si="302"/>
        <v>19597.376437878826</v>
      </c>
      <c r="J1630" s="25">
        <f t="shared" si="309"/>
        <v>19511.077934104971</v>
      </c>
      <c r="K1630" s="15">
        <f t="shared" si="303"/>
        <v>19485.813243256518</v>
      </c>
      <c r="L1630" s="36">
        <f t="shared" si="304"/>
        <v>86.186756743481965</v>
      </c>
      <c r="M1630" s="36">
        <f t="shared" si="305"/>
        <v>86.186756743481965</v>
      </c>
      <c r="N1630" s="36">
        <f t="shared" si="306"/>
        <v>4.4035743277887783E-3</v>
      </c>
      <c r="O1630" s="36">
        <f t="shared" si="307"/>
        <v>7428.1570379601335</v>
      </c>
      <c r="P1630" s="35">
        <f t="shared" si="310"/>
        <v>7428.1570379601335</v>
      </c>
    </row>
    <row r="1631" spans="1:16" x14ac:dyDescent="0.4">
      <c r="A1631" s="1">
        <v>1630</v>
      </c>
      <c r="B1631" s="21">
        <v>41443</v>
      </c>
      <c r="C1631" s="43">
        <v>2</v>
      </c>
      <c r="D1631" s="23">
        <v>20352</v>
      </c>
      <c r="E1631" s="25">
        <f t="shared" si="311"/>
        <v>19334.5</v>
      </c>
      <c r="F1631" s="25">
        <f t="shared" si="312"/>
        <v>19389.875</v>
      </c>
      <c r="G1631" s="25">
        <f t="shared" si="301"/>
        <v>1.0496199691849484</v>
      </c>
      <c r="H1631" s="25">
        <f t="shared" si="308"/>
        <v>0.99758200983907996</v>
      </c>
      <c r="I1631" s="4">
        <f t="shared" si="302"/>
        <v>20401.330215731319</v>
      </c>
      <c r="J1631" s="25">
        <f t="shared" si="309"/>
        <v>19511.394618548791</v>
      </c>
      <c r="K1631" s="15">
        <f t="shared" si="303"/>
        <v>19464.216258335313</v>
      </c>
      <c r="L1631" s="36">
        <f t="shared" si="304"/>
        <v>887.78374166468711</v>
      </c>
      <c r="M1631" s="36">
        <f t="shared" si="305"/>
        <v>887.78374166468711</v>
      </c>
      <c r="N1631" s="36">
        <f t="shared" si="306"/>
        <v>4.3621449570788479E-2</v>
      </c>
      <c r="O1631" s="36">
        <f t="shared" si="307"/>
        <v>788159.97196415195</v>
      </c>
      <c r="P1631" s="35">
        <f t="shared" si="310"/>
        <v>788159.97196415195</v>
      </c>
    </row>
    <row r="1632" spans="1:16" x14ac:dyDescent="0.4">
      <c r="A1632" s="1">
        <v>1631</v>
      </c>
      <c r="B1632" s="21">
        <v>41444</v>
      </c>
      <c r="C1632" s="43">
        <v>3</v>
      </c>
      <c r="D1632" s="23">
        <v>20840</v>
      </c>
      <c r="E1632" s="25">
        <f t="shared" si="311"/>
        <v>19445.25</v>
      </c>
      <c r="F1632" s="25">
        <f t="shared" si="312"/>
        <v>19667.875</v>
      </c>
      <c r="G1632" s="25">
        <f t="shared" si="301"/>
        <v>1.0595959146577858</v>
      </c>
      <c r="H1632" s="25">
        <f t="shared" si="308"/>
        <v>1.0015470660113945</v>
      </c>
      <c r="I1632" s="4">
        <f t="shared" si="302"/>
        <v>20807.808946008041</v>
      </c>
      <c r="J1632" s="25">
        <f t="shared" si="309"/>
        <v>19511.711302992608</v>
      </c>
      <c r="K1632" s="15">
        <f t="shared" si="303"/>
        <v>19541.897208373612</v>
      </c>
      <c r="L1632" s="36">
        <f t="shared" si="304"/>
        <v>1298.1027916263884</v>
      </c>
      <c r="M1632" s="36">
        <f t="shared" si="305"/>
        <v>1298.1027916263884</v>
      </c>
      <c r="N1632" s="36">
        <f t="shared" si="306"/>
        <v>6.2289001517581016E-2</v>
      </c>
      <c r="O1632" s="36">
        <f t="shared" si="307"/>
        <v>1685070.8576282226</v>
      </c>
      <c r="P1632" s="35">
        <f t="shared" si="310"/>
        <v>1685070.8576282226</v>
      </c>
    </row>
    <row r="1633" spans="1:16" x14ac:dyDescent="0.4">
      <c r="A1633" s="1">
        <v>1632</v>
      </c>
      <c r="B1633" s="21">
        <v>41445</v>
      </c>
      <c r="C1633" s="43">
        <v>4</v>
      </c>
      <c r="D1633" s="23">
        <v>17017</v>
      </c>
      <c r="E1633" s="25">
        <f t="shared" si="311"/>
        <v>19890.5</v>
      </c>
      <c r="F1633" s="25">
        <f t="shared" si="312"/>
        <v>19711.875</v>
      </c>
      <c r="G1633" s="25">
        <f t="shared" si="301"/>
        <v>0.86328672437299847</v>
      </c>
      <c r="H1633" s="25">
        <f t="shared" si="308"/>
        <v>1.0021658136955456</v>
      </c>
      <c r="I1633" s="4">
        <f t="shared" si="302"/>
        <v>16980.223998311027</v>
      </c>
      <c r="J1633" s="25">
        <f t="shared" si="309"/>
        <v>19512.027987436424</v>
      </c>
      <c r="K1633" s="15">
        <f t="shared" si="303"/>
        <v>19554.287404879484</v>
      </c>
      <c r="L1633" s="36">
        <f t="shared" si="304"/>
        <v>-2537.2874048794838</v>
      </c>
      <c r="M1633" s="36">
        <f t="shared" si="305"/>
        <v>2537.2874048794838</v>
      </c>
      <c r="N1633" s="36">
        <f t="shared" si="306"/>
        <v>0.14910309718983861</v>
      </c>
      <c r="O1633" s="36">
        <f t="shared" si="307"/>
        <v>6437827.3749600658</v>
      </c>
      <c r="P1633" s="35">
        <f t="shared" si="310"/>
        <v>6437827.3749600658</v>
      </c>
    </row>
    <row r="1634" spans="1:16" x14ac:dyDescent="0.4">
      <c r="A1634" s="1">
        <v>1633</v>
      </c>
      <c r="B1634" s="21">
        <v>41446</v>
      </c>
      <c r="C1634" s="43">
        <v>1</v>
      </c>
      <c r="D1634" s="23">
        <v>21353</v>
      </c>
      <c r="E1634" s="25">
        <f t="shared" si="311"/>
        <v>19533.25</v>
      </c>
      <c r="F1634" s="25">
        <f t="shared" si="312"/>
        <v>19070.75</v>
      </c>
      <c r="G1634" s="25">
        <f t="shared" si="301"/>
        <v>1.119672797346722</v>
      </c>
      <c r="H1634" s="25">
        <f t="shared" si="308"/>
        <v>0.99870511045398014</v>
      </c>
      <c r="I1634" s="4">
        <f t="shared" si="302"/>
        <v>21380.685626304239</v>
      </c>
      <c r="J1634" s="25">
        <f t="shared" si="309"/>
        <v>19512.344671880244</v>
      </c>
      <c r="K1634" s="15">
        <f t="shared" si="303"/>
        <v>19487.078340746291</v>
      </c>
      <c r="L1634" s="36">
        <f t="shared" si="304"/>
        <v>1865.9216592537086</v>
      </c>
      <c r="M1634" s="36">
        <f t="shared" si="305"/>
        <v>1865.9216592537086</v>
      </c>
      <c r="N1634" s="36">
        <f t="shared" si="306"/>
        <v>8.7384520172983121E-2</v>
      </c>
      <c r="O1634" s="36">
        <f t="shared" si="307"/>
        <v>3481663.6384721133</v>
      </c>
      <c r="P1634" s="35">
        <f t="shared" si="310"/>
        <v>3481663.6384721133</v>
      </c>
    </row>
    <row r="1635" spans="1:16" x14ac:dyDescent="0.4">
      <c r="A1635" s="1">
        <v>1634</v>
      </c>
      <c r="B1635" s="21">
        <v>41447</v>
      </c>
      <c r="C1635" s="43">
        <v>2</v>
      </c>
      <c r="D1635" s="23">
        <v>18923</v>
      </c>
      <c r="E1635" s="25">
        <f t="shared" si="311"/>
        <v>18608.25</v>
      </c>
      <c r="F1635" s="25">
        <f t="shared" si="312"/>
        <v>19079.375</v>
      </c>
      <c r="G1635" s="25">
        <f t="shared" si="301"/>
        <v>0.99180397680741639</v>
      </c>
      <c r="H1635" s="25">
        <f t="shared" si="308"/>
        <v>0.99758200983907996</v>
      </c>
      <c r="I1635" s="4">
        <f t="shared" si="302"/>
        <v>18968.866532639728</v>
      </c>
      <c r="J1635" s="25">
        <f t="shared" si="309"/>
        <v>19512.661356324061</v>
      </c>
      <c r="K1635" s="15">
        <f t="shared" si="303"/>
        <v>19465.479933151106</v>
      </c>
      <c r="L1635" s="36">
        <f t="shared" si="304"/>
        <v>-542.4799331511058</v>
      </c>
      <c r="M1635" s="36">
        <f t="shared" si="305"/>
        <v>542.4799331511058</v>
      </c>
      <c r="N1635" s="36">
        <f t="shared" si="306"/>
        <v>2.866775527934819E-2</v>
      </c>
      <c r="O1635" s="36">
        <f t="shared" si="307"/>
        <v>294284.47787162819</v>
      </c>
      <c r="P1635" s="35">
        <f t="shared" si="310"/>
        <v>294284.47787162819</v>
      </c>
    </row>
    <row r="1636" spans="1:16" x14ac:dyDescent="0.4">
      <c r="A1636" s="1">
        <v>1635</v>
      </c>
      <c r="B1636" s="21">
        <v>41448</v>
      </c>
      <c r="C1636" s="43">
        <v>3</v>
      </c>
      <c r="D1636" s="23">
        <v>17140</v>
      </c>
      <c r="E1636" s="25">
        <f t="shared" si="311"/>
        <v>19550.5</v>
      </c>
      <c r="F1636" s="25">
        <f t="shared" si="312"/>
        <v>19450.5</v>
      </c>
      <c r="G1636" s="25">
        <f t="shared" si="301"/>
        <v>0.88121127991568338</v>
      </c>
      <c r="H1636" s="25">
        <f t="shared" si="308"/>
        <v>1.0015470660113945</v>
      </c>
      <c r="I1636" s="4">
        <f t="shared" si="302"/>
        <v>17113.524248300277</v>
      </c>
      <c r="J1636" s="25">
        <f t="shared" si="309"/>
        <v>19512.978040767877</v>
      </c>
      <c r="K1636" s="15">
        <f t="shared" si="303"/>
        <v>19543.165905875838</v>
      </c>
      <c r="L1636" s="36">
        <f t="shared" si="304"/>
        <v>-2403.1659058758378</v>
      </c>
      <c r="M1636" s="36">
        <f t="shared" si="305"/>
        <v>2403.1659058758378</v>
      </c>
      <c r="N1636" s="36">
        <f t="shared" si="306"/>
        <v>0.14020804585039895</v>
      </c>
      <c r="O1636" s="36">
        <f t="shared" si="307"/>
        <v>5775206.371164036</v>
      </c>
      <c r="P1636" s="35">
        <f t="shared" si="310"/>
        <v>5775206.371164036</v>
      </c>
    </row>
    <row r="1637" spans="1:16" x14ac:dyDescent="0.4">
      <c r="A1637" s="1">
        <v>1636</v>
      </c>
      <c r="B1637" s="21">
        <v>41449</v>
      </c>
      <c r="C1637" s="43">
        <v>4</v>
      </c>
      <c r="D1637" s="23">
        <v>20786</v>
      </c>
      <c r="E1637" s="25">
        <f t="shared" si="311"/>
        <v>19350.5</v>
      </c>
      <c r="F1637" s="25">
        <f t="shared" si="312"/>
        <v>19773.375</v>
      </c>
      <c r="G1637" s="25">
        <f t="shared" si="301"/>
        <v>1.0512115407713656</v>
      </c>
      <c r="H1637" s="25">
        <f t="shared" si="308"/>
        <v>1.0021658136955456</v>
      </c>
      <c r="I1637" s="4">
        <f t="shared" si="302"/>
        <v>20741.078687717752</v>
      </c>
      <c r="J1637" s="25">
        <f t="shared" si="309"/>
        <v>19513.294725211697</v>
      </c>
      <c r="K1637" s="15">
        <f t="shared" si="303"/>
        <v>19555.556886172777</v>
      </c>
      <c r="L1637" s="36">
        <f t="shared" si="304"/>
        <v>1230.443113827223</v>
      </c>
      <c r="M1637" s="36">
        <f t="shared" si="305"/>
        <v>1230.443113827223</v>
      </c>
      <c r="N1637" s="36">
        <f t="shared" si="306"/>
        <v>5.9195762235505774E-2</v>
      </c>
      <c r="O1637" s="36">
        <f t="shared" si="307"/>
        <v>1513990.2563648324</v>
      </c>
      <c r="P1637" s="35">
        <f t="shared" si="310"/>
        <v>1513990.2563648324</v>
      </c>
    </row>
    <row r="1638" spans="1:16" x14ac:dyDescent="0.4">
      <c r="A1638" s="1">
        <v>1637</v>
      </c>
      <c r="B1638" s="21">
        <v>41450</v>
      </c>
      <c r="C1638" s="43">
        <v>1</v>
      </c>
      <c r="D1638" s="23">
        <v>20553</v>
      </c>
      <c r="E1638" s="25">
        <f t="shared" si="311"/>
        <v>20196.25</v>
      </c>
      <c r="F1638" s="25">
        <f t="shared" si="312"/>
        <v>20330</v>
      </c>
      <c r="G1638" s="25">
        <f t="shared" si="301"/>
        <v>1.0109690113133301</v>
      </c>
      <c r="H1638" s="25">
        <f t="shared" si="308"/>
        <v>0.99870511045398014</v>
      </c>
      <c r="I1638" s="4">
        <f t="shared" si="302"/>
        <v>20579.648371537067</v>
      </c>
      <c r="J1638" s="25">
        <f t="shared" si="309"/>
        <v>19513.611409655514</v>
      </c>
      <c r="K1638" s="15">
        <f t="shared" si="303"/>
        <v>19488.343438236057</v>
      </c>
      <c r="L1638" s="36">
        <f t="shared" si="304"/>
        <v>1064.6565617639426</v>
      </c>
      <c r="M1638" s="36">
        <f t="shared" si="305"/>
        <v>1064.6565617639426</v>
      </c>
      <c r="N1638" s="36">
        <f t="shared" si="306"/>
        <v>5.1800543072249433E-2</v>
      </c>
      <c r="O1638" s="36">
        <f t="shared" si="307"/>
        <v>1133493.5945070197</v>
      </c>
      <c r="P1638" s="35">
        <f t="shared" si="310"/>
        <v>1133493.5945070197</v>
      </c>
    </row>
    <row r="1639" spans="1:16" x14ac:dyDescent="0.4">
      <c r="A1639" s="1">
        <v>1638</v>
      </c>
      <c r="B1639" s="21">
        <v>41451</v>
      </c>
      <c r="C1639" s="43">
        <v>2</v>
      </c>
      <c r="D1639" s="23">
        <v>22306</v>
      </c>
      <c r="E1639" s="25">
        <f t="shared" si="311"/>
        <v>20463.75</v>
      </c>
      <c r="F1639" s="25">
        <f t="shared" si="312"/>
        <v>20713.125</v>
      </c>
      <c r="G1639" s="25">
        <f t="shared" si="301"/>
        <v>1.0769017229413718</v>
      </c>
      <c r="H1639" s="25">
        <f t="shared" si="308"/>
        <v>0.99758200983907996</v>
      </c>
      <c r="I1639" s="4">
        <f t="shared" si="302"/>
        <v>22360.066420602536</v>
      </c>
      <c r="J1639" s="25">
        <f t="shared" si="309"/>
        <v>19513.92809409933</v>
      </c>
      <c r="K1639" s="15">
        <f t="shared" si="303"/>
        <v>19466.743607966899</v>
      </c>
      <c r="L1639" s="36">
        <f t="shared" si="304"/>
        <v>2839.2563920331013</v>
      </c>
      <c r="M1639" s="36">
        <f t="shared" si="305"/>
        <v>2839.2563920331013</v>
      </c>
      <c r="N1639" s="36">
        <f t="shared" si="306"/>
        <v>0.12728666690724924</v>
      </c>
      <c r="O1639" s="36">
        <f t="shared" si="307"/>
        <v>8061376.8597008241</v>
      </c>
      <c r="P1639" s="35">
        <f t="shared" si="310"/>
        <v>8061376.8597008241</v>
      </c>
    </row>
    <row r="1640" spans="1:16" x14ac:dyDescent="0.4">
      <c r="A1640" s="1">
        <v>1639</v>
      </c>
      <c r="B1640" s="21">
        <v>41452</v>
      </c>
      <c r="C1640" s="43">
        <v>3</v>
      </c>
      <c r="D1640" s="23">
        <v>18210</v>
      </c>
      <c r="E1640" s="25">
        <f t="shared" si="311"/>
        <v>20962.5</v>
      </c>
      <c r="F1640" s="25">
        <f t="shared" si="312"/>
        <v>20910.625</v>
      </c>
      <c r="G1640" s="25">
        <f t="shared" si="301"/>
        <v>0.87084914965478077</v>
      </c>
      <c r="H1640" s="25">
        <f t="shared" si="308"/>
        <v>1.0015470660113945</v>
      </c>
      <c r="I1640" s="4">
        <f t="shared" si="302"/>
        <v>18181.871444664415</v>
      </c>
      <c r="J1640" s="25">
        <f t="shared" si="309"/>
        <v>19514.24477854315</v>
      </c>
      <c r="K1640" s="15">
        <f t="shared" si="303"/>
        <v>19544.434603378068</v>
      </c>
      <c r="L1640" s="36">
        <f t="shared" si="304"/>
        <v>-1334.4346033780675</v>
      </c>
      <c r="M1640" s="36">
        <f t="shared" si="305"/>
        <v>1334.4346033780675</v>
      </c>
      <c r="N1640" s="36">
        <f t="shared" si="306"/>
        <v>7.3280318691821389E-2</v>
      </c>
      <c r="O1640" s="36">
        <f t="shared" si="307"/>
        <v>1780715.7106927806</v>
      </c>
      <c r="P1640" s="35">
        <f t="shared" si="310"/>
        <v>1780715.7106927806</v>
      </c>
    </row>
    <row r="1641" spans="1:16" x14ac:dyDescent="0.4">
      <c r="A1641" s="1">
        <v>1640</v>
      </c>
      <c r="B1641" s="21">
        <v>41453</v>
      </c>
      <c r="C1641" s="43">
        <v>4</v>
      </c>
      <c r="D1641" s="23">
        <v>22781</v>
      </c>
      <c r="E1641" s="25">
        <f t="shared" si="311"/>
        <v>20858.75</v>
      </c>
      <c r="F1641" s="25">
        <f t="shared" si="312"/>
        <v>20350.875</v>
      </c>
      <c r="G1641" s="25">
        <f t="shared" si="301"/>
        <v>1.1194113275227724</v>
      </c>
      <c r="H1641" s="25">
        <f t="shared" si="308"/>
        <v>1.0021658136955456</v>
      </c>
      <c r="I1641" s="4">
        <f t="shared" si="302"/>
        <v>22731.767227215343</v>
      </c>
      <c r="J1641" s="25">
        <f t="shared" si="309"/>
        <v>19514.561462986967</v>
      </c>
      <c r="K1641" s="15">
        <f t="shared" si="303"/>
        <v>19556.82636746607</v>
      </c>
      <c r="L1641" s="36">
        <f t="shared" si="304"/>
        <v>3224.1736325339298</v>
      </c>
      <c r="M1641" s="36">
        <f t="shared" si="305"/>
        <v>3224.1736325339298</v>
      </c>
      <c r="N1641" s="36">
        <f t="shared" si="306"/>
        <v>0.14152906512154559</v>
      </c>
      <c r="O1641" s="36">
        <f t="shared" si="307"/>
        <v>10395295.612727037</v>
      </c>
      <c r="P1641" s="35">
        <f t="shared" si="310"/>
        <v>10395295.612727037</v>
      </c>
    </row>
    <row r="1642" spans="1:16" x14ac:dyDescent="0.4">
      <c r="A1642" s="1">
        <v>1641</v>
      </c>
      <c r="B1642" s="21">
        <v>41454</v>
      </c>
      <c r="C1642" s="43">
        <v>1</v>
      </c>
      <c r="D1642" s="23">
        <v>20138</v>
      </c>
      <c r="E1642" s="25">
        <f t="shared" si="311"/>
        <v>19843</v>
      </c>
      <c r="F1642" s="25">
        <f t="shared" si="312"/>
        <v>20387.75</v>
      </c>
      <c r="G1642" s="25">
        <f t="shared" si="301"/>
        <v>0.98774999693443366</v>
      </c>
      <c r="H1642" s="25">
        <f t="shared" si="308"/>
        <v>0.99870511045398014</v>
      </c>
      <c r="I1642" s="4">
        <f t="shared" si="302"/>
        <v>20164.110295626597</v>
      </c>
      <c r="J1642" s="25">
        <f t="shared" si="309"/>
        <v>19514.878147430783</v>
      </c>
      <c r="K1642" s="15">
        <f t="shared" si="303"/>
        <v>19489.608535725823</v>
      </c>
      <c r="L1642" s="36">
        <f t="shared" si="304"/>
        <v>648.39146427417654</v>
      </c>
      <c r="M1642" s="36">
        <f t="shared" si="305"/>
        <v>648.39146427417654</v>
      </c>
      <c r="N1642" s="36">
        <f t="shared" si="306"/>
        <v>3.2197411077275626E-2</v>
      </c>
      <c r="O1642" s="36">
        <f t="shared" si="307"/>
        <v>420411.49094361073</v>
      </c>
      <c r="P1642" s="35">
        <f t="shared" si="310"/>
        <v>420411.49094361073</v>
      </c>
    </row>
    <row r="1643" spans="1:16" x14ac:dyDescent="0.4">
      <c r="A1643" s="1">
        <v>1642</v>
      </c>
      <c r="B1643" s="21">
        <v>41455</v>
      </c>
      <c r="C1643" s="43">
        <v>2</v>
      </c>
      <c r="D1643" s="23">
        <v>18243</v>
      </c>
      <c r="E1643" s="25">
        <f t="shared" si="311"/>
        <v>20932.5</v>
      </c>
      <c r="F1643" s="25">
        <f t="shared" si="312"/>
        <v>20972.5</v>
      </c>
      <c r="G1643" s="25">
        <f t="shared" si="301"/>
        <v>0.86985337942543806</v>
      </c>
      <c r="H1643" s="25">
        <f t="shared" si="308"/>
        <v>0.99758200983907996</v>
      </c>
      <c r="I1643" s="4">
        <f t="shared" si="302"/>
        <v>18287.218313953737</v>
      </c>
      <c r="J1643" s="25">
        <f t="shared" si="309"/>
        <v>19515.1948318746</v>
      </c>
      <c r="K1643" s="15">
        <f t="shared" si="303"/>
        <v>19468.007282782688</v>
      </c>
      <c r="L1643" s="36">
        <f t="shared" si="304"/>
        <v>-1225.007282782688</v>
      </c>
      <c r="M1643" s="36">
        <f t="shared" si="305"/>
        <v>1225.007282782688</v>
      </c>
      <c r="N1643" s="36">
        <f t="shared" si="306"/>
        <v>6.7149442678434909E-2</v>
      </c>
      <c r="O1643" s="36">
        <f t="shared" si="307"/>
        <v>1500642.8428706245</v>
      </c>
      <c r="P1643" s="35">
        <f t="shared" si="310"/>
        <v>1500642.8428706245</v>
      </c>
    </row>
    <row r="1644" spans="1:16" x14ac:dyDescent="0.4">
      <c r="A1644" s="1">
        <v>1643</v>
      </c>
      <c r="B1644" s="21">
        <v>41456</v>
      </c>
      <c r="C1644" s="43">
        <v>3</v>
      </c>
      <c r="D1644" s="23">
        <v>22568</v>
      </c>
      <c r="E1644" s="25">
        <f t="shared" si="311"/>
        <v>21012.5</v>
      </c>
      <c r="F1644" s="25">
        <f t="shared" si="312"/>
        <v>21371</v>
      </c>
      <c r="G1644" s="25">
        <f t="shared" si="301"/>
        <v>1.0560104814936129</v>
      </c>
      <c r="H1644" s="25">
        <f t="shared" si="308"/>
        <v>1.0015470660113945</v>
      </c>
      <c r="I1644" s="4">
        <f t="shared" si="302"/>
        <v>22533.139745369936</v>
      </c>
      <c r="J1644" s="25">
        <f t="shared" si="309"/>
        <v>19515.51151631842</v>
      </c>
      <c r="K1644" s="15">
        <f t="shared" si="303"/>
        <v>19545.703300880294</v>
      </c>
      <c r="L1644" s="36">
        <f t="shared" si="304"/>
        <v>3022.2966991197063</v>
      </c>
      <c r="M1644" s="36">
        <f t="shared" si="305"/>
        <v>3022.2966991197063</v>
      </c>
      <c r="N1644" s="36">
        <f t="shared" si="306"/>
        <v>0.13391956305918584</v>
      </c>
      <c r="O1644" s="36">
        <f t="shared" si="307"/>
        <v>9134277.3375098724</v>
      </c>
      <c r="P1644" s="35">
        <f t="shared" si="310"/>
        <v>9134277.3375098724</v>
      </c>
    </row>
    <row r="1645" spans="1:16" x14ac:dyDescent="0.4">
      <c r="A1645" s="1">
        <v>1644</v>
      </c>
      <c r="B1645" s="21">
        <v>41457</v>
      </c>
      <c r="C1645" s="43">
        <v>4</v>
      </c>
      <c r="D1645" s="23">
        <v>23101</v>
      </c>
      <c r="E1645" s="25">
        <f t="shared" si="311"/>
        <v>21729.5</v>
      </c>
      <c r="F1645" s="25">
        <f t="shared" si="312"/>
        <v>21658.5</v>
      </c>
      <c r="G1645" s="25">
        <f t="shared" ref="G1645:G1708" si="313">D1645/F1645</f>
        <v>1.0666020269178382</v>
      </c>
      <c r="H1645" s="25">
        <f t="shared" si="308"/>
        <v>1.0021658136955456</v>
      </c>
      <c r="I1645" s="4">
        <f t="shared" ref="I1645:I1708" si="314">D1645/H1645</f>
        <v>23051.07566462849</v>
      </c>
      <c r="J1645" s="25">
        <f t="shared" si="309"/>
        <v>19515.828200762237</v>
      </c>
      <c r="K1645" s="15">
        <f t="shared" ref="K1645:K1708" si="315">H1645*J1645</f>
        <v>19558.095848759363</v>
      </c>
      <c r="L1645" s="36">
        <f t="shared" ref="L1645:L1708" si="316">D1645-K1645</f>
        <v>3542.9041512406366</v>
      </c>
      <c r="M1645" s="36">
        <f t="shared" ref="M1645:M1708" si="317">ABS(L1645)</f>
        <v>3542.9041512406366</v>
      </c>
      <c r="N1645" s="36">
        <f t="shared" ref="N1645:N1708" si="318">M1645/D1645</f>
        <v>0.15336583486605068</v>
      </c>
      <c r="O1645" s="36">
        <f t="shared" ref="O1645:O1708" si="319">L1645^2</f>
        <v>12552169.824878136</v>
      </c>
      <c r="P1645" s="35">
        <f t="shared" si="310"/>
        <v>12552169.824878136</v>
      </c>
    </row>
    <row r="1646" spans="1:16" x14ac:dyDescent="0.4">
      <c r="A1646" s="1">
        <v>1645</v>
      </c>
      <c r="B1646" s="21">
        <v>41458</v>
      </c>
      <c r="C1646" s="43">
        <v>1</v>
      </c>
      <c r="D1646" s="23">
        <v>23006</v>
      </c>
      <c r="E1646" s="25">
        <f t="shared" si="311"/>
        <v>21587.5</v>
      </c>
      <c r="F1646" s="25">
        <f t="shared" si="312"/>
        <v>21523.5</v>
      </c>
      <c r="G1646" s="25">
        <f t="shared" si="313"/>
        <v>1.0688782028945107</v>
      </c>
      <c r="H1646" s="25">
        <f t="shared" si="308"/>
        <v>0.99870511045398014</v>
      </c>
      <c r="I1646" s="4">
        <f t="shared" si="314"/>
        <v>23035.828853966905</v>
      </c>
      <c r="J1646" s="25">
        <f t="shared" si="309"/>
        <v>19516.144885206053</v>
      </c>
      <c r="K1646" s="15">
        <f t="shared" si="315"/>
        <v>19490.87363321559</v>
      </c>
      <c r="L1646" s="36">
        <f t="shared" si="316"/>
        <v>3515.1263667844105</v>
      </c>
      <c r="M1646" s="36">
        <f t="shared" si="317"/>
        <v>3515.1263667844105</v>
      </c>
      <c r="N1646" s="36">
        <f t="shared" si="318"/>
        <v>0.15279172245433412</v>
      </c>
      <c r="O1646" s="36">
        <f t="shared" si="319"/>
        <v>12356113.37446297</v>
      </c>
      <c r="P1646" s="35">
        <f t="shared" si="310"/>
        <v>12356113.37446297</v>
      </c>
    </row>
    <row r="1647" spans="1:16" x14ac:dyDescent="0.4">
      <c r="A1647" s="1">
        <v>1646</v>
      </c>
      <c r="B1647" s="21">
        <v>41459</v>
      </c>
      <c r="C1647" s="43">
        <v>2</v>
      </c>
      <c r="D1647" s="23">
        <v>17675</v>
      </c>
      <c r="E1647" s="25">
        <f t="shared" si="311"/>
        <v>21459.5</v>
      </c>
      <c r="F1647" s="25">
        <f t="shared" si="312"/>
        <v>21058.625</v>
      </c>
      <c r="G1647" s="25">
        <f t="shared" si="313"/>
        <v>0.83932355507541445</v>
      </c>
      <c r="H1647" s="25">
        <f t="shared" si="308"/>
        <v>0.99758200983907996</v>
      </c>
      <c r="I1647" s="4">
        <f t="shared" si="314"/>
        <v>17717.841566580733</v>
      </c>
      <c r="J1647" s="25">
        <f t="shared" si="309"/>
        <v>19516.461569649873</v>
      </c>
      <c r="K1647" s="15">
        <f t="shared" si="315"/>
        <v>19469.270957598485</v>
      </c>
      <c r="L1647" s="36">
        <f t="shared" si="316"/>
        <v>-1794.2709575984845</v>
      </c>
      <c r="M1647" s="36">
        <f t="shared" si="317"/>
        <v>1794.2709575984845</v>
      </c>
      <c r="N1647" s="36">
        <f t="shared" si="318"/>
        <v>0.1015146227778492</v>
      </c>
      <c r="O1647" s="36">
        <f t="shared" si="319"/>
        <v>3219408.2692813827</v>
      </c>
      <c r="P1647" s="35">
        <f t="shared" si="310"/>
        <v>3219408.2692813827</v>
      </c>
    </row>
    <row r="1648" spans="1:16" x14ac:dyDescent="0.4">
      <c r="A1648" s="1">
        <v>1647</v>
      </c>
      <c r="B1648" s="21">
        <v>41460</v>
      </c>
      <c r="C1648" s="43">
        <v>3</v>
      </c>
      <c r="D1648" s="23">
        <v>22056</v>
      </c>
      <c r="E1648" s="25">
        <f t="shared" si="311"/>
        <v>20657.75</v>
      </c>
      <c r="F1648" s="25">
        <f t="shared" si="312"/>
        <v>19984.875</v>
      </c>
      <c r="G1648" s="25">
        <f t="shared" si="313"/>
        <v>1.1036346236841612</v>
      </c>
      <c r="H1648" s="25">
        <f t="shared" si="308"/>
        <v>1.0015470660113945</v>
      </c>
      <c r="I1648" s="4">
        <f t="shared" si="314"/>
        <v>22021.930619633076</v>
      </c>
      <c r="J1648" s="25">
        <f t="shared" si="309"/>
        <v>19516.77825409369</v>
      </c>
      <c r="K1648" s="15">
        <f t="shared" si="315"/>
        <v>19546.971998382523</v>
      </c>
      <c r="L1648" s="36">
        <f t="shared" si="316"/>
        <v>2509.0280016174765</v>
      </c>
      <c r="M1648" s="36">
        <f t="shared" si="317"/>
        <v>2509.0280016174765</v>
      </c>
      <c r="N1648" s="36">
        <f t="shared" si="318"/>
        <v>0.11375716365694036</v>
      </c>
      <c r="O1648" s="36">
        <f t="shared" si="319"/>
        <v>6295221.5129005881</v>
      </c>
      <c r="P1648" s="35">
        <f t="shared" si="310"/>
        <v>6295221.5129005881</v>
      </c>
    </row>
    <row r="1649" spans="1:16" x14ac:dyDescent="0.4">
      <c r="A1649" s="1">
        <v>1648</v>
      </c>
      <c r="B1649" s="21">
        <v>41461</v>
      </c>
      <c r="C1649" s="43">
        <v>4</v>
      </c>
      <c r="D1649" s="23">
        <v>19894</v>
      </c>
      <c r="E1649" s="25">
        <f t="shared" si="311"/>
        <v>19312</v>
      </c>
      <c r="F1649" s="25">
        <f t="shared" si="312"/>
        <v>19755.25</v>
      </c>
      <c r="G1649" s="25">
        <f t="shared" si="313"/>
        <v>1.007023449462801</v>
      </c>
      <c r="H1649" s="25">
        <f t="shared" si="308"/>
        <v>1.0021658136955456</v>
      </c>
      <c r="I1649" s="4">
        <f t="shared" si="314"/>
        <v>19851.006418428606</v>
      </c>
      <c r="J1649" s="25">
        <f t="shared" si="309"/>
        <v>19517.094938537506</v>
      </c>
      <c r="K1649" s="15">
        <f t="shared" si="315"/>
        <v>19559.365330052653</v>
      </c>
      <c r="L1649" s="36">
        <f t="shared" si="316"/>
        <v>334.63466994734699</v>
      </c>
      <c r="M1649" s="36">
        <f t="shared" si="317"/>
        <v>334.63466994734699</v>
      </c>
      <c r="N1649" s="36">
        <f t="shared" si="318"/>
        <v>1.6820884183540111E-2</v>
      </c>
      <c r="O1649" s="36">
        <f t="shared" si="319"/>
        <v>111980.36233076986</v>
      </c>
      <c r="P1649" s="35">
        <f t="shared" si="310"/>
        <v>111980.36233076986</v>
      </c>
    </row>
    <row r="1650" spans="1:16" x14ac:dyDescent="0.4">
      <c r="A1650" s="1">
        <v>1649</v>
      </c>
      <c r="B1650" s="21">
        <v>41462</v>
      </c>
      <c r="C1650" s="43">
        <v>1</v>
      </c>
      <c r="D1650" s="23">
        <v>17623</v>
      </c>
      <c r="E1650" s="25">
        <f t="shared" si="311"/>
        <v>20198.5</v>
      </c>
      <c r="F1650" s="25">
        <f t="shared" si="312"/>
        <v>20187.75</v>
      </c>
      <c r="G1650" s="25">
        <f t="shared" si="313"/>
        <v>0.87295513368255506</v>
      </c>
      <c r="H1650" s="25">
        <f t="shared" si="308"/>
        <v>0.99870511045398014</v>
      </c>
      <c r="I1650" s="4">
        <f t="shared" si="314"/>
        <v>17645.849425952307</v>
      </c>
      <c r="J1650" s="25">
        <f t="shared" si="309"/>
        <v>19517.411622981323</v>
      </c>
      <c r="K1650" s="15">
        <f t="shared" si="315"/>
        <v>19492.138730705359</v>
      </c>
      <c r="L1650" s="36">
        <f t="shared" si="316"/>
        <v>-1869.1387307053592</v>
      </c>
      <c r="M1650" s="36">
        <f t="shared" si="317"/>
        <v>1869.1387307053592</v>
      </c>
      <c r="N1650" s="36">
        <f t="shared" si="318"/>
        <v>0.10606245989362532</v>
      </c>
      <c r="O1650" s="36">
        <f t="shared" si="319"/>
        <v>3493679.5946228411</v>
      </c>
      <c r="P1650" s="35">
        <f t="shared" si="310"/>
        <v>3493679.5946228411</v>
      </c>
    </row>
    <row r="1651" spans="1:16" x14ac:dyDescent="0.4">
      <c r="A1651" s="1">
        <v>1650</v>
      </c>
      <c r="B1651" s="21">
        <v>41463</v>
      </c>
      <c r="C1651" s="43">
        <v>2</v>
      </c>
      <c r="D1651" s="23">
        <v>21221</v>
      </c>
      <c r="E1651" s="25">
        <f t="shared" si="311"/>
        <v>20177</v>
      </c>
      <c r="F1651" s="25">
        <f t="shared" si="312"/>
        <v>20492.25</v>
      </c>
      <c r="G1651" s="25">
        <f t="shared" si="313"/>
        <v>1.0355622247435006</v>
      </c>
      <c r="H1651" s="25">
        <f t="shared" si="308"/>
        <v>0.99758200983907996</v>
      </c>
      <c r="I1651" s="4">
        <f t="shared" si="314"/>
        <v>21272.436542257976</v>
      </c>
      <c r="J1651" s="25">
        <f t="shared" si="309"/>
        <v>19517.728307425143</v>
      </c>
      <c r="K1651" s="15">
        <f t="shared" si="315"/>
        <v>19470.534632414277</v>
      </c>
      <c r="L1651" s="36">
        <f t="shared" si="316"/>
        <v>1750.4653675857226</v>
      </c>
      <c r="M1651" s="36">
        <f t="shared" si="317"/>
        <v>1750.4653675857226</v>
      </c>
      <c r="N1651" s="36">
        <f t="shared" si="318"/>
        <v>8.2487411883781281E-2</v>
      </c>
      <c r="O1651" s="36">
        <f t="shared" si="319"/>
        <v>3064129.0031170188</v>
      </c>
      <c r="P1651" s="35">
        <f t="shared" si="310"/>
        <v>3064129.0031170188</v>
      </c>
    </row>
    <row r="1652" spans="1:16" x14ac:dyDescent="0.4">
      <c r="A1652" s="1">
        <v>1651</v>
      </c>
      <c r="B1652" s="21">
        <v>41464</v>
      </c>
      <c r="C1652" s="43">
        <v>3</v>
      </c>
      <c r="D1652" s="23">
        <v>21970</v>
      </c>
      <c r="E1652" s="25">
        <f t="shared" si="311"/>
        <v>20807.5</v>
      </c>
      <c r="F1652" s="25">
        <f t="shared" si="312"/>
        <v>20868.25</v>
      </c>
      <c r="G1652" s="25">
        <f t="shared" si="313"/>
        <v>1.0527955147173338</v>
      </c>
      <c r="H1652" s="25">
        <f t="shared" si="308"/>
        <v>1.0015470660113945</v>
      </c>
      <c r="I1652" s="4">
        <f t="shared" si="314"/>
        <v>21936.063461794463</v>
      </c>
      <c r="J1652" s="25">
        <f t="shared" si="309"/>
        <v>19518.044991868959</v>
      </c>
      <c r="K1652" s="15">
        <f t="shared" si="315"/>
        <v>19548.24069588475</v>
      </c>
      <c r="L1652" s="36">
        <f t="shared" si="316"/>
        <v>2421.7593041152504</v>
      </c>
      <c r="M1652" s="36">
        <f t="shared" si="317"/>
        <v>2421.7593041152504</v>
      </c>
      <c r="N1652" s="36">
        <f t="shared" si="318"/>
        <v>0.11023028239031636</v>
      </c>
      <c r="O1652" s="36">
        <f t="shared" si="319"/>
        <v>5864918.1270687822</v>
      </c>
      <c r="P1652" s="35">
        <f t="shared" si="310"/>
        <v>5864918.1270687822</v>
      </c>
    </row>
    <row r="1653" spans="1:16" x14ac:dyDescent="0.4">
      <c r="A1653" s="1">
        <v>1652</v>
      </c>
      <c r="B1653" s="21">
        <v>41465</v>
      </c>
      <c r="C1653" s="43">
        <v>4</v>
      </c>
      <c r="D1653" s="23">
        <v>22416</v>
      </c>
      <c r="E1653" s="25">
        <f t="shared" si="311"/>
        <v>20929</v>
      </c>
      <c r="F1653" s="25">
        <f t="shared" si="312"/>
        <v>21082.125</v>
      </c>
      <c r="G1653" s="25">
        <f t="shared" si="313"/>
        <v>1.0632704245895517</v>
      </c>
      <c r="H1653" s="25">
        <f t="shared" si="308"/>
        <v>1.0021658136955456</v>
      </c>
      <c r="I1653" s="4">
        <f t="shared" si="314"/>
        <v>22367.556040790972</v>
      </c>
      <c r="J1653" s="25">
        <f t="shared" si="309"/>
        <v>19518.361676312776</v>
      </c>
      <c r="K1653" s="15">
        <f t="shared" si="315"/>
        <v>19560.634811345946</v>
      </c>
      <c r="L1653" s="36">
        <f t="shared" si="316"/>
        <v>2855.3651886540538</v>
      </c>
      <c r="M1653" s="36">
        <f t="shared" si="317"/>
        <v>2855.3651886540538</v>
      </c>
      <c r="N1653" s="36">
        <f t="shared" si="318"/>
        <v>0.12738067401204736</v>
      </c>
      <c r="O1653" s="36">
        <f t="shared" si="319"/>
        <v>8153110.3605773998</v>
      </c>
      <c r="P1653" s="35">
        <f t="shared" si="310"/>
        <v>8153110.3605773998</v>
      </c>
    </row>
    <row r="1654" spans="1:16" x14ac:dyDescent="0.4">
      <c r="A1654" s="1">
        <v>1653</v>
      </c>
      <c r="B1654" s="21">
        <v>41466</v>
      </c>
      <c r="C1654" s="43">
        <v>1</v>
      </c>
      <c r="D1654" s="23">
        <v>18109</v>
      </c>
      <c r="E1654" s="25">
        <f t="shared" si="311"/>
        <v>21235.25</v>
      </c>
      <c r="F1654" s="25">
        <f t="shared" si="312"/>
        <v>20868.75</v>
      </c>
      <c r="G1654" s="25">
        <f t="shared" si="313"/>
        <v>0.8677568134171908</v>
      </c>
      <c r="H1654" s="25">
        <f t="shared" si="308"/>
        <v>0.99870511045398014</v>
      </c>
      <c r="I1654" s="4">
        <f t="shared" si="314"/>
        <v>18132.479558223364</v>
      </c>
      <c r="J1654" s="25">
        <f t="shared" si="309"/>
        <v>19518.678360756596</v>
      </c>
      <c r="K1654" s="15">
        <f t="shared" si="315"/>
        <v>19493.403828195129</v>
      </c>
      <c r="L1654" s="36">
        <f t="shared" si="316"/>
        <v>-1384.4038281951289</v>
      </c>
      <c r="M1654" s="36">
        <f t="shared" si="317"/>
        <v>1384.4038281951289</v>
      </c>
      <c r="N1654" s="36">
        <f t="shared" si="318"/>
        <v>7.6448386338015845E-2</v>
      </c>
      <c r="O1654" s="36">
        <f t="shared" si="319"/>
        <v>1916573.9595213279</v>
      </c>
      <c r="P1654" s="35">
        <f t="shared" si="310"/>
        <v>1916573.9595213279</v>
      </c>
    </row>
    <row r="1655" spans="1:16" x14ac:dyDescent="0.4">
      <c r="A1655" s="1">
        <v>1654</v>
      </c>
      <c r="B1655" s="21">
        <v>41467</v>
      </c>
      <c r="C1655" s="43">
        <v>2</v>
      </c>
      <c r="D1655" s="23">
        <v>22446</v>
      </c>
      <c r="E1655" s="25">
        <f t="shared" si="311"/>
        <v>20502.25</v>
      </c>
      <c r="F1655" s="25">
        <f t="shared" si="312"/>
        <v>19753.125</v>
      </c>
      <c r="G1655" s="25">
        <f t="shared" si="313"/>
        <v>1.136326530612245</v>
      </c>
      <c r="H1655" s="25">
        <f t="shared" si="308"/>
        <v>0.99758200983907996</v>
      </c>
      <c r="I1655" s="4">
        <f t="shared" si="314"/>
        <v>22500.405759743768</v>
      </c>
      <c r="J1655" s="25">
        <f t="shared" si="309"/>
        <v>19518.995045200412</v>
      </c>
      <c r="K1655" s="15">
        <f t="shared" si="315"/>
        <v>19471.79830723007</v>
      </c>
      <c r="L1655" s="36">
        <f t="shared" si="316"/>
        <v>2974.2016927699297</v>
      </c>
      <c r="M1655" s="36">
        <f t="shared" si="317"/>
        <v>2974.2016927699297</v>
      </c>
      <c r="N1655" s="36">
        <f t="shared" si="318"/>
        <v>0.13250475330882694</v>
      </c>
      <c r="O1655" s="36">
        <f t="shared" si="319"/>
        <v>8845875.7092755158</v>
      </c>
      <c r="P1655" s="35">
        <f t="shared" si="310"/>
        <v>8845875.7092755158</v>
      </c>
    </row>
    <row r="1656" spans="1:16" x14ac:dyDescent="0.4">
      <c r="A1656" s="1">
        <v>1655</v>
      </c>
      <c r="B1656" s="21">
        <v>41468</v>
      </c>
      <c r="C1656" s="43">
        <v>3</v>
      </c>
      <c r="D1656" s="23">
        <v>19038</v>
      </c>
      <c r="E1656" s="25">
        <f t="shared" si="311"/>
        <v>19004</v>
      </c>
      <c r="F1656" s="25">
        <f t="shared" si="312"/>
        <v>19328.25</v>
      </c>
      <c r="G1656" s="25">
        <f t="shared" si="313"/>
        <v>0.98498312056187187</v>
      </c>
      <c r="H1656" s="25">
        <f t="shared" si="308"/>
        <v>1.0015470660113945</v>
      </c>
      <c r="I1656" s="4">
        <f t="shared" si="314"/>
        <v>19008.592452691988</v>
      </c>
      <c r="J1656" s="25">
        <f t="shared" si="309"/>
        <v>19519.311729644229</v>
      </c>
      <c r="K1656" s="15">
        <f t="shared" si="315"/>
        <v>19549.509393386976</v>
      </c>
      <c r="L1656" s="36">
        <f t="shared" si="316"/>
        <v>-511.50939338697572</v>
      </c>
      <c r="M1656" s="36">
        <f t="shared" si="317"/>
        <v>511.50939338697572</v>
      </c>
      <c r="N1656" s="36">
        <f t="shared" si="318"/>
        <v>2.6867811397571998E-2</v>
      </c>
      <c r="O1656" s="36">
        <f t="shared" si="319"/>
        <v>261641.85952311187</v>
      </c>
      <c r="P1656" s="35">
        <f t="shared" si="310"/>
        <v>261641.85952311187</v>
      </c>
    </row>
    <row r="1657" spans="1:16" x14ac:dyDescent="0.4">
      <c r="A1657" s="1">
        <v>1656</v>
      </c>
      <c r="B1657" s="21">
        <v>41469</v>
      </c>
      <c r="C1657" s="43">
        <v>4</v>
      </c>
      <c r="D1657" s="23">
        <v>16423</v>
      </c>
      <c r="E1657" s="25">
        <f t="shared" si="311"/>
        <v>19652.5</v>
      </c>
      <c r="F1657" s="25">
        <f t="shared" si="312"/>
        <v>19522.5</v>
      </c>
      <c r="G1657" s="25">
        <f t="shared" si="313"/>
        <v>0.84123447304392363</v>
      </c>
      <c r="H1657" s="25">
        <f t="shared" si="308"/>
        <v>1.0021658136955456</v>
      </c>
      <c r="I1657" s="4">
        <f t="shared" si="314"/>
        <v>16387.507711362872</v>
      </c>
      <c r="J1657" s="25">
        <f t="shared" si="309"/>
        <v>19519.628414088049</v>
      </c>
      <c r="K1657" s="15">
        <f t="shared" si="315"/>
        <v>19561.904292639243</v>
      </c>
      <c r="L1657" s="36">
        <f t="shared" si="316"/>
        <v>-3138.9042926392431</v>
      </c>
      <c r="M1657" s="36">
        <f t="shared" si="317"/>
        <v>3138.9042926392431</v>
      </c>
      <c r="N1657" s="36">
        <f t="shared" si="318"/>
        <v>0.19112855706260995</v>
      </c>
      <c r="O1657" s="36">
        <f t="shared" si="319"/>
        <v>9852720.158349067</v>
      </c>
      <c r="P1657" s="35">
        <f t="shared" si="310"/>
        <v>9852720.158349067</v>
      </c>
    </row>
    <row r="1658" spans="1:16" x14ac:dyDescent="0.4">
      <c r="A1658" s="1">
        <v>1657</v>
      </c>
      <c r="B1658" s="21">
        <v>41470</v>
      </c>
      <c r="C1658" s="43">
        <v>1</v>
      </c>
      <c r="D1658" s="23">
        <v>20703</v>
      </c>
      <c r="E1658" s="25">
        <f t="shared" si="311"/>
        <v>19392.5</v>
      </c>
      <c r="F1658" s="25">
        <f t="shared" si="312"/>
        <v>19677.625</v>
      </c>
      <c r="G1658" s="25">
        <f t="shared" si="313"/>
        <v>1.0521086767330916</v>
      </c>
      <c r="H1658" s="25">
        <f t="shared" si="308"/>
        <v>0.99870511045398014</v>
      </c>
      <c r="I1658" s="4">
        <f t="shared" si="314"/>
        <v>20729.842856805913</v>
      </c>
      <c r="J1658" s="25">
        <f t="shared" si="309"/>
        <v>19519.945098531865</v>
      </c>
      <c r="K1658" s="15">
        <f t="shared" si="315"/>
        <v>19494.668925684895</v>
      </c>
      <c r="L1658" s="36">
        <f t="shared" si="316"/>
        <v>1208.3310743151051</v>
      </c>
      <c r="M1658" s="36">
        <f t="shared" si="317"/>
        <v>1208.3310743151051</v>
      </c>
      <c r="N1658" s="36">
        <f t="shared" si="318"/>
        <v>5.8365023151963728E-2</v>
      </c>
      <c r="O1658" s="36">
        <f t="shared" si="319"/>
        <v>1460063.985155496</v>
      </c>
      <c r="P1658" s="35">
        <f t="shared" si="310"/>
        <v>1460063.985155496</v>
      </c>
    </row>
    <row r="1659" spans="1:16" x14ac:dyDescent="0.4">
      <c r="A1659" s="1">
        <v>1658</v>
      </c>
      <c r="B1659" s="21">
        <v>41471</v>
      </c>
      <c r="C1659" s="43">
        <v>2</v>
      </c>
      <c r="D1659" s="23">
        <v>21406</v>
      </c>
      <c r="E1659" s="25">
        <f t="shared" si="311"/>
        <v>19962.75</v>
      </c>
      <c r="F1659" s="25">
        <f t="shared" si="312"/>
        <v>20073.75</v>
      </c>
      <c r="G1659" s="25">
        <f t="shared" si="313"/>
        <v>1.066367768852357</v>
      </c>
      <c r="H1659" s="25">
        <f t="shared" si="308"/>
        <v>0.99758200983907996</v>
      </c>
      <c r="I1659" s="4">
        <f t="shared" si="314"/>
        <v>21457.884954694604</v>
      </c>
      <c r="J1659" s="25">
        <f t="shared" si="309"/>
        <v>19520.261782975682</v>
      </c>
      <c r="K1659" s="15">
        <f t="shared" si="315"/>
        <v>19473.061982045863</v>
      </c>
      <c r="L1659" s="36">
        <f t="shared" si="316"/>
        <v>1932.9380179541367</v>
      </c>
      <c r="M1659" s="36">
        <f t="shared" si="317"/>
        <v>1932.9380179541367</v>
      </c>
      <c r="N1659" s="36">
        <f t="shared" si="318"/>
        <v>9.0298889000940699E-2</v>
      </c>
      <c r="O1659" s="36">
        <f t="shared" si="319"/>
        <v>3736249.3812524667</v>
      </c>
      <c r="P1659" s="35">
        <f t="shared" si="310"/>
        <v>3736249.3812524667</v>
      </c>
    </row>
    <row r="1660" spans="1:16" x14ac:dyDescent="0.4">
      <c r="A1660" s="1">
        <v>1659</v>
      </c>
      <c r="B1660" s="21">
        <v>41472</v>
      </c>
      <c r="C1660" s="43">
        <v>3</v>
      </c>
      <c r="D1660" s="23">
        <v>21319</v>
      </c>
      <c r="E1660" s="25">
        <f t="shared" si="311"/>
        <v>20184.75</v>
      </c>
      <c r="F1660" s="25">
        <f t="shared" si="312"/>
        <v>20343.625</v>
      </c>
      <c r="G1660" s="25">
        <f t="shared" si="313"/>
        <v>1.047944995053733</v>
      </c>
      <c r="H1660" s="25">
        <f t="shared" si="308"/>
        <v>1.0015470660113945</v>
      </c>
      <c r="I1660" s="4">
        <f t="shared" si="314"/>
        <v>21286.069046062639</v>
      </c>
      <c r="J1660" s="25">
        <f t="shared" si="309"/>
        <v>19520.578467419502</v>
      </c>
      <c r="K1660" s="15">
        <f t="shared" si="315"/>
        <v>19550.778090889205</v>
      </c>
      <c r="L1660" s="36">
        <f t="shared" si="316"/>
        <v>1768.2219091107945</v>
      </c>
      <c r="M1660" s="36">
        <f t="shared" si="317"/>
        <v>1768.2219091107945</v>
      </c>
      <c r="N1660" s="36">
        <f t="shared" si="318"/>
        <v>8.2941128059983799E-2</v>
      </c>
      <c r="O1660" s="36">
        <f t="shared" si="319"/>
        <v>3126608.7198594227</v>
      </c>
      <c r="P1660" s="35">
        <f t="shared" si="310"/>
        <v>3126608.7198594227</v>
      </c>
    </row>
    <row r="1661" spans="1:16" x14ac:dyDescent="0.4">
      <c r="A1661" s="1">
        <v>1660</v>
      </c>
      <c r="B1661" s="21">
        <v>41473</v>
      </c>
      <c r="C1661" s="43">
        <v>4</v>
      </c>
      <c r="D1661" s="23">
        <v>17311</v>
      </c>
      <c r="E1661" s="25">
        <f t="shared" si="311"/>
        <v>20502.5</v>
      </c>
      <c r="F1661" s="25">
        <f t="shared" si="312"/>
        <v>20272.25</v>
      </c>
      <c r="G1661" s="25">
        <f t="shared" si="313"/>
        <v>0.85392593323385413</v>
      </c>
      <c r="H1661" s="25">
        <f t="shared" si="308"/>
        <v>1.0021658136955456</v>
      </c>
      <c r="I1661" s="4">
        <f t="shared" si="314"/>
        <v>17273.588625184355</v>
      </c>
      <c r="J1661" s="25">
        <f t="shared" si="309"/>
        <v>19520.895151863318</v>
      </c>
      <c r="K1661" s="15">
        <f t="shared" si="315"/>
        <v>19563.173773932533</v>
      </c>
      <c r="L1661" s="36">
        <f t="shared" si="316"/>
        <v>-2252.1737739325326</v>
      </c>
      <c r="M1661" s="36">
        <f t="shared" si="317"/>
        <v>2252.1737739325326</v>
      </c>
      <c r="N1661" s="36">
        <f t="shared" si="318"/>
        <v>0.13010073213173892</v>
      </c>
      <c r="O1661" s="36">
        <f t="shared" si="319"/>
        <v>5072286.7079895064</v>
      </c>
      <c r="P1661" s="35">
        <f t="shared" si="310"/>
        <v>5072286.7079895064</v>
      </c>
    </row>
    <row r="1662" spans="1:16" x14ac:dyDescent="0.4">
      <c r="A1662" s="1">
        <v>1661</v>
      </c>
      <c r="B1662" s="21">
        <v>41474</v>
      </c>
      <c r="C1662" s="43">
        <v>1</v>
      </c>
      <c r="D1662" s="23">
        <v>21974</v>
      </c>
      <c r="E1662" s="25">
        <f t="shared" si="311"/>
        <v>20042</v>
      </c>
      <c r="F1662" s="25">
        <f t="shared" si="312"/>
        <v>19563.125</v>
      </c>
      <c r="G1662" s="25">
        <f t="shared" si="313"/>
        <v>1.1232356793712661</v>
      </c>
      <c r="H1662" s="25">
        <f t="shared" si="308"/>
        <v>0.99870511045398014</v>
      </c>
      <c r="I1662" s="4">
        <f t="shared" si="314"/>
        <v>22002.490795317255</v>
      </c>
      <c r="J1662" s="25">
        <f t="shared" si="309"/>
        <v>19521.211836307135</v>
      </c>
      <c r="K1662" s="15">
        <f t="shared" si="315"/>
        <v>19495.934023174661</v>
      </c>
      <c r="L1662" s="36">
        <f t="shared" si="316"/>
        <v>2478.065976825339</v>
      </c>
      <c r="M1662" s="36">
        <f t="shared" si="317"/>
        <v>2478.065976825339</v>
      </c>
      <c r="N1662" s="36">
        <f t="shared" si="318"/>
        <v>0.11277263933855187</v>
      </c>
      <c r="O1662" s="36">
        <f t="shared" si="319"/>
        <v>6140810.9854993215</v>
      </c>
      <c r="P1662" s="35">
        <f t="shared" si="310"/>
        <v>6140810.9854993215</v>
      </c>
    </row>
    <row r="1663" spans="1:16" x14ac:dyDescent="0.4">
      <c r="A1663" s="1">
        <v>1662</v>
      </c>
      <c r="B1663" s="21">
        <v>41475</v>
      </c>
      <c r="C1663" s="43">
        <v>2</v>
      </c>
      <c r="D1663" s="23">
        <v>19564</v>
      </c>
      <c r="E1663" s="25">
        <f t="shared" si="311"/>
        <v>19084.25</v>
      </c>
      <c r="F1663" s="25">
        <f t="shared" si="312"/>
        <v>19649.375</v>
      </c>
      <c r="G1663" s="25">
        <f t="shared" si="313"/>
        <v>0.99565507808772546</v>
      </c>
      <c r="H1663" s="25">
        <f t="shared" si="308"/>
        <v>0.99758200983907996</v>
      </c>
      <c r="I1663" s="4">
        <f t="shared" si="314"/>
        <v>19611.420221136377</v>
      </c>
      <c r="J1663" s="25">
        <f t="shared" si="309"/>
        <v>19521.528520750951</v>
      </c>
      <c r="K1663" s="15">
        <f t="shared" si="315"/>
        <v>19474.325656861656</v>
      </c>
      <c r="L1663" s="36">
        <f t="shared" si="316"/>
        <v>89.674343138343829</v>
      </c>
      <c r="M1663" s="36">
        <f t="shared" si="317"/>
        <v>89.674343138343829</v>
      </c>
      <c r="N1663" s="36">
        <f t="shared" si="318"/>
        <v>4.5836405202588342E-3</v>
      </c>
      <c r="O1663" s="36">
        <f t="shared" si="319"/>
        <v>8041.4878172934332</v>
      </c>
      <c r="P1663" s="35">
        <f t="shared" si="310"/>
        <v>8041.4878172934332</v>
      </c>
    </row>
    <row r="1664" spans="1:16" x14ac:dyDescent="0.4">
      <c r="A1664" s="1">
        <v>1663</v>
      </c>
      <c r="B1664" s="21">
        <v>41476</v>
      </c>
      <c r="C1664" s="43">
        <v>3</v>
      </c>
      <c r="D1664" s="23">
        <v>17488</v>
      </c>
      <c r="E1664" s="25">
        <f t="shared" si="311"/>
        <v>20214.5</v>
      </c>
      <c r="F1664" s="25">
        <f t="shared" si="312"/>
        <v>20257.125</v>
      </c>
      <c r="G1664" s="25">
        <f t="shared" si="313"/>
        <v>0.86330118415125545</v>
      </c>
      <c r="H1664" s="25">
        <f t="shared" si="308"/>
        <v>1.0015470660113945</v>
      </c>
      <c r="I1664" s="4">
        <f t="shared" si="314"/>
        <v>17460.98670094955</v>
      </c>
      <c r="J1664" s="25">
        <f t="shared" si="309"/>
        <v>19521.845205194772</v>
      </c>
      <c r="K1664" s="15">
        <f t="shared" si="315"/>
        <v>19552.046788391435</v>
      </c>
      <c r="L1664" s="36">
        <f t="shared" si="316"/>
        <v>-2064.0467883914353</v>
      </c>
      <c r="M1664" s="36">
        <f t="shared" si="317"/>
        <v>2064.0467883914353</v>
      </c>
      <c r="N1664" s="36">
        <f t="shared" si="318"/>
        <v>0.11802646319713148</v>
      </c>
      <c r="O1664" s="36">
        <f t="shared" si="319"/>
        <v>4260289.1446689982</v>
      </c>
      <c r="P1664" s="35">
        <f t="shared" si="310"/>
        <v>4260289.1446689982</v>
      </c>
    </row>
    <row r="1665" spans="1:16" x14ac:dyDescent="0.4">
      <c r="A1665" s="1">
        <v>1664</v>
      </c>
      <c r="B1665" s="21">
        <v>41477</v>
      </c>
      <c r="C1665" s="43">
        <v>4</v>
      </c>
      <c r="D1665" s="23">
        <v>21832</v>
      </c>
      <c r="E1665" s="25">
        <f t="shared" si="311"/>
        <v>20299.75</v>
      </c>
      <c r="F1665" s="25">
        <f t="shared" si="312"/>
        <v>20675</v>
      </c>
      <c r="G1665" s="25">
        <f t="shared" si="313"/>
        <v>1.0559613059250301</v>
      </c>
      <c r="H1665" s="25">
        <f t="shared" si="308"/>
        <v>1.0021658136955456</v>
      </c>
      <c r="I1665" s="4">
        <f t="shared" si="314"/>
        <v>21784.818142511976</v>
      </c>
      <c r="J1665" s="25">
        <f t="shared" si="309"/>
        <v>19522.161889638588</v>
      </c>
      <c r="K1665" s="15">
        <f t="shared" si="315"/>
        <v>19564.443255225826</v>
      </c>
      <c r="L1665" s="36">
        <f t="shared" si="316"/>
        <v>2267.5567447741741</v>
      </c>
      <c r="M1665" s="36">
        <f t="shared" si="317"/>
        <v>2267.5567447741741</v>
      </c>
      <c r="N1665" s="36">
        <f t="shared" si="318"/>
        <v>0.10386390366316298</v>
      </c>
      <c r="O1665" s="36">
        <f t="shared" si="319"/>
        <v>5141813.590770849</v>
      </c>
      <c r="P1665" s="35">
        <f t="shared" si="310"/>
        <v>5141813.590770849</v>
      </c>
    </row>
    <row r="1666" spans="1:16" x14ac:dyDescent="0.4">
      <c r="A1666" s="1">
        <v>1665</v>
      </c>
      <c r="B1666" s="21">
        <v>41478</v>
      </c>
      <c r="C1666" s="43">
        <v>1</v>
      </c>
      <c r="D1666" s="23">
        <v>22315</v>
      </c>
      <c r="E1666" s="25">
        <f t="shared" si="311"/>
        <v>21050.25</v>
      </c>
      <c r="F1666" s="25">
        <f t="shared" si="312"/>
        <v>21085.625</v>
      </c>
      <c r="G1666" s="25">
        <f t="shared" si="313"/>
        <v>1.0583039392951359</v>
      </c>
      <c r="H1666" s="25">
        <f t="shared" ref="H1666:H1729" si="320">VLOOKUP(C1666,$Q$38:$S$42,3,FALSE)</f>
        <v>0.99870511045398014</v>
      </c>
      <c r="I1666" s="4">
        <f t="shared" si="314"/>
        <v>22343.93292516176</v>
      </c>
      <c r="J1666" s="25">
        <f t="shared" si="309"/>
        <v>19522.478574082405</v>
      </c>
      <c r="K1666" s="15">
        <f t="shared" si="315"/>
        <v>19497.199120664427</v>
      </c>
      <c r="L1666" s="36">
        <f t="shared" si="316"/>
        <v>2817.800879335573</v>
      </c>
      <c r="M1666" s="36">
        <f t="shared" si="317"/>
        <v>2817.800879335573</v>
      </c>
      <c r="N1666" s="36">
        <f t="shared" si="318"/>
        <v>0.12627384626195712</v>
      </c>
      <c r="O1666" s="36">
        <f t="shared" si="319"/>
        <v>7940001.7955843285</v>
      </c>
      <c r="P1666" s="35">
        <f t="shared" si="310"/>
        <v>7940001.7955843285</v>
      </c>
    </row>
    <row r="1667" spans="1:16" x14ac:dyDescent="0.4">
      <c r="A1667" s="1">
        <v>1666</v>
      </c>
      <c r="B1667" s="21">
        <v>41479</v>
      </c>
      <c r="C1667" s="43">
        <v>2</v>
      </c>
      <c r="D1667" s="23">
        <v>22566</v>
      </c>
      <c r="E1667" s="25">
        <f t="shared" si="311"/>
        <v>21121</v>
      </c>
      <c r="F1667" s="25">
        <f t="shared" si="312"/>
        <v>20947.5</v>
      </c>
      <c r="G1667" s="25">
        <f t="shared" si="313"/>
        <v>1.077264590046545</v>
      </c>
      <c r="H1667" s="25">
        <f t="shared" si="320"/>
        <v>0.99758200983907996</v>
      </c>
      <c r="I1667" s="4">
        <f t="shared" si="314"/>
        <v>22620.696621864827</v>
      </c>
      <c r="J1667" s="25">
        <f t="shared" ref="J1667:J1730" si="321">INTERCEPT($I$2:$I$3896,$A$2:$A$3896)+SLOPE($I$2:$I$3896,$A$2:$A$3896)*A1667</f>
        <v>19522.795258526225</v>
      </c>
      <c r="K1667" s="15">
        <f t="shared" si="315"/>
        <v>19475.589331677453</v>
      </c>
      <c r="L1667" s="36">
        <f t="shared" si="316"/>
        <v>3090.4106683225473</v>
      </c>
      <c r="M1667" s="36">
        <f t="shared" si="317"/>
        <v>3090.4106683225473</v>
      </c>
      <c r="N1667" s="36">
        <f t="shared" si="318"/>
        <v>0.13694986565286482</v>
      </c>
      <c r="O1667" s="36">
        <f t="shared" si="319"/>
        <v>9550638.0988818128</v>
      </c>
      <c r="P1667" s="35">
        <f t="shared" ref="P1667:P1730" si="322">(D1667-K1667)^2</f>
        <v>9550638.0988818128</v>
      </c>
    </row>
    <row r="1668" spans="1:16" x14ac:dyDescent="0.4">
      <c r="A1668" s="1">
        <v>1667</v>
      </c>
      <c r="B1668" s="21">
        <v>41480</v>
      </c>
      <c r="C1668" s="43">
        <v>3</v>
      </c>
      <c r="D1668" s="23">
        <v>17771</v>
      </c>
      <c r="E1668" s="25">
        <f t="shared" si="311"/>
        <v>20774</v>
      </c>
      <c r="F1668" s="25">
        <f t="shared" si="312"/>
        <v>20395.875</v>
      </c>
      <c r="G1668" s="25">
        <f t="shared" si="313"/>
        <v>0.87130363370044184</v>
      </c>
      <c r="H1668" s="25">
        <f t="shared" si="320"/>
        <v>1.0015470660113945</v>
      </c>
      <c r="I1668" s="4">
        <f t="shared" si="314"/>
        <v>17743.549557558006</v>
      </c>
      <c r="J1668" s="25">
        <f t="shared" si="321"/>
        <v>19523.111942970041</v>
      </c>
      <c r="K1668" s="15">
        <f t="shared" si="315"/>
        <v>19553.315485893661</v>
      </c>
      <c r="L1668" s="36">
        <f t="shared" si="316"/>
        <v>-1782.3154858936614</v>
      </c>
      <c r="M1668" s="36">
        <f t="shared" si="317"/>
        <v>1782.3154858936614</v>
      </c>
      <c r="N1668" s="36">
        <f t="shared" si="318"/>
        <v>0.10029348297190149</v>
      </c>
      <c r="O1668" s="36">
        <f t="shared" si="319"/>
        <v>3176648.4912563581</v>
      </c>
      <c r="P1668" s="35">
        <f t="shared" si="322"/>
        <v>3176648.4912563581</v>
      </c>
    </row>
    <row r="1669" spans="1:16" x14ac:dyDescent="0.4">
      <c r="A1669" s="1">
        <v>1668</v>
      </c>
      <c r="B1669" s="21">
        <v>41481</v>
      </c>
      <c r="C1669" s="43">
        <v>4</v>
      </c>
      <c r="D1669" s="23">
        <v>20444</v>
      </c>
      <c r="E1669" s="25">
        <f t="shared" ref="E1669:E1732" si="323">AVERAGE(D1667:D1670)</f>
        <v>20017.75</v>
      </c>
      <c r="F1669" s="25">
        <f t="shared" ref="F1669:F1732" si="324">AVERAGE(E1669:E1670)</f>
        <v>19386.75</v>
      </c>
      <c r="G1669" s="25">
        <f t="shared" si="313"/>
        <v>1.0545346692973294</v>
      </c>
      <c r="H1669" s="25">
        <f t="shared" si="320"/>
        <v>1.0021658136955456</v>
      </c>
      <c r="I1669" s="4">
        <f t="shared" si="314"/>
        <v>20399.817795232451</v>
      </c>
      <c r="J1669" s="25">
        <f t="shared" si="321"/>
        <v>19523.428627413858</v>
      </c>
      <c r="K1669" s="15">
        <f t="shared" si="315"/>
        <v>19565.712736519115</v>
      </c>
      <c r="L1669" s="36">
        <f t="shared" si="316"/>
        <v>878.28726348088458</v>
      </c>
      <c r="M1669" s="36">
        <f t="shared" si="317"/>
        <v>878.28726348088458</v>
      </c>
      <c r="N1669" s="36">
        <f t="shared" si="318"/>
        <v>4.2960637031935263E-2</v>
      </c>
      <c r="O1669" s="36">
        <f t="shared" si="319"/>
        <v>771388.51719274081</v>
      </c>
      <c r="P1669" s="35">
        <f t="shared" si="322"/>
        <v>771388.51719274081</v>
      </c>
    </row>
    <row r="1670" spans="1:16" x14ac:dyDescent="0.4">
      <c r="A1670" s="1">
        <v>1669</v>
      </c>
      <c r="B1670" s="21">
        <v>41482</v>
      </c>
      <c r="C1670" s="43">
        <v>1</v>
      </c>
      <c r="D1670" s="23">
        <v>19290</v>
      </c>
      <c r="E1670" s="25">
        <f t="shared" si="323"/>
        <v>18755.75</v>
      </c>
      <c r="F1670" s="25">
        <f t="shared" si="324"/>
        <v>19278.75</v>
      </c>
      <c r="G1670" s="25">
        <f t="shared" si="313"/>
        <v>1.0005835440575763</v>
      </c>
      <c r="H1670" s="25">
        <f t="shared" si="320"/>
        <v>0.99870511045398014</v>
      </c>
      <c r="I1670" s="4">
        <f t="shared" si="314"/>
        <v>19315.010805573398</v>
      </c>
      <c r="J1670" s="25">
        <f t="shared" si="321"/>
        <v>19523.745311857674</v>
      </c>
      <c r="K1670" s="15">
        <f t="shared" si="315"/>
        <v>19498.464218154197</v>
      </c>
      <c r="L1670" s="36">
        <f t="shared" si="316"/>
        <v>-208.46421815419671</v>
      </c>
      <c r="M1670" s="36">
        <f t="shared" si="317"/>
        <v>208.46421815419671</v>
      </c>
      <c r="N1670" s="36">
        <f t="shared" si="318"/>
        <v>1.0806854232980648E-2</v>
      </c>
      <c r="O1670" s="36">
        <f t="shared" si="319"/>
        <v>43457.330250640516</v>
      </c>
      <c r="P1670" s="35">
        <f t="shared" si="322"/>
        <v>43457.330250640516</v>
      </c>
    </row>
    <row r="1671" spans="1:16" x14ac:dyDescent="0.4">
      <c r="A1671" s="1">
        <v>1670</v>
      </c>
      <c r="B1671" s="21">
        <v>41483</v>
      </c>
      <c r="C1671" s="43">
        <v>2</v>
      </c>
      <c r="D1671" s="23">
        <v>17518</v>
      </c>
      <c r="E1671" s="25">
        <f t="shared" si="323"/>
        <v>19801.75</v>
      </c>
      <c r="F1671" s="25">
        <f t="shared" si="324"/>
        <v>20015.5</v>
      </c>
      <c r="G1671" s="25">
        <f t="shared" si="313"/>
        <v>0.87522170318003545</v>
      </c>
      <c r="H1671" s="25">
        <f t="shared" si="320"/>
        <v>0.99758200983907996</v>
      </c>
      <c r="I1671" s="4">
        <f t="shared" si="314"/>
        <v>17560.461021972347</v>
      </c>
      <c r="J1671" s="25">
        <f t="shared" si="321"/>
        <v>19524.061996301494</v>
      </c>
      <c r="K1671" s="15">
        <f t="shared" si="315"/>
        <v>19476.853006493246</v>
      </c>
      <c r="L1671" s="36">
        <f t="shared" si="316"/>
        <v>-1958.8530064932456</v>
      </c>
      <c r="M1671" s="36">
        <f t="shared" si="317"/>
        <v>1958.8530064932456</v>
      </c>
      <c r="N1671" s="36">
        <f t="shared" si="318"/>
        <v>0.11181944322943518</v>
      </c>
      <c r="O1671" s="36">
        <f t="shared" si="319"/>
        <v>3837105.1010476276</v>
      </c>
      <c r="P1671" s="35">
        <f t="shared" si="322"/>
        <v>3837105.1010476276</v>
      </c>
    </row>
    <row r="1672" spans="1:16" x14ac:dyDescent="0.4">
      <c r="A1672" s="1">
        <v>1671</v>
      </c>
      <c r="B1672" s="21">
        <v>41484</v>
      </c>
      <c r="C1672" s="43">
        <v>3</v>
      </c>
      <c r="D1672" s="23">
        <v>21955</v>
      </c>
      <c r="E1672" s="25">
        <f t="shared" si="323"/>
        <v>20229.25</v>
      </c>
      <c r="F1672" s="25">
        <f t="shared" si="324"/>
        <v>20594.125</v>
      </c>
      <c r="G1672" s="25">
        <f t="shared" si="313"/>
        <v>1.066080739045723</v>
      </c>
      <c r="H1672" s="25">
        <f t="shared" si="320"/>
        <v>1.0015470660113945</v>
      </c>
      <c r="I1672" s="4">
        <f t="shared" si="314"/>
        <v>21921.086631938892</v>
      </c>
      <c r="J1672" s="25">
        <f t="shared" si="321"/>
        <v>19524.378680745311</v>
      </c>
      <c r="K1672" s="15">
        <f t="shared" si="315"/>
        <v>19554.584183395888</v>
      </c>
      <c r="L1672" s="36">
        <f t="shared" si="316"/>
        <v>2400.4158166041125</v>
      </c>
      <c r="M1672" s="36">
        <f t="shared" si="317"/>
        <v>2400.4158166041125</v>
      </c>
      <c r="N1672" s="36">
        <f t="shared" si="318"/>
        <v>0.10933344644063368</v>
      </c>
      <c r="O1672" s="36">
        <f t="shared" si="319"/>
        <v>5761996.092603188</v>
      </c>
      <c r="P1672" s="35">
        <f t="shared" si="322"/>
        <v>5761996.092603188</v>
      </c>
    </row>
    <row r="1673" spans="1:16" x14ac:dyDescent="0.4">
      <c r="A1673" s="1">
        <v>1672</v>
      </c>
      <c r="B1673" s="21">
        <v>41485</v>
      </c>
      <c r="C1673" s="43">
        <v>4</v>
      </c>
      <c r="D1673" s="23">
        <v>22154</v>
      </c>
      <c r="E1673" s="25">
        <f t="shared" si="323"/>
        <v>20959</v>
      </c>
      <c r="F1673" s="25">
        <f t="shared" si="324"/>
        <v>21187.375</v>
      </c>
      <c r="G1673" s="25">
        <f t="shared" si="313"/>
        <v>1.0456226880394575</v>
      </c>
      <c r="H1673" s="25">
        <f t="shared" si="320"/>
        <v>1.0021658136955456</v>
      </c>
      <c r="I1673" s="4">
        <f t="shared" si="314"/>
        <v>22106.122257658957</v>
      </c>
      <c r="J1673" s="25">
        <f t="shared" si="321"/>
        <v>19524.695365189127</v>
      </c>
      <c r="K1673" s="15">
        <f t="shared" si="315"/>
        <v>19566.982217812409</v>
      </c>
      <c r="L1673" s="36">
        <f t="shared" si="316"/>
        <v>2587.0177821875914</v>
      </c>
      <c r="M1673" s="36">
        <f t="shared" si="317"/>
        <v>2587.0177821875914</v>
      </c>
      <c r="N1673" s="36">
        <f t="shared" si="318"/>
        <v>0.11677429729112537</v>
      </c>
      <c r="O1673" s="36">
        <f t="shared" si="319"/>
        <v>6692661.005354804</v>
      </c>
      <c r="P1673" s="35">
        <f t="shared" si="322"/>
        <v>6692661.005354804</v>
      </c>
    </row>
    <row r="1674" spans="1:16" x14ac:dyDescent="0.4">
      <c r="A1674" s="1">
        <v>1673</v>
      </c>
      <c r="B1674" s="21">
        <v>41486</v>
      </c>
      <c r="C1674" s="43">
        <v>1</v>
      </c>
      <c r="D1674" s="23">
        <v>22209</v>
      </c>
      <c r="E1674" s="25">
        <f t="shared" si="323"/>
        <v>21415.75</v>
      </c>
      <c r="F1674" s="25">
        <f t="shared" si="324"/>
        <v>21686.75</v>
      </c>
      <c r="G1674" s="25">
        <f t="shared" si="313"/>
        <v>1.0240815244331216</v>
      </c>
      <c r="H1674" s="25">
        <f t="shared" si="320"/>
        <v>0.99870511045398014</v>
      </c>
      <c r="I1674" s="4">
        <f t="shared" si="314"/>
        <v>22237.795488905111</v>
      </c>
      <c r="J1674" s="25">
        <f t="shared" si="321"/>
        <v>19525.012049632947</v>
      </c>
      <c r="K1674" s="15">
        <f t="shared" si="315"/>
        <v>19499.729315643966</v>
      </c>
      <c r="L1674" s="36">
        <f t="shared" si="316"/>
        <v>2709.2706843560336</v>
      </c>
      <c r="M1674" s="36">
        <f t="shared" si="317"/>
        <v>2709.2706843560336</v>
      </c>
      <c r="N1674" s="36">
        <f t="shared" si="318"/>
        <v>0.12198976470602159</v>
      </c>
      <c r="O1674" s="36">
        <f t="shared" si="319"/>
        <v>7340147.6411110107</v>
      </c>
      <c r="P1674" s="35">
        <f t="shared" si="322"/>
        <v>7340147.6411110107</v>
      </c>
    </row>
    <row r="1675" spans="1:16" x14ac:dyDescent="0.4">
      <c r="A1675" s="1">
        <v>1674</v>
      </c>
      <c r="B1675" s="21">
        <v>41487</v>
      </c>
      <c r="C1675" s="43">
        <v>2</v>
      </c>
      <c r="D1675" s="23">
        <v>19345</v>
      </c>
      <c r="E1675" s="25">
        <f t="shared" si="323"/>
        <v>21957.75</v>
      </c>
      <c r="F1675" s="25">
        <f t="shared" si="324"/>
        <v>21823.25</v>
      </c>
      <c r="G1675" s="25">
        <f t="shared" si="313"/>
        <v>0.88643992072674782</v>
      </c>
      <c r="H1675" s="25">
        <f t="shared" si="320"/>
        <v>0.99758200983907996</v>
      </c>
      <c r="I1675" s="4">
        <f t="shared" si="314"/>
        <v>19391.889397765448</v>
      </c>
      <c r="J1675" s="25">
        <f t="shared" si="321"/>
        <v>19525.328734076764</v>
      </c>
      <c r="K1675" s="15">
        <f t="shared" si="315"/>
        <v>19478.116681309039</v>
      </c>
      <c r="L1675" s="36">
        <f t="shared" si="316"/>
        <v>-133.11668130903854</v>
      </c>
      <c r="M1675" s="36">
        <f t="shared" si="317"/>
        <v>133.11668130903854</v>
      </c>
      <c r="N1675" s="36">
        <f t="shared" si="318"/>
        <v>6.8811931408135716E-3</v>
      </c>
      <c r="O1675" s="36">
        <f t="shared" si="319"/>
        <v>17720.050842732129</v>
      </c>
      <c r="P1675" s="35">
        <f t="shared" si="322"/>
        <v>17720.050842732129</v>
      </c>
    </row>
    <row r="1676" spans="1:16" x14ac:dyDescent="0.4">
      <c r="A1676" s="1">
        <v>1675</v>
      </c>
      <c r="B1676" s="21">
        <v>41488</v>
      </c>
      <c r="C1676" s="43">
        <v>3</v>
      </c>
      <c r="D1676" s="23">
        <v>24123</v>
      </c>
      <c r="E1676" s="25">
        <f t="shared" si="323"/>
        <v>21688.75</v>
      </c>
      <c r="F1676" s="25">
        <f t="shared" si="324"/>
        <v>21351.375</v>
      </c>
      <c r="G1676" s="25">
        <f t="shared" si="313"/>
        <v>1.1298101410330716</v>
      </c>
      <c r="H1676" s="25">
        <f t="shared" si="320"/>
        <v>1.0015470660113945</v>
      </c>
      <c r="I1676" s="4">
        <f t="shared" si="314"/>
        <v>24085.7377737309</v>
      </c>
      <c r="J1676" s="25">
        <f t="shared" si="321"/>
        <v>19525.64541852058</v>
      </c>
      <c r="K1676" s="15">
        <f t="shared" si="315"/>
        <v>19555.852880898114</v>
      </c>
      <c r="L1676" s="36">
        <f t="shared" si="316"/>
        <v>4567.1471191018863</v>
      </c>
      <c r="M1676" s="36">
        <f t="shared" si="317"/>
        <v>4567.1471191018863</v>
      </c>
      <c r="N1676" s="36">
        <f t="shared" si="318"/>
        <v>0.18932749322645967</v>
      </c>
      <c r="O1676" s="36">
        <f t="shared" si="319"/>
        <v>20858832.807520662</v>
      </c>
      <c r="P1676" s="35">
        <f t="shared" si="322"/>
        <v>20858832.807520662</v>
      </c>
    </row>
    <row r="1677" spans="1:16" x14ac:dyDescent="0.4">
      <c r="A1677" s="1">
        <v>1676</v>
      </c>
      <c r="B1677" s="21">
        <v>41489</v>
      </c>
      <c r="C1677" s="43">
        <v>4</v>
      </c>
      <c r="D1677" s="23">
        <v>21078</v>
      </c>
      <c r="E1677" s="25">
        <f t="shared" si="323"/>
        <v>21014</v>
      </c>
      <c r="F1677" s="25">
        <f t="shared" si="324"/>
        <v>21588.875</v>
      </c>
      <c r="G1677" s="25">
        <f t="shared" si="313"/>
        <v>0.9763361916727944</v>
      </c>
      <c r="H1677" s="25">
        <f t="shared" si="320"/>
        <v>1.0021658136955456</v>
      </c>
      <c r="I1677" s="4">
        <f t="shared" si="314"/>
        <v>21032.44763685725</v>
      </c>
      <c r="J1677" s="25">
        <f t="shared" si="321"/>
        <v>19525.9621029644</v>
      </c>
      <c r="K1677" s="15">
        <f t="shared" si="315"/>
        <v>19568.251699105705</v>
      </c>
      <c r="L1677" s="36">
        <f t="shared" si="316"/>
        <v>1509.7483008942945</v>
      </c>
      <c r="M1677" s="36">
        <f t="shared" si="317"/>
        <v>1509.7483008942945</v>
      </c>
      <c r="N1677" s="36">
        <f t="shared" si="318"/>
        <v>7.1626734077915102E-2</v>
      </c>
      <c r="O1677" s="36">
        <f t="shared" si="319"/>
        <v>2279339.9320532093</v>
      </c>
      <c r="P1677" s="35">
        <f t="shared" si="322"/>
        <v>2279339.9320532093</v>
      </c>
    </row>
    <row r="1678" spans="1:16" x14ac:dyDescent="0.4">
      <c r="A1678" s="1">
        <v>1677</v>
      </c>
      <c r="B1678" s="21">
        <v>41490</v>
      </c>
      <c r="C1678" s="43">
        <v>1</v>
      </c>
      <c r="D1678" s="23">
        <v>19510</v>
      </c>
      <c r="E1678" s="25">
        <f t="shared" si="323"/>
        <v>22163.75</v>
      </c>
      <c r="F1678" s="25">
        <f t="shared" si="324"/>
        <v>22213.625</v>
      </c>
      <c r="G1678" s="25">
        <f t="shared" si="313"/>
        <v>0.87828978836187255</v>
      </c>
      <c r="H1678" s="25">
        <f t="shared" si="320"/>
        <v>0.99870511045398014</v>
      </c>
      <c r="I1678" s="4">
        <f t="shared" si="314"/>
        <v>19535.29605063437</v>
      </c>
      <c r="J1678" s="25">
        <f t="shared" si="321"/>
        <v>19526.278787408217</v>
      </c>
      <c r="K1678" s="15">
        <f t="shared" si="315"/>
        <v>19500.994413133732</v>
      </c>
      <c r="L1678" s="36">
        <f t="shared" si="316"/>
        <v>9.0055868662675493</v>
      </c>
      <c r="M1678" s="36">
        <f t="shared" si="317"/>
        <v>9.0055868662675493</v>
      </c>
      <c r="N1678" s="36">
        <f t="shared" si="318"/>
        <v>4.615882555749641E-4</v>
      </c>
      <c r="O1678" s="36">
        <f t="shared" si="319"/>
        <v>81.10059480589058</v>
      </c>
      <c r="P1678" s="35">
        <f t="shared" si="322"/>
        <v>81.10059480589058</v>
      </c>
    </row>
    <row r="1679" spans="1:16" x14ac:dyDescent="0.4">
      <c r="A1679" s="1">
        <v>1678</v>
      </c>
      <c r="B1679" s="21">
        <v>41491</v>
      </c>
      <c r="C1679" s="43">
        <v>2</v>
      </c>
      <c r="D1679" s="23">
        <v>23944</v>
      </c>
      <c r="E1679" s="25">
        <f t="shared" si="323"/>
        <v>22263.5</v>
      </c>
      <c r="F1679" s="25">
        <f t="shared" si="324"/>
        <v>22680.125</v>
      </c>
      <c r="G1679" s="25">
        <f t="shared" si="313"/>
        <v>1.055726103802338</v>
      </c>
      <c r="H1679" s="25">
        <f t="shared" si="320"/>
        <v>0.99758200983907996</v>
      </c>
      <c r="I1679" s="4">
        <f t="shared" si="314"/>
        <v>24002.036688554967</v>
      </c>
      <c r="J1679" s="25">
        <f t="shared" si="321"/>
        <v>19526.595471852033</v>
      </c>
      <c r="K1679" s="15">
        <f t="shared" si="315"/>
        <v>19479.380356124828</v>
      </c>
      <c r="L1679" s="36">
        <f t="shared" si="316"/>
        <v>4464.6196438751722</v>
      </c>
      <c r="M1679" s="36">
        <f t="shared" si="317"/>
        <v>4464.6196438751722</v>
      </c>
      <c r="N1679" s="36">
        <f t="shared" si="318"/>
        <v>0.18646089391393134</v>
      </c>
      <c r="O1679" s="36">
        <f t="shared" si="319"/>
        <v>19932828.564476069</v>
      </c>
      <c r="P1679" s="35">
        <f t="shared" si="322"/>
        <v>19932828.564476069</v>
      </c>
    </row>
    <row r="1680" spans="1:16" x14ac:dyDescent="0.4">
      <c r="A1680" s="1">
        <v>1679</v>
      </c>
      <c r="B1680" s="21">
        <v>41492</v>
      </c>
      <c r="C1680" s="43">
        <v>3</v>
      </c>
      <c r="D1680" s="23">
        <v>24522</v>
      </c>
      <c r="E1680" s="25">
        <f t="shared" si="323"/>
        <v>23096.75</v>
      </c>
      <c r="F1680" s="25">
        <f t="shared" si="324"/>
        <v>23018.625</v>
      </c>
      <c r="G1680" s="25">
        <f t="shared" si="313"/>
        <v>1.0653112425264324</v>
      </c>
      <c r="H1680" s="25">
        <f t="shared" si="320"/>
        <v>1.0015470660113945</v>
      </c>
      <c r="I1680" s="4">
        <f t="shared" si="314"/>
        <v>24484.121447889116</v>
      </c>
      <c r="J1680" s="25">
        <f t="shared" si="321"/>
        <v>19526.91215629585</v>
      </c>
      <c r="K1680" s="15">
        <f t="shared" si="315"/>
        <v>19557.121578400343</v>
      </c>
      <c r="L1680" s="36">
        <f t="shared" si="316"/>
        <v>4964.8784215996566</v>
      </c>
      <c r="M1680" s="36">
        <f t="shared" si="317"/>
        <v>4964.8784215996566</v>
      </c>
      <c r="N1680" s="36">
        <f t="shared" si="318"/>
        <v>0.2024662923741806</v>
      </c>
      <c r="O1680" s="36">
        <f t="shared" si="319"/>
        <v>24650017.741265897</v>
      </c>
      <c r="P1680" s="35">
        <f t="shared" si="322"/>
        <v>24650017.741265897</v>
      </c>
    </row>
    <row r="1681" spans="1:16" x14ac:dyDescent="0.4">
      <c r="A1681" s="1">
        <v>1680</v>
      </c>
      <c r="B1681" s="21">
        <v>41493</v>
      </c>
      <c r="C1681" s="43">
        <v>4</v>
      </c>
      <c r="D1681" s="23">
        <v>24411</v>
      </c>
      <c r="E1681" s="25">
        <f t="shared" si="323"/>
        <v>22940.5</v>
      </c>
      <c r="F1681" s="25">
        <f t="shared" si="324"/>
        <v>22823.25</v>
      </c>
      <c r="G1681" s="25">
        <f t="shared" si="313"/>
        <v>1.0695672176399067</v>
      </c>
      <c r="H1681" s="25">
        <f t="shared" si="320"/>
        <v>1.0021658136955456</v>
      </c>
      <c r="I1681" s="4">
        <f t="shared" si="314"/>
        <v>24358.244580288563</v>
      </c>
      <c r="J1681" s="25">
        <f t="shared" si="321"/>
        <v>19527.22884073967</v>
      </c>
      <c r="K1681" s="15">
        <f t="shared" si="315"/>
        <v>19569.521180398995</v>
      </c>
      <c r="L1681" s="36">
        <f t="shared" si="316"/>
        <v>4841.4788196010049</v>
      </c>
      <c r="M1681" s="36">
        <f t="shared" si="317"/>
        <v>4841.4788196010049</v>
      </c>
      <c r="N1681" s="36">
        <f t="shared" si="318"/>
        <v>0.19833185119827149</v>
      </c>
      <c r="O1681" s="36">
        <f t="shared" si="319"/>
        <v>23439917.160645138</v>
      </c>
      <c r="P1681" s="35">
        <f t="shared" si="322"/>
        <v>23439917.160645138</v>
      </c>
    </row>
    <row r="1682" spans="1:16" x14ac:dyDescent="0.4">
      <c r="A1682" s="1">
        <v>1681</v>
      </c>
      <c r="B1682" s="21">
        <v>41494</v>
      </c>
      <c r="C1682" s="43">
        <v>1</v>
      </c>
      <c r="D1682" s="23">
        <v>18885</v>
      </c>
      <c r="E1682" s="25">
        <f t="shared" si="323"/>
        <v>22706</v>
      </c>
      <c r="F1682" s="25">
        <f t="shared" si="324"/>
        <v>22202.125</v>
      </c>
      <c r="G1682" s="25">
        <f t="shared" si="313"/>
        <v>0.85059425618043316</v>
      </c>
      <c r="H1682" s="25">
        <f t="shared" si="320"/>
        <v>0.99870511045398014</v>
      </c>
      <c r="I1682" s="4">
        <f t="shared" si="314"/>
        <v>18909.485695347517</v>
      </c>
      <c r="J1682" s="25">
        <f t="shared" si="321"/>
        <v>19527.545525183486</v>
      </c>
      <c r="K1682" s="15">
        <f t="shared" si="315"/>
        <v>19502.259510623498</v>
      </c>
      <c r="L1682" s="36">
        <f t="shared" si="316"/>
        <v>-617.2595106234985</v>
      </c>
      <c r="M1682" s="36">
        <f t="shared" si="317"/>
        <v>617.2595106234985</v>
      </c>
      <c r="N1682" s="36">
        <f t="shared" si="318"/>
        <v>3.2685173980592987E-2</v>
      </c>
      <c r="O1682" s="36">
        <f t="shared" si="319"/>
        <v>381009.30345516087</v>
      </c>
      <c r="P1682" s="35">
        <f t="shared" si="322"/>
        <v>381009.30345516087</v>
      </c>
    </row>
    <row r="1683" spans="1:16" x14ac:dyDescent="0.4">
      <c r="A1683" s="1">
        <v>1682</v>
      </c>
      <c r="B1683" s="21">
        <v>41495</v>
      </c>
      <c r="C1683" s="43">
        <v>2</v>
      </c>
      <c r="D1683" s="23">
        <v>23006</v>
      </c>
      <c r="E1683" s="25">
        <f t="shared" si="323"/>
        <v>21698.25</v>
      </c>
      <c r="F1683" s="25">
        <f t="shared" si="324"/>
        <v>21011.75</v>
      </c>
      <c r="G1683" s="25">
        <f t="shared" si="313"/>
        <v>1.0949111806489227</v>
      </c>
      <c r="H1683" s="25">
        <f t="shared" si="320"/>
        <v>0.99758200983907996</v>
      </c>
      <c r="I1683" s="4">
        <f t="shared" si="314"/>
        <v>23061.763116308703</v>
      </c>
      <c r="J1683" s="25">
        <f t="shared" si="321"/>
        <v>19527.862209627303</v>
      </c>
      <c r="K1683" s="15">
        <f t="shared" si="315"/>
        <v>19480.644030940621</v>
      </c>
      <c r="L1683" s="36">
        <f t="shared" si="316"/>
        <v>3525.3559690593793</v>
      </c>
      <c r="M1683" s="36">
        <f t="shared" si="317"/>
        <v>3525.3559690593793</v>
      </c>
      <c r="N1683" s="36">
        <f t="shared" si="318"/>
        <v>0.15323637177516211</v>
      </c>
      <c r="O1683" s="36">
        <f t="shared" si="319"/>
        <v>12428134.708582595</v>
      </c>
      <c r="P1683" s="35">
        <f t="shared" si="322"/>
        <v>12428134.708582595</v>
      </c>
    </row>
    <row r="1684" spans="1:16" x14ac:dyDescent="0.4">
      <c r="A1684" s="1">
        <v>1683</v>
      </c>
      <c r="B1684" s="21">
        <v>41496</v>
      </c>
      <c r="C1684" s="43">
        <v>3</v>
      </c>
      <c r="D1684" s="23">
        <v>20491</v>
      </c>
      <c r="E1684" s="25">
        <f t="shared" si="323"/>
        <v>20325.25</v>
      </c>
      <c r="F1684" s="25">
        <f t="shared" si="324"/>
        <v>20755</v>
      </c>
      <c r="G1684" s="25">
        <f t="shared" si="313"/>
        <v>0.98728017345218022</v>
      </c>
      <c r="H1684" s="25">
        <f t="shared" si="320"/>
        <v>1.0015470660113945</v>
      </c>
      <c r="I1684" s="4">
        <f t="shared" si="314"/>
        <v>20459.348038035063</v>
      </c>
      <c r="J1684" s="25">
        <f t="shared" si="321"/>
        <v>19528.178894071123</v>
      </c>
      <c r="K1684" s="15">
        <f t="shared" si="315"/>
        <v>19558.390275902573</v>
      </c>
      <c r="L1684" s="36">
        <f t="shared" si="316"/>
        <v>932.60972409742681</v>
      </c>
      <c r="M1684" s="36">
        <f t="shared" si="317"/>
        <v>932.60972409742681</v>
      </c>
      <c r="N1684" s="36">
        <f t="shared" si="318"/>
        <v>4.5513138650989549E-2</v>
      </c>
      <c r="O1684" s="36">
        <f t="shared" si="319"/>
        <v>869760.89748107851</v>
      </c>
      <c r="P1684" s="35">
        <f t="shared" si="322"/>
        <v>869760.89748107851</v>
      </c>
    </row>
    <row r="1685" spans="1:16" x14ac:dyDescent="0.4">
      <c r="A1685" s="1">
        <v>1684</v>
      </c>
      <c r="B1685" s="21">
        <v>41497</v>
      </c>
      <c r="C1685" s="43">
        <v>4</v>
      </c>
      <c r="D1685" s="23">
        <v>18919</v>
      </c>
      <c r="E1685" s="25">
        <f t="shared" si="323"/>
        <v>21184.75</v>
      </c>
      <c r="F1685" s="25">
        <f t="shared" si="324"/>
        <v>21102.375</v>
      </c>
      <c r="G1685" s="25">
        <f t="shared" si="313"/>
        <v>0.89653415788507218</v>
      </c>
      <c r="H1685" s="25">
        <f t="shared" si="320"/>
        <v>1.0021658136955456</v>
      </c>
      <c r="I1685" s="4">
        <f t="shared" si="314"/>
        <v>18878.11352318542</v>
      </c>
      <c r="J1685" s="25">
        <f t="shared" si="321"/>
        <v>19528.49557851494</v>
      </c>
      <c r="K1685" s="15">
        <f t="shared" si="315"/>
        <v>19570.790661692288</v>
      </c>
      <c r="L1685" s="36">
        <f t="shared" si="316"/>
        <v>-651.79066169228827</v>
      </c>
      <c r="M1685" s="36">
        <f t="shared" si="317"/>
        <v>651.79066169228827</v>
      </c>
      <c r="N1685" s="36">
        <f t="shared" si="318"/>
        <v>3.4451644468116091E-2</v>
      </c>
      <c r="O1685" s="36">
        <f t="shared" si="319"/>
        <v>424831.06666927098</v>
      </c>
      <c r="P1685" s="35">
        <f t="shared" si="322"/>
        <v>424831.06666927098</v>
      </c>
    </row>
    <row r="1686" spans="1:16" x14ac:dyDescent="0.4">
      <c r="A1686" s="1">
        <v>1685</v>
      </c>
      <c r="B1686" s="21">
        <v>41498</v>
      </c>
      <c r="C1686" s="43">
        <v>1</v>
      </c>
      <c r="D1686" s="23">
        <v>22323</v>
      </c>
      <c r="E1686" s="25">
        <f t="shared" si="323"/>
        <v>21020</v>
      </c>
      <c r="F1686" s="25">
        <f t="shared" si="324"/>
        <v>21216.75</v>
      </c>
      <c r="G1686" s="25">
        <f t="shared" si="313"/>
        <v>1.0521404079324119</v>
      </c>
      <c r="H1686" s="25">
        <f t="shared" si="320"/>
        <v>0.99870511045398014</v>
      </c>
      <c r="I1686" s="4">
        <f t="shared" si="314"/>
        <v>22351.943297709433</v>
      </c>
      <c r="J1686" s="25">
        <f t="shared" si="321"/>
        <v>19528.812262958756</v>
      </c>
      <c r="K1686" s="15">
        <f t="shared" si="315"/>
        <v>19503.524608113265</v>
      </c>
      <c r="L1686" s="36">
        <f t="shared" si="316"/>
        <v>2819.4753918867355</v>
      </c>
      <c r="M1686" s="36">
        <f t="shared" si="317"/>
        <v>2819.4753918867355</v>
      </c>
      <c r="N1686" s="36">
        <f t="shared" si="318"/>
        <v>0.12630360578267866</v>
      </c>
      <c r="O1686" s="36">
        <f t="shared" si="319"/>
        <v>7949441.4854548601</v>
      </c>
      <c r="P1686" s="35">
        <f t="shared" si="322"/>
        <v>7949441.4854548601</v>
      </c>
    </row>
    <row r="1687" spans="1:16" x14ac:dyDescent="0.4">
      <c r="A1687" s="1">
        <v>1686</v>
      </c>
      <c r="B1687" s="21">
        <v>41499</v>
      </c>
      <c r="C1687" s="43">
        <v>2</v>
      </c>
      <c r="D1687" s="23">
        <v>22347</v>
      </c>
      <c r="E1687" s="25">
        <f t="shared" si="323"/>
        <v>21413.5</v>
      </c>
      <c r="F1687" s="25">
        <f t="shared" si="324"/>
        <v>21214.5</v>
      </c>
      <c r="G1687" s="25">
        <f t="shared" si="313"/>
        <v>1.0533832991585943</v>
      </c>
      <c r="H1687" s="25">
        <f t="shared" si="320"/>
        <v>0.99758200983907996</v>
      </c>
      <c r="I1687" s="4">
        <f t="shared" si="314"/>
        <v>22401.165798493897</v>
      </c>
      <c r="J1687" s="25">
        <f t="shared" si="321"/>
        <v>19529.128947402576</v>
      </c>
      <c r="K1687" s="15">
        <f t="shared" si="315"/>
        <v>19481.907705756417</v>
      </c>
      <c r="L1687" s="36">
        <f t="shared" si="316"/>
        <v>2865.0922942435827</v>
      </c>
      <c r="M1687" s="36">
        <f t="shared" si="317"/>
        <v>2865.0922942435827</v>
      </c>
      <c r="N1687" s="36">
        <f t="shared" si="318"/>
        <v>0.12820925825585461</v>
      </c>
      <c r="O1687" s="36">
        <f t="shared" si="319"/>
        <v>8208753.8545339564</v>
      </c>
      <c r="P1687" s="35">
        <f t="shared" si="322"/>
        <v>8208753.8545339564</v>
      </c>
    </row>
    <row r="1688" spans="1:16" x14ac:dyDescent="0.4">
      <c r="A1688" s="1">
        <v>1687</v>
      </c>
      <c r="B1688" s="21">
        <v>41500</v>
      </c>
      <c r="C1688" s="43">
        <v>3</v>
      </c>
      <c r="D1688" s="23">
        <v>22065</v>
      </c>
      <c r="E1688" s="25">
        <f t="shared" si="323"/>
        <v>21015.5</v>
      </c>
      <c r="F1688" s="25">
        <f t="shared" si="324"/>
        <v>20487.375</v>
      </c>
      <c r="G1688" s="25">
        <f t="shared" si="313"/>
        <v>1.0770047407244705</v>
      </c>
      <c r="H1688" s="25">
        <f t="shared" si="320"/>
        <v>1.0015470660113945</v>
      </c>
      <c r="I1688" s="4">
        <f t="shared" si="314"/>
        <v>22030.916717546421</v>
      </c>
      <c r="J1688" s="25">
        <f t="shared" si="321"/>
        <v>19529.445631846393</v>
      </c>
      <c r="K1688" s="15">
        <f t="shared" si="315"/>
        <v>19559.658973404799</v>
      </c>
      <c r="L1688" s="36">
        <f t="shared" si="316"/>
        <v>2505.3410265952007</v>
      </c>
      <c r="M1688" s="36">
        <f t="shared" si="317"/>
        <v>2505.3410265952007</v>
      </c>
      <c r="N1688" s="36">
        <f t="shared" si="318"/>
        <v>0.11354366764537506</v>
      </c>
      <c r="O1688" s="36">
        <f t="shared" si="319"/>
        <v>6276733.6595410937</v>
      </c>
      <c r="P1688" s="35">
        <f t="shared" si="322"/>
        <v>6276733.6595410937</v>
      </c>
    </row>
    <row r="1689" spans="1:16" x14ac:dyDescent="0.4">
      <c r="A1689" s="1">
        <v>1688</v>
      </c>
      <c r="B1689" s="21">
        <v>41501</v>
      </c>
      <c r="C1689" s="43">
        <v>4</v>
      </c>
      <c r="D1689" s="23">
        <v>17327</v>
      </c>
      <c r="E1689" s="25">
        <f t="shared" si="323"/>
        <v>19959.25</v>
      </c>
      <c r="F1689" s="25">
        <f t="shared" si="324"/>
        <v>19465</v>
      </c>
      <c r="G1689" s="25">
        <f t="shared" si="313"/>
        <v>0.89016182892370921</v>
      </c>
      <c r="H1689" s="25">
        <f t="shared" si="320"/>
        <v>1.0021658136955456</v>
      </c>
      <c r="I1689" s="4">
        <f t="shared" si="314"/>
        <v>17289.554047055011</v>
      </c>
      <c r="J1689" s="25">
        <f t="shared" si="321"/>
        <v>19529.762316290209</v>
      </c>
      <c r="K1689" s="15">
        <f t="shared" si="315"/>
        <v>19572.060142985581</v>
      </c>
      <c r="L1689" s="36">
        <f t="shared" si="316"/>
        <v>-2245.0601429855815</v>
      </c>
      <c r="M1689" s="36">
        <f t="shared" si="317"/>
        <v>2245.0601429855815</v>
      </c>
      <c r="N1689" s="36">
        <f t="shared" si="318"/>
        <v>0.12957004345735451</v>
      </c>
      <c r="O1689" s="36">
        <f t="shared" si="319"/>
        <v>5040295.0456224391</v>
      </c>
      <c r="P1689" s="35">
        <f t="shared" si="322"/>
        <v>5040295.0456224391</v>
      </c>
    </row>
    <row r="1690" spans="1:16" x14ac:dyDescent="0.4">
      <c r="A1690" s="1">
        <v>1689</v>
      </c>
      <c r="B1690" s="21">
        <v>41502</v>
      </c>
      <c r="C1690" s="43">
        <v>1</v>
      </c>
      <c r="D1690" s="23">
        <v>18098</v>
      </c>
      <c r="E1690" s="25">
        <f t="shared" si="323"/>
        <v>18970.75</v>
      </c>
      <c r="F1690" s="25">
        <f t="shared" si="324"/>
        <v>18393.875</v>
      </c>
      <c r="G1690" s="25">
        <f t="shared" si="313"/>
        <v>0.98391448240243018</v>
      </c>
      <c r="H1690" s="25">
        <f t="shared" si="320"/>
        <v>0.99870511045398014</v>
      </c>
      <c r="I1690" s="4">
        <f t="shared" si="314"/>
        <v>18121.465295970313</v>
      </c>
      <c r="J1690" s="25">
        <f t="shared" si="321"/>
        <v>19530.079000734026</v>
      </c>
      <c r="K1690" s="15">
        <f t="shared" si="315"/>
        <v>19504.789705603034</v>
      </c>
      <c r="L1690" s="36">
        <f t="shared" si="316"/>
        <v>-1406.7897056030342</v>
      </c>
      <c r="M1690" s="36">
        <f t="shared" si="317"/>
        <v>1406.7897056030342</v>
      </c>
      <c r="N1690" s="36">
        <f t="shared" si="318"/>
        <v>7.7731777301526916E-2</v>
      </c>
      <c r="O1690" s="36">
        <f t="shared" si="319"/>
        <v>1979057.2757906718</v>
      </c>
      <c r="P1690" s="35">
        <f t="shared" si="322"/>
        <v>1979057.2757906718</v>
      </c>
    </row>
    <row r="1691" spans="1:16" x14ac:dyDescent="0.4">
      <c r="A1691" s="1">
        <v>1690</v>
      </c>
      <c r="B1691" s="21">
        <v>41503</v>
      </c>
      <c r="C1691" s="43">
        <v>2</v>
      </c>
      <c r="D1691" s="23">
        <v>18393</v>
      </c>
      <c r="E1691" s="25">
        <f t="shared" si="323"/>
        <v>17817</v>
      </c>
      <c r="F1691" s="25">
        <f t="shared" si="324"/>
        <v>18324.125</v>
      </c>
      <c r="G1691" s="25">
        <f t="shared" si="313"/>
        <v>1.0037587060773707</v>
      </c>
      <c r="H1691" s="25">
        <f t="shared" si="320"/>
        <v>0.99758200983907996</v>
      </c>
      <c r="I1691" s="4">
        <f t="shared" si="314"/>
        <v>18437.581891605059</v>
      </c>
      <c r="J1691" s="25">
        <f t="shared" si="321"/>
        <v>19530.395685177846</v>
      </c>
      <c r="K1691" s="15">
        <f t="shared" si="315"/>
        <v>19483.17138057221</v>
      </c>
      <c r="L1691" s="36">
        <f t="shared" si="316"/>
        <v>-1090.1713805722102</v>
      </c>
      <c r="M1691" s="36">
        <f t="shared" si="317"/>
        <v>1090.1713805722102</v>
      </c>
      <c r="N1691" s="36">
        <f t="shared" si="318"/>
        <v>5.9270993343783517E-2</v>
      </c>
      <c r="O1691" s="36">
        <f t="shared" si="319"/>
        <v>1188473.6390187186</v>
      </c>
      <c r="P1691" s="35">
        <f t="shared" si="322"/>
        <v>1188473.6390187186</v>
      </c>
    </row>
    <row r="1692" spans="1:16" x14ac:dyDescent="0.4">
      <c r="A1692" s="1">
        <v>1691</v>
      </c>
      <c r="B1692" s="21">
        <v>41504</v>
      </c>
      <c r="C1692" s="43">
        <v>3</v>
      </c>
      <c r="D1692" s="23">
        <v>17450</v>
      </c>
      <c r="E1692" s="25">
        <f t="shared" si="323"/>
        <v>18831.25</v>
      </c>
      <c r="F1692" s="25">
        <f t="shared" si="324"/>
        <v>19131</v>
      </c>
      <c r="G1692" s="25">
        <f t="shared" si="313"/>
        <v>0.91213214155036326</v>
      </c>
      <c r="H1692" s="25">
        <f t="shared" si="320"/>
        <v>1.0015470660113945</v>
      </c>
      <c r="I1692" s="4">
        <f t="shared" si="314"/>
        <v>17423.045398648766</v>
      </c>
      <c r="J1692" s="25">
        <f t="shared" si="321"/>
        <v>19530.712369621662</v>
      </c>
      <c r="K1692" s="15">
        <f t="shared" si="315"/>
        <v>19560.927670907025</v>
      </c>
      <c r="L1692" s="36">
        <f t="shared" si="316"/>
        <v>-2110.9276709070255</v>
      </c>
      <c r="M1692" s="36">
        <f t="shared" si="317"/>
        <v>2110.9276709070255</v>
      </c>
      <c r="N1692" s="36">
        <f t="shared" si="318"/>
        <v>0.12097006710068914</v>
      </c>
      <c r="O1692" s="36">
        <f t="shared" si="319"/>
        <v>4456015.6318009589</v>
      </c>
      <c r="P1692" s="35">
        <f t="shared" si="322"/>
        <v>4456015.6318009589</v>
      </c>
    </row>
    <row r="1693" spans="1:16" x14ac:dyDescent="0.4">
      <c r="A1693" s="1">
        <v>1692</v>
      </c>
      <c r="B1693" s="21">
        <v>41505</v>
      </c>
      <c r="C1693" s="43">
        <v>4</v>
      </c>
      <c r="D1693" s="23">
        <v>21384</v>
      </c>
      <c r="E1693" s="25">
        <f t="shared" si="323"/>
        <v>19430.75</v>
      </c>
      <c r="F1693" s="25">
        <f t="shared" si="324"/>
        <v>20037.75</v>
      </c>
      <c r="G1693" s="25">
        <f t="shared" si="313"/>
        <v>1.0671856870157577</v>
      </c>
      <c r="H1693" s="25">
        <f t="shared" si="320"/>
        <v>1.0021658136955456</v>
      </c>
      <c r="I1693" s="4">
        <f t="shared" si="314"/>
        <v>21337.786330133571</v>
      </c>
      <c r="J1693" s="25">
        <f t="shared" si="321"/>
        <v>19531.029054065479</v>
      </c>
      <c r="K1693" s="15">
        <f t="shared" si="315"/>
        <v>19573.329624278871</v>
      </c>
      <c r="L1693" s="36">
        <f t="shared" si="316"/>
        <v>1810.6703757211289</v>
      </c>
      <c r="M1693" s="36">
        <f t="shared" si="317"/>
        <v>1810.6703757211289</v>
      </c>
      <c r="N1693" s="36">
        <f t="shared" si="318"/>
        <v>8.4674072938698511E-2</v>
      </c>
      <c r="O1693" s="36">
        <f t="shared" si="319"/>
        <v>3278527.2095140941</v>
      </c>
      <c r="P1693" s="35">
        <f t="shared" si="322"/>
        <v>3278527.2095140941</v>
      </c>
    </row>
    <row r="1694" spans="1:16" x14ac:dyDescent="0.4">
      <c r="A1694" s="1">
        <v>1693</v>
      </c>
      <c r="B1694" s="21">
        <v>41506</v>
      </c>
      <c r="C1694" s="43">
        <v>1</v>
      </c>
      <c r="D1694" s="23">
        <v>20496</v>
      </c>
      <c r="E1694" s="25">
        <f t="shared" si="323"/>
        <v>20644.75</v>
      </c>
      <c r="F1694" s="25">
        <f t="shared" si="324"/>
        <v>20688</v>
      </c>
      <c r="G1694" s="25">
        <f t="shared" si="313"/>
        <v>0.99071925754060319</v>
      </c>
      <c r="H1694" s="25">
        <f t="shared" si="320"/>
        <v>0.99870511045398014</v>
      </c>
      <c r="I1694" s="4">
        <f t="shared" si="314"/>
        <v>20522.574467134906</v>
      </c>
      <c r="J1694" s="25">
        <f t="shared" si="321"/>
        <v>19531.345738509299</v>
      </c>
      <c r="K1694" s="15">
        <f t="shared" si="315"/>
        <v>19506.054803092804</v>
      </c>
      <c r="L1694" s="36">
        <f t="shared" si="316"/>
        <v>989.94519690719608</v>
      </c>
      <c r="M1694" s="36">
        <f t="shared" si="317"/>
        <v>989.94519690719608</v>
      </c>
      <c r="N1694" s="36">
        <f t="shared" si="318"/>
        <v>4.8299433885011518E-2</v>
      </c>
      <c r="O1694" s="36">
        <f t="shared" si="319"/>
        <v>979991.49287962727</v>
      </c>
      <c r="P1694" s="35">
        <f t="shared" si="322"/>
        <v>979991.49287962727</v>
      </c>
    </row>
    <row r="1695" spans="1:16" x14ac:dyDescent="0.4">
      <c r="A1695" s="1">
        <v>1694</v>
      </c>
      <c r="B1695" s="21">
        <v>41507</v>
      </c>
      <c r="C1695" s="43">
        <v>2</v>
      </c>
      <c r="D1695" s="23">
        <v>23249</v>
      </c>
      <c r="E1695" s="25">
        <f t="shared" si="323"/>
        <v>20731.25</v>
      </c>
      <c r="F1695" s="25">
        <f t="shared" si="324"/>
        <v>20692.25</v>
      </c>
      <c r="G1695" s="25">
        <f t="shared" si="313"/>
        <v>1.123560753422175</v>
      </c>
      <c r="H1695" s="25">
        <f t="shared" si="320"/>
        <v>0.99758200983907996</v>
      </c>
      <c r="I1695" s="4">
        <f t="shared" si="314"/>
        <v>23305.352112103843</v>
      </c>
      <c r="J1695" s="25">
        <f t="shared" si="321"/>
        <v>19531.662422953115</v>
      </c>
      <c r="K1695" s="15">
        <f t="shared" si="315"/>
        <v>19484.435055388003</v>
      </c>
      <c r="L1695" s="36">
        <f t="shared" si="316"/>
        <v>3764.5649446119969</v>
      </c>
      <c r="M1695" s="36">
        <f t="shared" si="317"/>
        <v>3764.5649446119969</v>
      </c>
      <c r="N1695" s="36">
        <f t="shared" si="318"/>
        <v>0.16192373627304388</v>
      </c>
      <c r="O1695" s="36">
        <f t="shared" si="319"/>
        <v>14171949.222201528</v>
      </c>
      <c r="P1695" s="35">
        <f t="shared" si="322"/>
        <v>14171949.222201528</v>
      </c>
    </row>
    <row r="1696" spans="1:16" x14ac:dyDescent="0.4">
      <c r="A1696" s="1">
        <v>1695</v>
      </c>
      <c r="B1696" s="21">
        <v>41508</v>
      </c>
      <c r="C1696" s="43">
        <v>3</v>
      </c>
      <c r="D1696" s="23">
        <v>17796</v>
      </c>
      <c r="E1696" s="25">
        <f t="shared" si="323"/>
        <v>20653.25</v>
      </c>
      <c r="F1696" s="25">
        <f t="shared" si="324"/>
        <v>20699.875</v>
      </c>
      <c r="G1696" s="25">
        <f t="shared" si="313"/>
        <v>0.85971533644526843</v>
      </c>
      <c r="H1696" s="25">
        <f t="shared" si="320"/>
        <v>1.0015470660113945</v>
      </c>
      <c r="I1696" s="4">
        <f t="shared" si="314"/>
        <v>17768.510940650627</v>
      </c>
      <c r="J1696" s="25">
        <f t="shared" si="321"/>
        <v>19531.979107396932</v>
      </c>
      <c r="K1696" s="15">
        <f t="shared" si="315"/>
        <v>19562.196368409255</v>
      </c>
      <c r="L1696" s="36">
        <f t="shared" si="316"/>
        <v>-1766.1963684092552</v>
      </c>
      <c r="M1696" s="36">
        <f t="shared" si="317"/>
        <v>1766.1963684092552</v>
      </c>
      <c r="N1696" s="36">
        <f t="shared" si="318"/>
        <v>9.9246817734842396E-2</v>
      </c>
      <c r="O1696" s="36">
        <f t="shared" si="319"/>
        <v>3119449.6117820418</v>
      </c>
      <c r="P1696" s="35">
        <f t="shared" si="322"/>
        <v>3119449.6117820418</v>
      </c>
    </row>
    <row r="1697" spans="1:16" x14ac:dyDescent="0.4">
      <c r="A1697" s="1">
        <v>1696</v>
      </c>
      <c r="B1697" s="21">
        <v>41509</v>
      </c>
      <c r="C1697" s="43">
        <v>4</v>
      </c>
      <c r="D1697" s="23">
        <v>21072</v>
      </c>
      <c r="E1697" s="25">
        <f t="shared" si="323"/>
        <v>20746.5</v>
      </c>
      <c r="F1697" s="25">
        <f t="shared" si="324"/>
        <v>20099</v>
      </c>
      <c r="G1697" s="25">
        <f t="shared" si="313"/>
        <v>1.0484103686750585</v>
      </c>
      <c r="H1697" s="25">
        <f t="shared" si="320"/>
        <v>1.0021658136955456</v>
      </c>
      <c r="I1697" s="4">
        <f t="shared" si="314"/>
        <v>21026.460603655752</v>
      </c>
      <c r="J1697" s="25">
        <f t="shared" si="321"/>
        <v>19532.295791840752</v>
      </c>
      <c r="K1697" s="15">
        <f t="shared" si="315"/>
        <v>19574.599105572168</v>
      </c>
      <c r="L1697" s="36">
        <f t="shared" si="316"/>
        <v>1497.4008944278321</v>
      </c>
      <c r="M1697" s="36">
        <f t="shared" si="317"/>
        <v>1497.4008944278321</v>
      </c>
      <c r="N1697" s="36">
        <f t="shared" si="318"/>
        <v>7.1061166212406615E-2</v>
      </c>
      <c r="O1697" s="36">
        <f t="shared" si="319"/>
        <v>2242209.4386332715</v>
      </c>
      <c r="P1697" s="35">
        <f t="shared" si="322"/>
        <v>2242209.4386332715</v>
      </c>
    </row>
    <row r="1698" spans="1:16" x14ac:dyDescent="0.4">
      <c r="A1698" s="1">
        <v>1697</v>
      </c>
      <c r="B1698" s="21">
        <v>41510</v>
      </c>
      <c r="C1698" s="43">
        <v>1</v>
      </c>
      <c r="D1698" s="23">
        <v>20869</v>
      </c>
      <c r="E1698" s="25">
        <f t="shared" si="323"/>
        <v>19451.5</v>
      </c>
      <c r="F1698" s="25">
        <f t="shared" si="324"/>
        <v>20384.125</v>
      </c>
      <c r="G1698" s="25">
        <f t="shared" si="313"/>
        <v>1.0237868929865765</v>
      </c>
      <c r="H1698" s="25">
        <f t="shared" si="320"/>
        <v>0.99870511045398014</v>
      </c>
      <c r="I1698" s="4">
        <f t="shared" si="314"/>
        <v>20896.058087170099</v>
      </c>
      <c r="J1698" s="25">
        <f t="shared" si="321"/>
        <v>19532.612476284568</v>
      </c>
      <c r="K1698" s="15">
        <f t="shared" si="315"/>
        <v>19507.31990058257</v>
      </c>
      <c r="L1698" s="36">
        <f t="shared" si="316"/>
        <v>1361.68009941743</v>
      </c>
      <c r="M1698" s="36">
        <f t="shared" si="317"/>
        <v>1361.68009941743</v>
      </c>
      <c r="N1698" s="36">
        <f t="shared" si="318"/>
        <v>6.5248938589171981E-2</v>
      </c>
      <c r="O1698" s="36">
        <f t="shared" si="319"/>
        <v>1854172.6931494621</v>
      </c>
      <c r="P1698" s="35">
        <f t="shared" si="322"/>
        <v>1854172.6931494621</v>
      </c>
    </row>
    <row r="1699" spans="1:16" x14ac:dyDescent="0.4">
      <c r="A1699" s="1">
        <v>1698</v>
      </c>
      <c r="B1699" s="21">
        <v>41511</v>
      </c>
      <c r="C1699" s="43">
        <v>2</v>
      </c>
      <c r="D1699" s="23">
        <v>18069</v>
      </c>
      <c r="E1699" s="25">
        <f t="shared" si="323"/>
        <v>21316.75</v>
      </c>
      <c r="F1699" s="25">
        <f t="shared" si="324"/>
        <v>21557.5</v>
      </c>
      <c r="G1699" s="25">
        <f t="shared" si="313"/>
        <v>0.83817696857242263</v>
      </c>
      <c r="H1699" s="25">
        <f t="shared" si="320"/>
        <v>0.99758200983907996</v>
      </c>
      <c r="I1699" s="4">
        <f t="shared" si="314"/>
        <v>18112.796563878204</v>
      </c>
      <c r="J1699" s="25">
        <f t="shared" si="321"/>
        <v>19532.929160728385</v>
      </c>
      <c r="K1699" s="15">
        <f t="shared" si="315"/>
        <v>19485.698730203796</v>
      </c>
      <c r="L1699" s="36">
        <f t="shared" si="316"/>
        <v>-1416.698730203796</v>
      </c>
      <c r="M1699" s="36">
        <f t="shared" si="317"/>
        <v>1416.698730203796</v>
      </c>
      <c r="N1699" s="36">
        <f t="shared" si="318"/>
        <v>7.8404932769040675E-2</v>
      </c>
      <c r="O1699" s="36">
        <f t="shared" si="319"/>
        <v>2007035.2921610479</v>
      </c>
      <c r="P1699" s="35">
        <f t="shared" si="322"/>
        <v>2007035.2921610479</v>
      </c>
    </row>
    <row r="1700" spans="1:16" x14ac:dyDescent="0.4">
      <c r="A1700" s="1">
        <v>1699</v>
      </c>
      <c r="B1700" s="21">
        <v>41512</v>
      </c>
      <c r="C1700" s="43">
        <v>3</v>
      </c>
      <c r="D1700" s="23">
        <v>25257</v>
      </c>
      <c r="E1700" s="25">
        <f t="shared" si="323"/>
        <v>21798.25</v>
      </c>
      <c r="F1700" s="25">
        <f t="shared" si="324"/>
        <v>21800.375</v>
      </c>
      <c r="G1700" s="25">
        <f t="shared" si="313"/>
        <v>1.1585580523270815</v>
      </c>
      <c r="H1700" s="25">
        <f t="shared" si="320"/>
        <v>1.0015470660113945</v>
      </c>
      <c r="I1700" s="4">
        <f t="shared" si="314"/>
        <v>25217.986110812144</v>
      </c>
      <c r="J1700" s="25">
        <f t="shared" si="321"/>
        <v>19533.245845172201</v>
      </c>
      <c r="K1700" s="15">
        <f t="shared" si="315"/>
        <v>19563.465065911481</v>
      </c>
      <c r="L1700" s="36">
        <f t="shared" si="316"/>
        <v>5693.5349340885186</v>
      </c>
      <c r="M1700" s="36">
        <f t="shared" si="317"/>
        <v>5693.5349340885186</v>
      </c>
      <c r="N1700" s="36">
        <f t="shared" si="318"/>
        <v>0.22542403825032739</v>
      </c>
      <c r="O1700" s="36">
        <f t="shared" si="319"/>
        <v>32416340.045686353</v>
      </c>
      <c r="P1700" s="35">
        <f t="shared" si="322"/>
        <v>32416340.045686353</v>
      </c>
    </row>
    <row r="1701" spans="1:16" x14ac:dyDescent="0.4">
      <c r="A1701" s="1">
        <v>1700</v>
      </c>
      <c r="B1701" s="21">
        <v>41513</v>
      </c>
      <c r="C1701" s="43">
        <v>4</v>
      </c>
      <c r="D1701" s="23">
        <v>22998</v>
      </c>
      <c r="E1701" s="25">
        <f t="shared" si="323"/>
        <v>21802.5</v>
      </c>
      <c r="F1701" s="25">
        <f t="shared" si="324"/>
        <v>21736.75</v>
      </c>
      <c r="G1701" s="25">
        <f t="shared" si="313"/>
        <v>1.0580238536119706</v>
      </c>
      <c r="H1701" s="25">
        <f t="shared" si="320"/>
        <v>1.0021658136955456</v>
      </c>
      <c r="I1701" s="4">
        <f t="shared" si="314"/>
        <v>22948.298261336135</v>
      </c>
      <c r="J1701" s="25">
        <f t="shared" si="321"/>
        <v>19533.562529616021</v>
      </c>
      <c r="K1701" s="15">
        <f t="shared" si="315"/>
        <v>19575.868586865461</v>
      </c>
      <c r="L1701" s="36">
        <f t="shared" si="316"/>
        <v>3422.1314131345389</v>
      </c>
      <c r="M1701" s="36">
        <f t="shared" si="317"/>
        <v>3422.1314131345389</v>
      </c>
      <c r="N1701" s="36">
        <f t="shared" si="318"/>
        <v>0.14880126155033216</v>
      </c>
      <c r="O1701" s="36">
        <f t="shared" si="319"/>
        <v>11710983.408762196</v>
      </c>
      <c r="P1701" s="35">
        <f t="shared" si="322"/>
        <v>11710983.408762196</v>
      </c>
    </row>
    <row r="1702" spans="1:16" x14ac:dyDescent="0.4">
      <c r="A1702" s="1">
        <v>1701</v>
      </c>
      <c r="B1702" s="21">
        <v>41514</v>
      </c>
      <c r="C1702" s="43">
        <v>1</v>
      </c>
      <c r="D1702" s="23">
        <v>20886</v>
      </c>
      <c r="E1702" s="25">
        <f t="shared" si="323"/>
        <v>21671</v>
      </c>
      <c r="F1702" s="25">
        <f t="shared" si="324"/>
        <v>21611.75</v>
      </c>
      <c r="G1702" s="25">
        <f t="shared" si="313"/>
        <v>0.96641873055166749</v>
      </c>
      <c r="H1702" s="25">
        <f t="shared" si="320"/>
        <v>0.99870511045398014</v>
      </c>
      <c r="I1702" s="4">
        <f t="shared" si="314"/>
        <v>20913.080128833903</v>
      </c>
      <c r="J1702" s="25">
        <f t="shared" si="321"/>
        <v>19533.879214059838</v>
      </c>
      <c r="K1702" s="15">
        <f t="shared" si="315"/>
        <v>19508.584998072336</v>
      </c>
      <c r="L1702" s="36">
        <f t="shared" si="316"/>
        <v>1377.415001927664</v>
      </c>
      <c r="M1702" s="36">
        <f t="shared" si="317"/>
        <v>1377.415001927664</v>
      </c>
      <c r="N1702" s="36">
        <f t="shared" si="318"/>
        <v>6.5949200513629416E-2</v>
      </c>
      <c r="O1702" s="36">
        <f t="shared" si="319"/>
        <v>1897272.0875353867</v>
      </c>
      <c r="P1702" s="35">
        <f t="shared" si="322"/>
        <v>1897272.0875353867</v>
      </c>
    </row>
    <row r="1703" spans="1:16" x14ac:dyDescent="0.4">
      <c r="A1703" s="1">
        <v>1702</v>
      </c>
      <c r="B1703" s="21">
        <v>41515</v>
      </c>
      <c r="C1703" s="43">
        <v>2</v>
      </c>
      <c r="D1703" s="23">
        <v>17543</v>
      </c>
      <c r="E1703" s="25">
        <f t="shared" si="323"/>
        <v>21552.5</v>
      </c>
      <c r="F1703" s="25">
        <f t="shared" si="324"/>
        <v>21070.875</v>
      </c>
      <c r="G1703" s="25">
        <f t="shared" si="313"/>
        <v>0.83257102517100023</v>
      </c>
      <c r="H1703" s="25">
        <f t="shared" si="320"/>
        <v>0.99758200983907996</v>
      </c>
      <c r="I1703" s="4">
        <f t="shared" si="314"/>
        <v>17585.521618247571</v>
      </c>
      <c r="J1703" s="25">
        <f t="shared" si="321"/>
        <v>19534.195898503654</v>
      </c>
      <c r="K1703" s="15">
        <f t="shared" si="315"/>
        <v>19486.962405019589</v>
      </c>
      <c r="L1703" s="36">
        <f t="shared" si="316"/>
        <v>-1943.9624050195889</v>
      </c>
      <c r="M1703" s="36">
        <f t="shared" si="317"/>
        <v>1943.9624050195889</v>
      </c>
      <c r="N1703" s="36">
        <f t="shared" si="318"/>
        <v>0.11081128683917169</v>
      </c>
      <c r="O1703" s="36">
        <f t="shared" si="319"/>
        <v>3778989.8321295441</v>
      </c>
      <c r="P1703" s="35">
        <f t="shared" si="322"/>
        <v>3778989.8321295441</v>
      </c>
    </row>
    <row r="1704" spans="1:16" x14ac:dyDescent="0.4">
      <c r="A1704" s="1">
        <v>1703</v>
      </c>
      <c r="B1704" s="21">
        <v>41516</v>
      </c>
      <c r="C1704" s="43">
        <v>3</v>
      </c>
      <c r="D1704" s="23">
        <v>24783</v>
      </c>
      <c r="E1704" s="25">
        <f t="shared" si="323"/>
        <v>20589.25</v>
      </c>
      <c r="F1704" s="25">
        <f t="shared" si="324"/>
        <v>20218</v>
      </c>
      <c r="G1704" s="25">
        <f t="shared" si="313"/>
        <v>1.2257889009793252</v>
      </c>
      <c r="H1704" s="25">
        <f t="shared" si="320"/>
        <v>1.0015470660113945</v>
      </c>
      <c r="I1704" s="4">
        <f t="shared" si="314"/>
        <v>24744.718287376068</v>
      </c>
      <c r="J1704" s="25">
        <f t="shared" si="321"/>
        <v>19534.512582947475</v>
      </c>
      <c r="K1704" s="15">
        <f t="shared" si="315"/>
        <v>19564.733763413711</v>
      </c>
      <c r="L1704" s="36">
        <f t="shared" si="316"/>
        <v>5218.2662365862889</v>
      </c>
      <c r="M1704" s="36">
        <f t="shared" si="317"/>
        <v>5218.2662365862889</v>
      </c>
      <c r="N1704" s="36">
        <f t="shared" si="318"/>
        <v>0.2105582954681148</v>
      </c>
      <c r="O1704" s="36">
        <f t="shared" si="319"/>
        <v>27230302.515896432</v>
      </c>
      <c r="P1704" s="35">
        <f t="shared" si="322"/>
        <v>27230302.515896432</v>
      </c>
    </row>
    <row r="1705" spans="1:16" x14ac:dyDescent="0.4">
      <c r="A1705" s="1">
        <v>1704</v>
      </c>
      <c r="B1705" s="21">
        <v>41517</v>
      </c>
      <c r="C1705" s="43">
        <v>4</v>
      </c>
      <c r="D1705" s="23">
        <v>19145</v>
      </c>
      <c r="E1705" s="25">
        <f t="shared" si="323"/>
        <v>19846.75</v>
      </c>
      <c r="F1705" s="25">
        <f t="shared" si="324"/>
        <v>20653.25</v>
      </c>
      <c r="G1705" s="25">
        <f t="shared" si="313"/>
        <v>0.92697275247237121</v>
      </c>
      <c r="H1705" s="25">
        <f t="shared" si="320"/>
        <v>1.0021658136955456</v>
      </c>
      <c r="I1705" s="4">
        <f t="shared" si="314"/>
        <v>19103.625107108455</v>
      </c>
      <c r="J1705" s="25">
        <f t="shared" si="321"/>
        <v>19534.829267391291</v>
      </c>
      <c r="K1705" s="15">
        <f t="shared" si="315"/>
        <v>19577.138068158751</v>
      </c>
      <c r="L1705" s="36">
        <f t="shared" si="316"/>
        <v>-432.13806815875068</v>
      </c>
      <c r="M1705" s="36">
        <f t="shared" si="317"/>
        <v>432.13806815875068</v>
      </c>
      <c r="N1705" s="36">
        <f t="shared" si="318"/>
        <v>2.2571849995233779E-2</v>
      </c>
      <c r="O1705" s="36">
        <f t="shared" si="319"/>
        <v>186743.30995197705</v>
      </c>
      <c r="P1705" s="35">
        <f t="shared" si="322"/>
        <v>186743.30995197705</v>
      </c>
    </row>
    <row r="1706" spans="1:16" x14ac:dyDescent="0.4">
      <c r="A1706" s="1">
        <v>1705</v>
      </c>
      <c r="B1706" s="21">
        <v>41518</v>
      </c>
      <c r="C1706" s="43">
        <v>1</v>
      </c>
      <c r="D1706" s="23">
        <v>17916</v>
      </c>
      <c r="E1706" s="25">
        <f t="shared" si="323"/>
        <v>21459.75</v>
      </c>
      <c r="F1706" s="25">
        <f t="shared" si="324"/>
        <v>21497.75</v>
      </c>
      <c r="G1706" s="25">
        <f t="shared" si="313"/>
        <v>0.83338954076589411</v>
      </c>
      <c r="H1706" s="25">
        <f t="shared" si="320"/>
        <v>0.99870511045398014</v>
      </c>
      <c r="I1706" s="4">
        <f t="shared" si="314"/>
        <v>17939.229320510782</v>
      </c>
      <c r="J1706" s="25">
        <f t="shared" si="321"/>
        <v>19535.145951835108</v>
      </c>
      <c r="K1706" s="15">
        <f t="shared" si="315"/>
        <v>19509.850095562106</v>
      </c>
      <c r="L1706" s="36">
        <f t="shared" si="316"/>
        <v>-1593.8500955621057</v>
      </c>
      <c r="M1706" s="36">
        <f t="shared" si="317"/>
        <v>1593.8500955621057</v>
      </c>
      <c r="N1706" s="36">
        <f t="shared" si="318"/>
        <v>8.8962385329432112E-2</v>
      </c>
      <c r="O1706" s="36">
        <f t="shared" si="319"/>
        <v>2540358.1271233335</v>
      </c>
      <c r="P1706" s="35">
        <f t="shared" si="322"/>
        <v>2540358.1271233335</v>
      </c>
    </row>
    <row r="1707" spans="1:16" x14ac:dyDescent="0.4">
      <c r="A1707" s="1">
        <v>1706</v>
      </c>
      <c r="B1707" s="21">
        <v>41519</v>
      </c>
      <c r="C1707" s="43">
        <v>2</v>
      </c>
      <c r="D1707" s="23">
        <v>23995</v>
      </c>
      <c r="E1707" s="25">
        <f t="shared" si="323"/>
        <v>21535.75</v>
      </c>
      <c r="F1707" s="25">
        <f t="shared" si="324"/>
        <v>22264</v>
      </c>
      <c r="G1707" s="25">
        <f t="shared" si="313"/>
        <v>1.0777488321954725</v>
      </c>
      <c r="H1707" s="25">
        <f t="shared" si="320"/>
        <v>0.99758200983907996</v>
      </c>
      <c r="I1707" s="4">
        <f t="shared" si="314"/>
        <v>24053.160304956418</v>
      </c>
      <c r="J1707" s="25">
        <f t="shared" si="321"/>
        <v>19535.462636278928</v>
      </c>
      <c r="K1707" s="15">
        <f t="shared" si="315"/>
        <v>19488.226079835385</v>
      </c>
      <c r="L1707" s="36">
        <f t="shared" si="316"/>
        <v>4506.7739201646145</v>
      </c>
      <c r="M1707" s="36">
        <f t="shared" si="317"/>
        <v>4506.7739201646145</v>
      </c>
      <c r="N1707" s="36">
        <f t="shared" si="318"/>
        <v>0.18782137612688538</v>
      </c>
      <c r="O1707" s="36">
        <f t="shared" si="319"/>
        <v>20311011.167475928</v>
      </c>
      <c r="P1707" s="35">
        <f t="shared" si="322"/>
        <v>20311011.167475928</v>
      </c>
    </row>
    <row r="1708" spans="1:16" x14ac:dyDescent="0.4">
      <c r="A1708" s="1">
        <v>1707</v>
      </c>
      <c r="B1708" s="21">
        <v>41520</v>
      </c>
      <c r="C1708" s="43">
        <v>3</v>
      </c>
      <c r="D1708" s="23">
        <v>25087</v>
      </c>
      <c r="E1708" s="25">
        <f t="shared" si="323"/>
        <v>22992.25</v>
      </c>
      <c r="F1708" s="25">
        <f t="shared" si="324"/>
        <v>23245.625</v>
      </c>
      <c r="G1708" s="25">
        <f t="shared" si="313"/>
        <v>1.0792138305595138</v>
      </c>
      <c r="H1708" s="25">
        <f t="shared" si="320"/>
        <v>1.0015470660113945</v>
      </c>
      <c r="I1708" s="4">
        <f t="shared" si="314"/>
        <v>25048.248705782327</v>
      </c>
      <c r="J1708" s="25">
        <f t="shared" si="321"/>
        <v>19535.779320722744</v>
      </c>
      <c r="K1708" s="15">
        <f t="shared" si="315"/>
        <v>19566.002460915937</v>
      </c>
      <c r="L1708" s="36">
        <f t="shared" si="316"/>
        <v>5520.9975390840627</v>
      </c>
      <c r="M1708" s="36">
        <f t="shared" si="317"/>
        <v>5520.9975390840627</v>
      </c>
      <c r="N1708" s="36">
        <f t="shared" si="318"/>
        <v>0.22007404389062313</v>
      </c>
      <c r="O1708" s="36">
        <f t="shared" si="319"/>
        <v>30481413.826572277</v>
      </c>
      <c r="P1708" s="35">
        <f t="shared" si="322"/>
        <v>30481413.826572277</v>
      </c>
    </row>
    <row r="1709" spans="1:16" x14ac:dyDescent="0.4">
      <c r="A1709" s="1">
        <v>1708</v>
      </c>
      <c r="B1709" s="21">
        <v>41521</v>
      </c>
      <c r="C1709" s="43">
        <v>4</v>
      </c>
      <c r="D1709" s="23">
        <v>24971</v>
      </c>
      <c r="E1709" s="25">
        <f t="shared" si="323"/>
        <v>23499</v>
      </c>
      <c r="F1709" s="25">
        <f t="shared" si="324"/>
        <v>23559.5</v>
      </c>
      <c r="G1709" s="25">
        <f t="shared" ref="G1709:G1772" si="325">D1709/F1709</f>
        <v>1.0599121373543581</v>
      </c>
      <c r="H1709" s="25">
        <f t="shared" si="320"/>
        <v>1.0021658136955456</v>
      </c>
      <c r="I1709" s="4">
        <f t="shared" ref="I1709:I1772" si="326">D1709/H1709</f>
        <v>24917.034345761571</v>
      </c>
      <c r="J1709" s="25">
        <f t="shared" si="321"/>
        <v>19536.096005166561</v>
      </c>
      <c r="K1709" s="15">
        <f t="shared" ref="K1709:K1772" si="327">H1709*J1709</f>
        <v>19578.407549452044</v>
      </c>
      <c r="L1709" s="36">
        <f t="shared" ref="L1709:L1772" si="328">D1709-K1709</f>
        <v>5392.5924505479561</v>
      </c>
      <c r="M1709" s="36">
        <f t="shared" ref="M1709:M1772" si="329">ABS(L1709)</f>
        <v>5392.5924505479561</v>
      </c>
      <c r="N1709" s="36">
        <f t="shared" ref="N1709:N1772" si="330">M1709/D1709</f>
        <v>0.21595420489960179</v>
      </c>
      <c r="O1709" s="36">
        <f t="shared" ref="O1709:O1772" si="331">L1709^2</f>
        <v>29080053.337706812</v>
      </c>
      <c r="P1709" s="35">
        <f t="shared" si="322"/>
        <v>29080053.337706812</v>
      </c>
    </row>
    <row r="1710" spans="1:16" x14ac:dyDescent="0.4">
      <c r="A1710" s="1">
        <v>1709</v>
      </c>
      <c r="B1710" s="21">
        <v>41522</v>
      </c>
      <c r="C1710" s="43">
        <v>1</v>
      </c>
      <c r="D1710" s="23">
        <v>19943</v>
      </c>
      <c r="E1710" s="25">
        <f t="shared" si="323"/>
        <v>23620</v>
      </c>
      <c r="F1710" s="25">
        <f t="shared" si="324"/>
        <v>23065.875</v>
      </c>
      <c r="G1710" s="25">
        <f t="shared" si="325"/>
        <v>0.86461059899093362</v>
      </c>
      <c r="H1710" s="25">
        <f t="shared" si="320"/>
        <v>0.99870511045398014</v>
      </c>
      <c r="I1710" s="4">
        <f t="shared" si="326"/>
        <v>19968.857464777102</v>
      </c>
      <c r="J1710" s="25">
        <f t="shared" si="321"/>
        <v>19536.412689610377</v>
      </c>
      <c r="K1710" s="15">
        <f t="shared" si="327"/>
        <v>19511.115193051872</v>
      </c>
      <c r="L1710" s="36">
        <f t="shared" si="328"/>
        <v>431.88480694812824</v>
      </c>
      <c r="M1710" s="36">
        <f t="shared" si="329"/>
        <v>431.88480694812824</v>
      </c>
      <c r="N1710" s="36">
        <f t="shared" si="330"/>
        <v>2.1655959832930262E-2</v>
      </c>
      <c r="O1710" s="36">
        <f t="shared" si="331"/>
        <v>186524.486472622</v>
      </c>
      <c r="P1710" s="35">
        <f t="shared" si="322"/>
        <v>186524.486472622</v>
      </c>
    </row>
    <row r="1711" spans="1:16" x14ac:dyDescent="0.4">
      <c r="A1711" s="1">
        <v>1710</v>
      </c>
      <c r="B1711" s="21">
        <v>41523</v>
      </c>
      <c r="C1711" s="43">
        <v>2</v>
      </c>
      <c r="D1711" s="23">
        <v>24479</v>
      </c>
      <c r="E1711" s="25">
        <f t="shared" si="323"/>
        <v>22511.75</v>
      </c>
      <c r="F1711" s="25">
        <f t="shared" si="324"/>
        <v>21710.875</v>
      </c>
      <c r="G1711" s="25">
        <f t="shared" si="325"/>
        <v>1.1274994674327958</v>
      </c>
      <c r="H1711" s="25">
        <f t="shared" si="320"/>
        <v>0.99758200983907996</v>
      </c>
      <c r="I1711" s="4">
        <f t="shared" si="326"/>
        <v>24538.333448844682</v>
      </c>
      <c r="J1711" s="25">
        <f t="shared" si="321"/>
        <v>19536.729374054197</v>
      </c>
      <c r="K1711" s="15">
        <f t="shared" si="327"/>
        <v>19489.489754651178</v>
      </c>
      <c r="L1711" s="36">
        <f t="shared" si="328"/>
        <v>4989.5102453488216</v>
      </c>
      <c r="M1711" s="36">
        <f t="shared" si="329"/>
        <v>4989.5102453488216</v>
      </c>
      <c r="N1711" s="36">
        <f t="shared" si="330"/>
        <v>0.20382818927851717</v>
      </c>
      <c r="O1711" s="36">
        <f t="shared" si="331"/>
        <v>24895212.488440856</v>
      </c>
      <c r="P1711" s="35">
        <f t="shared" si="322"/>
        <v>24895212.488440856</v>
      </c>
    </row>
    <row r="1712" spans="1:16" x14ac:dyDescent="0.4">
      <c r="A1712" s="1">
        <v>1711</v>
      </c>
      <c r="B1712" s="21">
        <v>41524</v>
      </c>
      <c r="C1712" s="43">
        <v>3</v>
      </c>
      <c r="D1712" s="23">
        <v>20654</v>
      </c>
      <c r="E1712" s="25">
        <f t="shared" si="323"/>
        <v>20910</v>
      </c>
      <c r="F1712" s="25">
        <f t="shared" si="324"/>
        <v>21248.875</v>
      </c>
      <c r="G1712" s="25">
        <f t="shared" si="325"/>
        <v>0.97200440023295354</v>
      </c>
      <c r="H1712" s="25">
        <f t="shared" si="320"/>
        <v>1.0015470660113945</v>
      </c>
      <c r="I1712" s="4">
        <f t="shared" si="326"/>
        <v>20622.096255798948</v>
      </c>
      <c r="J1712" s="25">
        <f t="shared" si="321"/>
        <v>19537.046058498014</v>
      </c>
      <c r="K1712" s="15">
        <f t="shared" si="327"/>
        <v>19567.271158418167</v>
      </c>
      <c r="L1712" s="36">
        <f t="shared" si="328"/>
        <v>1086.728841581833</v>
      </c>
      <c r="M1712" s="36">
        <f t="shared" si="329"/>
        <v>1086.728841581833</v>
      </c>
      <c r="N1712" s="36">
        <f t="shared" si="330"/>
        <v>5.2615902081041589E-2</v>
      </c>
      <c r="O1712" s="36">
        <f t="shared" si="331"/>
        <v>1180979.5751257925</v>
      </c>
      <c r="P1712" s="35">
        <f t="shared" si="322"/>
        <v>1180979.5751257925</v>
      </c>
    </row>
    <row r="1713" spans="1:16" x14ac:dyDescent="0.4">
      <c r="A1713" s="1">
        <v>1712</v>
      </c>
      <c r="B1713" s="21">
        <v>41525</v>
      </c>
      <c r="C1713" s="43">
        <v>4</v>
      </c>
      <c r="D1713" s="23">
        <v>18564</v>
      </c>
      <c r="E1713" s="25">
        <f t="shared" si="323"/>
        <v>21587.75</v>
      </c>
      <c r="F1713" s="25">
        <f t="shared" si="324"/>
        <v>21556.5</v>
      </c>
      <c r="G1713" s="25">
        <f t="shared" si="325"/>
        <v>0.86117876278616656</v>
      </c>
      <c r="H1713" s="25">
        <f t="shared" si="320"/>
        <v>1.0021658136955456</v>
      </c>
      <c r="I1713" s="4">
        <f t="shared" si="326"/>
        <v>18523.880725430212</v>
      </c>
      <c r="J1713" s="25">
        <f t="shared" si="321"/>
        <v>19537.36274294183</v>
      </c>
      <c r="K1713" s="15">
        <f t="shared" si="327"/>
        <v>19579.677030745337</v>
      </c>
      <c r="L1713" s="36">
        <f t="shared" si="328"/>
        <v>-1015.6770307453371</v>
      </c>
      <c r="M1713" s="36">
        <f t="shared" si="329"/>
        <v>1015.6770307453371</v>
      </c>
      <c r="N1713" s="36">
        <f t="shared" si="330"/>
        <v>5.4712186530130207E-2</v>
      </c>
      <c r="O1713" s="36">
        <f t="shared" si="331"/>
        <v>1031599.8307836645</v>
      </c>
      <c r="P1713" s="35">
        <f t="shared" si="322"/>
        <v>1031599.8307836645</v>
      </c>
    </row>
    <row r="1714" spans="1:16" x14ac:dyDescent="0.4">
      <c r="A1714" s="1">
        <v>1713</v>
      </c>
      <c r="B1714" s="21">
        <v>41526</v>
      </c>
      <c r="C1714" s="43">
        <v>1</v>
      </c>
      <c r="D1714" s="23">
        <v>22654</v>
      </c>
      <c r="E1714" s="25">
        <f t="shared" si="323"/>
        <v>21525.25</v>
      </c>
      <c r="F1714" s="25">
        <f t="shared" si="324"/>
        <v>22027</v>
      </c>
      <c r="G1714" s="25">
        <f t="shared" si="325"/>
        <v>1.0284650656013075</v>
      </c>
      <c r="H1714" s="25">
        <f t="shared" si="320"/>
        <v>0.99870511045398014</v>
      </c>
      <c r="I1714" s="4">
        <f t="shared" si="326"/>
        <v>22683.372461869349</v>
      </c>
      <c r="J1714" s="25">
        <f t="shared" si="321"/>
        <v>19537.67942738565</v>
      </c>
      <c r="K1714" s="15">
        <f t="shared" si="327"/>
        <v>19512.380290541641</v>
      </c>
      <c r="L1714" s="36">
        <f t="shared" si="328"/>
        <v>3141.6197094583586</v>
      </c>
      <c r="M1714" s="36">
        <f t="shared" si="329"/>
        <v>3141.6197094583586</v>
      </c>
      <c r="N1714" s="36">
        <f t="shared" si="330"/>
        <v>0.13867836626901908</v>
      </c>
      <c r="O1714" s="36">
        <f t="shared" si="331"/>
        <v>9869774.398857221</v>
      </c>
      <c r="P1714" s="35">
        <f t="shared" si="322"/>
        <v>9869774.398857221</v>
      </c>
    </row>
    <row r="1715" spans="1:16" x14ac:dyDescent="0.4">
      <c r="A1715" s="1">
        <v>1714</v>
      </c>
      <c r="B1715" s="21">
        <v>41527</v>
      </c>
      <c r="C1715" s="43">
        <v>2</v>
      </c>
      <c r="D1715" s="23">
        <v>24229</v>
      </c>
      <c r="E1715" s="25">
        <f t="shared" si="323"/>
        <v>22528.75</v>
      </c>
      <c r="F1715" s="25">
        <f t="shared" si="324"/>
        <v>22565.625</v>
      </c>
      <c r="G1715" s="25">
        <f t="shared" si="325"/>
        <v>1.0737127821631354</v>
      </c>
      <c r="H1715" s="25">
        <f t="shared" si="320"/>
        <v>0.99758200983907996</v>
      </c>
      <c r="I1715" s="4">
        <f t="shared" si="326"/>
        <v>24287.727486092477</v>
      </c>
      <c r="J1715" s="25">
        <f t="shared" si="321"/>
        <v>19537.996111829467</v>
      </c>
      <c r="K1715" s="15">
        <f t="shared" si="327"/>
        <v>19490.753429466968</v>
      </c>
      <c r="L1715" s="36">
        <f t="shared" si="328"/>
        <v>4738.2465705330324</v>
      </c>
      <c r="M1715" s="36">
        <f t="shared" si="329"/>
        <v>4738.2465705330324</v>
      </c>
      <c r="N1715" s="36">
        <f t="shared" si="330"/>
        <v>0.19556096291770325</v>
      </c>
      <c r="O1715" s="36">
        <f t="shared" si="331"/>
        <v>22450980.563168041</v>
      </c>
      <c r="P1715" s="35">
        <f t="shared" si="322"/>
        <v>22450980.563168041</v>
      </c>
    </row>
    <row r="1716" spans="1:16" x14ac:dyDescent="0.4">
      <c r="A1716" s="1">
        <v>1715</v>
      </c>
      <c r="B1716" s="21">
        <v>41528</v>
      </c>
      <c r="C1716" s="43">
        <v>3</v>
      </c>
      <c r="D1716" s="23">
        <v>24668</v>
      </c>
      <c r="E1716" s="25">
        <f t="shared" si="323"/>
        <v>22602.5</v>
      </c>
      <c r="F1716" s="25">
        <f t="shared" si="324"/>
        <v>22616.125</v>
      </c>
      <c r="G1716" s="25">
        <f t="shared" si="325"/>
        <v>1.0907261964638062</v>
      </c>
      <c r="H1716" s="25">
        <f t="shared" si="320"/>
        <v>1.0015470660113945</v>
      </c>
      <c r="I1716" s="4">
        <f t="shared" si="326"/>
        <v>24629.895925150016</v>
      </c>
      <c r="J1716" s="25">
        <f t="shared" si="321"/>
        <v>19538.312796273283</v>
      </c>
      <c r="K1716" s="15">
        <f t="shared" si="327"/>
        <v>19568.539855920393</v>
      </c>
      <c r="L1716" s="36">
        <f t="shared" si="328"/>
        <v>5099.4601440796068</v>
      </c>
      <c r="M1716" s="36">
        <f t="shared" si="329"/>
        <v>5099.4601440796068</v>
      </c>
      <c r="N1716" s="36">
        <f t="shared" si="330"/>
        <v>0.20672369645206773</v>
      </c>
      <c r="O1716" s="36">
        <f t="shared" si="331"/>
        <v>26004493.761056405</v>
      </c>
      <c r="P1716" s="35">
        <f t="shared" si="322"/>
        <v>26004493.761056405</v>
      </c>
    </row>
    <row r="1717" spans="1:16" x14ac:dyDescent="0.4">
      <c r="A1717" s="1">
        <v>1716</v>
      </c>
      <c r="B1717" s="21">
        <v>41529</v>
      </c>
      <c r="C1717" s="43">
        <v>4</v>
      </c>
      <c r="D1717" s="23">
        <v>18859</v>
      </c>
      <c r="E1717" s="25">
        <f t="shared" si="323"/>
        <v>22629.75</v>
      </c>
      <c r="F1717" s="25">
        <f t="shared" si="324"/>
        <v>22086.125</v>
      </c>
      <c r="G1717" s="25">
        <f t="shared" si="325"/>
        <v>0.8538845089394359</v>
      </c>
      <c r="H1717" s="25">
        <f t="shared" si="320"/>
        <v>1.0021658136955456</v>
      </c>
      <c r="I1717" s="4">
        <f t="shared" si="326"/>
        <v>18818.243191170455</v>
      </c>
      <c r="J1717" s="25">
        <f t="shared" si="321"/>
        <v>19538.629480717103</v>
      </c>
      <c r="K1717" s="15">
        <f t="shared" si="327"/>
        <v>19580.94651203863</v>
      </c>
      <c r="L1717" s="36">
        <f t="shared" si="328"/>
        <v>-721.94651203863032</v>
      </c>
      <c r="M1717" s="36">
        <f t="shared" si="329"/>
        <v>721.94651203863032</v>
      </c>
      <c r="N1717" s="36">
        <f t="shared" si="330"/>
        <v>3.8281272179788446E-2</v>
      </c>
      <c r="O1717" s="36">
        <f t="shared" si="331"/>
        <v>521206.76624474418</v>
      </c>
      <c r="P1717" s="35">
        <f t="shared" si="322"/>
        <v>521206.76624474418</v>
      </c>
    </row>
    <row r="1718" spans="1:16" x14ac:dyDescent="0.4">
      <c r="A1718" s="1">
        <v>1717</v>
      </c>
      <c r="B1718" s="21">
        <v>41530</v>
      </c>
      <c r="C1718" s="43">
        <v>1</v>
      </c>
      <c r="D1718" s="23">
        <v>22763</v>
      </c>
      <c r="E1718" s="25">
        <f t="shared" si="323"/>
        <v>21542.5</v>
      </c>
      <c r="F1718" s="25">
        <f t="shared" si="324"/>
        <v>20700.375</v>
      </c>
      <c r="G1718" s="25">
        <f t="shared" si="325"/>
        <v>1.099641914699613</v>
      </c>
      <c r="H1718" s="25">
        <f t="shared" si="320"/>
        <v>0.99870511045398014</v>
      </c>
      <c r="I1718" s="4">
        <f t="shared" si="326"/>
        <v>22792.513787831376</v>
      </c>
      <c r="J1718" s="25">
        <f t="shared" si="321"/>
        <v>19538.94616516092</v>
      </c>
      <c r="K1718" s="15">
        <f t="shared" si="327"/>
        <v>19513.645388031407</v>
      </c>
      <c r="L1718" s="36">
        <f t="shared" si="328"/>
        <v>3249.3546119685925</v>
      </c>
      <c r="M1718" s="36">
        <f t="shared" si="329"/>
        <v>3249.3546119685925</v>
      </c>
      <c r="N1718" s="36">
        <f t="shared" si="330"/>
        <v>0.14274720432142479</v>
      </c>
      <c r="O1718" s="36">
        <f t="shared" si="331"/>
        <v>10558305.394321563</v>
      </c>
      <c r="P1718" s="35">
        <f t="shared" si="322"/>
        <v>10558305.394321563</v>
      </c>
    </row>
    <row r="1719" spans="1:16" x14ac:dyDescent="0.4">
      <c r="A1719" s="1">
        <v>1718</v>
      </c>
      <c r="B1719" s="21">
        <v>41531</v>
      </c>
      <c r="C1719" s="43">
        <v>2</v>
      </c>
      <c r="D1719" s="23">
        <v>19880</v>
      </c>
      <c r="E1719" s="25">
        <f t="shared" si="323"/>
        <v>19858.25</v>
      </c>
      <c r="F1719" s="25">
        <f t="shared" si="324"/>
        <v>20343.625</v>
      </c>
      <c r="G1719" s="25">
        <f t="shared" si="325"/>
        <v>0.97721030543966481</v>
      </c>
      <c r="H1719" s="25">
        <f t="shared" si="320"/>
        <v>0.99758200983907996</v>
      </c>
      <c r="I1719" s="4">
        <f t="shared" si="326"/>
        <v>19928.186158055159</v>
      </c>
      <c r="J1719" s="25">
        <f t="shared" si="321"/>
        <v>19539.262849604736</v>
      </c>
      <c r="K1719" s="15">
        <f t="shared" si="327"/>
        <v>19492.017104282761</v>
      </c>
      <c r="L1719" s="36">
        <f t="shared" si="328"/>
        <v>387.98289571723944</v>
      </c>
      <c r="M1719" s="36">
        <f t="shared" si="329"/>
        <v>387.98289571723944</v>
      </c>
      <c r="N1719" s="36">
        <f t="shared" si="330"/>
        <v>1.9516242239297758E-2</v>
      </c>
      <c r="O1719" s="36">
        <f t="shared" si="331"/>
        <v>150530.72736913429</v>
      </c>
      <c r="P1719" s="35">
        <f t="shared" si="322"/>
        <v>150530.72736913429</v>
      </c>
    </row>
    <row r="1720" spans="1:16" x14ac:dyDescent="0.4">
      <c r="A1720" s="1">
        <v>1719</v>
      </c>
      <c r="B1720" s="21">
        <v>41532</v>
      </c>
      <c r="C1720" s="43">
        <v>3</v>
      </c>
      <c r="D1720" s="23">
        <v>17931</v>
      </c>
      <c r="E1720" s="25">
        <f t="shared" si="323"/>
        <v>20829</v>
      </c>
      <c r="F1720" s="25">
        <f t="shared" si="324"/>
        <v>20910.375</v>
      </c>
      <c r="G1720" s="25">
        <f t="shared" si="325"/>
        <v>0.85751690249457502</v>
      </c>
      <c r="H1720" s="25">
        <f t="shared" si="320"/>
        <v>1.0015470660113945</v>
      </c>
      <c r="I1720" s="4">
        <f t="shared" si="326"/>
        <v>17903.302409350774</v>
      </c>
      <c r="J1720" s="25">
        <f t="shared" si="321"/>
        <v>19539.579534048553</v>
      </c>
      <c r="K1720" s="15">
        <f t="shared" si="327"/>
        <v>19569.808553422619</v>
      </c>
      <c r="L1720" s="36">
        <f t="shared" si="328"/>
        <v>-1638.8085534226193</v>
      </c>
      <c r="M1720" s="36">
        <f t="shared" si="329"/>
        <v>1638.8085534226193</v>
      </c>
      <c r="N1720" s="36">
        <f t="shared" si="330"/>
        <v>9.1395268162546395E-2</v>
      </c>
      <c r="O1720" s="36">
        <f t="shared" si="331"/>
        <v>2685693.4747711383</v>
      </c>
      <c r="P1720" s="35">
        <f t="shared" si="322"/>
        <v>2685693.4747711383</v>
      </c>
    </row>
    <row r="1721" spans="1:16" x14ac:dyDescent="0.4">
      <c r="A1721" s="1">
        <v>1720</v>
      </c>
      <c r="B1721" s="21">
        <v>41533</v>
      </c>
      <c r="C1721" s="43">
        <v>4</v>
      </c>
      <c r="D1721" s="23">
        <v>22742</v>
      </c>
      <c r="E1721" s="25">
        <f t="shared" si="323"/>
        <v>20991.75</v>
      </c>
      <c r="F1721" s="25">
        <f t="shared" si="324"/>
        <v>21458.875</v>
      </c>
      <c r="G1721" s="25">
        <f t="shared" si="325"/>
        <v>1.0597946071264222</v>
      </c>
      <c r="H1721" s="25">
        <f t="shared" si="320"/>
        <v>1.0021658136955456</v>
      </c>
      <c r="I1721" s="4">
        <f t="shared" si="326"/>
        <v>22692.851511405617</v>
      </c>
      <c r="J1721" s="25">
        <f t="shared" si="321"/>
        <v>19539.896218492373</v>
      </c>
      <c r="K1721" s="15">
        <f t="shared" si="327"/>
        <v>19582.215993331924</v>
      </c>
      <c r="L1721" s="36">
        <f t="shared" si="328"/>
        <v>3159.7840066680765</v>
      </c>
      <c r="M1721" s="36">
        <f t="shared" si="329"/>
        <v>3159.7840066680765</v>
      </c>
      <c r="N1721" s="36">
        <f t="shared" si="330"/>
        <v>0.13894046287345338</v>
      </c>
      <c r="O1721" s="36">
        <f t="shared" si="331"/>
        <v>9984234.9687953629</v>
      </c>
      <c r="P1721" s="35">
        <f t="shared" si="322"/>
        <v>9984234.9687953629</v>
      </c>
    </row>
    <row r="1722" spans="1:16" x14ac:dyDescent="0.4">
      <c r="A1722" s="1">
        <v>1721</v>
      </c>
      <c r="B1722" s="21">
        <v>41534</v>
      </c>
      <c r="C1722" s="43">
        <v>1</v>
      </c>
      <c r="D1722" s="23">
        <v>23414</v>
      </c>
      <c r="E1722" s="25">
        <f t="shared" si="323"/>
        <v>21926</v>
      </c>
      <c r="F1722" s="25">
        <f t="shared" si="324"/>
        <v>22070.125</v>
      </c>
      <c r="G1722" s="25">
        <f t="shared" si="325"/>
        <v>1.0608911367742593</v>
      </c>
      <c r="H1722" s="25">
        <f t="shared" si="320"/>
        <v>0.99870511045398014</v>
      </c>
      <c r="I1722" s="4">
        <f t="shared" si="326"/>
        <v>23444.35785389816</v>
      </c>
      <c r="J1722" s="25">
        <f t="shared" si="321"/>
        <v>19540.212902936189</v>
      </c>
      <c r="K1722" s="15">
        <f t="shared" si="327"/>
        <v>19514.910485521174</v>
      </c>
      <c r="L1722" s="36">
        <f t="shared" si="328"/>
        <v>3899.0895144788265</v>
      </c>
      <c r="M1722" s="36">
        <f t="shared" si="329"/>
        <v>3899.0895144788265</v>
      </c>
      <c r="N1722" s="36">
        <f t="shared" si="330"/>
        <v>0.16652812481758036</v>
      </c>
      <c r="O1722" s="36">
        <f t="shared" si="331"/>
        <v>15202899.04191873</v>
      </c>
      <c r="P1722" s="35">
        <f t="shared" si="322"/>
        <v>15202899.04191873</v>
      </c>
    </row>
    <row r="1723" spans="1:16" x14ac:dyDescent="0.4">
      <c r="A1723" s="1">
        <v>1722</v>
      </c>
      <c r="B1723" s="21">
        <v>41535</v>
      </c>
      <c r="C1723" s="43">
        <v>2</v>
      </c>
      <c r="D1723" s="23">
        <v>23617</v>
      </c>
      <c r="E1723" s="25">
        <f t="shared" si="323"/>
        <v>22214.25</v>
      </c>
      <c r="F1723" s="25">
        <f t="shared" si="324"/>
        <v>22344.25</v>
      </c>
      <c r="G1723" s="25">
        <f t="shared" si="325"/>
        <v>1.056960963111315</v>
      </c>
      <c r="H1723" s="25">
        <f t="shared" si="320"/>
        <v>0.99758200983907996</v>
      </c>
      <c r="I1723" s="4">
        <f t="shared" si="326"/>
        <v>23674.244089275086</v>
      </c>
      <c r="J1723" s="25">
        <f t="shared" si="321"/>
        <v>19540.529587380006</v>
      </c>
      <c r="K1723" s="15">
        <f t="shared" si="327"/>
        <v>19493.280779098553</v>
      </c>
      <c r="L1723" s="36">
        <f t="shared" si="328"/>
        <v>4123.7192209014465</v>
      </c>
      <c r="M1723" s="36">
        <f t="shared" si="329"/>
        <v>4123.7192209014465</v>
      </c>
      <c r="N1723" s="36">
        <f t="shared" si="330"/>
        <v>0.17460808827969032</v>
      </c>
      <c r="O1723" s="36">
        <f t="shared" si="331"/>
        <v>17005060.212832034</v>
      </c>
      <c r="P1723" s="35">
        <f t="shared" si="322"/>
        <v>17005060.212832034</v>
      </c>
    </row>
    <row r="1724" spans="1:16" x14ac:dyDescent="0.4">
      <c r="A1724" s="1">
        <v>1723</v>
      </c>
      <c r="B1724" s="21">
        <v>41536</v>
      </c>
      <c r="C1724" s="43">
        <v>3</v>
      </c>
      <c r="D1724" s="23">
        <v>19084</v>
      </c>
      <c r="E1724" s="25">
        <f t="shared" si="323"/>
        <v>22474.25</v>
      </c>
      <c r="F1724" s="25">
        <f t="shared" si="324"/>
        <v>22126.75</v>
      </c>
      <c r="G1724" s="25">
        <f t="shared" si="325"/>
        <v>0.86248545312800118</v>
      </c>
      <c r="H1724" s="25">
        <f t="shared" si="320"/>
        <v>1.0015470660113945</v>
      </c>
      <c r="I1724" s="4">
        <f t="shared" si="326"/>
        <v>19054.521397582412</v>
      </c>
      <c r="J1724" s="25">
        <f t="shared" si="321"/>
        <v>19540.846271823826</v>
      </c>
      <c r="K1724" s="15">
        <f t="shared" si="327"/>
        <v>19571.077250924849</v>
      </c>
      <c r="L1724" s="36">
        <f t="shared" si="328"/>
        <v>-487.07725092484907</v>
      </c>
      <c r="M1724" s="36">
        <f t="shared" si="329"/>
        <v>487.07725092484907</v>
      </c>
      <c r="N1724" s="36">
        <f t="shared" si="330"/>
        <v>2.5522807111970712E-2</v>
      </c>
      <c r="O1724" s="36">
        <f t="shared" si="331"/>
        <v>237244.24836850839</v>
      </c>
      <c r="P1724" s="35">
        <f t="shared" si="322"/>
        <v>237244.24836850839</v>
      </c>
    </row>
    <row r="1725" spans="1:16" x14ac:dyDescent="0.4">
      <c r="A1725" s="1">
        <v>1724</v>
      </c>
      <c r="B1725" s="21">
        <v>41537</v>
      </c>
      <c r="C1725" s="43">
        <v>4</v>
      </c>
      <c r="D1725" s="23">
        <v>23782</v>
      </c>
      <c r="E1725" s="25">
        <f t="shared" si="323"/>
        <v>21779.25</v>
      </c>
      <c r="F1725" s="25">
        <f t="shared" si="324"/>
        <v>21144.375</v>
      </c>
      <c r="G1725" s="25">
        <f t="shared" si="325"/>
        <v>1.1247435783748634</v>
      </c>
      <c r="H1725" s="25">
        <f t="shared" si="320"/>
        <v>1.0021658136955456</v>
      </c>
      <c r="I1725" s="4">
        <f t="shared" si="326"/>
        <v>23730.603932998343</v>
      </c>
      <c r="J1725" s="25">
        <f t="shared" si="321"/>
        <v>19541.162956267643</v>
      </c>
      <c r="K1725" s="15">
        <f t="shared" si="327"/>
        <v>19583.485474625217</v>
      </c>
      <c r="L1725" s="36">
        <f t="shared" si="328"/>
        <v>4198.5145253747833</v>
      </c>
      <c r="M1725" s="36">
        <f t="shared" si="329"/>
        <v>4198.5145253747833</v>
      </c>
      <c r="N1725" s="36">
        <f t="shared" si="330"/>
        <v>0.17654169226199576</v>
      </c>
      <c r="O1725" s="36">
        <f t="shared" si="331"/>
        <v>17627524.219783042</v>
      </c>
      <c r="P1725" s="35">
        <f t="shared" si="322"/>
        <v>17627524.219783042</v>
      </c>
    </row>
    <row r="1726" spans="1:16" x14ac:dyDescent="0.4">
      <c r="A1726" s="1">
        <v>1725</v>
      </c>
      <c r="B1726" s="21">
        <v>41538</v>
      </c>
      <c r="C1726" s="43">
        <v>1</v>
      </c>
      <c r="D1726" s="23">
        <v>20634</v>
      </c>
      <c r="E1726" s="25">
        <f t="shared" si="323"/>
        <v>20509.5</v>
      </c>
      <c r="F1726" s="25">
        <f t="shared" si="324"/>
        <v>20967</v>
      </c>
      <c r="G1726" s="25">
        <f t="shared" si="325"/>
        <v>0.9841178995564458</v>
      </c>
      <c r="H1726" s="25">
        <f t="shared" si="320"/>
        <v>0.99870511045398014</v>
      </c>
      <c r="I1726" s="4">
        <f t="shared" si="326"/>
        <v>20660.753393582243</v>
      </c>
      <c r="J1726" s="25">
        <f t="shared" si="321"/>
        <v>19541.479640711459</v>
      </c>
      <c r="K1726" s="15">
        <f t="shared" si="327"/>
        <v>19516.175583010943</v>
      </c>
      <c r="L1726" s="36">
        <f t="shared" si="328"/>
        <v>1117.8244169890568</v>
      </c>
      <c r="M1726" s="36">
        <f t="shared" si="329"/>
        <v>1117.8244169890568</v>
      </c>
      <c r="N1726" s="36">
        <f t="shared" si="330"/>
        <v>5.4173907966902045E-2</v>
      </c>
      <c r="O1726" s="36">
        <f t="shared" si="331"/>
        <v>1249531.4272169247</v>
      </c>
      <c r="P1726" s="35">
        <f t="shared" si="322"/>
        <v>1249531.4272169247</v>
      </c>
    </row>
    <row r="1727" spans="1:16" x14ac:dyDescent="0.4">
      <c r="A1727" s="1">
        <v>1726</v>
      </c>
      <c r="B1727" s="21">
        <v>41539</v>
      </c>
      <c r="C1727" s="43">
        <v>2</v>
      </c>
      <c r="D1727" s="23">
        <v>18538</v>
      </c>
      <c r="E1727" s="25">
        <f t="shared" si="323"/>
        <v>21424.5</v>
      </c>
      <c r="F1727" s="25">
        <f t="shared" si="324"/>
        <v>21332.375</v>
      </c>
      <c r="G1727" s="25">
        <f t="shared" si="325"/>
        <v>0.86900778745920226</v>
      </c>
      <c r="H1727" s="25">
        <f t="shared" si="320"/>
        <v>0.99758200983907996</v>
      </c>
      <c r="I1727" s="4">
        <f t="shared" si="326"/>
        <v>18582.933350001334</v>
      </c>
      <c r="J1727" s="25">
        <f t="shared" si="321"/>
        <v>19541.796325155279</v>
      </c>
      <c r="K1727" s="15">
        <f t="shared" si="327"/>
        <v>19494.54445391435</v>
      </c>
      <c r="L1727" s="36">
        <f t="shared" si="328"/>
        <v>-956.54445391435002</v>
      </c>
      <c r="M1727" s="36">
        <f t="shared" si="329"/>
        <v>956.54445391435002</v>
      </c>
      <c r="N1727" s="36">
        <f t="shared" si="330"/>
        <v>5.1599118238987489E-2</v>
      </c>
      <c r="O1727" s="36">
        <f t="shared" si="331"/>
        <v>914977.29231430206</v>
      </c>
      <c r="P1727" s="35">
        <f t="shared" si="322"/>
        <v>914977.29231430206</v>
      </c>
    </row>
    <row r="1728" spans="1:16" x14ac:dyDescent="0.4">
      <c r="A1728" s="1">
        <v>1727</v>
      </c>
      <c r="B1728" s="21">
        <v>41540</v>
      </c>
      <c r="C1728" s="43">
        <v>3</v>
      </c>
      <c r="D1728" s="23">
        <v>22744</v>
      </c>
      <c r="E1728" s="25">
        <f t="shared" si="323"/>
        <v>21240.25</v>
      </c>
      <c r="F1728" s="25">
        <f t="shared" si="324"/>
        <v>21502.125</v>
      </c>
      <c r="G1728" s="25">
        <f t="shared" si="325"/>
        <v>1.0577559194730752</v>
      </c>
      <c r="H1728" s="25">
        <f t="shared" si="320"/>
        <v>1.0015470660113945</v>
      </c>
      <c r="I1728" s="4">
        <f t="shared" si="326"/>
        <v>22708.86788234198</v>
      </c>
      <c r="J1728" s="25">
        <f t="shared" si="321"/>
        <v>19542.113009599096</v>
      </c>
      <c r="K1728" s="15">
        <f t="shared" si="327"/>
        <v>19572.345948427079</v>
      </c>
      <c r="L1728" s="36">
        <f t="shared" si="328"/>
        <v>3171.6540515729212</v>
      </c>
      <c r="M1728" s="36">
        <f t="shared" si="329"/>
        <v>3171.6540515729212</v>
      </c>
      <c r="N1728" s="36">
        <f t="shared" si="330"/>
        <v>0.13945014296398703</v>
      </c>
      <c r="O1728" s="36">
        <f t="shared" si="331"/>
        <v>10059389.422858926</v>
      </c>
      <c r="P1728" s="35">
        <f t="shared" si="322"/>
        <v>10059389.422858926</v>
      </c>
    </row>
    <row r="1729" spans="1:16" x14ac:dyDescent="0.4">
      <c r="A1729" s="1">
        <v>1728</v>
      </c>
      <c r="B1729" s="21">
        <v>41541</v>
      </c>
      <c r="C1729" s="43">
        <v>4</v>
      </c>
      <c r="D1729" s="23">
        <v>23045</v>
      </c>
      <c r="E1729" s="25">
        <f t="shared" si="323"/>
        <v>21764</v>
      </c>
      <c r="F1729" s="25">
        <f t="shared" si="324"/>
        <v>21729.625</v>
      </c>
      <c r="G1729" s="25">
        <f t="shared" si="325"/>
        <v>1.0605337183683565</v>
      </c>
      <c r="H1729" s="25">
        <f t="shared" si="320"/>
        <v>1.0021658136955456</v>
      </c>
      <c r="I1729" s="4">
        <f t="shared" si="326"/>
        <v>22995.196688081189</v>
      </c>
      <c r="J1729" s="25">
        <f t="shared" si="321"/>
        <v>19542.429694042912</v>
      </c>
      <c r="K1729" s="15">
        <f t="shared" si="327"/>
        <v>19584.754955918506</v>
      </c>
      <c r="L1729" s="36">
        <f t="shared" si="328"/>
        <v>3460.2450440814937</v>
      </c>
      <c r="M1729" s="36">
        <f t="shared" si="329"/>
        <v>3460.2450440814937</v>
      </c>
      <c r="N1729" s="36">
        <f t="shared" si="330"/>
        <v>0.15015166170889538</v>
      </c>
      <c r="O1729" s="36">
        <f t="shared" si="331"/>
        <v>11973295.765090538</v>
      </c>
      <c r="P1729" s="35">
        <f t="shared" si="322"/>
        <v>11973295.765090538</v>
      </c>
    </row>
    <row r="1730" spans="1:16" x14ac:dyDescent="0.4">
      <c r="A1730" s="1">
        <v>1729</v>
      </c>
      <c r="B1730" s="21">
        <v>41542</v>
      </c>
      <c r="C1730" s="43">
        <v>1</v>
      </c>
      <c r="D1730" s="23">
        <v>22729</v>
      </c>
      <c r="E1730" s="25">
        <f t="shared" si="323"/>
        <v>21695.25</v>
      </c>
      <c r="F1730" s="25">
        <f t="shared" si="324"/>
        <v>21319.5</v>
      </c>
      <c r="G1730" s="25">
        <f t="shared" si="325"/>
        <v>1.0661131827669506</v>
      </c>
      <c r="H1730" s="25">
        <f t="shared" ref="H1730:H1793" si="332">VLOOKUP(C1730,$Q$38:$S$42,3,FALSE)</f>
        <v>0.99870511045398014</v>
      </c>
      <c r="I1730" s="4">
        <f t="shared" si="326"/>
        <v>22758.469704503772</v>
      </c>
      <c r="J1730" s="25">
        <f t="shared" si="321"/>
        <v>19542.746378486729</v>
      </c>
      <c r="K1730" s="15">
        <f t="shared" si="327"/>
        <v>19517.440680500709</v>
      </c>
      <c r="L1730" s="36">
        <f t="shared" si="328"/>
        <v>3211.5593194992907</v>
      </c>
      <c r="M1730" s="36">
        <f t="shared" si="329"/>
        <v>3211.5593194992907</v>
      </c>
      <c r="N1730" s="36">
        <f t="shared" si="330"/>
        <v>0.1412978714197409</v>
      </c>
      <c r="O1730" s="36">
        <f t="shared" si="331"/>
        <v>10314113.262662748</v>
      </c>
      <c r="P1730" s="35">
        <f t="shared" si="322"/>
        <v>10314113.262662748</v>
      </c>
    </row>
    <row r="1731" spans="1:16" x14ac:dyDescent="0.4">
      <c r="A1731" s="1">
        <v>1730</v>
      </c>
      <c r="B1731" s="21">
        <v>41543</v>
      </c>
      <c r="C1731" s="43">
        <v>2</v>
      </c>
      <c r="D1731" s="23">
        <v>18263</v>
      </c>
      <c r="E1731" s="25">
        <f t="shared" si="323"/>
        <v>20943.75</v>
      </c>
      <c r="F1731" s="25">
        <f t="shared" si="324"/>
        <v>20464.125</v>
      </c>
      <c r="G1731" s="25">
        <f t="shared" si="325"/>
        <v>0.89243981846279774</v>
      </c>
      <c r="H1731" s="25">
        <f t="shared" si="332"/>
        <v>0.99758200983907996</v>
      </c>
      <c r="I1731" s="4">
        <f t="shared" si="326"/>
        <v>18307.266790973914</v>
      </c>
      <c r="J1731" s="25">
        <f t="shared" ref="J1731:J1794" si="333">INTERCEPT($I$2:$I$3896,$A$2:$A$3896)+SLOPE($I$2:$I$3896,$A$2:$A$3896)*A1731</f>
        <v>19543.063062930549</v>
      </c>
      <c r="K1731" s="15">
        <f t="shared" si="327"/>
        <v>19495.808128730143</v>
      </c>
      <c r="L1731" s="36">
        <f t="shared" si="328"/>
        <v>-1232.8081287301429</v>
      </c>
      <c r="M1731" s="36">
        <f t="shared" si="329"/>
        <v>1232.8081287301429</v>
      </c>
      <c r="N1731" s="36">
        <f t="shared" si="330"/>
        <v>6.750304597985779E-2</v>
      </c>
      <c r="O1731" s="36">
        <f t="shared" si="331"/>
        <v>1519815.8822631165</v>
      </c>
      <c r="P1731" s="35">
        <f t="shared" ref="P1731:P1794" si="334">(D1731-K1731)^2</f>
        <v>1519815.8822631165</v>
      </c>
    </row>
    <row r="1732" spans="1:16" x14ac:dyDescent="0.4">
      <c r="A1732" s="1">
        <v>1731</v>
      </c>
      <c r="B1732" s="21">
        <v>41544</v>
      </c>
      <c r="C1732" s="43">
        <v>3</v>
      </c>
      <c r="D1732" s="23">
        <v>19738</v>
      </c>
      <c r="E1732" s="25">
        <f t="shared" si="323"/>
        <v>19984.5</v>
      </c>
      <c r="F1732" s="25">
        <f t="shared" si="324"/>
        <v>19071.25</v>
      </c>
      <c r="G1732" s="25">
        <f t="shared" si="325"/>
        <v>1.0349610015075048</v>
      </c>
      <c r="H1732" s="25">
        <f t="shared" si="332"/>
        <v>1.0015470660113945</v>
      </c>
      <c r="I1732" s="4">
        <f t="shared" si="326"/>
        <v>19707.511179285349</v>
      </c>
      <c r="J1732" s="25">
        <f t="shared" si="333"/>
        <v>19543.379747374365</v>
      </c>
      <c r="K1732" s="15">
        <f t="shared" si="327"/>
        <v>19573.614645929305</v>
      </c>
      <c r="L1732" s="36">
        <f t="shared" si="328"/>
        <v>164.38535407069503</v>
      </c>
      <c r="M1732" s="36">
        <f t="shared" si="329"/>
        <v>164.38535407069503</v>
      </c>
      <c r="N1732" s="36">
        <f t="shared" si="330"/>
        <v>8.3283693419138223E-3</v>
      </c>
      <c r="O1732" s="36">
        <f t="shared" si="331"/>
        <v>27022.544632947771</v>
      </c>
      <c r="P1732" s="35">
        <f t="shared" si="334"/>
        <v>27022.544632947771</v>
      </c>
    </row>
    <row r="1733" spans="1:16" x14ac:dyDescent="0.4">
      <c r="A1733" s="1">
        <v>1732</v>
      </c>
      <c r="B1733" s="21">
        <v>41545</v>
      </c>
      <c r="C1733" s="43">
        <v>4</v>
      </c>
      <c r="D1733" s="23">
        <v>19208</v>
      </c>
      <c r="E1733" s="25">
        <f t="shared" ref="E1733:E1796" si="335">AVERAGE(D1731:D1734)</f>
        <v>18158</v>
      </c>
      <c r="F1733" s="25">
        <f t="shared" ref="F1733:F1796" si="336">AVERAGE(E1733:E1734)</f>
        <v>18017.75</v>
      </c>
      <c r="G1733" s="25">
        <f t="shared" si="325"/>
        <v>1.0660598576403824</v>
      </c>
      <c r="H1733" s="25">
        <f t="shared" si="332"/>
        <v>1.0021658136955456</v>
      </c>
      <c r="I1733" s="4">
        <f t="shared" si="326"/>
        <v>19166.48895572417</v>
      </c>
      <c r="J1733" s="25">
        <f t="shared" si="333"/>
        <v>19543.696431818182</v>
      </c>
      <c r="K1733" s="15">
        <f t="shared" si="327"/>
        <v>19586.0244372118</v>
      </c>
      <c r="L1733" s="36">
        <f t="shared" si="328"/>
        <v>-378.02443721179952</v>
      </c>
      <c r="M1733" s="36">
        <f t="shared" si="329"/>
        <v>378.02443721179952</v>
      </c>
      <c r="N1733" s="36">
        <f t="shared" si="330"/>
        <v>1.9680572532892519E-2</v>
      </c>
      <c r="O1733" s="36">
        <f t="shared" si="331"/>
        <v>142902.47512929776</v>
      </c>
      <c r="P1733" s="35">
        <f t="shared" si="334"/>
        <v>142902.47512929776</v>
      </c>
    </row>
    <row r="1734" spans="1:16" x14ac:dyDescent="0.4">
      <c r="A1734" s="1">
        <v>1733</v>
      </c>
      <c r="B1734" s="21">
        <v>41546</v>
      </c>
      <c r="C1734" s="43">
        <v>1</v>
      </c>
      <c r="D1734" s="23">
        <v>15423</v>
      </c>
      <c r="E1734" s="25">
        <f t="shared" si="335"/>
        <v>17877.5</v>
      </c>
      <c r="F1734" s="25">
        <f t="shared" si="336"/>
        <v>17728.875</v>
      </c>
      <c r="G1734" s="25">
        <f t="shared" si="325"/>
        <v>0.86993675571631024</v>
      </c>
      <c r="H1734" s="25">
        <f t="shared" si="332"/>
        <v>0.99870511045398014</v>
      </c>
      <c r="I1734" s="4">
        <f t="shared" si="326"/>
        <v>15442.996975342587</v>
      </c>
      <c r="J1734" s="25">
        <f t="shared" si="333"/>
        <v>19544.013116262002</v>
      </c>
      <c r="K1734" s="15">
        <f t="shared" si="327"/>
        <v>19518.705777990479</v>
      </c>
      <c r="L1734" s="36">
        <f t="shared" si="328"/>
        <v>-4095.705777990479</v>
      </c>
      <c r="M1734" s="36">
        <f t="shared" si="329"/>
        <v>4095.705777990479</v>
      </c>
      <c r="N1734" s="36">
        <f t="shared" si="330"/>
        <v>0.26555830759193927</v>
      </c>
      <c r="O1734" s="36">
        <f t="shared" si="331"/>
        <v>16774805.819864595</v>
      </c>
      <c r="P1734" s="35">
        <f t="shared" si="334"/>
        <v>16774805.819864595</v>
      </c>
    </row>
    <row r="1735" spans="1:16" x14ac:dyDescent="0.4">
      <c r="A1735" s="1">
        <v>1734</v>
      </c>
      <c r="B1735" s="21">
        <v>41547</v>
      </c>
      <c r="C1735" s="43">
        <v>2</v>
      </c>
      <c r="D1735" s="23">
        <v>17141</v>
      </c>
      <c r="E1735" s="25">
        <f t="shared" si="335"/>
        <v>17580.25</v>
      </c>
      <c r="F1735" s="25">
        <f t="shared" si="336"/>
        <v>17827.25</v>
      </c>
      <c r="G1735" s="25">
        <f t="shared" si="325"/>
        <v>0.96150556030795553</v>
      </c>
      <c r="H1735" s="25">
        <f t="shared" si="332"/>
        <v>0.99758200983907996</v>
      </c>
      <c r="I1735" s="4">
        <f t="shared" si="326"/>
        <v>17182.547230142027</v>
      </c>
      <c r="J1735" s="25">
        <f t="shared" si="333"/>
        <v>19544.329800705818</v>
      </c>
      <c r="K1735" s="15">
        <f t="shared" si="327"/>
        <v>19497.071803545936</v>
      </c>
      <c r="L1735" s="36">
        <f t="shared" si="328"/>
        <v>-2356.0718035459358</v>
      </c>
      <c r="M1735" s="36">
        <f t="shared" si="329"/>
        <v>2356.0718035459358</v>
      </c>
      <c r="N1735" s="36">
        <f t="shared" si="330"/>
        <v>0.13745241255153934</v>
      </c>
      <c r="O1735" s="36">
        <f t="shared" si="331"/>
        <v>5551074.3434641985</v>
      </c>
      <c r="P1735" s="35">
        <f t="shared" si="334"/>
        <v>5551074.3434641985</v>
      </c>
    </row>
    <row r="1736" spans="1:16" x14ac:dyDescent="0.4">
      <c r="A1736" s="1">
        <v>1735</v>
      </c>
      <c r="B1736" s="21">
        <v>41548</v>
      </c>
      <c r="C1736" s="43">
        <v>3</v>
      </c>
      <c r="D1736" s="23">
        <v>18549</v>
      </c>
      <c r="E1736" s="25">
        <f t="shared" si="335"/>
        <v>18074.25</v>
      </c>
      <c r="F1736" s="25">
        <f t="shared" si="336"/>
        <v>18007.25</v>
      </c>
      <c r="G1736" s="25">
        <f t="shared" si="325"/>
        <v>1.030085104610643</v>
      </c>
      <c r="H1736" s="25">
        <f t="shared" si="332"/>
        <v>1.0015470660113945</v>
      </c>
      <c r="I1736" s="4">
        <f t="shared" si="326"/>
        <v>18520.347799400341</v>
      </c>
      <c r="J1736" s="25">
        <f t="shared" si="333"/>
        <v>19544.646485149635</v>
      </c>
      <c r="K1736" s="15">
        <f t="shared" si="327"/>
        <v>19574.883343431531</v>
      </c>
      <c r="L1736" s="36">
        <f t="shared" si="328"/>
        <v>-1025.8833434315311</v>
      </c>
      <c r="M1736" s="36">
        <f t="shared" si="329"/>
        <v>1025.8833434315311</v>
      </c>
      <c r="N1736" s="36">
        <f t="shared" si="330"/>
        <v>5.5306665773439595E-2</v>
      </c>
      <c r="O1736" s="36">
        <f t="shared" si="331"/>
        <v>1052436.6343302568</v>
      </c>
      <c r="P1736" s="35">
        <f t="shared" si="334"/>
        <v>1052436.6343302568</v>
      </c>
    </row>
    <row r="1737" spans="1:16" x14ac:dyDescent="0.4">
      <c r="A1737" s="1">
        <v>1736</v>
      </c>
      <c r="B1737" s="21">
        <v>41549</v>
      </c>
      <c r="C1737" s="43">
        <v>4</v>
      </c>
      <c r="D1737" s="23">
        <v>21184</v>
      </c>
      <c r="E1737" s="25">
        <f t="shared" si="335"/>
        <v>17940.25</v>
      </c>
      <c r="F1737" s="25">
        <f t="shared" si="336"/>
        <v>18539.125</v>
      </c>
      <c r="G1737" s="25">
        <f t="shared" si="325"/>
        <v>1.1426645000775386</v>
      </c>
      <c r="H1737" s="25">
        <f t="shared" si="332"/>
        <v>1.0021658136955456</v>
      </c>
      <c r="I1737" s="4">
        <f t="shared" si="326"/>
        <v>21138.218556750355</v>
      </c>
      <c r="J1737" s="25">
        <f t="shared" si="333"/>
        <v>19544.963169593455</v>
      </c>
      <c r="K1737" s="15">
        <f t="shared" si="327"/>
        <v>19587.293918505093</v>
      </c>
      <c r="L1737" s="36">
        <f t="shared" si="328"/>
        <v>1596.7060814949073</v>
      </c>
      <c r="M1737" s="36">
        <f t="shared" si="329"/>
        <v>1596.7060814949073</v>
      </c>
      <c r="N1737" s="36">
        <f t="shared" si="330"/>
        <v>7.537321004035627E-2</v>
      </c>
      <c r="O1737" s="36">
        <f t="shared" si="331"/>
        <v>2549470.3106828216</v>
      </c>
      <c r="P1737" s="35">
        <f t="shared" si="334"/>
        <v>2549470.3106828216</v>
      </c>
    </row>
    <row r="1738" spans="1:16" x14ac:dyDescent="0.4">
      <c r="A1738" s="1">
        <v>1737</v>
      </c>
      <c r="B1738" s="21">
        <v>41550</v>
      </c>
      <c r="C1738" s="43">
        <v>1</v>
      </c>
      <c r="D1738" s="23">
        <v>14887</v>
      </c>
      <c r="E1738" s="25">
        <f t="shared" si="335"/>
        <v>19138</v>
      </c>
      <c r="F1738" s="25">
        <f t="shared" si="336"/>
        <v>19218</v>
      </c>
      <c r="G1738" s="25">
        <f t="shared" si="325"/>
        <v>0.77463835987095431</v>
      </c>
      <c r="H1738" s="25">
        <f t="shared" si="332"/>
        <v>0.99870511045398014</v>
      </c>
      <c r="I1738" s="4">
        <f t="shared" si="326"/>
        <v>14906.302014648583</v>
      </c>
      <c r="J1738" s="25">
        <f t="shared" si="333"/>
        <v>19545.279854037271</v>
      </c>
      <c r="K1738" s="15">
        <f t="shared" si="327"/>
        <v>19519.970875480245</v>
      </c>
      <c r="L1738" s="36">
        <f t="shared" si="328"/>
        <v>-4632.970875480245</v>
      </c>
      <c r="M1738" s="36">
        <f t="shared" si="329"/>
        <v>4632.970875480245</v>
      </c>
      <c r="N1738" s="36">
        <f t="shared" si="330"/>
        <v>0.3112091674266303</v>
      </c>
      <c r="O1738" s="36">
        <f t="shared" si="331"/>
        <v>21464419.133048188</v>
      </c>
      <c r="P1738" s="35">
        <f t="shared" si="334"/>
        <v>21464419.133048188</v>
      </c>
    </row>
    <row r="1739" spans="1:16" x14ac:dyDescent="0.4">
      <c r="A1739" s="1">
        <v>1738</v>
      </c>
      <c r="B1739" s="21">
        <v>41551</v>
      </c>
      <c r="C1739" s="43">
        <v>2</v>
      </c>
      <c r="D1739" s="23">
        <v>21932</v>
      </c>
      <c r="E1739" s="25">
        <f t="shared" si="335"/>
        <v>19298</v>
      </c>
      <c r="F1739" s="25">
        <f t="shared" si="336"/>
        <v>18839.25</v>
      </c>
      <c r="G1739" s="25">
        <f t="shared" si="325"/>
        <v>1.1641652401236779</v>
      </c>
      <c r="H1739" s="25">
        <f t="shared" si="332"/>
        <v>0.99758200983907996</v>
      </c>
      <c r="I1739" s="4">
        <f t="shared" si="326"/>
        <v>21985.159900325241</v>
      </c>
      <c r="J1739" s="25">
        <f t="shared" si="333"/>
        <v>19545.596538481088</v>
      </c>
      <c r="K1739" s="15">
        <f t="shared" si="327"/>
        <v>19498.335478361729</v>
      </c>
      <c r="L1739" s="36">
        <f t="shared" si="328"/>
        <v>2433.6645216382713</v>
      </c>
      <c r="M1739" s="36">
        <f t="shared" si="329"/>
        <v>2433.6645216382713</v>
      </c>
      <c r="N1739" s="36">
        <f t="shared" si="330"/>
        <v>0.11096409454852596</v>
      </c>
      <c r="O1739" s="36">
        <f t="shared" si="331"/>
        <v>5922723.0038808361</v>
      </c>
      <c r="P1739" s="35">
        <f t="shared" si="334"/>
        <v>5922723.0038808361</v>
      </c>
    </row>
    <row r="1740" spans="1:16" x14ac:dyDescent="0.4">
      <c r="A1740" s="1">
        <v>1739</v>
      </c>
      <c r="B1740" s="21">
        <v>41552</v>
      </c>
      <c r="C1740" s="43">
        <v>3</v>
      </c>
      <c r="D1740" s="23">
        <v>19189</v>
      </c>
      <c r="E1740" s="25">
        <f t="shared" si="335"/>
        <v>18380.5</v>
      </c>
      <c r="F1740" s="25">
        <f t="shared" si="336"/>
        <v>19241.375</v>
      </c>
      <c r="G1740" s="25">
        <f t="shared" si="325"/>
        <v>0.99727800118234788</v>
      </c>
      <c r="H1740" s="25">
        <f t="shared" si="332"/>
        <v>1.0015470660113945</v>
      </c>
      <c r="I1740" s="4">
        <f t="shared" si="326"/>
        <v>19159.359206571415</v>
      </c>
      <c r="J1740" s="25">
        <f t="shared" si="333"/>
        <v>19545.913222924904</v>
      </c>
      <c r="K1740" s="15">
        <f t="shared" si="327"/>
        <v>19576.152040933757</v>
      </c>
      <c r="L1740" s="36">
        <f t="shared" si="328"/>
        <v>-387.15204093375723</v>
      </c>
      <c r="M1740" s="36">
        <f t="shared" si="329"/>
        <v>387.15204093375723</v>
      </c>
      <c r="N1740" s="36">
        <f t="shared" si="330"/>
        <v>2.0175727809357301E-2</v>
      </c>
      <c r="O1740" s="36">
        <f t="shared" si="331"/>
        <v>149886.70279917362</v>
      </c>
      <c r="P1740" s="35">
        <f t="shared" si="334"/>
        <v>149886.70279917362</v>
      </c>
    </row>
    <row r="1741" spans="1:16" x14ac:dyDescent="0.4">
      <c r="A1741" s="1">
        <v>1740</v>
      </c>
      <c r="B1741" s="21">
        <v>41553</v>
      </c>
      <c r="C1741" s="43">
        <v>4</v>
      </c>
      <c r="D1741" s="23">
        <v>17514</v>
      </c>
      <c r="E1741" s="25">
        <f t="shared" si="335"/>
        <v>20102.25</v>
      </c>
      <c r="F1741" s="25">
        <f t="shared" si="336"/>
        <v>20189</v>
      </c>
      <c r="G1741" s="25">
        <f t="shared" si="325"/>
        <v>0.86750210510674131</v>
      </c>
      <c r="H1741" s="25">
        <f t="shared" si="332"/>
        <v>1.0021658136955456</v>
      </c>
      <c r="I1741" s="4">
        <f t="shared" si="326"/>
        <v>17476.14991516832</v>
      </c>
      <c r="J1741" s="25">
        <f t="shared" si="333"/>
        <v>19546.229907368725</v>
      </c>
      <c r="K1741" s="15">
        <f t="shared" si="327"/>
        <v>19588.563399798386</v>
      </c>
      <c r="L1741" s="36">
        <f t="shared" si="328"/>
        <v>-2074.5633997983859</v>
      </c>
      <c r="M1741" s="36">
        <f t="shared" si="329"/>
        <v>2074.5633997983859</v>
      </c>
      <c r="N1741" s="36">
        <f t="shared" si="330"/>
        <v>0.11845171861358833</v>
      </c>
      <c r="O1741" s="36">
        <f t="shared" si="331"/>
        <v>4303813.299783038</v>
      </c>
      <c r="P1741" s="35">
        <f t="shared" si="334"/>
        <v>4303813.299783038</v>
      </c>
    </row>
    <row r="1742" spans="1:16" x14ac:dyDescent="0.4">
      <c r="A1742" s="1">
        <v>1741</v>
      </c>
      <c r="B1742" s="21">
        <v>41554</v>
      </c>
      <c r="C1742" s="43">
        <v>1</v>
      </c>
      <c r="D1742" s="23">
        <v>21774</v>
      </c>
      <c r="E1742" s="25">
        <f t="shared" si="335"/>
        <v>20275.75</v>
      </c>
      <c r="F1742" s="25">
        <f t="shared" si="336"/>
        <v>20679.5</v>
      </c>
      <c r="G1742" s="25">
        <f t="shared" si="325"/>
        <v>1.0529268115766823</v>
      </c>
      <c r="H1742" s="25">
        <f t="shared" si="332"/>
        <v>0.99870511045398014</v>
      </c>
      <c r="I1742" s="4">
        <f t="shared" si="326"/>
        <v>21802.231481625462</v>
      </c>
      <c r="J1742" s="25">
        <f t="shared" si="333"/>
        <v>19546.546591812541</v>
      </c>
      <c r="K1742" s="15">
        <f t="shared" si="327"/>
        <v>19521.235972970011</v>
      </c>
      <c r="L1742" s="36">
        <f t="shared" si="328"/>
        <v>2252.7640270299889</v>
      </c>
      <c r="M1742" s="36">
        <f t="shared" si="329"/>
        <v>2252.7640270299889</v>
      </c>
      <c r="N1742" s="36">
        <f t="shared" si="330"/>
        <v>0.10346119348902309</v>
      </c>
      <c r="O1742" s="36">
        <f t="shared" si="331"/>
        <v>5074945.7614803724</v>
      </c>
      <c r="P1742" s="35">
        <f t="shared" si="334"/>
        <v>5074945.7614803724</v>
      </c>
    </row>
    <row r="1743" spans="1:16" x14ac:dyDescent="0.4">
      <c r="A1743" s="1">
        <v>1742</v>
      </c>
      <c r="B1743" s="21">
        <v>41555</v>
      </c>
      <c r="C1743" s="43">
        <v>2</v>
      </c>
      <c r="D1743" s="23">
        <v>22626</v>
      </c>
      <c r="E1743" s="25">
        <f t="shared" si="335"/>
        <v>21083.25</v>
      </c>
      <c r="F1743" s="25">
        <f t="shared" si="336"/>
        <v>21054.625</v>
      </c>
      <c r="G1743" s="25">
        <f t="shared" si="325"/>
        <v>1.0746332456645511</v>
      </c>
      <c r="H1743" s="25">
        <f t="shared" si="332"/>
        <v>0.99758200983907996</v>
      </c>
      <c r="I1743" s="4">
        <f t="shared" si="326"/>
        <v>22680.842052925356</v>
      </c>
      <c r="J1743" s="25">
        <f t="shared" si="333"/>
        <v>19546.863276256357</v>
      </c>
      <c r="K1743" s="15">
        <f t="shared" si="327"/>
        <v>19499.599153177522</v>
      </c>
      <c r="L1743" s="36">
        <f t="shared" si="328"/>
        <v>3126.4008468224783</v>
      </c>
      <c r="M1743" s="36">
        <f t="shared" si="329"/>
        <v>3126.4008468224783</v>
      </c>
      <c r="N1743" s="36">
        <f t="shared" si="330"/>
        <v>0.13817735555654903</v>
      </c>
      <c r="O1743" s="36">
        <f t="shared" si="331"/>
        <v>9774382.2550123092</v>
      </c>
      <c r="P1743" s="35">
        <f t="shared" si="334"/>
        <v>9774382.2550123092</v>
      </c>
    </row>
    <row r="1744" spans="1:16" x14ac:dyDescent="0.4">
      <c r="A1744" s="1">
        <v>1743</v>
      </c>
      <c r="B1744" s="21">
        <v>41556</v>
      </c>
      <c r="C1744" s="43">
        <v>3</v>
      </c>
      <c r="D1744" s="23">
        <v>22419</v>
      </c>
      <c r="E1744" s="25">
        <f t="shared" si="335"/>
        <v>21026</v>
      </c>
      <c r="F1744" s="25">
        <f t="shared" si="336"/>
        <v>21044.875</v>
      </c>
      <c r="G1744" s="25">
        <f t="shared" si="325"/>
        <v>1.065294994624582</v>
      </c>
      <c r="H1744" s="25">
        <f t="shared" si="332"/>
        <v>1.0015470660113945</v>
      </c>
      <c r="I1744" s="4">
        <f t="shared" si="326"/>
        <v>22384.369902137918</v>
      </c>
      <c r="J1744" s="25">
        <f t="shared" si="333"/>
        <v>19547.179960700178</v>
      </c>
      <c r="K1744" s="15">
        <f t="shared" si="327"/>
        <v>19577.420738435991</v>
      </c>
      <c r="L1744" s="36">
        <f t="shared" si="328"/>
        <v>2841.5792615640094</v>
      </c>
      <c r="M1744" s="36">
        <f t="shared" si="329"/>
        <v>2841.5792615640094</v>
      </c>
      <c r="N1744" s="36">
        <f t="shared" si="330"/>
        <v>0.12674870697015966</v>
      </c>
      <c r="O1744" s="36">
        <f t="shared" si="331"/>
        <v>8074572.6997506609</v>
      </c>
      <c r="P1744" s="35">
        <f t="shared" si="334"/>
        <v>8074572.6997506609</v>
      </c>
    </row>
    <row r="1745" spans="1:16" x14ac:dyDescent="0.4">
      <c r="A1745" s="1">
        <v>1744</v>
      </c>
      <c r="B1745" s="21">
        <v>41557</v>
      </c>
      <c r="C1745" s="43">
        <v>4</v>
      </c>
      <c r="D1745" s="23">
        <v>17285</v>
      </c>
      <c r="E1745" s="25">
        <f t="shared" si="335"/>
        <v>21063.75</v>
      </c>
      <c r="F1745" s="25">
        <f t="shared" si="336"/>
        <v>20660.5</v>
      </c>
      <c r="G1745" s="25">
        <f t="shared" si="325"/>
        <v>0.83662060453522424</v>
      </c>
      <c r="H1745" s="25">
        <f t="shared" si="332"/>
        <v>1.0021658136955456</v>
      </c>
      <c r="I1745" s="4">
        <f t="shared" si="326"/>
        <v>17247.644814644536</v>
      </c>
      <c r="J1745" s="25">
        <f t="shared" si="333"/>
        <v>19547.496645143994</v>
      </c>
      <c r="K1745" s="15">
        <f t="shared" si="327"/>
        <v>19589.832881091679</v>
      </c>
      <c r="L1745" s="36">
        <f t="shared" si="328"/>
        <v>-2304.8328810916792</v>
      </c>
      <c r="M1745" s="36">
        <f t="shared" si="329"/>
        <v>2304.8328810916792</v>
      </c>
      <c r="N1745" s="36">
        <f t="shared" si="330"/>
        <v>0.13334294944123107</v>
      </c>
      <c r="O1745" s="36">
        <f t="shared" si="331"/>
        <v>5312254.6097613703</v>
      </c>
      <c r="P1745" s="35">
        <f t="shared" si="334"/>
        <v>5312254.6097613703</v>
      </c>
    </row>
    <row r="1746" spans="1:16" x14ac:dyDescent="0.4">
      <c r="A1746" s="1">
        <v>1745</v>
      </c>
      <c r="B1746" s="21">
        <v>41558</v>
      </c>
      <c r="C1746" s="43">
        <v>1</v>
      </c>
      <c r="D1746" s="23">
        <v>21925</v>
      </c>
      <c r="E1746" s="25">
        <f t="shared" si="335"/>
        <v>20257.25</v>
      </c>
      <c r="F1746" s="25">
        <f t="shared" si="336"/>
        <v>19674.5</v>
      </c>
      <c r="G1746" s="25">
        <f t="shared" si="325"/>
        <v>1.1143866426084525</v>
      </c>
      <c r="H1746" s="25">
        <f t="shared" si="332"/>
        <v>0.99870511045398014</v>
      </c>
      <c r="I1746" s="4">
        <f t="shared" si="326"/>
        <v>21953.427263462767</v>
      </c>
      <c r="J1746" s="25">
        <f t="shared" si="333"/>
        <v>19547.813329587811</v>
      </c>
      <c r="K1746" s="15">
        <f t="shared" si="327"/>
        <v>19522.501070459781</v>
      </c>
      <c r="L1746" s="36">
        <f t="shared" si="328"/>
        <v>2402.4989295402193</v>
      </c>
      <c r="M1746" s="36">
        <f t="shared" si="329"/>
        <v>2402.4989295402193</v>
      </c>
      <c r="N1746" s="36">
        <f t="shared" si="330"/>
        <v>0.10957805835987317</v>
      </c>
      <c r="O1746" s="36">
        <f t="shared" si="331"/>
        <v>5772001.1064418992</v>
      </c>
      <c r="P1746" s="35">
        <f t="shared" si="334"/>
        <v>5772001.1064418992</v>
      </c>
    </row>
    <row r="1747" spans="1:16" x14ac:dyDescent="0.4">
      <c r="A1747" s="1">
        <v>1746</v>
      </c>
      <c r="B1747" s="21">
        <v>41559</v>
      </c>
      <c r="C1747" s="43">
        <v>2</v>
      </c>
      <c r="D1747" s="23">
        <v>19400</v>
      </c>
      <c r="E1747" s="25">
        <f t="shared" si="335"/>
        <v>19091.75</v>
      </c>
      <c r="F1747" s="25">
        <f t="shared" si="336"/>
        <v>19514.75</v>
      </c>
      <c r="G1747" s="25">
        <f t="shared" si="325"/>
        <v>0.99411983243444058</v>
      </c>
      <c r="H1747" s="25">
        <f t="shared" si="332"/>
        <v>0.99758200983907996</v>
      </c>
      <c r="I1747" s="4">
        <f t="shared" si="326"/>
        <v>19447.022709570931</v>
      </c>
      <c r="J1747" s="25">
        <f t="shared" si="333"/>
        <v>19548.130014031631</v>
      </c>
      <c r="K1747" s="15">
        <f t="shared" si="327"/>
        <v>19500.862827993318</v>
      </c>
      <c r="L1747" s="36">
        <f t="shared" si="328"/>
        <v>-100.86282799331821</v>
      </c>
      <c r="M1747" s="36">
        <f t="shared" si="329"/>
        <v>100.86282799331821</v>
      </c>
      <c r="N1747" s="36">
        <f t="shared" si="330"/>
        <v>5.1991148450164027E-3</v>
      </c>
      <c r="O1747" s="36">
        <f t="shared" si="331"/>
        <v>10173.310070809695</v>
      </c>
      <c r="P1747" s="35">
        <f t="shared" si="334"/>
        <v>10173.310070809695</v>
      </c>
    </row>
    <row r="1748" spans="1:16" x14ac:dyDescent="0.4">
      <c r="A1748" s="1">
        <v>1747</v>
      </c>
      <c r="B1748" s="21">
        <v>41560</v>
      </c>
      <c r="C1748" s="43">
        <v>3</v>
      </c>
      <c r="D1748" s="23">
        <v>17757</v>
      </c>
      <c r="E1748" s="25">
        <f t="shared" si="335"/>
        <v>19937.75</v>
      </c>
      <c r="F1748" s="25">
        <f t="shared" si="336"/>
        <v>20004</v>
      </c>
      <c r="G1748" s="25">
        <f t="shared" si="325"/>
        <v>0.8876724655068986</v>
      </c>
      <c r="H1748" s="25">
        <f t="shared" si="332"/>
        <v>1.0015470660113945</v>
      </c>
      <c r="I1748" s="4">
        <f t="shared" si="326"/>
        <v>17729.571183026139</v>
      </c>
      <c r="J1748" s="25">
        <f t="shared" si="333"/>
        <v>19548.446698475447</v>
      </c>
      <c r="K1748" s="15">
        <f t="shared" si="327"/>
        <v>19578.689435938217</v>
      </c>
      <c r="L1748" s="36">
        <f t="shared" si="328"/>
        <v>-1821.6894359382168</v>
      </c>
      <c r="M1748" s="36">
        <f t="shared" si="329"/>
        <v>1821.6894359382168</v>
      </c>
      <c r="N1748" s="36">
        <f t="shared" si="330"/>
        <v>0.1025899327554326</v>
      </c>
      <c r="O1748" s="36">
        <f t="shared" si="331"/>
        <v>3318552.4010088984</v>
      </c>
      <c r="P1748" s="35">
        <f t="shared" si="334"/>
        <v>3318552.4010088984</v>
      </c>
    </row>
    <row r="1749" spans="1:16" x14ac:dyDescent="0.4">
      <c r="A1749" s="1">
        <v>1748</v>
      </c>
      <c r="B1749" s="21">
        <v>41561</v>
      </c>
      <c r="C1749" s="43">
        <v>4</v>
      </c>
      <c r="D1749" s="23">
        <v>20669</v>
      </c>
      <c r="E1749" s="25">
        <f t="shared" si="335"/>
        <v>20070.25</v>
      </c>
      <c r="F1749" s="25">
        <f t="shared" si="336"/>
        <v>20491</v>
      </c>
      <c r="G1749" s="25">
        <f t="shared" si="325"/>
        <v>1.0086867405202284</v>
      </c>
      <c r="H1749" s="25">
        <f t="shared" si="332"/>
        <v>1.0021658136955456</v>
      </c>
      <c r="I1749" s="4">
        <f t="shared" si="326"/>
        <v>20624.331540288571</v>
      </c>
      <c r="J1749" s="25">
        <f t="shared" si="333"/>
        <v>19548.763382919264</v>
      </c>
      <c r="K1749" s="15">
        <f t="shared" si="327"/>
        <v>19591.102362384969</v>
      </c>
      <c r="L1749" s="36">
        <f t="shared" si="328"/>
        <v>1077.8976376150313</v>
      </c>
      <c r="M1749" s="36">
        <f t="shared" si="329"/>
        <v>1077.8976376150313</v>
      </c>
      <c r="N1749" s="36">
        <f t="shared" si="330"/>
        <v>5.2150449349994257E-2</v>
      </c>
      <c r="O1749" s="36">
        <f t="shared" si="331"/>
        <v>1161863.3171760652</v>
      </c>
      <c r="P1749" s="35">
        <f t="shared" si="334"/>
        <v>1161863.3171760652</v>
      </c>
    </row>
    <row r="1750" spans="1:16" x14ac:dyDescent="0.4">
      <c r="A1750" s="1">
        <v>1749</v>
      </c>
      <c r="B1750" s="21">
        <v>41562</v>
      </c>
      <c r="C1750" s="43">
        <v>1</v>
      </c>
      <c r="D1750" s="23">
        <v>22455</v>
      </c>
      <c r="E1750" s="25">
        <f t="shared" si="335"/>
        <v>20911.75</v>
      </c>
      <c r="F1750" s="25">
        <f t="shared" si="336"/>
        <v>20961</v>
      </c>
      <c r="G1750" s="25">
        <f t="shared" si="325"/>
        <v>1.0712752254186346</v>
      </c>
      <c r="H1750" s="25">
        <f t="shared" si="332"/>
        <v>0.99870511045398014</v>
      </c>
      <c r="I1750" s="4">
        <f t="shared" si="326"/>
        <v>22484.114444746017</v>
      </c>
      <c r="J1750" s="25">
        <f t="shared" si="333"/>
        <v>19549.08006736308</v>
      </c>
      <c r="K1750" s="15">
        <f t="shared" si="327"/>
        <v>19523.766167949547</v>
      </c>
      <c r="L1750" s="36">
        <f t="shared" si="328"/>
        <v>2931.2338320504532</v>
      </c>
      <c r="M1750" s="36">
        <f t="shared" si="329"/>
        <v>2931.2338320504532</v>
      </c>
      <c r="N1750" s="36">
        <f t="shared" si="330"/>
        <v>0.13053813547318874</v>
      </c>
      <c r="O1750" s="36">
        <f t="shared" si="331"/>
        <v>8592131.7781571839</v>
      </c>
      <c r="P1750" s="35">
        <f t="shared" si="334"/>
        <v>8592131.7781571839</v>
      </c>
    </row>
    <row r="1751" spans="1:16" x14ac:dyDescent="0.4">
      <c r="A1751" s="1">
        <v>1750</v>
      </c>
      <c r="B1751" s="21">
        <v>41563</v>
      </c>
      <c r="C1751" s="43">
        <v>2</v>
      </c>
      <c r="D1751" s="23">
        <v>22766</v>
      </c>
      <c r="E1751" s="25">
        <f t="shared" si="335"/>
        <v>21010.25</v>
      </c>
      <c r="F1751" s="25">
        <f t="shared" si="336"/>
        <v>21267.75</v>
      </c>
      <c r="G1751" s="25">
        <f t="shared" si="325"/>
        <v>1.0704470383561966</v>
      </c>
      <c r="H1751" s="25">
        <f t="shared" si="332"/>
        <v>0.99758200983907996</v>
      </c>
      <c r="I1751" s="4">
        <f t="shared" si="326"/>
        <v>22821.181392066588</v>
      </c>
      <c r="J1751" s="25">
        <f t="shared" si="333"/>
        <v>19549.3967518069</v>
      </c>
      <c r="K1751" s="15">
        <f t="shared" si="327"/>
        <v>19502.126502809107</v>
      </c>
      <c r="L1751" s="36">
        <f t="shared" si="328"/>
        <v>3263.8734971908925</v>
      </c>
      <c r="M1751" s="36">
        <f t="shared" si="329"/>
        <v>3263.8734971908925</v>
      </c>
      <c r="N1751" s="36">
        <f t="shared" si="330"/>
        <v>0.14336613797728598</v>
      </c>
      <c r="O1751" s="36">
        <f t="shared" si="331"/>
        <v>10652870.205665108</v>
      </c>
      <c r="P1751" s="35">
        <f t="shared" si="334"/>
        <v>10652870.205665108</v>
      </c>
    </row>
    <row r="1752" spans="1:16" x14ac:dyDescent="0.4">
      <c r="A1752" s="1">
        <v>1751</v>
      </c>
      <c r="B1752" s="21">
        <v>41564</v>
      </c>
      <c r="C1752" s="43">
        <v>3</v>
      </c>
      <c r="D1752" s="23">
        <v>18151</v>
      </c>
      <c r="E1752" s="25">
        <f t="shared" si="335"/>
        <v>21525.25</v>
      </c>
      <c r="F1752" s="25">
        <f t="shared" si="336"/>
        <v>21184</v>
      </c>
      <c r="G1752" s="25">
        <f t="shared" si="325"/>
        <v>0.85682590634441091</v>
      </c>
      <c r="H1752" s="25">
        <f t="shared" si="332"/>
        <v>1.0015470660113945</v>
      </c>
      <c r="I1752" s="4">
        <f t="shared" si="326"/>
        <v>18122.962580565832</v>
      </c>
      <c r="J1752" s="25">
        <f t="shared" si="333"/>
        <v>19549.713436250717</v>
      </c>
      <c r="K1752" s="15">
        <f t="shared" si="327"/>
        <v>19579.958133440443</v>
      </c>
      <c r="L1752" s="36">
        <f t="shared" si="328"/>
        <v>-1428.9581334404429</v>
      </c>
      <c r="M1752" s="36">
        <f t="shared" si="329"/>
        <v>1428.9581334404429</v>
      </c>
      <c r="N1752" s="36">
        <f t="shared" si="330"/>
        <v>7.872613814337738E-2</v>
      </c>
      <c r="O1752" s="36">
        <f t="shared" si="331"/>
        <v>2041921.3471255947</v>
      </c>
      <c r="P1752" s="35">
        <f t="shared" si="334"/>
        <v>2041921.3471255947</v>
      </c>
    </row>
    <row r="1753" spans="1:16" x14ac:dyDescent="0.4">
      <c r="A1753" s="1">
        <v>1752</v>
      </c>
      <c r="B1753" s="21">
        <v>41565</v>
      </c>
      <c r="C1753" s="43">
        <v>4</v>
      </c>
      <c r="D1753" s="23">
        <v>22729</v>
      </c>
      <c r="E1753" s="25">
        <f t="shared" si="335"/>
        <v>20842.75</v>
      </c>
      <c r="F1753" s="25">
        <f t="shared" si="336"/>
        <v>20191.5</v>
      </c>
      <c r="G1753" s="25">
        <f t="shared" si="325"/>
        <v>1.125671693534408</v>
      </c>
      <c r="H1753" s="25">
        <f t="shared" si="332"/>
        <v>1.0021658136955456</v>
      </c>
      <c r="I1753" s="4">
        <f t="shared" si="326"/>
        <v>22679.879606135706</v>
      </c>
      <c r="J1753" s="25">
        <f t="shared" si="333"/>
        <v>19550.030120694533</v>
      </c>
      <c r="K1753" s="15">
        <f t="shared" si="327"/>
        <v>19592.371843678262</v>
      </c>
      <c r="L1753" s="36">
        <f t="shared" si="328"/>
        <v>3136.6281563217381</v>
      </c>
      <c r="M1753" s="36">
        <f t="shared" si="329"/>
        <v>3136.6281563217381</v>
      </c>
      <c r="N1753" s="36">
        <f t="shared" si="330"/>
        <v>0.13800115079069639</v>
      </c>
      <c r="O1753" s="36">
        <f t="shared" si="331"/>
        <v>9838436.1910303049</v>
      </c>
      <c r="P1753" s="35">
        <f t="shared" si="334"/>
        <v>9838436.1910303049</v>
      </c>
    </row>
    <row r="1754" spans="1:16" x14ac:dyDescent="0.4">
      <c r="A1754" s="1">
        <v>1753</v>
      </c>
      <c r="B1754" s="21">
        <v>41566</v>
      </c>
      <c r="C1754" s="43">
        <v>1</v>
      </c>
      <c r="D1754" s="23">
        <v>19725</v>
      </c>
      <c r="E1754" s="25">
        <f t="shared" si="335"/>
        <v>19540.25</v>
      </c>
      <c r="F1754" s="25">
        <f t="shared" si="336"/>
        <v>19694</v>
      </c>
      <c r="G1754" s="25">
        <f t="shared" si="325"/>
        <v>1.0015740834772011</v>
      </c>
      <c r="H1754" s="25">
        <f t="shared" si="332"/>
        <v>0.99870511045398014</v>
      </c>
      <c r="I1754" s="4">
        <f t="shared" si="326"/>
        <v>19750.574812853047</v>
      </c>
      <c r="J1754" s="25">
        <f t="shared" si="333"/>
        <v>19550.346805138353</v>
      </c>
      <c r="K1754" s="15">
        <f t="shared" si="327"/>
        <v>19525.031265439316</v>
      </c>
      <c r="L1754" s="36">
        <f t="shared" si="328"/>
        <v>199.96873456068352</v>
      </c>
      <c r="M1754" s="36">
        <f t="shared" si="329"/>
        <v>199.96873456068352</v>
      </c>
      <c r="N1754" s="36">
        <f t="shared" si="330"/>
        <v>1.0137831916891432E-2</v>
      </c>
      <c r="O1754" s="36">
        <f t="shared" si="331"/>
        <v>39987.494801801098</v>
      </c>
      <c r="P1754" s="35">
        <f t="shared" si="334"/>
        <v>39987.494801801098</v>
      </c>
    </row>
    <row r="1755" spans="1:16" x14ac:dyDescent="0.4">
      <c r="A1755" s="1">
        <v>1754</v>
      </c>
      <c r="B1755" s="21">
        <v>41567</v>
      </c>
      <c r="C1755" s="43">
        <v>2</v>
      </c>
      <c r="D1755" s="23">
        <v>17556</v>
      </c>
      <c r="E1755" s="25">
        <f t="shared" si="335"/>
        <v>19847.75</v>
      </c>
      <c r="F1755" s="25">
        <f t="shared" si="336"/>
        <v>19874.625</v>
      </c>
      <c r="G1755" s="25">
        <f t="shared" si="325"/>
        <v>0.88333742146078231</v>
      </c>
      <c r="H1755" s="25">
        <f t="shared" si="332"/>
        <v>0.99758200983907996</v>
      </c>
      <c r="I1755" s="4">
        <f t="shared" si="326"/>
        <v>17598.553128310683</v>
      </c>
      <c r="J1755" s="25">
        <f t="shared" si="333"/>
        <v>19550.66348958217</v>
      </c>
      <c r="K1755" s="15">
        <f t="shared" si="327"/>
        <v>19503.3901776249</v>
      </c>
      <c r="L1755" s="36">
        <f t="shared" si="328"/>
        <v>-1947.3901776249004</v>
      </c>
      <c r="M1755" s="36">
        <f t="shared" si="329"/>
        <v>1947.3901776249004</v>
      </c>
      <c r="N1755" s="36">
        <f t="shared" si="330"/>
        <v>0.11092448038419346</v>
      </c>
      <c r="O1755" s="36">
        <f t="shared" si="331"/>
        <v>3792328.5039099413</v>
      </c>
      <c r="P1755" s="35">
        <f t="shared" si="334"/>
        <v>3792328.5039099413</v>
      </c>
    </row>
    <row r="1756" spans="1:16" x14ac:dyDescent="0.4">
      <c r="A1756" s="1">
        <v>1755</v>
      </c>
      <c r="B1756" s="21">
        <v>41568</v>
      </c>
      <c r="C1756" s="43">
        <v>3</v>
      </c>
      <c r="D1756" s="23">
        <v>19381</v>
      </c>
      <c r="E1756" s="25">
        <f t="shared" si="335"/>
        <v>19901.5</v>
      </c>
      <c r="F1756" s="25">
        <f t="shared" si="336"/>
        <v>19954</v>
      </c>
      <c r="G1756" s="25">
        <f t="shared" si="325"/>
        <v>0.97128395309211191</v>
      </c>
      <c r="H1756" s="25">
        <f t="shared" si="332"/>
        <v>1.0015470660113945</v>
      </c>
      <c r="I1756" s="4">
        <f t="shared" si="326"/>
        <v>19351.062628722735</v>
      </c>
      <c r="J1756" s="25">
        <f t="shared" si="333"/>
        <v>19550.980174025986</v>
      </c>
      <c r="K1756" s="15">
        <f t="shared" si="327"/>
        <v>19581.226830942669</v>
      </c>
      <c r="L1756" s="36">
        <f t="shared" si="328"/>
        <v>-200.22683094266904</v>
      </c>
      <c r="M1756" s="36">
        <f t="shared" si="329"/>
        <v>200.22683094266904</v>
      </c>
      <c r="N1756" s="36">
        <f t="shared" si="330"/>
        <v>1.0331088743752595E-2</v>
      </c>
      <c r="O1756" s="36">
        <f t="shared" si="331"/>
        <v>40090.783829344167</v>
      </c>
      <c r="P1756" s="35">
        <f t="shared" si="334"/>
        <v>40090.783829344167</v>
      </c>
    </row>
    <row r="1757" spans="1:16" x14ac:dyDescent="0.4">
      <c r="A1757" s="1">
        <v>1756</v>
      </c>
      <c r="B1757" s="21">
        <v>41569</v>
      </c>
      <c r="C1757" s="43">
        <v>4</v>
      </c>
      <c r="D1757" s="23">
        <v>22944</v>
      </c>
      <c r="E1757" s="25">
        <f t="shared" si="335"/>
        <v>20006.5</v>
      </c>
      <c r="F1757" s="25">
        <f t="shared" si="336"/>
        <v>19596.5</v>
      </c>
      <c r="G1757" s="25">
        <f t="shared" si="325"/>
        <v>1.1708213201336974</v>
      </c>
      <c r="H1757" s="25">
        <f t="shared" si="332"/>
        <v>1.0021658136955456</v>
      </c>
      <c r="I1757" s="4">
        <f t="shared" si="326"/>
        <v>22894.414962522664</v>
      </c>
      <c r="J1757" s="25">
        <f t="shared" si="333"/>
        <v>19551.296858469806</v>
      </c>
      <c r="K1757" s="15">
        <f t="shared" si="327"/>
        <v>19593.641324971559</v>
      </c>
      <c r="L1757" s="36">
        <f t="shared" si="328"/>
        <v>3350.3586750284412</v>
      </c>
      <c r="M1757" s="36">
        <f t="shared" si="329"/>
        <v>3350.3586750284412</v>
      </c>
      <c r="N1757" s="36">
        <f t="shared" si="330"/>
        <v>0.14602330347927306</v>
      </c>
      <c r="O1757" s="36">
        <f t="shared" si="331"/>
        <v>11224903.251338333</v>
      </c>
      <c r="P1757" s="35">
        <f t="shared" si="334"/>
        <v>11224903.251338333</v>
      </c>
    </row>
    <row r="1758" spans="1:16" x14ac:dyDescent="0.4">
      <c r="A1758" s="1">
        <v>1757</v>
      </c>
      <c r="B1758" s="21">
        <v>41570</v>
      </c>
      <c r="C1758" s="43">
        <v>1</v>
      </c>
      <c r="D1758" s="23">
        <v>20145</v>
      </c>
      <c r="E1758" s="25">
        <f t="shared" si="335"/>
        <v>19186.5</v>
      </c>
      <c r="F1758" s="25">
        <f t="shared" si="336"/>
        <v>19107</v>
      </c>
      <c r="G1758" s="25">
        <f t="shared" si="325"/>
        <v>1.0543256398178678</v>
      </c>
      <c r="H1758" s="25">
        <f t="shared" si="332"/>
        <v>0.99870511045398014</v>
      </c>
      <c r="I1758" s="4">
        <f t="shared" si="326"/>
        <v>20171.119371605811</v>
      </c>
      <c r="J1758" s="25">
        <f t="shared" si="333"/>
        <v>19551.613542913623</v>
      </c>
      <c r="K1758" s="15">
        <f t="shared" si="327"/>
        <v>19526.296362929083</v>
      </c>
      <c r="L1758" s="36">
        <f t="shared" si="328"/>
        <v>618.70363707091747</v>
      </c>
      <c r="M1758" s="36">
        <f t="shared" si="329"/>
        <v>618.70363707091747</v>
      </c>
      <c r="N1758" s="36">
        <f t="shared" si="330"/>
        <v>3.0712516111735789E-2</v>
      </c>
      <c r="O1758" s="36">
        <f t="shared" si="331"/>
        <v>382794.19052478153</v>
      </c>
      <c r="P1758" s="35">
        <f t="shared" si="334"/>
        <v>382794.19052478153</v>
      </c>
    </row>
    <row r="1759" spans="1:16" x14ac:dyDescent="0.4">
      <c r="A1759" s="1">
        <v>1758</v>
      </c>
      <c r="B1759" s="21">
        <v>41571</v>
      </c>
      <c r="C1759" s="43">
        <v>2</v>
      </c>
      <c r="D1759" s="23">
        <v>14276</v>
      </c>
      <c r="E1759" s="25">
        <f t="shared" si="335"/>
        <v>19027.5</v>
      </c>
      <c r="F1759" s="25">
        <f t="shared" si="336"/>
        <v>18433.375</v>
      </c>
      <c r="G1759" s="25">
        <f t="shared" si="325"/>
        <v>0.7744647955135725</v>
      </c>
      <c r="H1759" s="25">
        <f t="shared" si="332"/>
        <v>0.99758200983907996</v>
      </c>
      <c r="I1759" s="4">
        <f t="shared" si="326"/>
        <v>14310.602897001783</v>
      </c>
      <c r="J1759" s="25">
        <f t="shared" si="333"/>
        <v>19551.930227357439</v>
      </c>
      <c r="K1759" s="15">
        <f t="shared" si="327"/>
        <v>19504.653852440693</v>
      </c>
      <c r="L1759" s="36">
        <f t="shared" si="328"/>
        <v>-5228.6538524406933</v>
      </c>
      <c r="M1759" s="36">
        <f t="shared" si="329"/>
        <v>5228.6538524406933</v>
      </c>
      <c r="N1759" s="36">
        <f t="shared" si="330"/>
        <v>0.36625482295045486</v>
      </c>
      <c r="O1759" s="36">
        <f t="shared" si="331"/>
        <v>27338821.108642902</v>
      </c>
      <c r="P1759" s="35">
        <f t="shared" si="334"/>
        <v>27338821.108642902</v>
      </c>
    </row>
    <row r="1760" spans="1:16" x14ac:dyDescent="0.4">
      <c r="A1760" s="1">
        <v>1759</v>
      </c>
      <c r="B1760" s="21">
        <v>41572</v>
      </c>
      <c r="C1760" s="43">
        <v>3</v>
      </c>
      <c r="D1760" s="23">
        <v>18745</v>
      </c>
      <c r="E1760" s="25">
        <f t="shared" si="335"/>
        <v>17839.25</v>
      </c>
      <c r="F1760" s="25">
        <f t="shared" si="336"/>
        <v>17215.5</v>
      </c>
      <c r="G1760" s="25">
        <f t="shared" si="325"/>
        <v>1.0888443553774214</v>
      </c>
      <c r="H1760" s="25">
        <f t="shared" si="332"/>
        <v>1.0015470660113945</v>
      </c>
      <c r="I1760" s="4">
        <f t="shared" si="326"/>
        <v>18716.045042846483</v>
      </c>
      <c r="J1760" s="25">
        <f t="shared" si="333"/>
        <v>19552.246911801256</v>
      </c>
      <c r="K1760" s="15">
        <f t="shared" si="327"/>
        <v>19582.495528444899</v>
      </c>
      <c r="L1760" s="36">
        <f t="shared" si="328"/>
        <v>-837.49552844489881</v>
      </c>
      <c r="M1760" s="36">
        <f t="shared" si="329"/>
        <v>837.49552844489881</v>
      </c>
      <c r="N1760" s="36">
        <f t="shared" si="330"/>
        <v>4.4678342408370167E-2</v>
      </c>
      <c r="O1760" s="36">
        <f t="shared" si="331"/>
        <v>701398.76016520034</v>
      </c>
      <c r="P1760" s="35">
        <f t="shared" si="334"/>
        <v>701398.76016520034</v>
      </c>
    </row>
    <row r="1761" spans="1:16" x14ac:dyDescent="0.4">
      <c r="A1761" s="1">
        <v>1760</v>
      </c>
      <c r="B1761" s="21">
        <v>41573</v>
      </c>
      <c r="C1761" s="43">
        <v>4</v>
      </c>
      <c r="D1761" s="23">
        <v>18191</v>
      </c>
      <c r="E1761" s="25">
        <f t="shared" si="335"/>
        <v>16591.75</v>
      </c>
      <c r="F1761" s="25">
        <f t="shared" si="336"/>
        <v>17568.5</v>
      </c>
      <c r="G1761" s="25">
        <f t="shared" si="325"/>
        <v>1.0354327347240799</v>
      </c>
      <c r="H1761" s="25">
        <f t="shared" si="332"/>
        <v>1.0021658136955456</v>
      </c>
      <c r="I1761" s="4">
        <f t="shared" si="326"/>
        <v>18151.686828070509</v>
      </c>
      <c r="J1761" s="25">
        <f t="shared" si="333"/>
        <v>19552.563596245076</v>
      </c>
      <c r="K1761" s="15">
        <f t="shared" si="327"/>
        <v>19594.910806264848</v>
      </c>
      <c r="L1761" s="36">
        <f t="shared" si="328"/>
        <v>-1403.9108062648484</v>
      </c>
      <c r="M1761" s="36">
        <f t="shared" si="329"/>
        <v>1403.9108062648484</v>
      </c>
      <c r="N1761" s="36">
        <f t="shared" si="330"/>
        <v>7.717612040376276E-2</v>
      </c>
      <c r="O1761" s="36">
        <f t="shared" si="331"/>
        <v>1970965.5519472165</v>
      </c>
      <c r="P1761" s="35">
        <f t="shared" si="334"/>
        <v>1970965.5519472165</v>
      </c>
    </row>
    <row r="1762" spans="1:16" x14ac:dyDescent="0.4">
      <c r="A1762" s="1">
        <v>1761</v>
      </c>
      <c r="B1762" s="21">
        <v>41574</v>
      </c>
      <c r="C1762" s="43">
        <v>1</v>
      </c>
      <c r="D1762" s="23">
        <v>15155</v>
      </c>
      <c r="E1762" s="25">
        <f t="shared" si="335"/>
        <v>18545.25</v>
      </c>
      <c r="F1762" s="25">
        <f t="shared" si="336"/>
        <v>19115.875</v>
      </c>
      <c r="G1762" s="25">
        <f t="shared" si="325"/>
        <v>0.79279656306603807</v>
      </c>
      <c r="H1762" s="25">
        <f t="shared" si="332"/>
        <v>0.99870511045398014</v>
      </c>
      <c r="I1762" s="4">
        <f t="shared" si="326"/>
        <v>15174.649494995585</v>
      </c>
      <c r="J1762" s="25">
        <f t="shared" si="333"/>
        <v>19552.880280688893</v>
      </c>
      <c r="K1762" s="15">
        <f t="shared" si="327"/>
        <v>19527.561460418852</v>
      </c>
      <c r="L1762" s="36">
        <f t="shared" si="328"/>
        <v>-4372.5614604188522</v>
      </c>
      <c r="M1762" s="36">
        <f t="shared" si="329"/>
        <v>4372.5614604188522</v>
      </c>
      <c r="N1762" s="36">
        <f t="shared" si="330"/>
        <v>0.28852269616752574</v>
      </c>
      <c r="O1762" s="36">
        <f t="shared" si="331"/>
        <v>19119293.725140247</v>
      </c>
      <c r="P1762" s="35">
        <f t="shared" si="334"/>
        <v>19119293.725140247</v>
      </c>
    </row>
    <row r="1763" spans="1:16" x14ac:dyDescent="0.4">
      <c r="A1763" s="1">
        <v>1762</v>
      </c>
      <c r="B1763" s="21">
        <v>41575</v>
      </c>
      <c r="C1763" s="43">
        <v>2</v>
      </c>
      <c r="D1763" s="23">
        <v>22090</v>
      </c>
      <c r="E1763" s="25">
        <f t="shared" si="335"/>
        <v>19686.5</v>
      </c>
      <c r="F1763" s="25">
        <f t="shared" si="336"/>
        <v>20331.875</v>
      </c>
      <c r="G1763" s="25">
        <f t="shared" si="325"/>
        <v>1.0864713657741847</v>
      </c>
      <c r="H1763" s="25">
        <f t="shared" si="332"/>
        <v>0.99758200983907996</v>
      </c>
      <c r="I1763" s="4">
        <f t="shared" si="326"/>
        <v>22143.542868784632</v>
      </c>
      <c r="J1763" s="25">
        <f t="shared" si="333"/>
        <v>19553.196965132709</v>
      </c>
      <c r="K1763" s="15">
        <f t="shared" si="327"/>
        <v>19505.917527256486</v>
      </c>
      <c r="L1763" s="36">
        <f t="shared" si="328"/>
        <v>2584.0824727435138</v>
      </c>
      <c r="M1763" s="36">
        <f t="shared" si="329"/>
        <v>2584.0824727435138</v>
      </c>
      <c r="N1763" s="36">
        <f t="shared" si="330"/>
        <v>0.11697974073080641</v>
      </c>
      <c r="O1763" s="36">
        <f t="shared" si="331"/>
        <v>6677482.2259402331</v>
      </c>
      <c r="P1763" s="35">
        <f t="shared" si="334"/>
        <v>6677482.2259402331</v>
      </c>
    </row>
    <row r="1764" spans="1:16" x14ac:dyDescent="0.4">
      <c r="A1764" s="1">
        <v>1763</v>
      </c>
      <c r="B1764" s="21">
        <v>41576</v>
      </c>
      <c r="C1764" s="43">
        <v>3</v>
      </c>
      <c r="D1764" s="23">
        <v>23310</v>
      </c>
      <c r="E1764" s="25">
        <f t="shared" si="335"/>
        <v>20977.25</v>
      </c>
      <c r="F1764" s="25">
        <f t="shared" si="336"/>
        <v>21494.5</v>
      </c>
      <c r="G1764" s="25">
        <f t="shared" si="325"/>
        <v>1.0844634673986369</v>
      </c>
      <c r="H1764" s="25">
        <f t="shared" si="332"/>
        <v>1.0015470660113945</v>
      </c>
      <c r="I1764" s="4">
        <f t="shared" si="326"/>
        <v>23273.993595558895</v>
      </c>
      <c r="J1764" s="25">
        <f t="shared" si="333"/>
        <v>19553.513649576529</v>
      </c>
      <c r="K1764" s="15">
        <f t="shared" si="327"/>
        <v>19583.764225947129</v>
      </c>
      <c r="L1764" s="36">
        <f t="shared" si="328"/>
        <v>3726.2357740528714</v>
      </c>
      <c r="M1764" s="36">
        <f t="shared" si="329"/>
        <v>3726.2357740528714</v>
      </c>
      <c r="N1764" s="36">
        <f t="shared" si="330"/>
        <v>0.15985567456254274</v>
      </c>
      <c r="O1764" s="36">
        <f t="shared" si="331"/>
        <v>13884833.043831402</v>
      </c>
      <c r="P1764" s="35">
        <f t="shared" si="334"/>
        <v>13884833.043831402</v>
      </c>
    </row>
    <row r="1765" spans="1:16" x14ac:dyDescent="0.4">
      <c r="A1765" s="1">
        <v>1764</v>
      </c>
      <c r="B1765" s="21">
        <v>41577</v>
      </c>
      <c r="C1765" s="43">
        <v>4</v>
      </c>
      <c r="D1765" s="23">
        <v>23354</v>
      </c>
      <c r="E1765" s="25">
        <f t="shared" si="335"/>
        <v>22011.75</v>
      </c>
      <c r="F1765" s="25">
        <f t="shared" si="336"/>
        <v>22250.875</v>
      </c>
      <c r="G1765" s="25">
        <f t="shared" si="325"/>
        <v>1.0495767020398075</v>
      </c>
      <c r="H1765" s="25">
        <f t="shared" si="332"/>
        <v>1.0021658136955456</v>
      </c>
      <c r="I1765" s="4">
        <f t="shared" si="326"/>
        <v>23303.528897958258</v>
      </c>
      <c r="J1765" s="25">
        <f t="shared" si="333"/>
        <v>19553.830334020346</v>
      </c>
      <c r="K1765" s="15">
        <f t="shared" si="327"/>
        <v>19596.180287558142</v>
      </c>
      <c r="L1765" s="36">
        <f t="shared" si="328"/>
        <v>3757.8197124418584</v>
      </c>
      <c r="M1765" s="36">
        <f t="shared" si="329"/>
        <v>3757.8197124418584</v>
      </c>
      <c r="N1765" s="36">
        <f t="shared" si="330"/>
        <v>0.16090689870865199</v>
      </c>
      <c r="O1765" s="36">
        <f t="shared" si="331"/>
        <v>14121208.991216611</v>
      </c>
      <c r="P1765" s="35">
        <f t="shared" si="334"/>
        <v>14121208.991216611</v>
      </c>
    </row>
    <row r="1766" spans="1:16" x14ac:dyDescent="0.4">
      <c r="A1766" s="1">
        <v>1765</v>
      </c>
      <c r="B1766" s="21">
        <v>41578</v>
      </c>
      <c r="C1766" s="43">
        <v>1</v>
      </c>
      <c r="D1766" s="23">
        <v>19293</v>
      </c>
      <c r="E1766" s="25">
        <f t="shared" si="335"/>
        <v>22490</v>
      </c>
      <c r="F1766" s="25">
        <f t="shared" si="336"/>
        <v>22083.375</v>
      </c>
      <c r="G1766" s="25">
        <f t="shared" si="325"/>
        <v>0.87364363463465167</v>
      </c>
      <c r="H1766" s="25">
        <f t="shared" si="332"/>
        <v>0.99870511045398014</v>
      </c>
      <c r="I1766" s="4">
        <f t="shared" si="326"/>
        <v>19318.014695278776</v>
      </c>
      <c r="J1766" s="25">
        <f t="shared" si="333"/>
        <v>19554.147018464162</v>
      </c>
      <c r="K1766" s="15">
        <f t="shared" si="327"/>
        <v>19528.826557908618</v>
      </c>
      <c r="L1766" s="36">
        <f t="shared" si="328"/>
        <v>-235.82655790861827</v>
      </c>
      <c r="M1766" s="36">
        <f t="shared" si="329"/>
        <v>235.82655790861827</v>
      </c>
      <c r="N1766" s="36">
        <f t="shared" si="330"/>
        <v>1.222342600469695E-2</v>
      </c>
      <c r="O1766" s="36">
        <f t="shared" si="331"/>
        <v>55614.165415026888</v>
      </c>
      <c r="P1766" s="35">
        <f t="shared" si="334"/>
        <v>55614.165415026888</v>
      </c>
    </row>
    <row r="1767" spans="1:16" x14ac:dyDescent="0.4">
      <c r="A1767" s="1">
        <v>1766</v>
      </c>
      <c r="B1767" s="21">
        <v>41579</v>
      </c>
      <c r="C1767" s="43">
        <v>2</v>
      </c>
      <c r="D1767" s="23">
        <v>24003</v>
      </c>
      <c r="E1767" s="25">
        <f t="shared" si="335"/>
        <v>21676.75</v>
      </c>
      <c r="F1767" s="25">
        <f t="shared" si="336"/>
        <v>21123.25</v>
      </c>
      <c r="G1767" s="25">
        <f t="shared" si="325"/>
        <v>1.1363308203046407</v>
      </c>
      <c r="H1767" s="25">
        <f t="shared" si="332"/>
        <v>0.99758200983907996</v>
      </c>
      <c r="I1767" s="4">
        <f t="shared" si="326"/>
        <v>24061.179695764487</v>
      </c>
      <c r="J1767" s="25">
        <f t="shared" si="333"/>
        <v>19554.463702907982</v>
      </c>
      <c r="K1767" s="15">
        <f t="shared" si="327"/>
        <v>19507.181202072283</v>
      </c>
      <c r="L1767" s="36">
        <f t="shared" si="328"/>
        <v>4495.8187979277172</v>
      </c>
      <c r="M1767" s="36">
        <f t="shared" si="329"/>
        <v>4495.8187979277172</v>
      </c>
      <c r="N1767" s="36">
        <f t="shared" si="330"/>
        <v>0.18730237045068188</v>
      </c>
      <c r="O1767" s="36">
        <f t="shared" si="331"/>
        <v>20212386.663800225</v>
      </c>
      <c r="P1767" s="35">
        <f t="shared" si="334"/>
        <v>20212386.663800225</v>
      </c>
    </row>
    <row r="1768" spans="1:16" x14ac:dyDescent="0.4">
      <c r="A1768" s="1">
        <v>1767</v>
      </c>
      <c r="B1768" s="21">
        <v>41580</v>
      </c>
      <c r="C1768" s="43">
        <v>3</v>
      </c>
      <c r="D1768" s="23">
        <v>20057</v>
      </c>
      <c r="E1768" s="25">
        <f t="shared" si="335"/>
        <v>20569.75</v>
      </c>
      <c r="F1768" s="25">
        <f t="shared" si="336"/>
        <v>21094</v>
      </c>
      <c r="G1768" s="25">
        <f t="shared" si="325"/>
        <v>0.9508391011662084</v>
      </c>
      <c r="H1768" s="25">
        <f t="shared" si="332"/>
        <v>1.0015470660113945</v>
      </c>
      <c r="I1768" s="4">
        <f t="shared" si="326"/>
        <v>20026.01842754718</v>
      </c>
      <c r="J1768" s="25">
        <f t="shared" si="333"/>
        <v>19554.780387351799</v>
      </c>
      <c r="K1768" s="15">
        <f t="shared" si="327"/>
        <v>19585.032923449355</v>
      </c>
      <c r="L1768" s="36">
        <f t="shared" si="328"/>
        <v>471.96707655064529</v>
      </c>
      <c r="M1768" s="36">
        <f t="shared" si="329"/>
        <v>471.96707655064529</v>
      </c>
      <c r="N1768" s="36">
        <f t="shared" si="330"/>
        <v>2.3531289652023998E-2</v>
      </c>
      <c r="O1768" s="36">
        <f t="shared" si="331"/>
        <v>222752.92134776266</v>
      </c>
      <c r="P1768" s="35">
        <f t="shared" si="334"/>
        <v>222752.92134776266</v>
      </c>
    </row>
    <row r="1769" spans="1:16" x14ac:dyDescent="0.4">
      <c r="A1769" s="1">
        <v>1768</v>
      </c>
      <c r="B1769" s="21">
        <v>41581</v>
      </c>
      <c r="C1769" s="43">
        <v>4</v>
      </c>
      <c r="D1769" s="23">
        <v>18926</v>
      </c>
      <c r="E1769" s="25">
        <f t="shared" si="335"/>
        <v>21618.25</v>
      </c>
      <c r="F1769" s="25">
        <f t="shared" si="336"/>
        <v>21663.625</v>
      </c>
      <c r="G1769" s="25">
        <f t="shared" si="325"/>
        <v>0.87363033656647948</v>
      </c>
      <c r="H1769" s="25">
        <f t="shared" si="332"/>
        <v>1.0021658136955456</v>
      </c>
      <c r="I1769" s="4">
        <f t="shared" si="326"/>
        <v>18885.098395253834</v>
      </c>
      <c r="J1769" s="25">
        <f t="shared" si="333"/>
        <v>19555.097071795615</v>
      </c>
      <c r="K1769" s="15">
        <f t="shared" si="327"/>
        <v>19597.449768851435</v>
      </c>
      <c r="L1769" s="36">
        <f t="shared" si="328"/>
        <v>-671.44976885143478</v>
      </c>
      <c r="M1769" s="36">
        <f t="shared" si="329"/>
        <v>671.44976885143478</v>
      </c>
      <c r="N1769" s="36">
        <f t="shared" si="330"/>
        <v>3.5477637580652796E-2</v>
      </c>
      <c r="O1769" s="36">
        <f t="shared" si="331"/>
        <v>450844.79209064518</v>
      </c>
      <c r="P1769" s="35">
        <f t="shared" si="334"/>
        <v>450844.79209064518</v>
      </c>
    </row>
    <row r="1770" spans="1:16" x14ac:dyDescent="0.4">
      <c r="A1770" s="1">
        <v>1769</v>
      </c>
      <c r="B1770" s="21">
        <v>41582</v>
      </c>
      <c r="C1770" s="43">
        <v>1</v>
      </c>
      <c r="D1770" s="23">
        <v>23487</v>
      </c>
      <c r="E1770" s="25">
        <f t="shared" si="335"/>
        <v>21709</v>
      </c>
      <c r="F1770" s="25">
        <f t="shared" si="336"/>
        <v>21882</v>
      </c>
      <c r="G1770" s="25">
        <f t="shared" si="325"/>
        <v>1.0733479572251166</v>
      </c>
      <c r="H1770" s="25">
        <f t="shared" si="332"/>
        <v>0.99870511045398014</v>
      </c>
      <c r="I1770" s="4">
        <f t="shared" si="326"/>
        <v>23517.452503395667</v>
      </c>
      <c r="J1770" s="25">
        <f t="shared" si="333"/>
        <v>19555.413756239432</v>
      </c>
      <c r="K1770" s="15">
        <f t="shared" si="327"/>
        <v>19530.091655398384</v>
      </c>
      <c r="L1770" s="36">
        <f t="shared" si="328"/>
        <v>3956.9083446016157</v>
      </c>
      <c r="M1770" s="36">
        <f t="shared" si="329"/>
        <v>3956.9083446016157</v>
      </c>
      <c r="N1770" s="36">
        <f t="shared" si="330"/>
        <v>0.16847227592291972</v>
      </c>
      <c r="O1770" s="36">
        <f t="shared" si="331"/>
        <v>15657123.647577899</v>
      </c>
      <c r="P1770" s="35">
        <f t="shared" si="334"/>
        <v>15657123.647577899</v>
      </c>
    </row>
    <row r="1771" spans="1:16" x14ac:dyDescent="0.4">
      <c r="A1771" s="1">
        <v>1770</v>
      </c>
      <c r="B1771" s="21">
        <v>41583</v>
      </c>
      <c r="C1771" s="43">
        <v>2</v>
      </c>
      <c r="D1771" s="23">
        <v>24366</v>
      </c>
      <c r="E1771" s="25">
        <f t="shared" si="335"/>
        <v>22055</v>
      </c>
      <c r="F1771" s="25">
        <f t="shared" si="336"/>
        <v>22110.25</v>
      </c>
      <c r="G1771" s="25">
        <f t="shared" si="325"/>
        <v>1.1020228174715347</v>
      </c>
      <c r="H1771" s="25">
        <f t="shared" si="332"/>
        <v>0.99758200983907996</v>
      </c>
      <c r="I1771" s="4">
        <f t="shared" si="326"/>
        <v>24425.059553680687</v>
      </c>
      <c r="J1771" s="25">
        <f t="shared" si="333"/>
        <v>19555.730440683252</v>
      </c>
      <c r="K1771" s="15">
        <f t="shared" si="327"/>
        <v>19508.444876888076</v>
      </c>
      <c r="L1771" s="36">
        <f t="shared" si="328"/>
        <v>4857.5551231119243</v>
      </c>
      <c r="M1771" s="36">
        <f t="shared" si="329"/>
        <v>4857.5551231119243</v>
      </c>
      <c r="N1771" s="36">
        <f t="shared" si="330"/>
        <v>0.19935792182187984</v>
      </c>
      <c r="O1771" s="36">
        <f t="shared" si="331"/>
        <v>23595841.774070904</v>
      </c>
      <c r="P1771" s="35">
        <f t="shared" si="334"/>
        <v>23595841.774070904</v>
      </c>
    </row>
    <row r="1772" spans="1:16" x14ac:dyDescent="0.4">
      <c r="A1772" s="1">
        <v>1771</v>
      </c>
      <c r="B1772" s="21">
        <v>41584</v>
      </c>
      <c r="C1772" s="43">
        <v>3</v>
      </c>
      <c r="D1772" s="23">
        <v>21441</v>
      </c>
      <c r="E1772" s="25">
        <f t="shared" si="335"/>
        <v>22165.5</v>
      </c>
      <c r="F1772" s="25">
        <f t="shared" si="336"/>
        <v>21883.875</v>
      </c>
      <c r="G1772" s="25">
        <f t="shared" si="325"/>
        <v>0.97976249635862023</v>
      </c>
      <c r="H1772" s="25">
        <f t="shared" si="332"/>
        <v>1.0015470660113945</v>
      </c>
      <c r="I1772" s="4">
        <f t="shared" si="326"/>
        <v>21407.880595554623</v>
      </c>
      <c r="J1772" s="25">
        <f t="shared" si="333"/>
        <v>19556.047125127068</v>
      </c>
      <c r="K1772" s="15">
        <f t="shared" si="327"/>
        <v>19586.301620951581</v>
      </c>
      <c r="L1772" s="36">
        <f t="shared" si="328"/>
        <v>1854.6983790484192</v>
      </c>
      <c r="M1772" s="36">
        <f t="shared" si="329"/>
        <v>1854.6983790484192</v>
      </c>
      <c r="N1772" s="36">
        <f t="shared" si="330"/>
        <v>8.650241961888061E-2</v>
      </c>
      <c r="O1772" s="36">
        <f t="shared" si="331"/>
        <v>3439906.0772448336</v>
      </c>
      <c r="P1772" s="35">
        <f t="shared" si="334"/>
        <v>3439906.0772448336</v>
      </c>
    </row>
    <row r="1773" spans="1:16" x14ac:dyDescent="0.4">
      <c r="A1773" s="1">
        <v>1772</v>
      </c>
      <c r="B1773" s="21">
        <v>41585</v>
      </c>
      <c r="C1773" s="43">
        <v>4</v>
      </c>
      <c r="D1773" s="23">
        <v>19368</v>
      </c>
      <c r="E1773" s="25">
        <f t="shared" si="335"/>
        <v>21602.25</v>
      </c>
      <c r="F1773" s="25">
        <f t="shared" si="336"/>
        <v>20629.625</v>
      </c>
      <c r="G1773" s="25">
        <f t="shared" ref="G1773:G1836" si="337">D1773/F1773</f>
        <v>0.93884401679623353</v>
      </c>
      <c r="H1773" s="25">
        <f t="shared" si="332"/>
        <v>1.0021658136955456</v>
      </c>
      <c r="I1773" s="4">
        <f t="shared" ref="I1773:I1836" si="338">D1773/H1773</f>
        <v>19326.143174430745</v>
      </c>
      <c r="J1773" s="25">
        <f t="shared" si="333"/>
        <v>19556.363809570885</v>
      </c>
      <c r="K1773" s="15">
        <f t="shared" ref="K1773:K1836" si="339">H1773*J1773</f>
        <v>19598.719250144724</v>
      </c>
      <c r="L1773" s="36">
        <f t="shared" ref="L1773:L1836" si="340">D1773-K1773</f>
        <v>-230.71925014472436</v>
      </c>
      <c r="M1773" s="36">
        <f t="shared" ref="M1773:M1836" si="341">ABS(L1773)</f>
        <v>230.71925014472436</v>
      </c>
      <c r="N1773" s="36">
        <f t="shared" ref="N1773:N1836" si="342">M1773/D1773</f>
        <v>1.1912394162780069E-2</v>
      </c>
      <c r="O1773" s="36">
        <f t="shared" ref="O1773:O1836" si="343">L1773^2</f>
        <v>53231.372387343887</v>
      </c>
      <c r="P1773" s="35">
        <f t="shared" si="334"/>
        <v>53231.372387343887</v>
      </c>
    </row>
    <row r="1774" spans="1:16" x14ac:dyDescent="0.4">
      <c r="A1774" s="1">
        <v>1773</v>
      </c>
      <c r="B1774" s="21">
        <v>41586</v>
      </c>
      <c r="C1774" s="43">
        <v>1</v>
      </c>
      <c r="D1774" s="23">
        <v>21234</v>
      </c>
      <c r="E1774" s="25">
        <f t="shared" si="335"/>
        <v>19657</v>
      </c>
      <c r="F1774" s="25">
        <f t="shared" si="336"/>
        <v>18941.75</v>
      </c>
      <c r="G1774" s="25">
        <f t="shared" si="337"/>
        <v>1.1210157456412422</v>
      </c>
      <c r="H1774" s="25">
        <f t="shared" si="332"/>
        <v>0.99870511045398014</v>
      </c>
      <c r="I1774" s="4">
        <f t="shared" si="338"/>
        <v>21261.531334657622</v>
      </c>
      <c r="J1774" s="25">
        <f t="shared" si="333"/>
        <v>19556.680494014705</v>
      </c>
      <c r="K1774" s="15">
        <f t="shared" si="339"/>
        <v>19531.356752888154</v>
      </c>
      <c r="L1774" s="36">
        <f t="shared" si="340"/>
        <v>1702.643247111846</v>
      </c>
      <c r="M1774" s="36">
        <f t="shared" si="341"/>
        <v>1702.643247111846</v>
      </c>
      <c r="N1774" s="36">
        <f t="shared" si="342"/>
        <v>8.0184762508799384E-2</v>
      </c>
      <c r="O1774" s="36">
        <f t="shared" si="343"/>
        <v>2898994.0269355709</v>
      </c>
      <c r="P1774" s="35">
        <f t="shared" si="334"/>
        <v>2898994.0269355709</v>
      </c>
    </row>
    <row r="1775" spans="1:16" x14ac:dyDescent="0.4">
      <c r="A1775" s="1">
        <v>1774</v>
      </c>
      <c r="B1775" s="21">
        <v>41587</v>
      </c>
      <c r="C1775" s="43">
        <v>2</v>
      </c>
      <c r="D1775" s="23">
        <v>16585</v>
      </c>
      <c r="E1775" s="25">
        <f t="shared" si="335"/>
        <v>18226.5</v>
      </c>
      <c r="F1775" s="25">
        <f t="shared" si="336"/>
        <v>18546.875</v>
      </c>
      <c r="G1775" s="25">
        <f t="shared" si="337"/>
        <v>0.89422072451558554</v>
      </c>
      <c r="H1775" s="25">
        <f t="shared" si="332"/>
        <v>0.99758200983907996</v>
      </c>
      <c r="I1775" s="4">
        <f t="shared" si="338"/>
        <v>16625.19956898113</v>
      </c>
      <c r="J1775" s="25">
        <f t="shared" si="333"/>
        <v>19556.997178458521</v>
      </c>
      <c r="K1775" s="15">
        <f t="shared" si="339"/>
        <v>19509.708551703869</v>
      </c>
      <c r="L1775" s="36">
        <f t="shared" si="340"/>
        <v>-2924.7085517038686</v>
      </c>
      <c r="M1775" s="36">
        <f t="shared" si="341"/>
        <v>2924.7085517038686</v>
      </c>
      <c r="N1775" s="36">
        <f t="shared" si="342"/>
        <v>0.17634661149857514</v>
      </c>
      <c r="O1775" s="36">
        <f t="shared" si="343"/>
        <v>8553920.1124097407</v>
      </c>
      <c r="P1775" s="35">
        <f t="shared" si="334"/>
        <v>8553920.1124097407</v>
      </c>
    </row>
    <row r="1776" spans="1:16" x14ac:dyDescent="0.4">
      <c r="A1776" s="1">
        <v>1775</v>
      </c>
      <c r="B1776" s="21">
        <v>41588</v>
      </c>
      <c r="C1776" s="43">
        <v>3</v>
      </c>
      <c r="D1776" s="23">
        <v>15719</v>
      </c>
      <c r="E1776" s="25">
        <f t="shared" si="335"/>
        <v>18867.25</v>
      </c>
      <c r="F1776" s="25">
        <f t="shared" si="336"/>
        <v>18733.125</v>
      </c>
      <c r="G1776" s="25">
        <f t="shared" si="337"/>
        <v>0.83910185833917195</v>
      </c>
      <c r="H1776" s="25">
        <f t="shared" si="332"/>
        <v>1.0015470660113945</v>
      </c>
      <c r="I1776" s="4">
        <f t="shared" si="338"/>
        <v>15694.719233315756</v>
      </c>
      <c r="J1776" s="25">
        <f t="shared" si="333"/>
        <v>19557.313862902338</v>
      </c>
      <c r="K1776" s="15">
        <f t="shared" si="339"/>
        <v>19587.570318453811</v>
      </c>
      <c r="L1776" s="36">
        <f t="shared" si="340"/>
        <v>-3868.5703184538106</v>
      </c>
      <c r="M1776" s="36">
        <f t="shared" si="341"/>
        <v>3868.5703184538106</v>
      </c>
      <c r="N1776" s="36">
        <f t="shared" si="342"/>
        <v>0.24610791516342073</v>
      </c>
      <c r="O1776" s="36">
        <f t="shared" si="343"/>
        <v>14965836.308821818</v>
      </c>
      <c r="P1776" s="35">
        <f t="shared" si="334"/>
        <v>14965836.308821818</v>
      </c>
    </row>
    <row r="1777" spans="1:16" x14ac:dyDescent="0.4">
      <c r="A1777" s="1">
        <v>1776</v>
      </c>
      <c r="B1777" s="21">
        <v>41589</v>
      </c>
      <c r="C1777" s="43">
        <v>4</v>
      </c>
      <c r="D1777" s="23">
        <v>21931</v>
      </c>
      <c r="E1777" s="25">
        <f t="shared" si="335"/>
        <v>18599</v>
      </c>
      <c r="F1777" s="25">
        <f t="shared" si="336"/>
        <v>19576.125</v>
      </c>
      <c r="G1777" s="25">
        <f t="shared" si="337"/>
        <v>1.1202932143107995</v>
      </c>
      <c r="H1777" s="25">
        <f t="shared" si="332"/>
        <v>1.0021658136955456</v>
      </c>
      <c r="I1777" s="4">
        <f t="shared" si="338"/>
        <v>21883.604190336671</v>
      </c>
      <c r="J1777" s="25">
        <f t="shared" si="333"/>
        <v>19557.630547346154</v>
      </c>
      <c r="K1777" s="15">
        <f t="shared" si="339"/>
        <v>19599.988731438018</v>
      </c>
      <c r="L1777" s="36">
        <f t="shared" si="340"/>
        <v>2331.0112685619824</v>
      </c>
      <c r="M1777" s="36">
        <f t="shared" si="341"/>
        <v>2331.0112685619824</v>
      </c>
      <c r="N1777" s="36">
        <f t="shared" si="342"/>
        <v>0.10628841678728659</v>
      </c>
      <c r="O1777" s="36">
        <f t="shared" si="343"/>
        <v>5433613.5341629423</v>
      </c>
      <c r="P1777" s="35">
        <f t="shared" si="334"/>
        <v>5433613.5341629423</v>
      </c>
    </row>
    <row r="1778" spans="1:16" x14ac:dyDescent="0.4">
      <c r="A1778" s="1">
        <v>1777</v>
      </c>
      <c r="B1778" s="21">
        <v>41590</v>
      </c>
      <c r="C1778" s="43">
        <v>1</v>
      </c>
      <c r="D1778" s="23">
        <v>20161</v>
      </c>
      <c r="E1778" s="25">
        <f t="shared" si="335"/>
        <v>20553.25</v>
      </c>
      <c r="F1778" s="25">
        <f t="shared" si="336"/>
        <v>21012.75</v>
      </c>
      <c r="G1778" s="25">
        <f t="shared" si="337"/>
        <v>0.95946508667356722</v>
      </c>
      <c r="H1778" s="25">
        <f t="shared" si="332"/>
        <v>0.99870511045398014</v>
      </c>
      <c r="I1778" s="4">
        <f t="shared" si="338"/>
        <v>20187.140116701154</v>
      </c>
      <c r="J1778" s="25">
        <f t="shared" si="333"/>
        <v>19557.947231789974</v>
      </c>
      <c r="K1778" s="15">
        <f t="shared" si="339"/>
        <v>19532.62185037792</v>
      </c>
      <c r="L1778" s="36">
        <f t="shared" si="340"/>
        <v>628.37814962207995</v>
      </c>
      <c r="M1778" s="36">
        <f t="shared" si="341"/>
        <v>628.37814962207995</v>
      </c>
      <c r="N1778" s="36">
        <f t="shared" si="342"/>
        <v>3.116800504052775E-2</v>
      </c>
      <c r="O1778" s="36">
        <f t="shared" si="343"/>
        <v>394859.09892246907</v>
      </c>
      <c r="P1778" s="35">
        <f t="shared" si="334"/>
        <v>394859.09892246907</v>
      </c>
    </row>
    <row r="1779" spans="1:16" x14ac:dyDescent="0.4">
      <c r="A1779" s="1">
        <v>1778</v>
      </c>
      <c r="B1779" s="21">
        <v>41591</v>
      </c>
      <c r="C1779" s="43">
        <v>2</v>
      </c>
      <c r="D1779" s="23">
        <v>24402</v>
      </c>
      <c r="E1779" s="25">
        <f t="shared" si="335"/>
        <v>21472.25</v>
      </c>
      <c r="F1779" s="25">
        <f t="shared" si="336"/>
        <v>21739</v>
      </c>
      <c r="G1779" s="25">
        <f t="shared" si="337"/>
        <v>1.12249873499241</v>
      </c>
      <c r="H1779" s="25">
        <f t="shared" si="332"/>
        <v>0.99758200983907996</v>
      </c>
      <c r="I1779" s="4">
        <f t="shared" si="338"/>
        <v>24461.146812317002</v>
      </c>
      <c r="J1779" s="25">
        <f t="shared" si="333"/>
        <v>19558.263916233791</v>
      </c>
      <c r="K1779" s="15">
        <f t="shared" si="339"/>
        <v>19510.972226519661</v>
      </c>
      <c r="L1779" s="36">
        <f t="shared" si="340"/>
        <v>4891.0277734803385</v>
      </c>
      <c r="M1779" s="36">
        <f t="shared" si="341"/>
        <v>4891.0277734803385</v>
      </c>
      <c r="N1779" s="36">
        <f t="shared" si="342"/>
        <v>0.20043552878781815</v>
      </c>
      <c r="O1779" s="36">
        <f t="shared" si="343"/>
        <v>23922152.680956036</v>
      </c>
      <c r="P1779" s="35">
        <f t="shared" si="334"/>
        <v>23922152.680956036</v>
      </c>
    </row>
    <row r="1780" spans="1:16" x14ac:dyDescent="0.4">
      <c r="A1780" s="1">
        <v>1779</v>
      </c>
      <c r="B1780" s="21">
        <v>41592</v>
      </c>
      <c r="C1780" s="43">
        <v>3</v>
      </c>
      <c r="D1780" s="23">
        <v>19395</v>
      </c>
      <c r="E1780" s="25">
        <f t="shared" si="335"/>
        <v>22005.75</v>
      </c>
      <c r="F1780" s="25">
        <f t="shared" si="336"/>
        <v>22107.625</v>
      </c>
      <c r="G1780" s="25">
        <f t="shared" si="337"/>
        <v>0.87729912190929604</v>
      </c>
      <c r="H1780" s="25">
        <f t="shared" si="332"/>
        <v>1.0015470660113945</v>
      </c>
      <c r="I1780" s="4">
        <f t="shared" si="338"/>
        <v>19365.041003254602</v>
      </c>
      <c r="J1780" s="25">
        <f t="shared" si="333"/>
        <v>19558.580600677607</v>
      </c>
      <c r="K1780" s="15">
        <f t="shared" si="339"/>
        <v>19588.839015956037</v>
      </c>
      <c r="L1780" s="36">
        <f t="shared" si="340"/>
        <v>-193.83901595603675</v>
      </c>
      <c r="M1780" s="36">
        <f t="shared" si="341"/>
        <v>193.83901595603675</v>
      </c>
      <c r="N1780" s="36">
        <f t="shared" si="342"/>
        <v>9.9942776981715251E-3</v>
      </c>
      <c r="O1780" s="36">
        <f t="shared" si="343"/>
        <v>37573.564106804668</v>
      </c>
      <c r="P1780" s="35">
        <f t="shared" si="334"/>
        <v>37573.564106804668</v>
      </c>
    </row>
    <row r="1781" spans="1:16" x14ac:dyDescent="0.4">
      <c r="A1781" s="1">
        <v>1780</v>
      </c>
      <c r="B1781" s="21">
        <v>41593</v>
      </c>
      <c r="C1781" s="43">
        <v>4</v>
      </c>
      <c r="D1781" s="23">
        <v>24065</v>
      </c>
      <c r="E1781" s="25">
        <f t="shared" si="335"/>
        <v>22209.5</v>
      </c>
      <c r="F1781" s="25">
        <f t="shared" si="336"/>
        <v>21565.875</v>
      </c>
      <c r="G1781" s="25">
        <f t="shared" si="337"/>
        <v>1.1158833110179855</v>
      </c>
      <c r="H1781" s="25">
        <f t="shared" si="332"/>
        <v>1.0021658136955456</v>
      </c>
      <c r="I1781" s="4">
        <f t="shared" si="338"/>
        <v>24012.992332335598</v>
      </c>
      <c r="J1781" s="25">
        <f t="shared" si="333"/>
        <v>19558.897285121428</v>
      </c>
      <c r="K1781" s="15">
        <f t="shared" si="339"/>
        <v>19601.258212731314</v>
      </c>
      <c r="L1781" s="36">
        <f t="shared" si="340"/>
        <v>4463.7417872686856</v>
      </c>
      <c r="M1781" s="36">
        <f t="shared" si="341"/>
        <v>4463.7417872686856</v>
      </c>
      <c r="N1781" s="36">
        <f t="shared" si="342"/>
        <v>0.18548688083393666</v>
      </c>
      <c r="O1781" s="36">
        <f t="shared" si="343"/>
        <v>19924990.743408639</v>
      </c>
      <c r="P1781" s="35">
        <f t="shared" si="334"/>
        <v>19924990.743408639</v>
      </c>
    </row>
    <row r="1782" spans="1:16" x14ac:dyDescent="0.4">
      <c r="A1782" s="1">
        <v>1781</v>
      </c>
      <c r="B1782" s="21">
        <v>41594</v>
      </c>
      <c r="C1782" s="43">
        <v>1</v>
      </c>
      <c r="D1782" s="23">
        <v>20976</v>
      </c>
      <c r="E1782" s="25">
        <f t="shared" si="335"/>
        <v>20922.25</v>
      </c>
      <c r="F1782" s="25">
        <f t="shared" si="336"/>
        <v>21464.25</v>
      </c>
      <c r="G1782" s="25">
        <f t="shared" si="337"/>
        <v>0.9772528739648485</v>
      </c>
      <c r="H1782" s="25">
        <f t="shared" si="332"/>
        <v>0.99870511045398014</v>
      </c>
      <c r="I1782" s="4">
        <f t="shared" si="338"/>
        <v>21003.19681999521</v>
      </c>
      <c r="J1782" s="25">
        <f t="shared" si="333"/>
        <v>19559.213969565244</v>
      </c>
      <c r="K1782" s="15">
        <f t="shared" si="339"/>
        <v>19533.88694786769</v>
      </c>
      <c r="L1782" s="36">
        <f t="shared" si="340"/>
        <v>1442.1130521323103</v>
      </c>
      <c r="M1782" s="36">
        <f t="shared" si="341"/>
        <v>1442.1130521323103</v>
      </c>
      <c r="N1782" s="36">
        <f t="shared" si="342"/>
        <v>6.8750622241242856E-2</v>
      </c>
      <c r="O1782" s="36">
        <f t="shared" si="343"/>
        <v>2079690.0551303674</v>
      </c>
      <c r="P1782" s="35">
        <f t="shared" si="334"/>
        <v>2079690.0551303674</v>
      </c>
    </row>
    <row r="1783" spans="1:16" x14ac:dyDescent="0.4">
      <c r="A1783" s="1">
        <v>1782</v>
      </c>
      <c r="B1783" s="21">
        <v>41595</v>
      </c>
      <c r="C1783" s="43">
        <v>2</v>
      </c>
      <c r="D1783" s="23">
        <v>19253</v>
      </c>
      <c r="E1783" s="25">
        <f t="shared" si="335"/>
        <v>22006.25</v>
      </c>
      <c r="F1783" s="25">
        <f t="shared" si="336"/>
        <v>22119.125</v>
      </c>
      <c r="G1783" s="25">
        <f t="shared" si="337"/>
        <v>0.87042321972501169</v>
      </c>
      <c r="H1783" s="25">
        <f t="shared" si="332"/>
        <v>0.99758200983907996</v>
      </c>
      <c r="I1783" s="4">
        <f t="shared" si="338"/>
        <v>19299.666403472635</v>
      </c>
      <c r="J1783" s="25">
        <f t="shared" si="333"/>
        <v>19559.530654009061</v>
      </c>
      <c r="K1783" s="15">
        <f t="shared" si="339"/>
        <v>19512.235901335454</v>
      </c>
      <c r="L1783" s="36">
        <f t="shared" si="340"/>
        <v>-259.2359013354544</v>
      </c>
      <c r="M1783" s="36">
        <f t="shared" si="341"/>
        <v>259.2359013354544</v>
      </c>
      <c r="N1783" s="36">
        <f t="shared" si="342"/>
        <v>1.3464701674308129E-2</v>
      </c>
      <c r="O1783" s="36">
        <f t="shared" si="343"/>
        <v>67203.252541205453</v>
      </c>
      <c r="P1783" s="35">
        <f t="shared" si="334"/>
        <v>67203.252541205453</v>
      </c>
    </row>
    <row r="1784" spans="1:16" x14ac:dyDescent="0.4">
      <c r="A1784" s="1">
        <v>1783</v>
      </c>
      <c r="B1784" s="21">
        <v>41596</v>
      </c>
      <c r="C1784" s="43">
        <v>3</v>
      </c>
      <c r="D1784" s="23">
        <v>23731</v>
      </c>
      <c r="E1784" s="25">
        <f t="shared" si="335"/>
        <v>22232</v>
      </c>
      <c r="F1784" s="25">
        <f t="shared" si="336"/>
        <v>22493.25</v>
      </c>
      <c r="G1784" s="25">
        <f t="shared" si="337"/>
        <v>1.0550276193969301</v>
      </c>
      <c r="H1784" s="25">
        <f t="shared" si="332"/>
        <v>1.0015470660113945</v>
      </c>
      <c r="I1784" s="4">
        <f t="shared" si="338"/>
        <v>23694.343286838619</v>
      </c>
      <c r="J1784" s="25">
        <f t="shared" si="333"/>
        <v>19559.847338452881</v>
      </c>
      <c r="K1784" s="15">
        <f t="shared" si="339"/>
        <v>19590.107713458267</v>
      </c>
      <c r="L1784" s="36">
        <f t="shared" si="340"/>
        <v>4140.8922865417335</v>
      </c>
      <c r="M1784" s="36">
        <f t="shared" si="341"/>
        <v>4140.8922865417335</v>
      </c>
      <c r="N1784" s="36">
        <f t="shared" si="342"/>
        <v>0.17449295379637325</v>
      </c>
      <c r="O1784" s="36">
        <f t="shared" si="343"/>
        <v>17146988.928740826</v>
      </c>
      <c r="P1784" s="35">
        <f t="shared" si="334"/>
        <v>17146988.928740826</v>
      </c>
    </row>
    <row r="1785" spans="1:16" x14ac:dyDescent="0.4">
      <c r="A1785" s="1">
        <v>1784</v>
      </c>
      <c r="B1785" s="21">
        <v>41597</v>
      </c>
      <c r="C1785" s="43">
        <v>4</v>
      </c>
      <c r="D1785" s="23">
        <v>24968</v>
      </c>
      <c r="E1785" s="25">
        <f t="shared" si="335"/>
        <v>22754.5</v>
      </c>
      <c r="F1785" s="25">
        <f t="shared" si="336"/>
        <v>22811.125</v>
      </c>
      <c r="G1785" s="25">
        <f t="shared" si="337"/>
        <v>1.0945536443292472</v>
      </c>
      <c r="H1785" s="25">
        <f t="shared" si="332"/>
        <v>1.0021658136955456</v>
      </c>
      <c r="I1785" s="4">
        <f t="shared" si="338"/>
        <v>24914.040829160822</v>
      </c>
      <c r="J1785" s="25">
        <f t="shared" si="333"/>
        <v>19560.164022896697</v>
      </c>
      <c r="K1785" s="15">
        <f t="shared" si="339"/>
        <v>19602.527694024604</v>
      </c>
      <c r="L1785" s="36">
        <f t="shared" si="340"/>
        <v>5365.472305975396</v>
      </c>
      <c r="M1785" s="36">
        <f t="shared" si="341"/>
        <v>5365.472305975396</v>
      </c>
      <c r="N1785" s="36">
        <f t="shared" si="342"/>
        <v>0.21489395650334012</v>
      </c>
      <c r="O1785" s="36">
        <f t="shared" si="343"/>
        <v>28788293.066188935</v>
      </c>
      <c r="P1785" s="35">
        <f t="shared" si="334"/>
        <v>28788293.066188935</v>
      </c>
    </row>
    <row r="1786" spans="1:16" x14ac:dyDescent="0.4">
      <c r="A1786" s="1">
        <v>1785</v>
      </c>
      <c r="B1786" s="21">
        <v>41598</v>
      </c>
      <c r="C1786" s="43">
        <v>1</v>
      </c>
      <c r="D1786" s="23">
        <v>23066</v>
      </c>
      <c r="E1786" s="25">
        <f t="shared" si="335"/>
        <v>22867.75</v>
      </c>
      <c r="F1786" s="25">
        <f t="shared" si="336"/>
        <v>22932</v>
      </c>
      <c r="G1786" s="25">
        <f t="shared" si="337"/>
        <v>1.0058433629862202</v>
      </c>
      <c r="H1786" s="25">
        <f t="shared" si="332"/>
        <v>0.99870511045398014</v>
      </c>
      <c r="I1786" s="4">
        <f t="shared" si="338"/>
        <v>23095.90664807444</v>
      </c>
      <c r="J1786" s="25">
        <f t="shared" si="333"/>
        <v>19560.480707340514</v>
      </c>
      <c r="K1786" s="15">
        <f t="shared" si="339"/>
        <v>19535.152045357456</v>
      </c>
      <c r="L1786" s="36">
        <f t="shared" si="340"/>
        <v>3530.8479546425442</v>
      </c>
      <c r="M1786" s="36">
        <f t="shared" si="341"/>
        <v>3530.8479546425442</v>
      </c>
      <c r="N1786" s="36">
        <f t="shared" si="342"/>
        <v>0.15307586727835534</v>
      </c>
      <c r="O1786" s="36">
        <f t="shared" si="343"/>
        <v>12466887.278803438</v>
      </c>
      <c r="P1786" s="35">
        <f t="shared" si="334"/>
        <v>12466887.278803438</v>
      </c>
    </row>
    <row r="1787" spans="1:16" x14ac:dyDescent="0.4">
      <c r="A1787" s="1">
        <v>1786</v>
      </c>
      <c r="B1787" s="21">
        <v>41599</v>
      </c>
      <c r="C1787" s="43">
        <v>2</v>
      </c>
      <c r="D1787" s="23">
        <v>19706</v>
      </c>
      <c r="E1787" s="25">
        <f t="shared" si="335"/>
        <v>22996.25</v>
      </c>
      <c r="F1787" s="25">
        <f t="shared" si="336"/>
        <v>22528.25</v>
      </c>
      <c r="G1787" s="25">
        <f t="shared" si="337"/>
        <v>0.87472395769755751</v>
      </c>
      <c r="H1787" s="25">
        <f t="shared" si="332"/>
        <v>0.99758200983907996</v>
      </c>
      <c r="I1787" s="4">
        <f t="shared" si="338"/>
        <v>19753.764407979626</v>
      </c>
      <c r="J1787" s="25">
        <f t="shared" si="333"/>
        <v>19560.797391784334</v>
      </c>
      <c r="K1787" s="15">
        <f t="shared" si="339"/>
        <v>19513.499576151247</v>
      </c>
      <c r="L1787" s="36">
        <f t="shared" si="340"/>
        <v>192.50042384875269</v>
      </c>
      <c r="M1787" s="36">
        <f t="shared" si="341"/>
        <v>192.50042384875269</v>
      </c>
      <c r="N1787" s="36">
        <f t="shared" si="342"/>
        <v>9.7686199050417474E-3</v>
      </c>
      <c r="O1787" s="36">
        <f t="shared" si="343"/>
        <v>37056.413181949436</v>
      </c>
      <c r="P1787" s="35">
        <f t="shared" si="334"/>
        <v>37056.413181949436</v>
      </c>
    </row>
    <row r="1788" spans="1:16" x14ac:dyDescent="0.4">
      <c r="A1788" s="1">
        <v>1787</v>
      </c>
      <c r="B1788" s="21">
        <v>41600</v>
      </c>
      <c r="C1788" s="43">
        <v>3</v>
      </c>
      <c r="D1788" s="23">
        <v>24245</v>
      </c>
      <c r="E1788" s="25">
        <f t="shared" si="335"/>
        <v>22060.25</v>
      </c>
      <c r="F1788" s="25">
        <f t="shared" si="336"/>
        <v>21600.25</v>
      </c>
      <c r="G1788" s="25">
        <f t="shared" si="337"/>
        <v>1.1224407124917535</v>
      </c>
      <c r="H1788" s="25">
        <f t="shared" si="332"/>
        <v>1.0015470660113945</v>
      </c>
      <c r="I1788" s="4">
        <f t="shared" si="338"/>
        <v>24207.549323222884</v>
      </c>
      <c r="J1788" s="25">
        <f t="shared" si="333"/>
        <v>19561.11407622815</v>
      </c>
      <c r="K1788" s="15">
        <f t="shared" si="339"/>
        <v>19591.376410960493</v>
      </c>
      <c r="L1788" s="36">
        <f t="shared" si="340"/>
        <v>4653.6235890395074</v>
      </c>
      <c r="M1788" s="36">
        <f t="shared" si="341"/>
        <v>4653.6235890395074</v>
      </c>
      <c r="N1788" s="36">
        <f t="shared" si="342"/>
        <v>0.19194157925508382</v>
      </c>
      <c r="O1788" s="36">
        <f t="shared" si="343"/>
        <v>21656212.508464947</v>
      </c>
      <c r="P1788" s="35">
        <f t="shared" si="334"/>
        <v>21656212.508464947</v>
      </c>
    </row>
    <row r="1789" spans="1:16" x14ac:dyDescent="0.4">
      <c r="A1789" s="1">
        <v>1788</v>
      </c>
      <c r="B1789" s="21">
        <v>41601</v>
      </c>
      <c r="C1789" s="43">
        <v>4</v>
      </c>
      <c r="D1789" s="23">
        <v>21224</v>
      </c>
      <c r="E1789" s="25">
        <f t="shared" si="335"/>
        <v>21140.25</v>
      </c>
      <c r="F1789" s="25">
        <f t="shared" si="336"/>
        <v>21718.5</v>
      </c>
      <c r="G1789" s="25">
        <f t="shared" si="337"/>
        <v>0.97723139259156944</v>
      </c>
      <c r="H1789" s="25">
        <f t="shared" si="332"/>
        <v>1.0021658136955456</v>
      </c>
      <c r="I1789" s="4">
        <f t="shared" si="338"/>
        <v>21178.132111426999</v>
      </c>
      <c r="J1789" s="25">
        <f t="shared" si="333"/>
        <v>19561.430760671967</v>
      </c>
      <c r="K1789" s="15">
        <f t="shared" si="339"/>
        <v>19603.797175317897</v>
      </c>
      <c r="L1789" s="36">
        <f t="shared" si="340"/>
        <v>1620.2028246821028</v>
      </c>
      <c r="M1789" s="36">
        <f t="shared" si="341"/>
        <v>1620.2028246821028</v>
      </c>
      <c r="N1789" s="36">
        <f t="shared" si="342"/>
        <v>7.633824089154273E-2</v>
      </c>
      <c r="O1789" s="36">
        <f t="shared" si="343"/>
        <v>2625057.1931078648</v>
      </c>
      <c r="P1789" s="35">
        <f t="shared" si="334"/>
        <v>2625057.1931078648</v>
      </c>
    </row>
    <row r="1790" spans="1:16" x14ac:dyDescent="0.4">
      <c r="A1790" s="1">
        <v>1789</v>
      </c>
      <c r="B1790" s="21">
        <v>41602</v>
      </c>
      <c r="C1790" s="43">
        <v>1</v>
      </c>
      <c r="D1790" s="23">
        <v>19386</v>
      </c>
      <c r="E1790" s="25">
        <f t="shared" si="335"/>
        <v>22296.75</v>
      </c>
      <c r="F1790" s="25">
        <f t="shared" si="336"/>
        <v>22428.5</v>
      </c>
      <c r="G1790" s="25">
        <f t="shared" si="337"/>
        <v>0.8643467017410883</v>
      </c>
      <c r="H1790" s="25">
        <f t="shared" si="332"/>
        <v>0.99870511045398014</v>
      </c>
      <c r="I1790" s="4">
        <f t="shared" si="338"/>
        <v>19411.135276145458</v>
      </c>
      <c r="J1790" s="25">
        <f t="shared" si="333"/>
        <v>19561.747445115783</v>
      </c>
      <c r="K1790" s="15">
        <f t="shared" si="339"/>
        <v>19536.417142847222</v>
      </c>
      <c r="L1790" s="36">
        <f t="shared" si="340"/>
        <v>-150.41714284722184</v>
      </c>
      <c r="M1790" s="36">
        <f t="shared" si="341"/>
        <v>150.41714284722184</v>
      </c>
      <c r="N1790" s="36">
        <f t="shared" si="342"/>
        <v>7.7590602933674735E-3</v>
      </c>
      <c r="O1790" s="36">
        <f t="shared" si="343"/>
        <v>22625.316862321539</v>
      </c>
      <c r="P1790" s="35">
        <f t="shared" si="334"/>
        <v>22625.316862321539</v>
      </c>
    </row>
    <row r="1791" spans="1:16" x14ac:dyDescent="0.4">
      <c r="A1791" s="1">
        <v>1790</v>
      </c>
      <c r="B1791" s="21">
        <v>41603</v>
      </c>
      <c r="C1791" s="43">
        <v>2</v>
      </c>
      <c r="D1791" s="23">
        <v>24332</v>
      </c>
      <c r="E1791" s="25">
        <f t="shared" si="335"/>
        <v>22560.25</v>
      </c>
      <c r="F1791" s="25">
        <f t="shared" si="336"/>
        <v>23180.5</v>
      </c>
      <c r="G1791" s="25">
        <f t="shared" si="337"/>
        <v>1.04967537369772</v>
      </c>
      <c r="H1791" s="25">
        <f t="shared" si="332"/>
        <v>0.99758200983907996</v>
      </c>
      <c r="I1791" s="4">
        <f t="shared" si="338"/>
        <v>24390.977142746386</v>
      </c>
      <c r="J1791" s="25">
        <f t="shared" si="333"/>
        <v>19562.064129559603</v>
      </c>
      <c r="K1791" s="15">
        <f t="shared" si="339"/>
        <v>19514.76325096704</v>
      </c>
      <c r="L1791" s="36">
        <f t="shared" si="340"/>
        <v>4817.2367490329598</v>
      </c>
      <c r="M1791" s="36">
        <f t="shared" si="341"/>
        <v>4817.2367490329598</v>
      </c>
      <c r="N1791" s="36">
        <f t="shared" si="342"/>
        <v>0.19797948171268123</v>
      </c>
      <c r="O1791" s="36">
        <f t="shared" si="343"/>
        <v>23205769.896233641</v>
      </c>
      <c r="P1791" s="35">
        <f t="shared" si="334"/>
        <v>23205769.896233641</v>
      </c>
    </row>
    <row r="1792" spans="1:16" x14ac:dyDescent="0.4">
      <c r="A1792" s="1">
        <v>1791</v>
      </c>
      <c r="B1792" s="21">
        <v>41604</v>
      </c>
      <c r="C1792" s="43">
        <v>3</v>
      </c>
      <c r="D1792" s="23">
        <v>25299</v>
      </c>
      <c r="E1792" s="25">
        <f t="shared" si="335"/>
        <v>23800.75</v>
      </c>
      <c r="F1792" s="25">
        <f t="shared" si="336"/>
        <v>24041.625</v>
      </c>
      <c r="G1792" s="25">
        <f t="shared" si="337"/>
        <v>1.0522999173308794</v>
      </c>
      <c r="H1792" s="25">
        <f t="shared" si="332"/>
        <v>1.0015470660113945</v>
      </c>
      <c r="I1792" s="4">
        <f t="shared" si="338"/>
        <v>25259.921234407746</v>
      </c>
      <c r="J1792" s="25">
        <f t="shared" si="333"/>
        <v>19562.38081400342</v>
      </c>
      <c r="K1792" s="15">
        <f t="shared" si="339"/>
        <v>19592.645108462722</v>
      </c>
      <c r="L1792" s="36">
        <f t="shared" si="340"/>
        <v>5706.3548915372776</v>
      </c>
      <c r="M1792" s="36">
        <f t="shared" si="341"/>
        <v>5706.3548915372776</v>
      </c>
      <c r="N1792" s="36">
        <f t="shared" si="342"/>
        <v>0.22555653944967302</v>
      </c>
      <c r="O1792" s="36">
        <f t="shared" si="343"/>
        <v>32562486.148171414</v>
      </c>
      <c r="P1792" s="35">
        <f t="shared" si="334"/>
        <v>32562486.148171414</v>
      </c>
    </row>
    <row r="1793" spans="1:16" x14ac:dyDescent="0.4">
      <c r="A1793" s="1">
        <v>1792</v>
      </c>
      <c r="B1793" s="21">
        <v>41605</v>
      </c>
      <c r="C1793" s="43">
        <v>4</v>
      </c>
      <c r="D1793" s="23">
        <v>26186</v>
      </c>
      <c r="E1793" s="25">
        <f t="shared" si="335"/>
        <v>24282.5</v>
      </c>
      <c r="F1793" s="25">
        <f t="shared" si="336"/>
        <v>24542.75</v>
      </c>
      <c r="G1793" s="25">
        <f t="shared" si="337"/>
        <v>1.0669545996271812</v>
      </c>
      <c r="H1793" s="25">
        <f t="shared" si="332"/>
        <v>1.0021658136955456</v>
      </c>
      <c r="I1793" s="4">
        <f t="shared" si="338"/>
        <v>26129.408569064613</v>
      </c>
      <c r="J1793" s="25">
        <f t="shared" si="333"/>
        <v>19562.697498447236</v>
      </c>
      <c r="K1793" s="15">
        <f t="shared" si="339"/>
        <v>19605.06665661119</v>
      </c>
      <c r="L1793" s="36">
        <f t="shared" si="340"/>
        <v>6580.9333433888096</v>
      </c>
      <c r="M1793" s="36">
        <f t="shared" si="341"/>
        <v>6580.9333433888096</v>
      </c>
      <c r="N1793" s="36">
        <f t="shared" si="342"/>
        <v>0.25131495239398188</v>
      </c>
      <c r="O1793" s="36">
        <f t="shared" si="343"/>
        <v>43308683.670126617</v>
      </c>
      <c r="P1793" s="35">
        <f t="shared" si="334"/>
        <v>43308683.670126617</v>
      </c>
    </row>
    <row r="1794" spans="1:16" x14ac:dyDescent="0.4">
      <c r="A1794" s="1">
        <v>1793</v>
      </c>
      <c r="B1794" s="21">
        <v>41606</v>
      </c>
      <c r="C1794" s="43">
        <v>1</v>
      </c>
      <c r="D1794" s="23">
        <v>21313</v>
      </c>
      <c r="E1794" s="25">
        <f t="shared" si="335"/>
        <v>24803</v>
      </c>
      <c r="F1794" s="25">
        <f t="shared" si="336"/>
        <v>24552.125</v>
      </c>
      <c r="G1794" s="25">
        <f t="shared" si="337"/>
        <v>0.86807150093932806</v>
      </c>
      <c r="H1794" s="25">
        <f t="shared" ref="H1794:H1857" si="344">VLOOKUP(C1794,$Q$38:$S$42,3,FALSE)</f>
        <v>0.99870511045398014</v>
      </c>
      <c r="I1794" s="4">
        <f t="shared" si="338"/>
        <v>21340.633763565878</v>
      </c>
      <c r="J1794" s="25">
        <f t="shared" si="333"/>
        <v>19563.014182891056</v>
      </c>
      <c r="K1794" s="15">
        <f t="shared" si="339"/>
        <v>19537.682240336992</v>
      </c>
      <c r="L1794" s="36">
        <f t="shared" si="340"/>
        <v>1775.3177596630085</v>
      </c>
      <c r="M1794" s="36">
        <f t="shared" si="341"/>
        <v>1775.3177596630085</v>
      </c>
      <c r="N1794" s="36">
        <f t="shared" si="342"/>
        <v>8.3297412830807882E-2</v>
      </c>
      <c r="O1794" s="36">
        <f t="shared" si="343"/>
        <v>3151753.1477748835</v>
      </c>
      <c r="P1794" s="35">
        <f t="shared" si="334"/>
        <v>3151753.1477748835</v>
      </c>
    </row>
    <row r="1795" spans="1:16" x14ac:dyDescent="0.4">
      <c r="A1795" s="1">
        <v>1794</v>
      </c>
      <c r="B1795" s="21">
        <v>41607</v>
      </c>
      <c r="C1795" s="43">
        <v>2</v>
      </c>
      <c r="D1795" s="23">
        <v>26414</v>
      </c>
      <c r="E1795" s="25">
        <f t="shared" si="335"/>
        <v>24301.25</v>
      </c>
      <c r="F1795" s="25">
        <f t="shared" si="336"/>
        <v>23740.5</v>
      </c>
      <c r="G1795" s="25">
        <f t="shared" si="337"/>
        <v>1.1126134664392073</v>
      </c>
      <c r="H1795" s="25">
        <f t="shared" si="344"/>
        <v>0.99758200983907996</v>
      </c>
      <c r="I1795" s="4">
        <f t="shared" si="338"/>
        <v>26478.02360054673</v>
      </c>
      <c r="J1795" s="25">
        <f t="shared" ref="J1795:J1858" si="345">INTERCEPT($I$2:$I$3896,$A$2:$A$3896)+SLOPE($I$2:$I$3896,$A$2:$A$3896)*A1795</f>
        <v>19563.330867334873</v>
      </c>
      <c r="K1795" s="15">
        <f t="shared" si="339"/>
        <v>19516.026925782833</v>
      </c>
      <c r="L1795" s="36">
        <f t="shared" si="340"/>
        <v>6897.9730742171669</v>
      </c>
      <c r="M1795" s="36">
        <f t="shared" si="341"/>
        <v>6897.9730742171669</v>
      </c>
      <c r="N1795" s="36">
        <f t="shared" si="342"/>
        <v>0.26114837109930972</v>
      </c>
      <c r="O1795" s="36">
        <f t="shared" si="343"/>
        <v>47582032.532625034</v>
      </c>
      <c r="P1795" s="35">
        <f t="shared" ref="P1795:P1858" si="346">(D1795-K1795)^2</f>
        <v>47582032.532625034</v>
      </c>
    </row>
    <row r="1796" spans="1:16" x14ac:dyDescent="0.4">
      <c r="A1796" s="1">
        <v>1795</v>
      </c>
      <c r="B1796" s="21">
        <v>41608</v>
      </c>
      <c r="C1796" s="43">
        <v>3</v>
      </c>
      <c r="D1796" s="23">
        <v>23292</v>
      </c>
      <c r="E1796" s="25">
        <f t="shared" si="335"/>
        <v>23179.75</v>
      </c>
      <c r="F1796" s="25">
        <f t="shared" si="336"/>
        <v>23830.875</v>
      </c>
      <c r="G1796" s="25">
        <f t="shared" si="337"/>
        <v>0.9773875277345041</v>
      </c>
      <c r="H1796" s="25">
        <f t="shared" si="344"/>
        <v>1.0015470660113945</v>
      </c>
      <c r="I1796" s="4">
        <f t="shared" si="338"/>
        <v>23256.02139973221</v>
      </c>
      <c r="J1796" s="25">
        <f t="shared" si="345"/>
        <v>19563.647551778689</v>
      </c>
      <c r="K1796" s="15">
        <f t="shared" si="339"/>
        <v>19593.913805964949</v>
      </c>
      <c r="L1796" s="36">
        <f t="shared" si="340"/>
        <v>3698.0861940350514</v>
      </c>
      <c r="M1796" s="36">
        <f t="shared" si="341"/>
        <v>3698.0861940350514</v>
      </c>
      <c r="N1796" s="36">
        <f t="shared" si="342"/>
        <v>0.15877065919779546</v>
      </c>
      <c r="O1796" s="36">
        <f t="shared" si="343"/>
        <v>13675841.498512652</v>
      </c>
      <c r="P1796" s="35">
        <f t="shared" si="346"/>
        <v>13675841.498512652</v>
      </c>
    </row>
    <row r="1797" spans="1:16" x14ac:dyDescent="0.4">
      <c r="A1797" s="1">
        <v>1796</v>
      </c>
      <c r="B1797" s="21">
        <v>41609</v>
      </c>
      <c r="C1797" s="43">
        <v>4</v>
      </c>
      <c r="D1797" s="23">
        <v>21700</v>
      </c>
      <c r="E1797" s="25">
        <f t="shared" ref="E1797:E1860" si="347">AVERAGE(D1795:D1798)</f>
        <v>24482</v>
      </c>
      <c r="F1797" s="25">
        <f t="shared" ref="F1797:F1860" si="348">AVERAGE(E1797:E1798)</f>
        <v>24534.375</v>
      </c>
      <c r="G1797" s="25">
        <f t="shared" si="337"/>
        <v>0.88447331550121</v>
      </c>
      <c r="H1797" s="25">
        <f t="shared" si="344"/>
        <v>1.0021658136955456</v>
      </c>
      <c r="I1797" s="4">
        <f t="shared" si="338"/>
        <v>21653.103412079054</v>
      </c>
      <c r="J1797" s="25">
        <f t="shared" si="345"/>
        <v>19563.964236222506</v>
      </c>
      <c r="K1797" s="15">
        <f t="shared" si="339"/>
        <v>19606.33613790448</v>
      </c>
      <c r="L1797" s="36">
        <f t="shared" si="340"/>
        <v>2093.66386209552</v>
      </c>
      <c r="M1797" s="36">
        <f t="shared" si="341"/>
        <v>2093.66386209552</v>
      </c>
      <c r="N1797" s="36">
        <f t="shared" si="342"/>
        <v>9.6482205626521655E-2</v>
      </c>
      <c r="O1797" s="36">
        <f t="shared" si="343"/>
        <v>4383428.3674447285</v>
      </c>
      <c r="P1797" s="35">
        <f t="shared" si="346"/>
        <v>4383428.3674447285</v>
      </c>
    </row>
    <row r="1798" spans="1:16" x14ac:dyDescent="0.4">
      <c r="A1798" s="1">
        <v>1797</v>
      </c>
      <c r="B1798" s="21">
        <v>41610</v>
      </c>
      <c r="C1798" s="43">
        <v>1</v>
      </c>
      <c r="D1798" s="23">
        <v>26522</v>
      </c>
      <c r="E1798" s="25">
        <f t="shared" si="347"/>
        <v>24586.75</v>
      </c>
      <c r="F1798" s="25">
        <f t="shared" si="348"/>
        <v>25094</v>
      </c>
      <c r="G1798" s="25">
        <f t="shared" si="337"/>
        <v>1.0569060333147366</v>
      </c>
      <c r="H1798" s="25">
        <f t="shared" si="344"/>
        <v>0.99870511045398014</v>
      </c>
      <c r="I1798" s="4">
        <f t="shared" si="338"/>
        <v>26556.387588668618</v>
      </c>
      <c r="J1798" s="25">
        <f t="shared" si="345"/>
        <v>19564.280920666326</v>
      </c>
      <c r="K1798" s="15">
        <f t="shared" si="339"/>
        <v>19538.947337826758</v>
      </c>
      <c r="L1798" s="36">
        <f t="shared" si="340"/>
        <v>6983.0526621732424</v>
      </c>
      <c r="M1798" s="36">
        <f t="shared" si="341"/>
        <v>6983.0526621732424</v>
      </c>
      <c r="N1798" s="36">
        <f t="shared" si="342"/>
        <v>0.26329283848025198</v>
      </c>
      <c r="O1798" s="36">
        <f t="shared" si="343"/>
        <v>48763024.482684806</v>
      </c>
      <c r="P1798" s="35">
        <f t="shared" si="346"/>
        <v>48763024.482684806</v>
      </c>
    </row>
    <row r="1799" spans="1:16" x14ac:dyDescent="0.4">
      <c r="A1799" s="1">
        <v>1798</v>
      </c>
      <c r="B1799" s="21">
        <v>41611</v>
      </c>
      <c r="C1799" s="43">
        <v>2</v>
      </c>
      <c r="D1799" s="23">
        <v>26833</v>
      </c>
      <c r="E1799" s="25">
        <f t="shared" si="347"/>
        <v>25601.25</v>
      </c>
      <c r="F1799" s="25">
        <f t="shared" si="348"/>
        <v>25585.125</v>
      </c>
      <c r="G1799" s="25">
        <f t="shared" si="337"/>
        <v>1.0487734572334511</v>
      </c>
      <c r="H1799" s="25">
        <f t="shared" si="344"/>
        <v>0.99758200983907996</v>
      </c>
      <c r="I1799" s="4">
        <f t="shared" si="338"/>
        <v>26898.039194119421</v>
      </c>
      <c r="J1799" s="25">
        <f t="shared" si="345"/>
        <v>19564.597605110142</v>
      </c>
      <c r="K1799" s="15">
        <f t="shared" si="339"/>
        <v>19517.290600598626</v>
      </c>
      <c r="L1799" s="36">
        <f t="shared" si="340"/>
        <v>7315.709399401374</v>
      </c>
      <c r="M1799" s="36">
        <f t="shared" si="341"/>
        <v>7315.709399401374</v>
      </c>
      <c r="N1799" s="36">
        <f t="shared" si="342"/>
        <v>0.27263851971085507</v>
      </c>
      <c r="O1799" s="36">
        <f t="shared" si="343"/>
        <v>53519604.01648961</v>
      </c>
      <c r="P1799" s="35">
        <f t="shared" si="346"/>
        <v>53519604.01648961</v>
      </c>
    </row>
    <row r="1800" spans="1:16" x14ac:dyDescent="0.4">
      <c r="A1800" s="1">
        <v>1799</v>
      </c>
      <c r="B1800" s="21">
        <v>41612</v>
      </c>
      <c r="C1800" s="43">
        <v>3</v>
      </c>
      <c r="D1800" s="23">
        <v>27350</v>
      </c>
      <c r="E1800" s="25">
        <f t="shared" si="347"/>
        <v>25569</v>
      </c>
      <c r="F1800" s="25">
        <f t="shared" si="348"/>
        <v>25443.125</v>
      </c>
      <c r="G1800" s="25">
        <f t="shared" si="337"/>
        <v>1.0749465720111031</v>
      </c>
      <c r="H1800" s="25">
        <f t="shared" si="344"/>
        <v>1.0015470660113945</v>
      </c>
      <c r="I1800" s="4">
        <f t="shared" si="338"/>
        <v>27307.753103326289</v>
      </c>
      <c r="J1800" s="25">
        <f t="shared" si="345"/>
        <v>19564.914289553959</v>
      </c>
      <c r="K1800" s="15">
        <f t="shared" si="339"/>
        <v>19595.182503467175</v>
      </c>
      <c r="L1800" s="36">
        <f t="shared" si="340"/>
        <v>7754.8174965328253</v>
      </c>
      <c r="M1800" s="36">
        <f t="shared" si="341"/>
        <v>7754.8174965328253</v>
      </c>
      <c r="N1800" s="36">
        <f t="shared" si="342"/>
        <v>0.28353994502862251</v>
      </c>
      <c r="O1800" s="36">
        <f t="shared" si="343"/>
        <v>60137194.404531635</v>
      </c>
      <c r="P1800" s="35">
        <f t="shared" si="346"/>
        <v>60137194.404531635</v>
      </c>
    </row>
    <row r="1801" spans="1:16" x14ac:dyDescent="0.4">
      <c r="A1801" s="1">
        <v>1800</v>
      </c>
      <c r="B1801" s="21">
        <v>41613</v>
      </c>
      <c r="C1801" s="43">
        <v>4</v>
      </c>
      <c r="D1801" s="23">
        <v>21571</v>
      </c>
      <c r="E1801" s="25">
        <f t="shared" si="347"/>
        <v>25317.25</v>
      </c>
      <c r="F1801" s="25">
        <f t="shared" si="348"/>
        <v>24694.25</v>
      </c>
      <c r="G1801" s="25">
        <f t="shared" si="337"/>
        <v>0.87352318859653566</v>
      </c>
      <c r="H1801" s="25">
        <f t="shared" si="344"/>
        <v>1.0021658136955456</v>
      </c>
      <c r="I1801" s="4">
        <f t="shared" si="338"/>
        <v>21524.38219824688</v>
      </c>
      <c r="J1801" s="25">
        <f t="shared" si="345"/>
        <v>19565.230973997779</v>
      </c>
      <c r="K1801" s="15">
        <f t="shared" si="339"/>
        <v>19607.605619197777</v>
      </c>
      <c r="L1801" s="36">
        <f t="shared" si="340"/>
        <v>1963.3943808022232</v>
      </c>
      <c r="M1801" s="36">
        <f t="shared" si="341"/>
        <v>1963.3943808022232</v>
      </c>
      <c r="N1801" s="36">
        <f t="shared" si="342"/>
        <v>9.102009089992226E-2</v>
      </c>
      <c r="O1801" s="36">
        <f t="shared" si="343"/>
        <v>3854917.4945657453</v>
      </c>
      <c r="P1801" s="35">
        <f t="shared" si="346"/>
        <v>3854917.4945657453</v>
      </c>
    </row>
    <row r="1802" spans="1:16" x14ac:dyDescent="0.4">
      <c r="A1802" s="1">
        <v>1801</v>
      </c>
      <c r="B1802" s="21">
        <v>41614</v>
      </c>
      <c r="C1802" s="43">
        <v>1</v>
      </c>
      <c r="D1802" s="23">
        <v>25515</v>
      </c>
      <c r="E1802" s="25">
        <f t="shared" si="347"/>
        <v>24071.25</v>
      </c>
      <c r="F1802" s="25">
        <f t="shared" si="348"/>
        <v>23210.125</v>
      </c>
      <c r="G1802" s="25">
        <f t="shared" si="337"/>
        <v>1.0993047215385527</v>
      </c>
      <c r="H1802" s="25">
        <f t="shared" si="344"/>
        <v>0.99870511045398014</v>
      </c>
      <c r="I1802" s="4">
        <f t="shared" si="338"/>
        <v>25548.081944230442</v>
      </c>
      <c r="J1802" s="25">
        <f t="shared" si="345"/>
        <v>19565.547658441596</v>
      </c>
      <c r="K1802" s="15">
        <f t="shared" si="339"/>
        <v>19540.212435316527</v>
      </c>
      <c r="L1802" s="36">
        <f t="shared" si="340"/>
        <v>5974.7875646834727</v>
      </c>
      <c r="M1802" s="36">
        <f t="shared" si="341"/>
        <v>5974.7875646834727</v>
      </c>
      <c r="N1802" s="36">
        <f t="shared" si="342"/>
        <v>0.23416764901757683</v>
      </c>
      <c r="O1802" s="36">
        <f t="shared" si="343"/>
        <v>35698086.443096265</v>
      </c>
      <c r="P1802" s="35">
        <f t="shared" si="346"/>
        <v>35698086.443096265</v>
      </c>
    </row>
    <row r="1803" spans="1:16" x14ac:dyDescent="0.4">
      <c r="A1803" s="1">
        <v>1802</v>
      </c>
      <c r="B1803" s="21">
        <v>41615</v>
      </c>
      <c r="C1803" s="43">
        <v>2</v>
      </c>
      <c r="D1803" s="23">
        <v>21849</v>
      </c>
      <c r="E1803" s="25">
        <f t="shared" si="347"/>
        <v>22349</v>
      </c>
      <c r="F1803" s="25">
        <f t="shared" si="348"/>
        <v>22259.25</v>
      </c>
      <c r="G1803" s="25">
        <f t="shared" si="337"/>
        <v>0.98156945988746247</v>
      </c>
      <c r="H1803" s="25">
        <f t="shared" si="344"/>
        <v>0.99758200983907996</v>
      </c>
      <c r="I1803" s="4">
        <f t="shared" si="338"/>
        <v>21901.958720691509</v>
      </c>
      <c r="J1803" s="25">
        <f t="shared" si="345"/>
        <v>19565.864342885412</v>
      </c>
      <c r="K1803" s="15">
        <f t="shared" si="339"/>
        <v>19518.554275414419</v>
      </c>
      <c r="L1803" s="36">
        <f t="shared" si="340"/>
        <v>2330.445724585581</v>
      </c>
      <c r="M1803" s="36">
        <f t="shared" si="341"/>
        <v>2330.445724585581</v>
      </c>
      <c r="N1803" s="36">
        <f t="shared" si="342"/>
        <v>0.10666143643121337</v>
      </c>
      <c r="O1803" s="36">
        <f t="shared" si="343"/>
        <v>5430977.2752392143</v>
      </c>
      <c r="P1803" s="35">
        <f t="shared" si="346"/>
        <v>5430977.2752392143</v>
      </c>
    </row>
    <row r="1804" spans="1:16" x14ac:dyDescent="0.4">
      <c r="A1804" s="1">
        <v>1803</v>
      </c>
      <c r="B1804" s="21">
        <v>41616</v>
      </c>
      <c r="C1804" s="43">
        <v>3</v>
      </c>
      <c r="D1804" s="23">
        <v>20461</v>
      </c>
      <c r="E1804" s="25">
        <f t="shared" si="347"/>
        <v>22169.5</v>
      </c>
      <c r="F1804" s="25">
        <f t="shared" si="348"/>
        <v>22161.25</v>
      </c>
      <c r="G1804" s="25">
        <f t="shared" si="337"/>
        <v>0.92327824468385133</v>
      </c>
      <c r="H1804" s="25">
        <f t="shared" si="344"/>
        <v>1.0015470660113945</v>
      </c>
      <c r="I1804" s="4">
        <f t="shared" si="338"/>
        <v>20429.394378323919</v>
      </c>
      <c r="J1804" s="25">
        <f t="shared" si="345"/>
        <v>19566.181027329232</v>
      </c>
      <c r="K1804" s="15">
        <f t="shared" si="339"/>
        <v>19596.451200969404</v>
      </c>
      <c r="L1804" s="36">
        <f t="shared" si="340"/>
        <v>864.54879903059555</v>
      </c>
      <c r="M1804" s="36">
        <f t="shared" si="341"/>
        <v>864.54879903059555</v>
      </c>
      <c r="N1804" s="36">
        <f t="shared" si="342"/>
        <v>4.2253496849156712E-2</v>
      </c>
      <c r="O1804" s="36">
        <f t="shared" si="343"/>
        <v>747444.62590524508</v>
      </c>
      <c r="P1804" s="35">
        <f t="shared" si="346"/>
        <v>747444.62590524508</v>
      </c>
    </row>
    <row r="1805" spans="1:16" x14ac:dyDescent="0.4">
      <c r="A1805" s="1">
        <v>1804</v>
      </c>
      <c r="B1805" s="21">
        <v>41617</v>
      </c>
      <c r="C1805" s="43">
        <v>4</v>
      </c>
      <c r="D1805" s="23">
        <v>20853</v>
      </c>
      <c r="E1805" s="25">
        <f t="shared" si="347"/>
        <v>22153</v>
      </c>
      <c r="F1805" s="25">
        <f t="shared" si="348"/>
        <v>22678.5</v>
      </c>
      <c r="G1805" s="25">
        <f t="shared" si="337"/>
        <v>0.91950525828427809</v>
      </c>
      <c r="H1805" s="25">
        <f t="shared" si="344"/>
        <v>1.0021658136955456</v>
      </c>
      <c r="I1805" s="4">
        <f t="shared" si="338"/>
        <v>20807.933891801131</v>
      </c>
      <c r="J1805" s="25">
        <f t="shared" si="345"/>
        <v>19566.497711773049</v>
      </c>
      <c r="K1805" s="15">
        <f t="shared" si="339"/>
        <v>19608.875100491066</v>
      </c>
      <c r="L1805" s="36">
        <f t="shared" si="340"/>
        <v>1244.1248995089336</v>
      </c>
      <c r="M1805" s="36">
        <f t="shared" si="341"/>
        <v>1244.1248995089336</v>
      </c>
      <c r="N1805" s="36">
        <f t="shared" si="342"/>
        <v>5.9661674555648282E-2</v>
      </c>
      <c r="O1805" s="36">
        <f t="shared" si="343"/>
        <v>1547846.7655781142</v>
      </c>
      <c r="P1805" s="35">
        <f t="shared" si="346"/>
        <v>1547846.7655781142</v>
      </c>
    </row>
    <row r="1806" spans="1:16" x14ac:dyDescent="0.4">
      <c r="A1806" s="1">
        <v>1805</v>
      </c>
      <c r="B1806" s="21">
        <v>41618</v>
      </c>
      <c r="C1806" s="43">
        <v>1</v>
      </c>
      <c r="D1806" s="23">
        <v>25449</v>
      </c>
      <c r="E1806" s="25">
        <f t="shared" si="347"/>
        <v>23204</v>
      </c>
      <c r="F1806" s="25">
        <f t="shared" si="348"/>
        <v>23314.875</v>
      </c>
      <c r="G1806" s="25">
        <f t="shared" si="337"/>
        <v>1.0915349106525341</v>
      </c>
      <c r="H1806" s="25">
        <f t="shared" si="344"/>
        <v>0.99870511045398014</v>
      </c>
      <c r="I1806" s="4">
        <f t="shared" si="338"/>
        <v>25481.99637071215</v>
      </c>
      <c r="J1806" s="25">
        <f t="shared" si="345"/>
        <v>19566.814396216865</v>
      </c>
      <c r="K1806" s="15">
        <f t="shared" si="339"/>
        <v>19541.477532806293</v>
      </c>
      <c r="L1806" s="36">
        <f t="shared" si="340"/>
        <v>5907.5224671937067</v>
      </c>
      <c r="M1806" s="36">
        <f t="shared" si="341"/>
        <v>5907.5224671937067</v>
      </c>
      <c r="N1806" s="36">
        <f t="shared" si="342"/>
        <v>0.23213181135579813</v>
      </c>
      <c r="O1806" s="36">
        <f t="shared" si="343"/>
        <v>34898821.700398423</v>
      </c>
      <c r="P1806" s="35">
        <f t="shared" si="346"/>
        <v>34898821.700398423</v>
      </c>
    </row>
    <row r="1807" spans="1:16" x14ac:dyDescent="0.4">
      <c r="A1807" s="1">
        <v>1806</v>
      </c>
      <c r="B1807" s="21">
        <v>41619</v>
      </c>
      <c r="C1807" s="43">
        <v>2</v>
      </c>
      <c r="D1807" s="23">
        <v>26053</v>
      </c>
      <c r="E1807" s="25">
        <f t="shared" si="347"/>
        <v>23425.75</v>
      </c>
      <c r="F1807" s="25">
        <f t="shared" si="348"/>
        <v>24122.5</v>
      </c>
      <c r="G1807" s="25">
        <f t="shared" si="337"/>
        <v>1.0800290185511452</v>
      </c>
      <c r="H1807" s="25">
        <f t="shared" si="344"/>
        <v>0.99758200983907996</v>
      </c>
      <c r="I1807" s="4">
        <f t="shared" si="338"/>
        <v>26116.148590332548</v>
      </c>
      <c r="J1807" s="25">
        <f t="shared" si="345"/>
        <v>19567.131080660682</v>
      </c>
      <c r="K1807" s="15">
        <f t="shared" si="339"/>
        <v>19519.817950230212</v>
      </c>
      <c r="L1807" s="36">
        <f t="shared" si="340"/>
        <v>6533.1820497697881</v>
      </c>
      <c r="M1807" s="36">
        <f t="shared" si="341"/>
        <v>6533.1820497697881</v>
      </c>
      <c r="N1807" s="36">
        <f t="shared" si="342"/>
        <v>0.25076505775802355</v>
      </c>
      <c r="O1807" s="36">
        <f t="shared" si="343"/>
        <v>42682467.695434168</v>
      </c>
      <c r="P1807" s="35">
        <f t="shared" si="346"/>
        <v>42682467.695434168</v>
      </c>
    </row>
    <row r="1808" spans="1:16" x14ac:dyDescent="0.4">
      <c r="A1808" s="1">
        <v>1807</v>
      </c>
      <c r="B1808" s="21">
        <v>41620</v>
      </c>
      <c r="C1808" s="43">
        <v>3</v>
      </c>
      <c r="D1808" s="23">
        <v>21348</v>
      </c>
      <c r="E1808" s="25">
        <f t="shared" si="347"/>
        <v>24819.25</v>
      </c>
      <c r="F1808" s="25">
        <f t="shared" si="348"/>
        <v>24615.625</v>
      </c>
      <c r="G1808" s="25">
        <f t="shared" si="337"/>
        <v>0.86725403072235618</v>
      </c>
      <c r="H1808" s="25">
        <f t="shared" si="344"/>
        <v>1.0015470660113945</v>
      </c>
      <c r="I1808" s="4">
        <f t="shared" si="338"/>
        <v>21315.024250450078</v>
      </c>
      <c r="J1808" s="25">
        <f t="shared" si="345"/>
        <v>19567.447765104502</v>
      </c>
      <c r="K1808" s="15">
        <f t="shared" si="339"/>
        <v>19597.719898471634</v>
      </c>
      <c r="L1808" s="36">
        <f t="shared" si="340"/>
        <v>1750.2801015283658</v>
      </c>
      <c r="M1808" s="36">
        <f t="shared" si="341"/>
        <v>1750.2801015283658</v>
      </c>
      <c r="N1808" s="36">
        <f t="shared" si="342"/>
        <v>8.1988013000204502E-2</v>
      </c>
      <c r="O1808" s="36">
        <f t="shared" si="343"/>
        <v>3063480.4338061465</v>
      </c>
      <c r="P1808" s="35">
        <f t="shared" si="346"/>
        <v>3063480.4338061465</v>
      </c>
    </row>
    <row r="1809" spans="1:16" x14ac:dyDescent="0.4">
      <c r="A1809" s="1">
        <v>1808</v>
      </c>
      <c r="B1809" s="21">
        <v>41621</v>
      </c>
      <c r="C1809" s="43">
        <v>4</v>
      </c>
      <c r="D1809" s="23">
        <v>26427</v>
      </c>
      <c r="E1809" s="25">
        <f t="shared" si="347"/>
        <v>24412</v>
      </c>
      <c r="F1809" s="25">
        <f t="shared" si="348"/>
        <v>23930.25</v>
      </c>
      <c r="G1809" s="25">
        <f t="shared" si="337"/>
        <v>1.1043344720594226</v>
      </c>
      <c r="H1809" s="25">
        <f t="shared" si="344"/>
        <v>1.0021658136955456</v>
      </c>
      <c r="I1809" s="4">
        <f t="shared" si="338"/>
        <v>26369.887735991389</v>
      </c>
      <c r="J1809" s="25">
        <f t="shared" si="345"/>
        <v>19567.764449548318</v>
      </c>
      <c r="K1809" s="15">
        <f t="shared" si="339"/>
        <v>19610.14458178436</v>
      </c>
      <c r="L1809" s="36">
        <f t="shared" si="340"/>
        <v>6816.8554182156404</v>
      </c>
      <c r="M1809" s="36">
        <f t="shared" si="341"/>
        <v>6816.8554182156404</v>
      </c>
      <c r="N1809" s="36">
        <f t="shared" si="342"/>
        <v>0.25795040747022518</v>
      </c>
      <c r="O1809" s="36">
        <f t="shared" si="343"/>
        <v>46469517.792855933</v>
      </c>
      <c r="P1809" s="35">
        <f t="shared" si="346"/>
        <v>46469517.792855933</v>
      </c>
    </row>
    <row r="1810" spans="1:16" x14ac:dyDescent="0.4">
      <c r="A1810" s="1">
        <v>1809</v>
      </c>
      <c r="B1810" s="21">
        <v>41622</v>
      </c>
      <c r="C1810" s="43">
        <v>1</v>
      </c>
      <c r="D1810" s="23">
        <v>23820</v>
      </c>
      <c r="E1810" s="25">
        <f t="shared" si="347"/>
        <v>23448.5</v>
      </c>
      <c r="F1810" s="25">
        <f t="shared" si="348"/>
        <v>24131.25</v>
      </c>
      <c r="G1810" s="25">
        <f t="shared" si="337"/>
        <v>0.98710178710178709</v>
      </c>
      <c r="H1810" s="25">
        <f t="shared" si="344"/>
        <v>0.99870511045398014</v>
      </c>
      <c r="I1810" s="4">
        <f t="shared" si="338"/>
        <v>23850.884260692499</v>
      </c>
      <c r="J1810" s="25">
        <f t="shared" si="345"/>
        <v>19568.081133992135</v>
      </c>
      <c r="K1810" s="15">
        <f t="shared" si="339"/>
        <v>19542.742630296059</v>
      </c>
      <c r="L1810" s="36">
        <f t="shared" si="340"/>
        <v>4277.2573697039406</v>
      </c>
      <c r="M1810" s="36">
        <f t="shared" si="341"/>
        <v>4277.2573697039406</v>
      </c>
      <c r="N1810" s="36">
        <f t="shared" si="342"/>
        <v>0.17956580057531238</v>
      </c>
      <c r="O1810" s="36">
        <f t="shared" si="343"/>
        <v>18294930.606686674</v>
      </c>
      <c r="P1810" s="35">
        <f t="shared" si="346"/>
        <v>18294930.606686674</v>
      </c>
    </row>
    <row r="1811" spans="1:16" x14ac:dyDescent="0.4">
      <c r="A1811" s="1">
        <v>1810</v>
      </c>
      <c r="B1811" s="21">
        <v>41623</v>
      </c>
      <c r="C1811" s="43">
        <v>2</v>
      </c>
      <c r="D1811" s="23">
        <v>22199</v>
      </c>
      <c r="E1811" s="25">
        <f t="shared" si="347"/>
        <v>24814</v>
      </c>
      <c r="F1811" s="25">
        <f t="shared" si="348"/>
        <v>24909</v>
      </c>
      <c r="G1811" s="25">
        <f t="shared" si="337"/>
        <v>0.89120398249628652</v>
      </c>
      <c r="H1811" s="25">
        <f t="shared" si="344"/>
        <v>0.99758200983907996</v>
      </c>
      <c r="I1811" s="4">
        <f t="shared" si="338"/>
        <v>22252.807068544593</v>
      </c>
      <c r="J1811" s="25">
        <f t="shared" si="345"/>
        <v>19568.397818435955</v>
      </c>
      <c r="K1811" s="15">
        <f t="shared" si="339"/>
        <v>19521.081625046008</v>
      </c>
      <c r="L1811" s="36">
        <f t="shared" si="340"/>
        <v>2677.9183749539916</v>
      </c>
      <c r="M1811" s="36">
        <f t="shared" si="341"/>
        <v>2677.9183749539916</v>
      </c>
      <c r="N1811" s="36">
        <f t="shared" si="342"/>
        <v>0.12063238771809504</v>
      </c>
      <c r="O1811" s="36">
        <f t="shared" si="343"/>
        <v>7171246.8229162274</v>
      </c>
      <c r="P1811" s="35">
        <f t="shared" si="346"/>
        <v>7171246.8229162274</v>
      </c>
    </row>
    <row r="1812" spans="1:16" x14ac:dyDescent="0.4">
      <c r="A1812" s="1">
        <v>1811</v>
      </c>
      <c r="B1812" s="21">
        <v>41624</v>
      </c>
      <c r="C1812" s="43">
        <v>3</v>
      </c>
      <c r="D1812" s="23">
        <v>26810</v>
      </c>
      <c r="E1812" s="25">
        <f t="shared" si="347"/>
        <v>25004</v>
      </c>
      <c r="F1812" s="25">
        <f t="shared" si="348"/>
        <v>25389.625</v>
      </c>
      <c r="G1812" s="25">
        <f t="shared" si="337"/>
        <v>1.0559431263754389</v>
      </c>
      <c r="H1812" s="25">
        <f t="shared" si="344"/>
        <v>1.0015470660113945</v>
      </c>
      <c r="I1812" s="4">
        <f t="shared" si="338"/>
        <v>26768.587228525699</v>
      </c>
      <c r="J1812" s="25">
        <f t="shared" si="345"/>
        <v>19568.714502879771</v>
      </c>
      <c r="K1812" s="15">
        <f t="shared" si="339"/>
        <v>19598.98859597386</v>
      </c>
      <c r="L1812" s="36">
        <f t="shared" si="340"/>
        <v>7211.0114040261396</v>
      </c>
      <c r="M1812" s="36">
        <f t="shared" si="341"/>
        <v>7211.0114040261396</v>
      </c>
      <c r="N1812" s="36">
        <f t="shared" si="342"/>
        <v>0.26896722879620066</v>
      </c>
      <c r="O1812" s="36">
        <f t="shared" si="343"/>
        <v>51998685.468995035</v>
      </c>
      <c r="P1812" s="35">
        <f t="shared" si="346"/>
        <v>51998685.468995035</v>
      </c>
    </row>
    <row r="1813" spans="1:16" x14ac:dyDescent="0.4">
      <c r="A1813" s="1">
        <v>1812</v>
      </c>
      <c r="B1813" s="21">
        <v>41625</v>
      </c>
      <c r="C1813" s="43">
        <v>4</v>
      </c>
      <c r="D1813" s="23">
        <v>27187</v>
      </c>
      <c r="E1813" s="25">
        <f t="shared" si="347"/>
        <v>25775.25</v>
      </c>
      <c r="F1813" s="25">
        <f t="shared" si="348"/>
        <v>25644.125</v>
      </c>
      <c r="G1813" s="25">
        <f t="shared" si="337"/>
        <v>1.0601648525734453</v>
      </c>
      <c r="H1813" s="25">
        <f t="shared" si="344"/>
        <v>1.0021658136955456</v>
      </c>
      <c r="I1813" s="4">
        <f t="shared" si="338"/>
        <v>27128.245274847617</v>
      </c>
      <c r="J1813" s="25">
        <f t="shared" si="345"/>
        <v>19569.031187323588</v>
      </c>
      <c r="K1813" s="15">
        <f t="shared" si="339"/>
        <v>19611.414063077653</v>
      </c>
      <c r="L1813" s="36">
        <f t="shared" si="340"/>
        <v>7575.5859369223472</v>
      </c>
      <c r="M1813" s="36">
        <f t="shared" si="341"/>
        <v>7575.5859369223472</v>
      </c>
      <c r="N1813" s="36">
        <f t="shared" si="342"/>
        <v>0.27864736590732142</v>
      </c>
      <c r="O1813" s="36">
        <f t="shared" si="343"/>
        <v>57389502.287695639</v>
      </c>
      <c r="P1813" s="35">
        <f t="shared" si="346"/>
        <v>57389502.287695639</v>
      </c>
    </row>
    <row r="1814" spans="1:16" x14ac:dyDescent="0.4">
      <c r="A1814" s="1">
        <v>1813</v>
      </c>
      <c r="B1814" s="21">
        <v>41626</v>
      </c>
      <c r="C1814" s="43">
        <v>1</v>
      </c>
      <c r="D1814" s="23">
        <v>26905</v>
      </c>
      <c r="E1814" s="25">
        <f t="shared" si="347"/>
        <v>25513</v>
      </c>
      <c r="F1814" s="25">
        <f t="shared" si="348"/>
        <v>25341.125</v>
      </c>
      <c r="G1814" s="25">
        <f t="shared" si="337"/>
        <v>1.0617129271095898</v>
      </c>
      <c r="H1814" s="25">
        <f t="shared" si="344"/>
        <v>0.99870511045398014</v>
      </c>
      <c r="I1814" s="4">
        <f t="shared" si="338"/>
        <v>26939.8841743884</v>
      </c>
      <c r="J1814" s="25">
        <f t="shared" si="345"/>
        <v>19569.347871767408</v>
      </c>
      <c r="K1814" s="15">
        <f t="shared" si="339"/>
        <v>19544.007727785829</v>
      </c>
      <c r="L1814" s="36">
        <f t="shared" si="340"/>
        <v>7360.992272214171</v>
      </c>
      <c r="M1814" s="36">
        <f t="shared" si="341"/>
        <v>7360.992272214171</v>
      </c>
      <c r="N1814" s="36">
        <f t="shared" si="342"/>
        <v>0.27359198187006767</v>
      </c>
      <c r="O1814" s="36">
        <f t="shared" si="343"/>
        <v>54184207.231596746</v>
      </c>
      <c r="P1814" s="35">
        <f t="shared" si="346"/>
        <v>54184207.231596746</v>
      </c>
    </row>
    <row r="1815" spans="1:16" x14ac:dyDescent="0.4">
      <c r="A1815" s="1">
        <v>1814</v>
      </c>
      <c r="B1815" s="21">
        <v>41627</v>
      </c>
      <c r="C1815" s="43">
        <v>2</v>
      </c>
      <c r="D1815" s="23">
        <v>21150</v>
      </c>
      <c r="E1815" s="25">
        <f t="shared" si="347"/>
        <v>25169.25</v>
      </c>
      <c r="F1815" s="25">
        <f t="shared" si="348"/>
        <v>24566.125</v>
      </c>
      <c r="G1815" s="25">
        <f t="shared" si="337"/>
        <v>0.86094164220038771</v>
      </c>
      <c r="H1815" s="25">
        <f t="shared" si="344"/>
        <v>0.99758200983907996</v>
      </c>
      <c r="I1815" s="4">
        <f t="shared" si="338"/>
        <v>21201.264448836351</v>
      </c>
      <c r="J1815" s="25">
        <f t="shared" si="345"/>
        <v>19569.664556211224</v>
      </c>
      <c r="K1815" s="15">
        <f t="shared" si="339"/>
        <v>19522.345299861801</v>
      </c>
      <c r="L1815" s="36">
        <f t="shared" si="340"/>
        <v>1627.6547001381987</v>
      </c>
      <c r="M1815" s="36">
        <f t="shared" si="341"/>
        <v>1627.6547001381987</v>
      </c>
      <c r="N1815" s="36">
        <f t="shared" si="342"/>
        <v>7.6957669037267071E-2</v>
      </c>
      <c r="O1815" s="36">
        <f t="shared" si="343"/>
        <v>2649259.8228819696</v>
      </c>
      <c r="P1815" s="35">
        <f t="shared" si="346"/>
        <v>2649259.8228819696</v>
      </c>
    </row>
    <row r="1816" spans="1:16" x14ac:dyDescent="0.4">
      <c r="A1816" s="1">
        <v>1815</v>
      </c>
      <c r="B1816" s="21">
        <v>41628</v>
      </c>
      <c r="C1816" s="43">
        <v>3</v>
      </c>
      <c r="D1816" s="23">
        <v>25435</v>
      </c>
      <c r="E1816" s="25">
        <f t="shared" si="347"/>
        <v>23963</v>
      </c>
      <c r="F1816" s="25">
        <f t="shared" si="348"/>
        <v>23184.5</v>
      </c>
      <c r="G1816" s="25">
        <f t="shared" si="337"/>
        <v>1.0970691625870732</v>
      </c>
      <c r="H1816" s="25">
        <f t="shared" si="344"/>
        <v>1.0015470660113945</v>
      </c>
      <c r="I1816" s="4">
        <f t="shared" si="338"/>
        <v>25395.711158431597</v>
      </c>
      <c r="J1816" s="25">
        <f t="shared" si="345"/>
        <v>19569.981240655041</v>
      </c>
      <c r="K1816" s="15">
        <f t="shared" si="339"/>
        <v>19600.257293476086</v>
      </c>
      <c r="L1816" s="36">
        <f t="shared" si="340"/>
        <v>5834.7427065239135</v>
      </c>
      <c r="M1816" s="36">
        <f t="shared" si="341"/>
        <v>5834.7427065239135</v>
      </c>
      <c r="N1816" s="36">
        <f t="shared" si="342"/>
        <v>0.22939817993017156</v>
      </c>
      <c r="O1816" s="36">
        <f t="shared" si="343"/>
        <v>34044222.451334007</v>
      </c>
      <c r="P1816" s="35">
        <f t="shared" si="346"/>
        <v>34044222.451334007</v>
      </c>
    </row>
    <row r="1817" spans="1:16" x14ac:dyDescent="0.4">
      <c r="A1817" s="1">
        <v>1816</v>
      </c>
      <c r="B1817" s="21">
        <v>41629</v>
      </c>
      <c r="C1817" s="43">
        <v>4</v>
      </c>
      <c r="D1817" s="23">
        <v>22362</v>
      </c>
      <c r="E1817" s="25">
        <f t="shared" si="347"/>
        <v>22406</v>
      </c>
      <c r="F1817" s="25">
        <f t="shared" si="348"/>
        <v>22756.75</v>
      </c>
      <c r="G1817" s="25">
        <f t="shared" si="337"/>
        <v>0.98265349841255889</v>
      </c>
      <c r="H1817" s="25">
        <f t="shared" si="344"/>
        <v>1.0021658136955456</v>
      </c>
      <c r="I1817" s="4">
        <f t="shared" si="338"/>
        <v>22313.672741977502</v>
      </c>
      <c r="J1817" s="25">
        <f t="shared" si="345"/>
        <v>19570.297925098857</v>
      </c>
      <c r="K1817" s="15">
        <f t="shared" si="339"/>
        <v>19612.683544370942</v>
      </c>
      <c r="L1817" s="36">
        <f t="shared" si="340"/>
        <v>2749.3164556290576</v>
      </c>
      <c r="M1817" s="36">
        <f t="shared" si="341"/>
        <v>2749.3164556290576</v>
      </c>
      <c r="N1817" s="36">
        <f t="shared" si="342"/>
        <v>0.1229459107248483</v>
      </c>
      <c r="O1817" s="36">
        <f t="shared" si="343"/>
        <v>7558740.9731927235</v>
      </c>
      <c r="P1817" s="35">
        <f t="shared" si="346"/>
        <v>7558740.9731927235</v>
      </c>
    </row>
    <row r="1818" spans="1:16" x14ac:dyDescent="0.4">
      <c r="A1818" s="1">
        <v>1817</v>
      </c>
      <c r="B1818" s="21">
        <v>41630</v>
      </c>
      <c r="C1818" s="43">
        <v>1</v>
      </c>
      <c r="D1818" s="23">
        <v>20677</v>
      </c>
      <c r="E1818" s="25">
        <f t="shared" si="347"/>
        <v>23107.5</v>
      </c>
      <c r="F1818" s="25">
        <f t="shared" si="348"/>
        <v>22939</v>
      </c>
      <c r="G1818" s="25">
        <f t="shared" si="337"/>
        <v>0.90139064475347663</v>
      </c>
      <c r="H1818" s="25">
        <f t="shared" si="344"/>
        <v>0.99870511045398014</v>
      </c>
      <c r="I1818" s="4">
        <f t="shared" si="338"/>
        <v>20703.809146025978</v>
      </c>
      <c r="J1818" s="25">
        <f t="shared" si="345"/>
        <v>19570.614609542677</v>
      </c>
      <c r="K1818" s="15">
        <f t="shared" si="339"/>
        <v>19545.272825275599</v>
      </c>
      <c r="L1818" s="36">
        <f t="shared" si="340"/>
        <v>1131.7271747244013</v>
      </c>
      <c r="M1818" s="36">
        <f t="shared" si="341"/>
        <v>1131.7271747244013</v>
      </c>
      <c r="N1818" s="36">
        <f t="shared" si="342"/>
        <v>5.4733625512617949E-2</v>
      </c>
      <c r="O1818" s="36">
        <f t="shared" si="343"/>
        <v>1280806.3980096756</v>
      </c>
      <c r="P1818" s="35">
        <f t="shared" si="346"/>
        <v>1280806.3980096756</v>
      </c>
    </row>
    <row r="1819" spans="1:16" x14ac:dyDescent="0.4">
      <c r="A1819" s="1">
        <v>1818</v>
      </c>
      <c r="B1819" s="21">
        <v>41631</v>
      </c>
      <c r="C1819" s="43">
        <v>2</v>
      </c>
      <c r="D1819" s="23">
        <v>23956</v>
      </c>
      <c r="E1819" s="25">
        <f t="shared" si="347"/>
        <v>22770.5</v>
      </c>
      <c r="F1819" s="25">
        <f t="shared" si="348"/>
        <v>22683.875</v>
      </c>
      <c r="G1819" s="25">
        <f t="shared" si="337"/>
        <v>1.0560805858787354</v>
      </c>
      <c r="H1819" s="25">
        <f t="shared" si="344"/>
        <v>0.99758200983907996</v>
      </c>
      <c r="I1819" s="4">
        <f t="shared" si="338"/>
        <v>24014.065774767074</v>
      </c>
      <c r="J1819" s="25">
        <f t="shared" si="345"/>
        <v>19570.931293986494</v>
      </c>
      <c r="K1819" s="15">
        <f t="shared" si="339"/>
        <v>19523.608974677594</v>
      </c>
      <c r="L1819" s="36">
        <f t="shared" si="340"/>
        <v>4432.3910253224058</v>
      </c>
      <c r="M1819" s="36">
        <f t="shared" si="341"/>
        <v>4432.3910253224058</v>
      </c>
      <c r="N1819" s="36">
        <f t="shared" si="342"/>
        <v>0.18502216669403931</v>
      </c>
      <c r="O1819" s="36">
        <f t="shared" si="343"/>
        <v>19646090.201358609</v>
      </c>
      <c r="P1819" s="35">
        <f t="shared" si="346"/>
        <v>19646090.201358609</v>
      </c>
    </row>
    <row r="1820" spans="1:16" x14ac:dyDescent="0.4">
      <c r="A1820" s="1">
        <v>1819</v>
      </c>
      <c r="B1820" s="21">
        <v>41632</v>
      </c>
      <c r="C1820" s="43">
        <v>3</v>
      </c>
      <c r="D1820" s="23">
        <v>24087</v>
      </c>
      <c r="E1820" s="25">
        <f t="shared" si="347"/>
        <v>22597.25</v>
      </c>
      <c r="F1820" s="25">
        <f t="shared" si="348"/>
        <v>21843.875</v>
      </c>
      <c r="G1820" s="25">
        <f t="shared" si="337"/>
        <v>1.1026889688757147</v>
      </c>
      <c r="H1820" s="25">
        <f t="shared" si="344"/>
        <v>1.0015470660113945</v>
      </c>
      <c r="I1820" s="4">
        <f t="shared" si="338"/>
        <v>24049.793382077525</v>
      </c>
      <c r="J1820" s="25">
        <f t="shared" si="345"/>
        <v>19571.24797843031</v>
      </c>
      <c r="K1820" s="15">
        <f t="shared" si="339"/>
        <v>19601.525990978313</v>
      </c>
      <c r="L1820" s="36">
        <f t="shared" si="340"/>
        <v>4485.4740090216874</v>
      </c>
      <c r="M1820" s="36">
        <f t="shared" si="341"/>
        <v>4485.4740090216874</v>
      </c>
      <c r="N1820" s="36">
        <f t="shared" si="342"/>
        <v>0.18621970394908818</v>
      </c>
      <c r="O1820" s="36">
        <f t="shared" si="343"/>
        <v>20119477.08560909</v>
      </c>
      <c r="P1820" s="35">
        <f t="shared" si="346"/>
        <v>20119477.08560909</v>
      </c>
    </row>
    <row r="1821" spans="1:16" x14ac:dyDescent="0.4">
      <c r="A1821" s="1">
        <v>1820</v>
      </c>
      <c r="B1821" s="21">
        <v>41633</v>
      </c>
      <c r="C1821" s="43">
        <v>4</v>
      </c>
      <c r="D1821" s="23">
        <v>21669</v>
      </c>
      <c r="E1821" s="25">
        <f t="shared" si="347"/>
        <v>21090.5</v>
      </c>
      <c r="F1821" s="25">
        <f t="shared" si="348"/>
        <v>20766.375</v>
      </c>
      <c r="G1821" s="25">
        <f t="shared" si="337"/>
        <v>1.0434656987558011</v>
      </c>
      <c r="H1821" s="25">
        <f t="shared" si="344"/>
        <v>1.0021658136955456</v>
      </c>
      <c r="I1821" s="4">
        <f t="shared" si="338"/>
        <v>21622.170407204656</v>
      </c>
      <c r="J1821" s="25">
        <f t="shared" si="345"/>
        <v>19571.564662874131</v>
      </c>
      <c r="K1821" s="15">
        <f t="shared" si="339"/>
        <v>19613.953025664239</v>
      </c>
      <c r="L1821" s="36">
        <f t="shared" si="340"/>
        <v>2055.0469743357608</v>
      </c>
      <c r="M1821" s="36">
        <f t="shared" si="341"/>
        <v>2055.0469743357608</v>
      </c>
      <c r="N1821" s="36">
        <f t="shared" si="342"/>
        <v>9.4838108557651984E-2</v>
      </c>
      <c r="O1821" s="36">
        <f t="shared" si="343"/>
        <v>4223218.0667265654</v>
      </c>
      <c r="P1821" s="35">
        <f t="shared" si="346"/>
        <v>4223218.0667265654</v>
      </c>
    </row>
    <row r="1822" spans="1:16" x14ac:dyDescent="0.4">
      <c r="A1822" s="1">
        <v>1821</v>
      </c>
      <c r="B1822" s="21">
        <v>41634</v>
      </c>
      <c r="C1822" s="43">
        <v>1</v>
      </c>
      <c r="D1822" s="23">
        <v>14650</v>
      </c>
      <c r="E1822" s="25">
        <f t="shared" si="347"/>
        <v>20442.25</v>
      </c>
      <c r="F1822" s="25">
        <f t="shared" si="348"/>
        <v>20138</v>
      </c>
      <c r="G1822" s="25">
        <f t="shared" si="337"/>
        <v>0.72748038534114612</v>
      </c>
      <c r="H1822" s="25">
        <f t="shared" si="344"/>
        <v>0.99870511045398014</v>
      </c>
      <c r="I1822" s="4">
        <f t="shared" si="338"/>
        <v>14668.994727923809</v>
      </c>
      <c r="J1822" s="25">
        <f t="shared" si="345"/>
        <v>19571.881347317947</v>
      </c>
      <c r="K1822" s="15">
        <f t="shared" si="339"/>
        <v>19546.537922765365</v>
      </c>
      <c r="L1822" s="36">
        <f t="shared" si="340"/>
        <v>-4896.5379227653648</v>
      </c>
      <c r="M1822" s="36">
        <f t="shared" si="341"/>
        <v>4896.5379227653648</v>
      </c>
      <c r="N1822" s="36">
        <f t="shared" si="342"/>
        <v>0.33423467049592931</v>
      </c>
      <c r="O1822" s="36">
        <f t="shared" si="343"/>
        <v>23976083.629079353</v>
      </c>
      <c r="P1822" s="35">
        <f t="shared" si="346"/>
        <v>23976083.629079353</v>
      </c>
    </row>
    <row r="1823" spans="1:16" x14ac:dyDescent="0.4">
      <c r="A1823" s="1">
        <v>1822</v>
      </c>
      <c r="B1823" s="21">
        <v>41635</v>
      </c>
      <c r="C1823" s="43">
        <v>2</v>
      </c>
      <c r="D1823" s="23">
        <v>21363</v>
      </c>
      <c r="E1823" s="25">
        <f t="shared" si="347"/>
        <v>19833.75</v>
      </c>
      <c r="F1823" s="25">
        <f t="shared" si="348"/>
        <v>19682.5</v>
      </c>
      <c r="G1823" s="25">
        <f t="shared" si="337"/>
        <v>1.0853804140734156</v>
      </c>
      <c r="H1823" s="25">
        <f t="shared" si="344"/>
        <v>0.99758200983907996</v>
      </c>
      <c r="I1823" s="4">
        <f t="shared" si="338"/>
        <v>21414.780729101225</v>
      </c>
      <c r="J1823" s="25">
        <f t="shared" si="345"/>
        <v>19572.198031761764</v>
      </c>
      <c r="K1823" s="15">
        <f t="shared" si="339"/>
        <v>19524.872649493384</v>
      </c>
      <c r="L1823" s="36">
        <f t="shared" si="340"/>
        <v>1838.1273505066165</v>
      </c>
      <c r="M1823" s="36">
        <f t="shared" si="341"/>
        <v>1838.1273505066165</v>
      </c>
      <c r="N1823" s="36">
        <f t="shared" si="342"/>
        <v>8.6042566610804505E-2</v>
      </c>
      <c r="O1823" s="36">
        <f t="shared" si="343"/>
        <v>3378712.1566804736</v>
      </c>
      <c r="P1823" s="35">
        <f t="shared" si="346"/>
        <v>3378712.1566804736</v>
      </c>
    </row>
    <row r="1824" spans="1:16" x14ac:dyDescent="0.4">
      <c r="A1824" s="1">
        <v>1823</v>
      </c>
      <c r="B1824" s="21">
        <v>41636</v>
      </c>
      <c r="C1824" s="43">
        <v>3</v>
      </c>
      <c r="D1824" s="23">
        <v>21653</v>
      </c>
      <c r="E1824" s="25">
        <f t="shared" si="347"/>
        <v>19531.25</v>
      </c>
      <c r="F1824" s="25">
        <f t="shared" si="348"/>
        <v>20593.25</v>
      </c>
      <c r="G1824" s="25">
        <f t="shared" si="337"/>
        <v>1.0514610369902759</v>
      </c>
      <c r="H1824" s="25">
        <f t="shared" si="344"/>
        <v>1.0015470660113945</v>
      </c>
      <c r="I1824" s="4">
        <f t="shared" si="338"/>
        <v>21619.553124180042</v>
      </c>
      <c r="J1824" s="25">
        <f t="shared" si="345"/>
        <v>19572.514716205584</v>
      </c>
      <c r="K1824" s="15">
        <f t="shared" si="339"/>
        <v>19602.794688480546</v>
      </c>
      <c r="L1824" s="36">
        <f t="shared" si="340"/>
        <v>2050.205311519454</v>
      </c>
      <c r="M1824" s="36">
        <f t="shared" si="341"/>
        <v>2050.205311519454</v>
      </c>
      <c r="N1824" s="36">
        <f t="shared" si="342"/>
        <v>9.4684584654295204E-2</v>
      </c>
      <c r="O1824" s="36">
        <f t="shared" si="343"/>
        <v>4203341.8193825809</v>
      </c>
      <c r="P1824" s="35">
        <f t="shared" si="346"/>
        <v>4203341.8193825809</v>
      </c>
    </row>
    <row r="1825" spans="1:16" x14ac:dyDescent="0.4">
      <c r="A1825" s="1">
        <v>1824</v>
      </c>
      <c r="B1825" s="21">
        <v>41637</v>
      </c>
      <c r="C1825" s="43">
        <v>4</v>
      </c>
      <c r="D1825" s="23">
        <v>20459</v>
      </c>
      <c r="E1825" s="25">
        <f t="shared" si="347"/>
        <v>21655.25</v>
      </c>
      <c r="F1825" s="25">
        <f t="shared" si="348"/>
        <v>21311.5</v>
      </c>
      <c r="G1825" s="25">
        <f t="shared" si="337"/>
        <v>0.95999812307908872</v>
      </c>
      <c r="H1825" s="25">
        <f t="shared" si="344"/>
        <v>1.0021658136955456</v>
      </c>
      <c r="I1825" s="4">
        <f t="shared" si="338"/>
        <v>20414.785378236193</v>
      </c>
      <c r="J1825" s="25">
        <f t="shared" si="345"/>
        <v>19572.8314006494</v>
      </c>
      <c r="K1825" s="15">
        <f t="shared" si="339"/>
        <v>19615.222506957532</v>
      </c>
      <c r="L1825" s="36">
        <f t="shared" si="340"/>
        <v>843.77749304246754</v>
      </c>
      <c r="M1825" s="36">
        <f t="shared" si="341"/>
        <v>843.77749304246754</v>
      </c>
      <c r="N1825" s="36">
        <f t="shared" si="342"/>
        <v>4.1242362434257177E-2</v>
      </c>
      <c r="O1825" s="36">
        <f t="shared" si="343"/>
        <v>711960.45776503137</v>
      </c>
      <c r="P1825" s="35">
        <f t="shared" si="346"/>
        <v>711960.45776503137</v>
      </c>
    </row>
    <row r="1826" spans="1:16" x14ac:dyDescent="0.4">
      <c r="A1826" s="1">
        <v>1825</v>
      </c>
      <c r="B1826" s="21">
        <v>41638</v>
      </c>
      <c r="C1826" s="43">
        <v>1</v>
      </c>
      <c r="D1826" s="23">
        <v>23146</v>
      </c>
      <c r="E1826" s="25">
        <f t="shared" si="347"/>
        <v>20967.75</v>
      </c>
      <c r="F1826" s="25">
        <f t="shared" si="348"/>
        <v>20339.25</v>
      </c>
      <c r="G1826" s="25">
        <f t="shared" si="337"/>
        <v>1.1379967304595793</v>
      </c>
      <c r="H1826" s="25">
        <f t="shared" si="344"/>
        <v>0.99870511045398014</v>
      </c>
      <c r="I1826" s="4">
        <f t="shared" si="338"/>
        <v>23176.010373551158</v>
      </c>
      <c r="J1826" s="25">
        <f t="shared" si="345"/>
        <v>19573.148085093217</v>
      </c>
      <c r="K1826" s="15">
        <f t="shared" si="339"/>
        <v>19547.803020255131</v>
      </c>
      <c r="L1826" s="36">
        <f t="shared" si="340"/>
        <v>3598.1969797448692</v>
      </c>
      <c r="M1826" s="36">
        <f t="shared" si="341"/>
        <v>3598.1969797448692</v>
      </c>
      <c r="N1826" s="36">
        <f t="shared" si="342"/>
        <v>0.15545653589150907</v>
      </c>
      <c r="O1826" s="36">
        <f t="shared" si="343"/>
        <v>12947021.505045099</v>
      </c>
      <c r="P1826" s="35">
        <f t="shared" si="346"/>
        <v>12947021.505045099</v>
      </c>
    </row>
    <row r="1827" spans="1:16" x14ac:dyDescent="0.4">
      <c r="A1827" s="1">
        <v>1826</v>
      </c>
      <c r="B1827" s="21">
        <v>41639</v>
      </c>
      <c r="C1827" s="43">
        <v>2</v>
      </c>
      <c r="D1827" s="23">
        <v>18613</v>
      </c>
      <c r="E1827" s="25">
        <f t="shared" si="347"/>
        <v>19710.75</v>
      </c>
      <c r="F1827" s="25">
        <f t="shared" si="348"/>
        <v>18867.125</v>
      </c>
      <c r="G1827" s="25">
        <f t="shared" si="337"/>
        <v>0.9865308042428298</v>
      </c>
      <c r="H1827" s="25">
        <f t="shared" si="344"/>
        <v>0.99758200983907996</v>
      </c>
      <c r="I1827" s="4">
        <f t="shared" si="338"/>
        <v>18658.115138826997</v>
      </c>
      <c r="J1827" s="25">
        <f t="shared" si="345"/>
        <v>19573.464769537033</v>
      </c>
      <c r="K1827" s="15">
        <f t="shared" si="339"/>
        <v>19526.136324309176</v>
      </c>
      <c r="L1827" s="36">
        <f t="shared" si="340"/>
        <v>-913.13632430917642</v>
      </c>
      <c r="M1827" s="36">
        <f t="shared" si="341"/>
        <v>913.13632430917642</v>
      </c>
      <c r="N1827" s="36">
        <f t="shared" si="342"/>
        <v>4.9059062177466098E-2</v>
      </c>
      <c r="O1827" s="36">
        <f t="shared" si="343"/>
        <v>833817.9467728734</v>
      </c>
      <c r="P1827" s="35">
        <f t="shared" si="346"/>
        <v>833817.9467728734</v>
      </c>
    </row>
    <row r="1828" spans="1:16" x14ac:dyDescent="0.4">
      <c r="A1828" s="1">
        <v>1827</v>
      </c>
      <c r="B1828" s="21">
        <v>41640</v>
      </c>
      <c r="C1828" s="43">
        <v>3</v>
      </c>
      <c r="D1828" s="23">
        <v>16625</v>
      </c>
      <c r="E1828" s="25">
        <f t="shared" si="347"/>
        <v>18023.5</v>
      </c>
      <c r="F1828" s="25">
        <f t="shared" si="348"/>
        <v>16475.875</v>
      </c>
      <c r="G1828" s="25">
        <f t="shared" si="337"/>
        <v>1.0090511126116215</v>
      </c>
      <c r="H1828" s="25">
        <f t="shared" si="344"/>
        <v>1.0015470660113945</v>
      </c>
      <c r="I1828" s="4">
        <f t="shared" si="338"/>
        <v>16599.319756592307</v>
      </c>
      <c r="J1828" s="25">
        <f t="shared" si="345"/>
        <v>19573.781453980853</v>
      </c>
      <c r="K1828" s="15">
        <f t="shared" si="339"/>
        <v>19604.063385982772</v>
      </c>
      <c r="L1828" s="36">
        <f t="shared" si="340"/>
        <v>-2979.0633859827722</v>
      </c>
      <c r="M1828" s="36">
        <f t="shared" si="341"/>
        <v>2979.0633859827722</v>
      </c>
      <c r="N1828" s="36">
        <f t="shared" si="342"/>
        <v>0.17919178261550509</v>
      </c>
      <c r="O1828" s="36">
        <f t="shared" si="343"/>
        <v>8874818.6577031389</v>
      </c>
      <c r="P1828" s="35">
        <f t="shared" si="346"/>
        <v>8874818.6577031389</v>
      </c>
    </row>
    <row r="1829" spans="1:16" x14ac:dyDescent="0.4">
      <c r="A1829" s="1">
        <v>1828</v>
      </c>
      <c r="B1829" s="21">
        <v>41641</v>
      </c>
      <c r="C1829" s="43">
        <v>4</v>
      </c>
      <c r="D1829" s="23">
        <v>13710</v>
      </c>
      <c r="E1829" s="25">
        <f t="shared" si="347"/>
        <v>14928.25</v>
      </c>
      <c r="F1829" s="25">
        <f t="shared" si="348"/>
        <v>14544.125</v>
      </c>
      <c r="G1829" s="25">
        <f t="shared" si="337"/>
        <v>0.94264866397944191</v>
      </c>
      <c r="H1829" s="25">
        <f t="shared" si="344"/>
        <v>1.0021658136955456</v>
      </c>
      <c r="I1829" s="4">
        <f t="shared" si="338"/>
        <v>13680.370865419532</v>
      </c>
      <c r="J1829" s="25">
        <f t="shared" si="345"/>
        <v>19574.09813842467</v>
      </c>
      <c r="K1829" s="15">
        <f t="shared" si="339"/>
        <v>19616.491988250822</v>
      </c>
      <c r="L1829" s="36">
        <f t="shared" si="340"/>
        <v>-5906.491988250822</v>
      </c>
      <c r="M1829" s="36">
        <f t="shared" si="341"/>
        <v>5906.491988250822</v>
      </c>
      <c r="N1829" s="36">
        <f t="shared" si="342"/>
        <v>0.43081633758211685</v>
      </c>
      <c r="O1829" s="36">
        <f t="shared" si="343"/>
        <v>34886647.60727115</v>
      </c>
      <c r="P1829" s="35">
        <f t="shared" si="346"/>
        <v>34886647.60727115</v>
      </c>
    </row>
    <row r="1830" spans="1:16" x14ac:dyDescent="0.4">
      <c r="A1830" s="1">
        <v>1829</v>
      </c>
      <c r="B1830" s="21">
        <v>41642</v>
      </c>
      <c r="C1830" s="43">
        <v>1</v>
      </c>
      <c r="D1830" s="23">
        <v>10765</v>
      </c>
      <c r="E1830" s="25">
        <f t="shared" si="347"/>
        <v>14160</v>
      </c>
      <c r="F1830" s="25">
        <f t="shared" si="348"/>
        <v>13716.625</v>
      </c>
      <c r="G1830" s="25">
        <f t="shared" si="337"/>
        <v>0.78481404864534821</v>
      </c>
      <c r="H1830" s="25">
        <f t="shared" si="344"/>
        <v>0.99870511045398014</v>
      </c>
      <c r="I1830" s="4">
        <f t="shared" si="338"/>
        <v>10778.957559460738</v>
      </c>
      <c r="J1830" s="25">
        <f t="shared" si="345"/>
        <v>19574.414822868486</v>
      </c>
      <c r="K1830" s="15">
        <f t="shared" si="339"/>
        <v>19549.068117744897</v>
      </c>
      <c r="L1830" s="36">
        <f t="shared" si="340"/>
        <v>-8784.0681177448969</v>
      </c>
      <c r="M1830" s="36">
        <f t="shared" si="341"/>
        <v>8784.0681177448969</v>
      </c>
      <c r="N1830" s="36">
        <f t="shared" si="342"/>
        <v>0.81598403323222446</v>
      </c>
      <c r="O1830" s="36">
        <f t="shared" si="343"/>
        <v>77159852.697182372</v>
      </c>
      <c r="P1830" s="35">
        <f t="shared" si="346"/>
        <v>77159852.697182372</v>
      </c>
    </row>
    <row r="1831" spans="1:16" x14ac:dyDescent="0.4">
      <c r="A1831" s="1">
        <v>1830</v>
      </c>
      <c r="B1831" s="21">
        <v>41643</v>
      </c>
      <c r="C1831" s="43">
        <v>2</v>
      </c>
      <c r="D1831" s="23">
        <v>15540</v>
      </c>
      <c r="E1831" s="25">
        <f t="shared" si="347"/>
        <v>13273.25</v>
      </c>
      <c r="F1831" s="25">
        <f t="shared" si="348"/>
        <v>13484.625</v>
      </c>
      <c r="G1831" s="25">
        <f t="shared" si="337"/>
        <v>1.1524235935370839</v>
      </c>
      <c r="H1831" s="25">
        <f t="shared" si="344"/>
        <v>0.99758200983907996</v>
      </c>
      <c r="I1831" s="4">
        <f t="shared" si="338"/>
        <v>15577.666644676921</v>
      </c>
      <c r="J1831" s="25">
        <f t="shared" si="345"/>
        <v>19574.731507312306</v>
      </c>
      <c r="K1831" s="15">
        <f t="shared" si="339"/>
        <v>19527.399999124973</v>
      </c>
      <c r="L1831" s="36">
        <f t="shared" si="340"/>
        <v>-3987.399999124973</v>
      </c>
      <c r="M1831" s="36">
        <f t="shared" si="341"/>
        <v>3987.399999124973</v>
      </c>
      <c r="N1831" s="36">
        <f t="shared" si="342"/>
        <v>0.25658944653313853</v>
      </c>
      <c r="O1831" s="36">
        <f t="shared" si="343"/>
        <v>15899358.753021834</v>
      </c>
      <c r="P1831" s="35">
        <f t="shared" si="346"/>
        <v>15899358.753021834</v>
      </c>
    </row>
    <row r="1832" spans="1:16" x14ac:dyDescent="0.4">
      <c r="A1832" s="1">
        <v>1831</v>
      </c>
      <c r="B1832" s="21">
        <v>41644</v>
      </c>
      <c r="C1832" s="43">
        <v>3</v>
      </c>
      <c r="D1832" s="23">
        <v>13078</v>
      </c>
      <c r="E1832" s="25">
        <f t="shared" si="347"/>
        <v>13696</v>
      </c>
      <c r="F1832" s="25">
        <f t="shared" si="348"/>
        <v>14337</v>
      </c>
      <c r="G1832" s="25">
        <f t="shared" si="337"/>
        <v>0.91218525493478408</v>
      </c>
      <c r="H1832" s="25">
        <f t="shared" si="344"/>
        <v>1.0015470660113945</v>
      </c>
      <c r="I1832" s="4">
        <f t="shared" si="338"/>
        <v>13057.798723411379</v>
      </c>
      <c r="J1832" s="25">
        <f t="shared" si="345"/>
        <v>19575.048191756123</v>
      </c>
      <c r="K1832" s="15">
        <f t="shared" si="339"/>
        <v>19605.332083484998</v>
      </c>
      <c r="L1832" s="36">
        <f t="shared" si="340"/>
        <v>-6527.3320834849983</v>
      </c>
      <c r="M1832" s="36">
        <f t="shared" si="341"/>
        <v>6527.3320834849983</v>
      </c>
      <c r="N1832" s="36">
        <f t="shared" si="342"/>
        <v>0.49910782103417939</v>
      </c>
      <c r="O1832" s="36">
        <f t="shared" si="343"/>
        <v>42606064.128092609</v>
      </c>
      <c r="P1832" s="35">
        <f t="shared" si="346"/>
        <v>42606064.128092609</v>
      </c>
    </row>
    <row r="1833" spans="1:16" x14ac:dyDescent="0.4">
      <c r="A1833" s="1">
        <v>1832</v>
      </c>
      <c r="B1833" s="21">
        <v>41645</v>
      </c>
      <c r="C1833" s="43">
        <v>4</v>
      </c>
      <c r="D1833" s="23">
        <v>15401</v>
      </c>
      <c r="E1833" s="25">
        <f t="shared" si="347"/>
        <v>14978</v>
      </c>
      <c r="F1833" s="25">
        <f t="shared" si="348"/>
        <v>15440.625</v>
      </c>
      <c r="G1833" s="25">
        <f t="shared" si="337"/>
        <v>0.99743371787087631</v>
      </c>
      <c r="H1833" s="25">
        <f t="shared" si="344"/>
        <v>1.0021658136955456</v>
      </c>
      <c r="I1833" s="4">
        <f t="shared" si="338"/>
        <v>15367.716389374633</v>
      </c>
      <c r="J1833" s="25">
        <f t="shared" si="345"/>
        <v>19575.364876199939</v>
      </c>
      <c r="K1833" s="15">
        <f t="shared" si="339"/>
        <v>19617.761469544115</v>
      </c>
      <c r="L1833" s="36">
        <f t="shared" si="340"/>
        <v>-4216.7614695441152</v>
      </c>
      <c r="M1833" s="36">
        <f t="shared" si="341"/>
        <v>4216.7614695441152</v>
      </c>
      <c r="N1833" s="36">
        <f t="shared" si="342"/>
        <v>0.27379790075606231</v>
      </c>
      <c r="O1833" s="36">
        <f t="shared" si="343"/>
        <v>17781077.291031845</v>
      </c>
      <c r="P1833" s="35">
        <f t="shared" si="346"/>
        <v>17781077.291031845</v>
      </c>
    </row>
    <row r="1834" spans="1:16" x14ac:dyDescent="0.4">
      <c r="A1834" s="1">
        <v>1833</v>
      </c>
      <c r="B1834" s="21">
        <v>41646</v>
      </c>
      <c r="C1834" s="43">
        <v>1</v>
      </c>
      <c r="D1834" s="23">
        <v>15893</v>
      </c>
      <c r="E1834" s="25">
        <f t="shared" si="347"/>
        <v>15903.25</v>
      </c>
      <c r="F1834" s="25">
        <f t="shared" si="348"/>
        <v>16625</v>
      </c>
      <c r="G1834" s="25">
        <f t="shared" si="337"/>
        <v>0.95596992481203003</v>
      </c>
      <c r="H1834" s="25">
        <f t="shared" si="344"/>
        <v>0.99870511045398014</v>
      </c>
      <c r="I1834" s="4">
        <f t="shared" si="338"/>
        <v>15913.6063625183</v>
      </c>
      <c r="J1834" s="25">
        <f t="shared" si="345"/>
        <v>19575.681560643759</v>
      </c>
      <c r="K1834" s="15">
        <f t="shared" si="339"/>
        <v>19550.333215234667</v>
      </c>
      <c r="L1834" s="36">
        <f t="shared" si="340"/>
        <v>-3657.3332152346666</v>
      </c>
      <c r="M1834" s="36">
        <f t="shared" si="341"/>
        <v>3657.3332152346666</v>
      </c>
      <c r="N1834" s="36">
        <f t="shared" si="342"/>
        <v>0.2301222686235869</v>
      </c>
      <c r="O1834" s="36">
        <f t="shared" si="343"/>
        <v>13376086.247258743</v>
      </c>
      <c r="P1834" s="35">
        <f t="shared" si="346"/>
        <v>13376086.247258743</v>
      </c>
    </row>
    <row r="1835" spans="1:16" x14ac:dyDescent="0.4">
      <c r="A1835" s="1">
        <v>1834</v>
      </c>
      <c r="B1835" s="21">
        <v>41647</v>
      </c>
      <c r="C1835" s="43">
        <v>2</v>
      </c>
      <c r="D1835" s="23">
        <v>19241</v>
      </c>
      <c r="E1835" s="25">
        <f t="shared" si="347"/>
        <v>17346.75</v>
      </c>
      <c r="F1835" s="25">
        <f t="shared" si="348"/>
        <v>18359.625</v>
      </c>
      <c r="G1835" s="25">
        <f t="shared" si="337"/>
        <v>1.0480061548098067</v>
      </c>
      <c r="H1835" s="25">
        <f t="shared" si="344"/>
        <v>0.99758200983907996</v>
      </c>
      <c r="I1835" s="4">
        <f t="shared" si="338"/>
        <v>19287.637317260531</v>
      </c>
      <c r="J1835" s="25">
        <f t="shared" si="345"/>
        <v>19575.998245087576</v>
      </c>
      <c r="K1835" s="15">
        <f t="shared" si="339"/>
        <v>19528.663673940766</v>
      </c>
      <c r="L1835" s="36">
        <f t="shared" si="340"/>
        <v>-287.66367394076588</v>
      </c>
      <c r="M1835" s="36">
        <f t="shared" si="341"/>
        <v>287.66367394076588</v>
      </c>
      <c r="N1835" s="36">
        <f t="shared" si="342"/>
        <v>1.495055734841047E-2</v>
      </c>
      <c r="O1835" s="36">
        <f t="shared" si="343"/>
        <v>82750.389305099263</v>
      </c>
      <c r="P1835" s="35">
        <f t="shared" si="346"/>
        <v>82750.389305099263</v>
      </c>
    </row>
    <row r="1836" spans="1:16" x14ac:dyDescent="0.4">
      <c r="A1836" s="1">
        <v>1835</v>
      </c>
      <c r="B1836" s="21">
        <v>41648</v>
      </c>
      <c r="C1836" s="43">
        <v>3</v>
      </c>
      <c r="D1836" s="23">
        <v>18852</v>
      </c>
      <c r="E1836" s="25">
        <f t="shared" si="347"/>
        <v>19372.5</v>
      </c>
      <c r="F1836" s="25">
        <f t="shared" si="348"/>
        <v>19545.5</v>
      </c>
      <c r="G1836" s="25">
        <f t="shared" si="337"/>
        <v>0.96451868716584377</v>
      </c>
      <c r="H1836" s="25">
        <f t="shared" si="344"/>
        <v>1.0015470660113945</v>
      </c>
      <c r="I1836" s="4">
        <f t="shared" si="338"/>
        <v>18822.879762482895</v>
      </c>
      <c r="J1836" s="25">
        <f t="shared" si="345"/>
        <v>19576.314929531392</v>
      </c>
      <c r="K1836" s="15">
        <f t="shared" si="339"/>
        <v>19606.600780987224</v>
      </c>
      <c r="L1836" s="36">
        <f t="shared" si="340"/>
        <v>-754.60078098722443</v>
      </c>
      <c r="M1836" s="36">
        <f t="shared" si="341"/>
        <v>754.60078098722443</v>
      </c>
      <c r="N1836" s="36">
        <f t="shared" si="342"/>
        <v>4.0027624707576086E-2</v>
      </c>
      <c r="O1836" s="36">
        <f t="shared" si="343"/>
        <v>569422.33866652905</v>
      </c>
      <c r="P1836" s="35">
        <f t="shared" si="346"/>
        <v>569422.33866652905</v>
      </c>
    </row>
    <row r="1837" spans="1:16" x14ac:dyDescent="0.4">
      <c r="A1837" s="1">
        <v>1836</v>
      </c>
      <c r="B1837" s="21">
        <v>41649</v>
      </c>
      <c r="C1837" s="43">
        <v>4</v>
      </c>
      <c r="D1837" s="23">
        <v>23504</v>
      </c>
      <c r="E1837" s="25">
        <f t="shared" si="347"/>
        <v>19718.5</v>
      </c>
      <c r="F1837" s="25">
        <f t="shared" si="348"/>
        <v>19571.625</v>
      </c>
      <c r="G1837" s="25">
        <f t="shared" ref="G1837:G1900" si="349">D1837/F1837</f>
        <v>1.2009222535175286</v>
      </c>
      <c r="H1837" s="25">
        <f t="shared" si="344"/>
        <v>1.0021658136955456</v>
      </c>
      <c r="I1837" s="4">
        <f t="shared" ref="I1837:I1900" si="350">D1837/H1837</f>
        <v>23453.204727995671</v>
      </c>
      <c r="J1837" s="25">
        <f t="shared" si="345"/>
        <v>19576.631613975209</v>
      </c>
      <c r="K1837" s="15">
        <f t="shared" ref="K1837:K1900" si="351">H1837*J1837</f>
        <v>19619.030950837408</v>
      </c>
      <c r="L1837" s="36">
        <f t="shared" ref="L1837:L1900" si="352">D1837-K1837</f>
        <v>3884.9690491625915</v>
      </c>
      <c r="M1837" s="36">
        <f t="shared" ref="M1837:M1900" si="353">ABS(L1837)</f>
        <v>3884.9690491625915</v>
      </c>
      <c r="N1837" s="36">
        <f t="shared" ref="N1837:N1900" si="354">M1837/D1837</f>
        <v>0.16528969746266983</v>
      </c>
      <c r="O1837" s="36">
        <f t="shared" ref="O1837:O1900" si="355">L1837^2</f>
        <v>15092984.51295129</v>
      </c>
      <c r="P1837" s="35">
        <f t="shared" si="346"/>
        <v>15092984.51295129</v>
      </c>
    </row>
    <row r="1838" spans="1:16" x14ac:dyDescent="0.4">
      <c r="A1838" s="1">
        <v>1837</v>
      </c>
      <c r="B1838" s="21">
        <v>41650</v>
      </c>
      <c r="C1838" s="43">
        <v>1</v>
      </c>
      <c r="D1838" s="23">
        <v>17277</v>
      </c>
      <c r="E1838" s="25">
        <f t="shared" si="347"/>
        <v>19424.75</v>
      </c>
      <c r="F1838" s="25">
        <f t="shared" si="348"/>
        <v>19947.75</v>
      </c>
      <c r="G1838" s="25">
        <f t="shared" si="349"/>
        <v>0.86611271947964052</v>
      </c>
      <c r="H1838" s="25">
        <f t="shared" si="344"/>
        <v>0.99870511045398014</v>
      </c>
      <c r="I1838" s="4">
        <f t="shared" si="350"/>
        <v>17299.400813265504</v>
      </c>
      <c r="J1838" s="25">
        <f t="shared" si="345"/>
        <v>19576.948298419029</v>
      </c>
      <c r="K1838" s="15">
        <f t="shared" si="351"/>
        <v>19551.598312724436</v>
      </c>
      <c r="L1838" s="36">
        <f t="shared" si="352"/>
        <v>-2274.5983127244363</v>
      </c>
      <c r="M1838" s="36">
        <f t="shared" si="353"/>
        <v>2274.5983127244363</v>
      </c>
      <c r="N1838" s="36">
        <f t="shared" si="354"/>
        <v>0.13165470352054387</v>
      </c>
      <c r="O1838" s="36">
        <f t="shared" si="355"/>
        <v>5173797.4842488524</v>
      </c>
      <c r="P1838" s="35">
        <f t="shared" si="346"/>
        <v>5173797.4842488524</v>
      </c>
    </row>
    <row r="1839" spans="1:16" x14ac:dyDescent="0.4">
      <c r="A1839" s="1">
        <v>1838</v>
      </c>
      <c r="B1839" s="21">
        <v>41651</v>
      </c>
      <c r="C1839" s="43">
        <v>2</v>
      </c>
      <c r="D1839" s="23">
        <v>18066</v>
      </c>
      <c r="E1839" s="25">
        <f t="shared" si="347"/>
        <v>20470.75</v>
      </c>
      <c r="F1839" s="25">
        <f t="shared" si="348"/>
        <v>19357.875</v>
      </c>
      <c r="G1839" s="25">
        <f t="shared" si="349"/>
        <v>0.93326359427364836</v>
      </c>
      <c r="H1839" s="25">
        <f t="shared" si="344"/>
        <v>0.99758200983907996</v>
      </c>
      <c r="I1839" s="4">
        <f t="shared" si="350"/>
        <v>18109.789292325178</v>
      </c>
      <c r="J1839" s="25">
        <f t="shared" si="345"/>
        <v>19577.264982862845</v>
      </c>
      <c r="K1839" s="15">
        <f t="shared" si="351"/>
        <v>19529.927348756559</v>
      </c>
      <c r="L1839" s="36">
        <f t="shared" si="352"/>
        <v>-1463.9273487565588</v>
      </c>
      <c r="M1839" s="36">
        <f t="shared" si="353"/>
        <v>1463.9273487565588</v>
      </c>
      <c r="N1839" s="36">
        <f t="shared" si="354"/>
        <v>8.1032179162878262E-2</v>
      </c>
      <c r="O1839" s="36">
        <f t="shared" si="355"/>
        <v>2143083.2824374074</v>
      </c>
      <c r="P1839" s="35">
        <f t="shared" si="346"/>
        <v>2143083.2824374074</v>
      </c>
    </row>
    <row r="1840" spans="1:16" x14ac:dyDescent="0.4">
      <c r="A1840" s="1">
        <v>1839</v>
      </c>
      <c r="B1840" s="21">
        <v>41652</v>
      </c>
      <c r="C1840" s="43">
        <v>3</v>
      </c>
      <c r="D1840" s="23">
        <v>23036</v>
      </c>
      <c r="E1840" s="25">
        <f t="shared" si="347"/>
        <v>18245</v>
      </c>
      <c r="F1840" s="25">
        <f t="shared" si="348"/>
        <v>18693.625</v>
      </c>
      <c r="G1840" s="25">
        <f t="shared" si="349"/>
        <v>1.2322917572166983</v>
      </c>
      <c r="H1840" s="25">
        <f t="shared" si="344"/>
        <v>1.0015470660113945</v>
      </c>
      <c r="I1840" s="4">
        <f t="shared" si="350"/>
        <v>23000.41683686378</v>
      </c>
      <c r="J1840" s="25">
        <f t="shared" si="345"/>
        <v>19577.581667306662</v>
      </c>
      <c r="K1840" s="15">
        <f t="shared" si="351"/>
        <v>19607.869478489454</v>
      </c>
      <c r="L1840" s="36">
        <f t="shared" si="352"/>
        <v>3428.1305215105458</v>
      </c>
      <c r="M1840" s="36">
        <f t="shared" si="353"/>
        <v>3428.1305215105458</v>
      </c>
      <c r="N1840" s="36">
        <f t="shared" si="354"/>
        <v>0.14881622336822997</v>
      </c>
      <c r="O1840" s="36">
        <f t="shared" si="355"/>
        <v>11752078.872512167</v>
      </c>
      <c r="P1840" s="35">
        <f t="shared" si="346"/>
        <v>11752078.872512167</v>
      </c>
    </row>
    <row r="1841" spans="1:16" x14ac:dyDescent="0.4">
      <c r="A1841" s="1">
        <v>1840</v>
      </c>
      <c r="B1841" s="21">
        <v>41653</v>
      </c>
      <c r="C1841" s="43">
        <v>4</v>
      </c>
      <c r="D1841" s="23">
        <v>14601</v>
      </c>
      <c r="E1841" s="25">
        <f t="shared" si="347"/>
        <v>19142.25</v>
      </c>
      <c r="F1841" s="25">
        <f t="shared" si="348"/>
        <v>18747.75</v>
      </c>
      <c r="G1841" s="25">
        <f t="shared" si="349"/>
        <v>0.77881345761491383</v>
      </c>
      <c r="H1841" s="25">
        <f t="shared" si="344"/>
        <v>1.0021658136955456</v>
      </c>
      <c r="I1841" s="4">
        <f t="shared" si="350"/>
        <v>14569.445295841764</v>
      </c>
      <c r="J1841" s="25">
        <f t="shared" si="345"/>
        <v>19577.898351750482</v>
      </c>
      <c r="K1841" s="15">
        <f t="shared" si="351"/>
        <v>19620.300432130702</v>
      </c>
      <c r="L1841" s="36">
        <f t="shared" si="352"/>
        <v>-5019.3004321307017</v>
      </c>
      <c r="M1841" s="36">
        <f t="shared" si="353"/>
        <v>5019.3004321307017</v>
      </c>
      <c r="N1841" s="36">
        <f t="shared" si="354"/>
        <v>0.34376415534077814</v>
      </c>
      <c r="O1841" s="36">
        <f t="shared" si="355"/>
        <v>25193376.827987447</v>
      </c>
      <c r="P1841" s="35">
        <f t="shared" si="346"/>
        <v>25193376.827987447</v>
      </c>
    </row>
    <row r="1842" spans="1:16" x14ac:dyDescent="0.4">
      <c r="A1842" s="1">
        <v>1841</v>
      </c>
      <c r="B1842" s="21">
        <v>41654</v>
      </c>
      <c r="C1842" s="43">
        <v>1</v>
      </c>
      <c r="D1842" s="23">
        <v>20866</v>
      </c>
      <c r="E1842" s="25">
        <f t="shared" si="347"/>
        <v>18353.25</v>
      </c>
      <c r="F1842" s="25">
        <f t="shared" si="348"/>
        <v>17850.5</v>
      </c>
      <c r="G1842" s="25">
        <f t="shared" si="349"/>
        <v>1.1689308422733258</v>
      </c>
      <c r="H1842" s="25">
        <f t="shared" si="344"/>
        <v>0.99870511045398014</v>
      </c>
      <c r="I1842" s="4">
        <f t="shared" si="350"/>
        <v>20893.054197464724</v>
      </c>
      <c r="J1842" s="25">
        <f t="shared" si="345"/>
        <v>19578.215036194299</v>
      </c>
      <c r="K1842" s="15">
        <f t="shared" si="351"/>
        <v>19552.863410214202</v>
      </c>
      <c r="L1842" s="36">
        <f t="shared" si="352"/>
        <v>1313.1365897857977</v>
      </c>
      <c r="M1842" s="36">
        <f t="shared" si="353"/>
        <v>1313.1365897857977</v>
      </c>
      <c r="N1842" s="36">
        <f t="shared" si="354"/>
        <v>6.2931879123253029E-2</v>
      </c>
      <c r="O1842" s="36">
        <f t="shared" si="355"/>
        <v>1724327.7034342743</v>
      </c>
      <c r="P1842" s="35">
        <f t="shared" si="346"/>
        <v>1724327.7034342743</v>
      </c>
    </row>
    <row r="1843" spans="1:16" x14ac:dyDescent="0.4">
      <c r="A1843" s="1">
        <v>1842</v>
      </c>
      <c r="B1843" s="21">
        <v>41655</v>
      </c>
      <c r="C1843" s="43">
        <v>2</v>
      </c>
      <c r="D1843" s="23">
        <v>14910</v>
      </c>
      <c r="E1843" s="25">
        <f t="shared" si="347"/>
        <v>17347.75</v>
      </c>
      <c r="F1843" s="25">
        <f t="shared" si="348"/>
        <v>17876.625</v>
      </c>
      <c r="G1843" s="25">
        <f t="shared" si="349"/>
        <v>0.83405005139392918</v>
      </c>
      <c r="H1843" s="25">
        <f t="shared" si="344"/>
        <v>0.99758200983907996</v>
      </c>
      <c r="I1843" s="4">
        <f t="shared" si="350"/>
        <v>14946.139618541371</v>
      </c>
      <c r="J1843" s="25">
        <f t="shared" si="345"/>
        <v>19578.531720638115</v>
      </c>
      <c r="K1843" s="15">
        <f t="shared" si="351"/>
        <v>19531.191023572352</v>
      </c>
      <c r="L1843" s="36">
        <f t="shared" si="352"/>
        <v>-4621.1910235723517</v>
      </c>
      <c r="M1843" s="36">
        <f t="shared" si="353"/>
        <v>4621.1910235723517</v>
      </c>
      <c r="N1843" s="36">
        <f t="shared" si="354"/>
        <v>0.30993903578620735</v>
      </c>
      <c r="O1843" s="36">
        <f t="shared" si="355"/>
        <v>21355406.476345681</v>
      </c>
      <c r="P1843" s="35">
        <f t="shared" si="346"/>
        <v>21355406.476345681</v>
      </c>
    </row>
    <row r="1844" spans="1:16" x14ac:dyDescent="0.4">
      <c r="A1844" s="1">
        <v>1843</v>
      </c>
      <c r="B1844" s="21">
        <v>41656</v>
      </c>
      <c r="C1844" s="43">
        <v>3</v>
      </c>
      <c r="D1844" s="23">
        <v>19014</v>
      </c>
      <c r="E1844" s="25">
        <f t="shared" si="347"/>
        <v>18405.5</v>
      </c>
      <c r="F1844" s="25">
        <f t="shared" si="348"/>
        <v>17817.5</v>
      </c>
      <c r="G1844" s="25">
        <f t="shared" si="349"/>
        <v>1.0671530798372386</v>
      </c>
      <c r="H1844" s="25">
        <f t="shared" si="344"/>
        <v>1.0015470660113945</v>
      </c>
      <c r="I1844" s="4">
        <f t="shared" si="350"/>
        <v>18984.629524923075</v>
      </c>
      <c r="J1844" s="25">
        <f t="shared" si="345"/>
        <v>19578.848405081935</v>
      </c>
      <c r="K1844" s="15">
        <f t="shared" si="351"/>
        <v>19609.138175991684</v>
      </c>
      <c r="L1844" s="36">
        <f t="shared" si="352"/>
        <v>-595.13817599168397</v>
      </c>
      <c r="M1844" s="36">
        <f t="shared" si="353"/>
        <v>595.13817599168397</v>
      </c>
      <c r="N1844" s="36">
        <f t="shared" si="354"/>
        <v>3.1299998737334807E-2</v>
      </c>
      <c r="O1844" s="36">
        <f t="shared" si="355"/>
        <v>354189.44852270861</v>
      </c>
      <c r="P1844" s="35">
        <f t="shared" si="346"/>
        <v>354189.44852270861</v>
      </c>
    </row>
    <row r="1845" spans="1:16" x14ac:dyDescent="0.4">
      <c r="A1845" s="1">
        <v>1844</v>
      </c>
      <c r="B1845" s="21">
        <v>41657</v>
      </c>
      <c r="C1845" s="43">
        <v>4</v>
      </c>
      <c r="D1845" s="23">
        <v>18832</v>
      </c>
      <c r="E1845" s="25">
        <f t="shared" si="347"/>
        <v>17229.5</v>
      </c>
      <c r="F1845" s="25">
        <f t="shared" si="348"/>
        <v>18072</v>
      </c>
      <c r="G1845" s="25">
        <f t="shared" si="349"/>
        <v>1.0420540061974326</v>
      </c>
      <c r="H1845" s="25">
        <f t="shared" si="344"/>
        <v>1.0021658136955456</v>
      </c>
      <c r="I1845" s="4">
        <f t="shared" si="350"/>
        <v>18791.301541763722</v>
      </c>
      <c r="J1845" s="25">
        <f t="shared" si="345"/>
        <v>19579.165089525752</v>
      </c>
      <c r="K1845" s="15">
        <f t="shared" si="351"/>
        <v>19621.569913423995</v>
      </c>
      <c r="L1845" s="36">
        <f t="shared" si="352"/>
        <v>-789.56991342399488</v>
      </c>
      <c r="M1845" s="36">
        <f t="shared" si="353"/>
        <v>789.56991342399488</v>
      </c>
      <c r="N1845" s="36">
        <f t="shared" si="354"/>
        <v>4.1927034485131416E-2</v>
      </c>
      <c r="O1845" s="36">
        <f t="shared" si="355"/>
        <v>623420.64818437479</v>
      </c>
      <c r="P1845" s="35">
        <f t="shared" si="346"/>
        <v>623420.64818437479</v>
      </c>
    </row>
    <row r="1846" spans="1:16" x14ac:dyDescent="0.4">
      <c r="A1846" s="1">
        <v>1845</v>
      </c>
      <c r="B1846" s="21">
        <v>41658</v>
      </c>
      <c r="C1846" s="43">
        <v>1</v>
      </c>
      <c r="D1846" s="23">
        <v>16162</v>
      </c>
      <c r="E1846" s="25">
        <f t="shared" si="347"/>
        <v>18914.5</v>
      </c>
      <c r="F1846" s="25">
        <f t="shared" si="348"/>
        <v>19286.75</v>
      </c>
      <c r="G1846" s="25">
        <f t="shared" si="349"/>
        <v>0.8379846267515263</v>
      </c>
      <c r="H1846" s="25">
        <f t="shared" si="344"/>
        <v>0.99870511045398014</v>
      </c>
      <c r="I1846" s="4">
        <f t="shared" si="350"/>
        <v>16182.955139433761</v>
      </c>
      <c r="J1846" s="25">
        <f t="shared" si="345"/>
        <v>19579.481773969568</v>
      </c>
      <c r="K1846" s="15">
        <f t="shared" si="351"/>
        <v>19554.128507703968</v>
      </c>
      <c r="L1846" s="36">
        <f t="shared" si="352"/>
        <v>-3392.1285077039684</v>
      </c>
      <c r="M1846" s="36">
        <f t="shared" si="353"/>
        <v>3392.1285077039684</v>
      </c>
      <c r="N1846" s="36">
        <f t="shared" si="354"/>
        <v>0.20988296669372405</v>
      </c>
      <c r="O1846" s="36">
        <f t="shared" si="355"/>
        <v>11506535.812777951</v>
      </c>
      <c r="P1846" s="35">
        <f t="shared" si="346"/>
        <v>11506535.812777951</v>
      </c>
    </row>
    <row r="1847" spans="1:16" x14ac:dyDescent="0.4">
      <c r="A1847" s="1">
        <v>1846</v>
      </c>
      <c r="B1847" s="21">
        <v>41659</v>
      </c>
      <c r="C1847" s="43">
        <v>2</v>
      </c>
      <c r="D1847" s="23">
        <v>21650</v>
      </c>
      <c r="E1847" s="25">
        <f t="shared" si="347"/>
        <v>19659</v>
      </c>
      <c r="F1847" s="25">
        <f t="shared" si="348"/>
        <v>20127.5</v>
      </c>
      <c r="G1847" s="25">
        <f t="shared" si="349"/>
        <v>1.0756427772947459</v>
      </c>
      <c r="H1847" s="25">
        <f t="shared" si="344"/>
        <v>0.99758200983907996</v>
      </c>
      <c r="I1847" s="4">
        <f t="shared" si="350"/>
        <v>21702.476374340757</v>
      </c>
      <c r="J1847" s="25">
        <f t="shared" si="345"/>
        <v>19579.798458413385</v>
      </c>
      <c r="K1847" s="15">
        <f t="shared" si="351"/>
        <v>19532.454698388145</v>
      </c>
      <c r="L1847" s="36">
        <f t="shared" si="352"/>
        <v>2117.5453016118554</v>
      </c>
      <c r="M1847" s="36">
        <f t="shared" si="353"/>
        <v>2117.5453016118554</v>
      </c>
      <c r="N1847" s="36">
        <f t="shared" si="354"/>
        <v>9.7808097072141123E-2</v>
      </c>
      <c r="O1847" s="36">
        <f t="shared" si="355"/>
        <v>4483998.1043784432</v>
      </c>
      <c r="P1847" s="35">
        <f t="shared" si="346"/>
        <v>4483998.1043784432</v>
      </c>
    </row>
    <row r="1848" spans="1:16" x14ac:dyDescent="0.4">
      <c r="A1848" s="1">
        <v>1847</v>
      </c>
      <c r="B1848" s="21">
        <v>41660</v>
      </c>
      <c r="C1848" s="43">
        <v>3</v>
      </c>
      <c r="D1848" s="23">
        <v>21992</v>
      </c>
      <c r="E1848" s="25">
        <f t="shared" si="347"/>
        <v>20596</v>
      </c>
      <c r="F1848" s="25">
        <f t="shared" si="348"/>
        <v>20484.5</v>
      </c>
      <c r="G1848" s="25">
        <f t="shared" si="349"/>
        <v>1.0735922282701555</v>
      </c>
      <c r="H1848" s="25">
        <f t="shared" si="344"/>
        <v>1.0015470660113945</v>
      </c>
      <c r="I1848" s="4">
        <f t="shared" si="350"/>
        <v>21958.029478915971</v>
      </c>
      <c r="J1848" s="25">
        <f t="shared" si="345"/>
        <v>19580.115142857205</v>
      </c>
      <c r="K1848" s="15">
        <f t="shared" si="351"/>
        <v>19610.40687349391</v>
      </c>
      <c r="L1848" s="36">
        <f t="shared" si="352"/>
        <v>2381.5931265060899</v>
      </c>
      <c r="M1848" s="36">
        <f t="shared" si="353"/>
        <v>2381.5931265060899</v>
      </c>
      <c r="N1848" s="36">
        <f t="shared" si="354"/>
        <v>0.10829361251846535</v>
      </c>
      <c r="O1848" s="36">
        <f t="shared" si="355"/>
        <v>5671985.8202210525</v>
      </c>
      <c r="P1848" s="35">
        <f t="shared" si="346"/>
        <v>5671985.8202210525</v>
      </c>
    </row>
    <row r="1849" spans="1:16" x14ac:dyDescent="0.4">
      <c r="A1849" s="1">
        <v>1848</v>
      </c>
      <c r="B1849" s="21">
        <v>41661</v>
      </c>
      <c r="C1849" s="43">
        <v>4</v>
      </c>
      <c r="D1849" s="23">
        <v>22580</v>
      </c>
      <c r="E1849" s="25">
        <f t="shared" si="347"/>
        <v>20373</v>
      </c>
      <c r="F1849" s="25">
        <f t="shared" si="348"/>
        <v>20208.625</v>
      </c>
      <c r="G1849" s="25">
        <f t="shared" si="349"/>
        <v>1.117344698117759</v>
      </c>
      <c r="H1849" s="25">
        <f t="shared" si="344"/>
        <v>1.0021658136955456</v>
      </c>
      <c r="I1849" s="4">
        <f t="shared" si="350"/>
        <v>22531.201614965208</v>
      </c>
      <c r="J1849" s="25">
        <f t="shared" si="345"/>
        <v>19580.431827301021</v>
      </c>
      <c r="K1849" s="15">
        <f t="shared" si="351"/>
        <v>19622.839394717288</v>
      </c>
      <c r="L1849" s="36">
        <f t="shared" si="352"/>
        <v>2957.1606052827119</v>
      </c>
      <c r="M1849" s="36">
        <f t="shared" si="353"/>
        <v>2957.1606052827119</v>
      </c>
      <c r="N1849" s="36">
        <f t="shared" si="354"/>
        <v>0.13096371148284819</v>
      </c>
      <c r="O1849" s="36">
        <f t="shared" si="355"/>
        <v>8744798.8454360142</v>
      </c>
      <c r="P1849" s="35">
        <f t="shared" si="346"/>
        <v>8744798.8454360142</v>
      </c>
    </row>
    <row r="1850" spans="1:16" x14ac:dyDescent="0.4">
      <c r="A1850" s="1">
        <v>1849</v>
      </c>
      <c r="B1850" s="21">
        <v>41662</v>
      </c>
      <c r="C1850" s="43">
        <v>1</v>
      </c>
      <c r="D1850" s="23">
        <v>15270</v>
      </c>
      <c r="E1850" s="25">
        <f t="shared" si="347"/>
        <v>20044.25</v>
      </c>
      <c r="F1850" s="25">
        <f t="shared" si="348"/>
        <v>19557.375</v>
      </c>
      <c r="G1850" s="25">
        <f t="shared" si="349"/>
        <v>0.7807796291680249</v>
      </c>
      <c r="H1850" s="25">
        <f t="shared" si="344"/>
        <v>0.99870511045398014</v>
      </c>
      <c r="I1850" s="4">
        <f t="shared" si="350"/>
        <v>15289.798600368365</v>
      </c>
      <c r="J1850" s="25">
        <f t="shared" si="345"/>
        <v>19580.748511744838</v>
      </c>
      <c r="K1850" s="15">
        <f t="shared" si="351"/>
        <v>19555.393605193734</v>
      </c>
      <c r="L1850" s="36">
        <f t="shared" si="352"/>
        <v>-4285.3936051937344</v>
      </c>
      <c r="M1850" s="36">
        <f t="shared" si="353"/>
        <v>4285.3936051937344</v>
      </c>
      <c r="N1850" s="36">
        <f t="shared" si="354"/>
        <v>0.28064136248812932</v>
      </c>
      <c r="O1850" s="36">
        <f t="shared" si="355"/>
        <v>18364598.351435352</v>
      </c>
      <c r="P1850" s="35">
        <f t="shared" si="346"/>
        <v>18364598.351435352</v>
      </c>
    </row>
    <row r="1851" spans="1:16" x14ac:dyDescent="0.4">
      <c r="A1851" s="1">
        <v>1850</v>
      </c>
      <c r="B1851" s="21">
        <v>41663</v>
      </c>
      <c r="C1851" s="43">
        <v>2</v>
      </c>
      <c r="D1851" s="23">
        <v>20335</v>
      </c>
      <c r="E1851" s="25">
        <f t="shared" si="347"/>
        <v>19070.5</v>
      </c>
      <c r="F1851" s="25">
        <f t="shared" si="348"/>
        <v>17550</v>
      </c>
      <c r="G1851" s="25">
        <f t="shared" si="349"/>
        <v>1.1586894586894587</v>
      </c>
      <c r="H1851" s="25">
        <f t="shared" si="344"/>
        <v>0.99758200983907996</v>
      </c>
      <c r="I1851" s="4">
        <f t="shared" si="350"/>
        <v>20384.289010264169</v>
      </c>
      <c r="J1851" s="25">
        <f t="shared" si="345"/>
        <v>19581.065196188658</v>
      </c>
      <c r="K1851" s="15">
        <f t="shared" si="351"/>
        <v>19533.718373203941</v>
      </c>
      <c r="L1851" s="36">
        <f t="shared" si="352"/>
        <v>801.28162679605884</v>
      </c>
      <c r="M1851" s="36">
        <f t="shared" si="353"/>
        <v>801.28162679605884</v>
      </c>
      <c r="N1851" s="36">
        <f t="shared" si="354"/>
        <v>3.9404063279865204E-2</v>
      </c>
      <c r="O1851" s="36">
        <f t="shared" si="355"/>
        <v>642052.24544093851</v>
      </c>
      <c r="P1851" s="35">
        <f t="shared" si="346"/>
        <v>642052.24544093851</v>
      </c>
    </row>
    <row r="1852" spans="1:16" x14ac:dyDescent="0.4">
      <c r="A1852" s="1">
        <v>1851</v>
      </c>
      <c r="B1852" s="21">
        <v>41664</v>
      </c>
      <c r="C1852" s="43">
        <v>3</v>
      </c>
      <c r="D1852" s="23">
        <v>18097</v>
      </c>
      <c r="E1852" s="25">
        <f t="shared" si="347"/>
        <v>16029.5</v>
      </c>
      <c r="F1852" s="25">
        <f t="shared" si="348"/>
        <v>16487.125</v>
      </c>
      <c r="G1852" s="25">
        <f t="shared" si="349"/>
        <v>1.0976443740191211</v>
      </c>
      <c r="H1852" s="25">
        <f t="shared" si="344"/>
        <v>1.0015470660113945</v>
      </c>
      <c r="I1852" s="4">
        <f t="shared" si="350"/>
        <v>18069.045993085772</v>
      </c>
      <c r="J1852" s="25">
        <f t="shared" si="345"/>
        <v>19581.381880632474</v>
      </c>
      <c r="K1852" s="15">
        <f t="shared" si="351"/>
        <v>19611.675570996136</v>
      </c>
      <c r="L1852" s="36">
        <f t="shared" si="352"/>
        <v>-1514.6755709961362</v>
      </c>
      <c r="M1852" s="36">
        <f t="shared" si="353"/>
        <v>1514.6755709961362</v>
      </c>
      <c r="N1852" s="36">
        <f t="shared" si="354"/>
        <v>8.3697605735543801E-2</v>
      </c>
      <c r="O1852" s="36">
        <f t="shared" si="355"/>
        <v>2294242.0853724713</v>
      </c>
      <c r="P1852" s="35">
        <f t="shared" si="346"/>
        <v>2294242.0853724713</v>
      </c>
    </row>
    <row r="1853" spans="1:16" x14ac:dyDescent="0.4">
      <c r="A1853" s="1">
        <v>1852</v>
      </c>
      <c r="B1853" s="21">
        <v>41665</v>
      </c>
      <c r="C1853" s="43">
        <v>4</v>
      </c>
      <c r="D1853" s="23">
        <v>10416</v>
      </c>
      <c r="E1853" s="25">
        <f t="shared" si="347"/>
        <v>16944.75</v>
      </c>
      <c r="F1853" s="25">
        <f t="shared" si="348"/>
        <v>16582.125</v>
      </c>
      <c r="G1853" s="25">
        <f t="shared" si="349"/>
        <v>0.62814627196454009</v>
      </c>
      <c r="H1853" s="25">
        <f t="shared" si="344"/>
        <v>1.0021658136955456</v>
      </c>
      <c r="I1853" s="4">
        <f t="shared" si="350"/>
        <v>10393.489637797946</v>
      </c>
      <c r="J1853" s="25">
        <f t="shared" si="345"/>
        <v>19581.698565076291</v>
      </c>
      <c r="K1853" s="15">
        <f t="shared" si="351"/>
        <v>19624.108876010578</v>
      </c>
      <c r="L1853" s="36">
        <f t="shared" si="352"/>
        <v>-9208.1088760105777</v>
      </c>
      <c r="M1853" s="36">
        <f t="shared" si="353"/>
        <v>9208.1088760105777</v>
      </c>
      <c r="N1853" s="36">
        <f t="shared" si="354"/>
        <v>0.88403503033895714</v>
      </c>
      <c r="O1853" s="36">
        <f t="shared" si="355"/>
        <v>84789269.072464779</v>
      </c>
      <c r="P1853" s="35">
        <f t="shared" si="346"/>
        <v>84789269.072464779</v>
      </c>
    </row>
    <row r="1854" spans="1:16" x14ac:dyDescent="0.4">
      <c r="A1854" s="1">
        <v>1853</v>
      </c>
      <c r="B1854" s="21">
        <v>41666</v>
      </c>
      <c r="C1854" s="43">
        <v>1</v>
      </c>
      <c r="D1854" s="23">
        <v>18931</v>
      </c>
      <c r="E1854" s="25">
        <f t="shared" si="347"/>
        <v>16219.5</v>
      </c>
      <c r="F1854" s="25">
        <f t="shared" si="348"/>
        <v>16232.25</v>
      </c>
      <c r="G1854" s="25">
        <f t="shared" si="349"/>
        <v>1.1662585285465663</v>
      </c>
      <c r="H1854" s="25">
        <f t="shared" si="344"/>
        <v>0.99870511045398014</v>
      </c>
      <c r="I1854" s="4">
        <f t="shared" si="350"/>
        <v>18955.545337496631</v>
      </c>
      <c r="J1854" s="25">
        <f t="shared" si="345"/>
        <v>19582.015249520111</v>
      </c>
      <c r="K1854" s="15">
        <f t="shared" si="351"/>
        <v>19556.658702683504</v>
      </c>
      <c r="L1854" s="36">
        <f t="shared" si="352"/>
        <v>-625.65870268350409</v>
      </c>
      <c r="M1854" s="36">
        <f t="shared" si="353"/>
        <v>625.65870268350409</v>
      </c>
      <c r="N1854" s="36">
        <f t="shared" si="354"/>
        <v>3.3049427007738844E-2</v>
      </c>
      <c r="O1854" s="36">
        <f t="shared" si="355"/>
        <v>391448.81224360538</v>
      </c>
      <c r="P1854" s="35">
        <f t="shared" si="346"/>
        <v>391448.81224360538</v>
      </c>
    </row>
    <row r="1855" spans="1:16" x14ac:dyDescent="0.4">
      <c r="A1855" s="1">
        <v>1854</v>
      </c>
      <c r="B1855" s="21">
        <v>41667</v>
      </c>
      <c r="C1855" s="43">
        <v>2</v>
      </c>
      <c r="D1855" s="23">
        <v>17434</v>
      </c>
      <c r="E1855" s="25">
        <f t="shared" si="347"/>
        <v>16245</v>
      </c>
      <c r="F1855" s="25">
        <f t="shared" si="348"/>
        <v>16944.125</v>
      </c>
      <c r="G1855" s="25">
        <f t="shared" si="349"/>
        <v>1.0289112007849328</v>
      </c>
      <c r="H1855" s="25">
        <f t="shared" si="344"/>
        <v>0.99758200983907996</v>
      </c>
      <c r="I1855" s="4">
        <f t="shared" si="350"/>
        <v>17476.25741848761</v>
      </c>
      <c r="J1855" s="25">
        <f t="shared" si="345"/>
        <v>19582.331933963927</v>
      </c>
      <c r="K1855" s="15">
        <f t="shared" si="351"/>
        <v>19534.982048019734</v>
      </c>
      <c r="L1855" s="36">
        <f t="shared" si="352"/>
        <v>-2100.9820480197341</v>
      </c>
      <c r="M1855" s="36">
        <f t="shared" si="353"/>
        <v>2100.9820480197341</v>
      </c>
      <c r="N1855" s="36">
        <f t="shared" si="354"/>
        <v>0.1205106142032657</v>
      </c>
      <c r="O1855" s="36">
        <f t="shared" si="355"/>
        <v>4414125.5661011962</v>
      </c>
      <c r="P1855" s="35">
        <f t="shared" si="346"/>
        <v>4414125.5661011962</v>
      </c>
    </row>
    <row r="1856" spans="1:16" x14ac:dyDescent="0.4">
      <c r="A1856" s="1">
        <v>1855</v>
      </c>
      <c r="B1856" s="21">
        <v>41668</v>
      </c>
      <c r="C1856" s="43">
        <v>3</v>
      </c>
      <c r="D1856" s="23">
        <v>18199</v>
      </c>
      <c r="E1856" s="25">
        <f t="shared" si="347"/>
        <v>17643.25</v>
      </c>
      <c r="F1856" s="25">
        <f t="shared" si="348"/>
        <v>17560.375</v>
      </c>
      <c r="G1856" s="25">
        <f t="shared" si="349"/>
        <v>1.0363673896485697</v>
      </c>
      <c r="H1856" s="25">
        <f t="shared" si="344"/>
        <v>1.0015470660113945</v>
      </c>
      <c r="I1856" s="4">
        <f t="shared" si="350"/>
        <v>18170.888436103662</v>
      </c>
      <c r="J1856" s="25">
        <f t="shared" si="345"/>
        <v>19582.648618407744</v>
      </c>
      <c r="K1856" s="15">
        <f t="shared" si="351"/>
        <v>19612.944268498366</v>
      </c>
      <c r="L1856" s="36">
        <f t="shared" si="352"/>
        <v>-1413.944268498366</v>
      </c>
      <c r="M1856" s="36">
        <f t="shared" si="353"/>
        <v>1413.944268498366</v>
      </c>
      <c r="N1856" s="36">
        <f t="shared" si="354"/>
        <v>7.7693514396305619E-2</v>
      </c>
      <c r="O1856" s="36">
        <f t="shared" si="355"/>
        <v>1999238.3944193793</v>
      </c>
      <c r="P1856" s="35">
        <f t="shared" si="346"/>
        <v>1999238.3944193793</v>
      </c>
    </row>
    <row r="1857" spans="1:16" x14ac:dyDescent="0.4">
      <c r="A1857" s="1">
        <v>1856</v>
      </c>
      <c r="B1857" s="21">
        <v>41669</v>
      </c>
      <c r="C1857" s="43">
        <v>4</v>
      </c>
      <c r="D1857" s="23">
        <v>16009</v>
      </c>
      <c r="E1857" s="25">
        <f t="shared" si="347"/>
        <v>17477.5</v>
      </c>
      <c r="F1857" s="25">
        <f t="shared" si="348"/>
        <v>17757.25</v>
      </c>
      <c r="G1857" s="25">
        <f t="shared" si="349"/>
        <v>0.90154725534640778</v>
      </c>
      <c r="H1857" s="25">
        <f t="shared" si="344"/>
        <v>1.0021658136955456</v>
      </c>
      <c r="I1857" s="4">
        <f t="shared" si="350"/>
        <v>15974.402420459612</v>
      </c>
      <c r="J1857" s="25">
        <f t="shared" si="345"/>
        <v>19582.96530285156</v>
      </c>
      <c r="K1857" s="15">
        <f t="shared" si="351"/>
        <v>19625.378357303871</v>
      </c>
      <c r="L1857" s="36">
        <f t="shared" si="352"/>
        <v>-3616.3783573038709</v>
      </c>
      <c r="M1857" s="36">
        <f t="shared" si="353"/>
        <v>3616.3783573038709</v>
      </c>
      <c r="N1857" s="36">
        <f t="shared" si="354"/>
        <v>0.22589658050495789</v>
      </c>
      <c r="O1857" s="36">
        <f t="shared" si="355"/>
        <v>13078192.423175843</v>
      </c>
      <c r="P1857" s="35">
        <f t="shared" si="346"/>
        <v>13078192.423175843</v>
      </c>
    </row>
    <row r="1858" spans="1:16" x14ac:dyDescent="0.4">
      <c r="A1858" s="1">
        <v>1857</v>
      </c>
      <c r="B1858" s="21">
        <v>41670</v>
      </c>
      <c r="C1858" s="43">
        <v>1</v>
      </c>
      <c r="D1858" s="23">
        <v>18268</v>
      </c>
      <c r="E1858" s="25">
        <f t="shared" si="347"/>
        <v>18037</v>
      </c>
      <c r="F1858" s="25">
        <f t="shared" si="348"/>
        <v>18139.375</v>
      </c>
      <c r="G1858" s="25">
        <f t="shared" si="349"/>
        <v>1.0070909278847811</v>
      </c>
      <c r="H1858" s="25">
        <f t="shared" ref="H1858:H1921" si="356">VLOOKUP(C1858,$Q$38:$S$42,3,FALSE)</f>
        <v>0.99870511045398014</v>
      </c>
      <c r="I1858" s="4">
        <f t="shared" si="350"/>
        <v>18291.685712608338</v>
      </c>
      <c r="J1858" s="25">
        <f t="shared" si="345"/>
        <v>19583.281987295381</v>
      </c>
      <c r="K1858" s="15">
        <f t="shared" si="351"/>
        <v>19557.923800173274</v>
      </c>
      <c r="L1858" s="36">
        <f t="shared" si="352"/>
        <v>-1289.9238001732738</v>
      </c>
      <c r="M1858" s="36">
        <f t="shared" si="353"/>
        <v>1289.9238001732738</v>
      </c>
      <c r="N1858" s="36">
        <f t="shared" si="354"/>
        <v>7.0611112337052431E-2</v>
      </c>
      <c r="O1858" s="36">
        <f t="shared" si="355"/>
        <v>1663903.4102534598</v>
      </c>
      <c r="P1858" s="35">
        <f t="shared" si="346"/>
        <v>1663903.4102534598</v>
      </c>
    </row>
    <row r="1859" spans="1:16" x14ac:dyDescent="0.4">
      <c r="A1859" s="1">
        <v>1858</v>
      </c>
      <c r="B1859" s="21">
        <v>41671</v>
      </c>
      <c r="C1859" s="43">
        <v>2</v>
      </c>
      <c r="D1859" s="23">
        <v>19672</v>
      </c>
      <c r="E1859" s="25">
        <f t="shared" si="347"/>
        <v>18241.75</v>
      </c>
      <c r="F1859" s="25">
        <f t="shared" si="348"/>
        <v>19070.25</v>
      </c>
      <c r="G1859" s="25">
        <f t="shared" si="349"/>
        <v>1.031554384446979</v>
      </c>
      <c r="H1859" s="25">
        <f t="shared" si="356"/>
        <v>0.99758200983907996</v>
      </c>
      <c r="I1859" s="4">
        <f t="shared" si="350"/>
        <v>19719.681997045329</v>
      </c>
      <c r="J1859" s="25">
        <f t="shared" ref="J1859:J1922" si="357">INTERCEPT($I$2:$I$3896,$A$2:$A$3896)+SLOPE($I$2:$I$3896,$A$2:$A$3896)*A1859</f>
        <v>19583.598671739197</v>
      </c>
      <c r="K1859" s="15">
        <f t="shared" si="351"/>
        <v>19536.245722835523</v>
      </c>
      <c r="L1859" s="36">
        <f t="shared" si="352"/>
        <v>135.75427716447666</v>
      </c>
      <c r="M1859" s="36">
        <f t="shared" si="353"/>
        <v>135.75427716447666</v>
      </c>
      <c r="N1859" s="36">
        <f t="shared" si="354"/>
        <v>6.9008884284504201E-3</v>
      </c>
      <c r="O1859" s="36">
        <f t="shared" si="355"/>
        <v>18429.223768449549</v>
      </c>
      <c r="P1859" s="35">
        <f t="shared" ref="P1859:P1922" si="358">(D1859-K1859)^2</f>
        <v>18429.223768449549</v>
      </c>
    </row>
    <row r="1860" spans="1:16" x14ac:dyDescent="0.4">
      <c r="A1860" s="1">
        <v>1859</v>
      </c>
      <c r="B1860" s="21">
        <v>41672</v>
      </c>
      <c r="C1860" s="43">
        <v>3</v>
      </c>
      <c r="D1860" s="23">
        <v>19018</v>
      </c>
      <c r="E1860" s="25">
        <f t="shared" si="347"/>
        <v>19898.75</v>
      </c>
      <c r="F1860" s="25">
        <f t="shared" si="348"/>
        <v>20493</v>
      </c>
      <c r="G1860" s="25">
        <f t="shared" si="349"/>
        <v>0.92802420338652225</v>
      </c>
      <c r="H1860" s="25">
        <f t="shared" si="356"/>
        <v>1.0015470660113945</v>
      </c>
      <c r="I1860" s="4">
        <f t="shared" si="350"/>
        <v>18988.623346217893</v>
      </c>
      <c r="J1860" s="25">
        <f t="shared" si="357"/>
        <v>19583.915356183014</v>
      </c>
      <c r="K1860" s="15">
        <f t="shared" si="351"/>
        <v>19614.212966000592</v>
      </c>
      <c r="L1860" s="36">
        <f t="shared" si="352"/>
        <v>-596.21296600059213</v>
      </c>
      <c r="M1860" s="36">
        <f t="shared" si="353"/>
        <v>596.21296600059213</v>
      </c>
      <c r="N1860" s="36">
        <f t="shared" si="354"/>
        <v>3.1349929855957102E-2</v>
      </c>
      <c r="O1860" s="36">
        <f t="shared" si="355"/>
        <v>355469.9008272232</v>
      </c>
      <c r="P1860" s="35">
        <f t="shared" si="358"/>
        <v>355469.9008272232</v>
      </c>
    </row>
    <row r="1861" spans="1:16" x14ac:dyDescent="0.4">
      <c r="A1861" s="1">
        <v>1860</v>
      </c>
      <c r="B1861" s="21">
        <v>41673</v>
      </c>
      <c r="C1861" s="43">
        <v>4</v>
      </c>
      <c r="D1861" s="23">
        <v>22637</v>
      </c>
      <c r="E1861" s="25">
        <f t="shared" ref="E1861:E1924" si="359">AVERAGE(D1859:D1862)</f>
        <v>21087.25</v>
      </c>
      <c r="F1861" s="25">
        <f t="shared" ref="F1861:F1924" si="360">AVERAGE(E1861:E1862)</f>
        <v>20989.625</v>
      </c>
      <c r="G1861" s="25">
        <f t="shared" si="349"/>
        <v>1.0784852039995951</v>
      </c>
      <c r="H1861" s="25">
        <f t="shared" si="356"/>
        <v>1.0021658136955456</v>
      </c>
      <c r="I1861" s="4">
        <f t="shared" si="350"/>
        <v>22588.078430379428</v>
      </c>
      <c r="J1861" s="25">
        <f t="shared" si="357"/>
        <v>19584.232040626834</v>
      </c>
      <c r="K1861" s="15">
        <f t="shared" si="351"/>
        <v>19626.647838597164</v>
      </c>
      <c r="L1861" s="36">
        <f t="shared" si="352"/>
        <v>3010.3521614028359</v>
      </c>
      <c r="M1861" s="36">
        <f t="shared" si="353"/>
        <v>3010.3521614028359</v>
      </c>
      <c r="N1861" s="36">
        <f t="shared" si="354"/>
        <v>0.13298370638347995</v>
      </c>
      <c r="O1861" s="36">
        <f t="shared" si="355"/>
        <v>9062220.1356627252</v>
      </c>
      <c r="P1861" s="35">
        <f t="shared" si="358"/>
        <v>9062220.1356627252</v>
      </c>
    </row>
    <row r="1862" spans="1:16" x14ac:dyDescent="0.4">
      <c r="A1862" s="1">
        <v>1861</v>
      </c>
      <c r="B1862" s="21">
        <v>41674</v>
      </c>
      <c r="C1862" s="43">
        <v>1</v>
      </c>
      <c r="D1862" s="23">
        <v>23022</v>
      </c>
      <c r="E1862" s="25">
        <f t="shared" si="359"/>
        <v>20892</v>
      </c>
      <c r="F1862" s="25">
        <f t="shared" si="360"/>
        <v>20682.875</v>
      </c>
      <c r="G1862" s="25">
        <f t="shared" si="349"/>
        <v>1.1130947704320604</v>
      </c>
      <c r="H1862" s="25">
        <f t="shared" si="356"/>
        <v>0.99870511045398014</v>
      </c>
      <c r="I1862" s="4">
        <f t="shared" si="350"/>
        <v>23051.849599062247</v>
      </c>
      <c r="J1862" s="25">
        <f t="shared" si="357"/>
        <v>19584.54872507065</v>
      </c>
      <c r="K1862" s="15">
        <f t="shared" si="351"/>
        <v>19559.18889766304</v>
      </c>
      <c r="L1862" s="36">
        <f t="shared" si="352"/>
        <v>3462.8111023369602</v>
      </c>
      <c r="M1862" s="36">
        <f t="shared" si="353"/>
        <v>3462.8111023369602</v>
      </c>
      <c r="N1862" s="36">
        <f t="shared" si="354"/>
        <v>0.15041313101976198</v>
      </c>
      <c r="O1862" s="36">
        <f t="shared" si="355"/>
        <v>11991060.730468113</v>
      </c>
      <c r="P1862" s="35">
        <f t="shared" si="358"/>
        <v>11991060.730468113</v>
      </c>
    </row>
    <row r="1863" spans="1:16" x14ac:dyDescent="0.4">
      <c r="A1863" s="1">
        <v>1862</v>
      </c>
      <c r="B1863" s="21">
        <v>41675</v>
      </c>
      <c r="C1863" s="43">
        <v>2</v>
      </c>
      <c r="D1863" s="23">
        <v>18891</v>
      </c>
      <c r="E1863" s="25">
        <f t="shared" si="359"/>
        <v>20473.75</v>
      </c>
      <c r="F1863" s="25">
        <f t="shared" si="360"/>
        <v>20479.375</v>
      </c>
      <c r="G1863" s="25">
        <f t="shared" si="349"/>
        <v>0.92244026001770074</v>
      </c>
      <c r="H1863" s="25">
        <f t="shared" si="356"/>
        <v>0.99758200983907996</v>
      </c>
      <c r="I1863" s="4">
        <f t="shared" si="350"/>
        <v>18936.788969407447</v>
      </c>
      <c r="J1863" s="25">
        <f t="shared" si="357"/>
        <v>19584.865409514467</v>
      </c>
      <c r="K1863" s="15">
        <f t="shared" si="351"/>
        <v>19537.509397651316</v>
      </c>
      <c r="L1863" s="36">
        <f t="shared" si="352"/>
        <v>-646.50939765131625</v>
      </c>
      <c r="M1863" s="36">
        <f t="shared" si="353"/>
        <v>646.50939765131625</v>
      </c>
      <c r="N1863" s="36">
        <f t="shared" si="354"/>
        <v>3.4223143171421111E-2</v>
      </c>
      <c r="O1863" s="36">
        <f t="shared" si="355"/>
        <v>417974.40125146776</v>
      </c>
      <c r="P1863" s="35">
        <f t="shared" si="358"/>
        <v>417974.40125146776</v>
      </c>
    </row>
    <row r="1864" spans="1:16" x14ac:dyDescent="0.4">
      <c r="A1864" s="1">
        <v>1863</v>
      </c>
      <c r="B1864" s="21">
        <v>41676</v>
      </c>
      <c r="C1864" s="43">
        <v>3</v>
      </c>
      <c r="D1864" s="23">
        <v>17345</v>
      </c>
      <c r="E1864" s="25">
        <f t="shared" si="359"/>
        <v>20485</v>
      </c>
      <c r="F1864" s="25">
        <f t="shared" si="360"/>
        <v>19140.5</v>
      </c>
      <c r="G1864" s="25">
        <f t="shared" si="349"/>
        <v>0.90619367310153864</v>
      </c>
      <c r="H1864" s="25">
        <f t="shared" si="356"/>
        <v>1.0015470660113945</v>
      </c>
      <c r="I1864" s="4">
        <f t="shared" si="350"/>
        <v>17318.207589659763</v>
      </c>
      <c r="J1864" s="25">
        <f t="shared" si="357"/>
        <v>19585.182093958287</v>
      </c>
      <c r="K1864" s="15">
        <f t="shared" si="351"/>
        <v>19615.481663502822</v>
      </c>
      <c r="L1864" s="36">
        <f t="shared" si="352"/>
        <v>-2270.4816635028219</v>
      </c>
      <c r="M1864" s="36">
        <f t="shared" si="353"/>
        <v>2270.4816635028219</v>
      </c>
      <c r="N1864" s="36">
        <f t="shared" si="354"/>
        <v>0.13090122015006181</v>
      </c>
      <c r="O1864" s="36">
        <f t="shared" si="355"/>
        <v>5155086.9843025412</v>
      </c>
      <c r="P1864" s="35">
        <f t="shared" si="358"/>
        <v>5155086.9843025412</v>
      </c>
    </row>
    <row r="1865" spans="1:16" x14ac:dyDescent="0.4">
      <c r="A1865" s="1">
        <v>1864</v>
      </c>
      <c r="B1865" s="21">
        <v>41677</v>
      </c>
      <c r="C1865" s="43">
        <v>4</v>
      </c>
      <c r="D1865" s="23">
        <v>22682</v>
      </c>
      <c r="E1865" s="25">
        <f t="shared" si="359"/>
        <v>17796</v>
      </c>
      <c r="F1865" s="25">
        <f t="shared" si="360"/>
        <v>17492.625</v>
      </c>
      <c r="G1865" s="25">
        <f t="shared" si="349"/>
        <v>1.2966607355957154</v>
      </c>
      <c r="H1865" s="25">
        <f t="shared" si="356"/>
        <v>1.0021658136955456</v>
      </c>
      <c r="I1865" s="4">
        <f t="shared" si="350"/>
        <v>22632.981179390652</v>
      </c>
      <c r="J1865" s="25">
        <f t="shared" si="357"/>
        <v>19585.498778402103</v>
      </c>
      <c r="K1865" s="15">
        <f t="shared" si="351"/>
        <v>19627.917319890457</v>
      </c>
      <c r="L1865" s="36">
        <f t="shared" si="352"/>
        <v>3054.0826801095427</v>
      </c>
      <c r="M1865" s="36">
        <f t="shared" si="353"/>
        <v>3054.0826801095427</v>
      </c>
      <c r="N1865" s="36">
        <f t="shared" si="354"/>
        <v>0.13464785645487801</v>
      </c>
      <c r="O1865" s="36">
        <f t="shared" si="355"/>
        <v>9327421.0169450883</v>
      </c>
      <c r="P1865" s="35">
        <f t="shared" si="358"/>
        <v>9327421.0169450883</v>
      </c>
    </row>
    <row r="1866" spans="1:16" x14ac:dyDescent="0.4">
      <c r="A1866" s="1">
        <v>1865</v>
      </c>
      <c r="B1866" s="21">
        <v>41678</v>
      </c>
      <c r="C1866" s="43">
        <v>1</v>
      </c>
      <c r="D1866" s="23">
        <v>12266</v>
      </c>
      <c r="E1866" s="25">
        <f t="shared" si="359"/>
        <v>17189.25</v>
      </c>
      <c r="F1866" s="25">
        <f t="shared" si="360"/>
        <v>17217</v>
      </c>
      <c r="G1866" s="25">
        <f t="shared" si="349"/>
        <v>0.71243538363245629</v>
      </c>
      <c r="H1866" s="25">
        <f t="shared" si="356"/>
        <v>0.99870511045398014</v>
      </c>
      <c r="I1866" s="4">
        <f t="shared" si="350"/>
        <v>12281.90370871764</v>
      </c>
      <c r="J1866" s="25">
        <f t="shared" si="357"/>
        <v>19585.81546284592</v>
      </c>
      <c r="K1866" s="15">
        <f t="shared" si="351"/>
        <v>19560.453995152806</v>
      </c>
      <c r="L1866" s="36">
        <f t="shared" si="352"/>
        <v>-7294.4539951528059</v>
      </c>
      <c r="M1866" s="36">
        <f t="shared" si="353"/>
        <v>7294.4539951528059</v>
      </c>
      <c r="N1866" s="36">
        <f t="shared" si="354"/>
        <v>0.59468889574048633</v>
      </c>
      <c r="O1866" s="36">
        <f t="shared" si="355"/>
        <v>53209059.087400734</v>
      </c>
      <c r="P1866" s="35">
        <f t="shared" si="358"/>
        <v>53209059.087400734</v>
      </c>
    </row>
    <row r="1867" spans="1:16" x14ac:dyDescent="0.4">
      <c r="A1867" s="1">
        <v>1866</v>
      </c>
      <c r="B1867" s="21">
        <v>41679</v>
      </c>
      <c r="C1867" s="43">
        <v>2</v>
      </c>
      <c r="D1867" s="23">
        <v>16464</v>
      </c>
      <c r="E1867" s="25">
        <f t="shared" si="359"/>
        <v>17244.75</v>
      </c>
      <c r="F1867" s="25">
        <f t="shared" si="360"/>
        <v>16730.25</v>
      </c>
      <c r="G1867" s="25">
        <f t="shared" si="349"/>
        <v>0.98408571300488634</v>
      </c>
      <c r="H1867" s="25">
        <f t="shared" si="356"/>
        <v>0.99758200983907996</v>
      </c>
      <c r="I1867" s="4">
        <f t="shared" si="350"/>
        <v>16503.906283009062</v>
      </c>
      <c r="J1867" s="25">
        <f t="shared" si="357"/>
        <v>19586.132147289736</v>
      </c>
      <c r="K1867" s="15">
        <f t="shared" si="351"/>
        <v>19538.773072467109</v>
      </c>
      <c r="L1867" s="36">
        <f t="shared" si="352"/>
        <v>-3074.7730724671092</v>
      </c>
      <c r="M1867" s="36">
        <f t="shared" si="353"/>
        <v>3074.7730724671092</v>
      </c>
      <c r="N1867" s="36">
        <f t="shared" si="354"/>
        <v>0.18675735376986816</v>
      </c>
      <c r="O1867" s="36">
        <f t="shared" si="355"/>
        <v>9454229.4471688271</v>
      </c>
      <c r="P1867" s="35">
        <f t="shared" si="358"/>
        <v>9454229.4471688271</v>
      </c>
    </row>
    <row r="1868" spans="1:16" x14ac:dyDescent="0.4">
      <c r="A1868" s="1">
        <v>1867</v>
      </c>
      <c r="B1868" s="21">
        <v>41680</v>
      </c>
      <c r="C1868" s="43">
        <v>3</v>
      </c>
      <c r="D1868" s="23">
        <v>17567</v>
      </c>
      <c r="E1868" s="25">
        <f t="shared" si="359"/>
        <v>16215.75</v>
      </c>
      <c r="F1868" s="25">
        <f t="shared" si="360"/>
        <v>17323</v>
      </c>
      <c r="G1868" s="25">
        <f t="shared" si="349"/>
        <v>1.0140853200946718</v>
      </c>
      <c r="H1868" s="25">
        <f t="shared" si="356"/>
        <v>1.0015470660113945</v>
      </c>
      <c r="I1868" s="4">
        <f t="shared" si="350"/>
        <v>17539.864671522228</v>
      </c>
      <c r="J1868" s="25">
        <f t="shared" si="357"/>
        <v>19586.448831733556</v>
      </c>
      <c r="K1868" s="15">
        <f t="shared" si="351"/>
        <v>19616.750361005048</v>
      </c>
      <c r="L1868" s="36">
        <f t="shared" si="352"/>
        <v>-2049.750361005048</v>
      </c>
      <c r="M1868" s="36">
        <f t="shared" si="353"/>
        <v>2049.750361005048</v>
      </c>
      <c r="N1868" s="36">
        <f t="shared" si="354"/>
        <v>0.11668186719445825</v>
      </c>
      <c r="O1868" s="36">
        <f t="shared" si="355"/>
        <v>4201476.542440325</v>
      </c>
      <c r="P1868" s="35">
        <f t="shared" si="358"/>
        <v>4201476.542440325</v>
      </c>
    </row>
    <row r="1869" spans="1:16" x14ac:dyDescent="0.4">
      <c r="A1869" s="1">
        <v>1868</v>
      </c>
      <c r="B1869" s="21">
        <v>41681</v>
      </c>
      <c r="C1869" s="43">
        <v>4</v>
      </c>
      <c r="D1869" s="23">
        <v>18566</v>
      </c>
      <c r="E1869" s="25">
        <f t="shared" si="359"/>
        <v>18430.25</v>
      </c>
      <c r="F1869" s="25">
        <f t="shared" si="360"/>
        <v>18331.625</v>
      </c>
      <c r="G1869" s="25">
        <f t="shared" si="349"/>
        <v>1.0127852822649384</v>
      </c>
      <c r="H1869" s="25">
        <f t="shared" si="356"/>
        <v>1.0021658136955456</v>
      </c>
      <c r="I1869" s="4">
        <f t="shared" si="350"/>
        <v>18525.876403164042</v>
      </c>
      <c r="J1869" s="25">
        <f t="shared" si="357"/>
        <v>19586.765516177373</v>
      </c>
      <c r="K1869" s="15">
        <f t="shared" si="351"/>
        <v>19629.186801183751</v>
      </c>
      <c r="L1869" s="36">
        <f t="shared" si="352"/>
        <v>-1063.1868011837505</v>
      </c>
      <c r="M1869" s="36">
        <f t="shared" si="353"/>
        <v>1063.1868011837505</v>
      </c>
      <c r="N1869" s="36">
        <f t="shared" si="354"/>
        <v>5.7265259139488878E-2</v>
      </c>
      <c r="O1869" s="36">
        <f t="shared" si="355"/>
        <v>1130366.1742113358</v>
      </c>
      <c r="P1869" s="35">
        <f t="shared" si="358"/>
        <v>1130366.1742113358</v>
      </c>
    </row>
    <row r="1870" spans="1:16" x14ac:dyDescent="0.4">
      <c r="A1870" s="1">
        <v>1869</v>
      </c>
      <c r="B1870" s="21">
        <v>41682</v>
      </c>
      <c r="C1870" s="43">
        <v>1</v>
      </c>
      <c r="D1870" s="23">
        <v>21124</v>
      </c>
      <c r="E1870" s="25">
        <f t="shared" si="359"/>
        <v>18233</v>
      </c>
      <c r="F1870" s="25">
        <f t="shared" si="360"/>
        <v>18749.875</v>
      </c>
      <c r="G1870" s="25">
        <f t="shared" si="349"/>
        <v>1.1266208441389609</v>
      </c>
      <c r="H1870" s="25">
        <f t="shared" si="356"/>
        <v>0.99870511045398014</v>
      </c>
      <c r="I1870" s="4">
        <f t="shared" si="350"/>
        <v>21151.388712127136</v>
      </c>
      <c r="J1870" s="25">
        <f t="shared" si="357"/>
        <v>19587.082200621189</v>
      </c>
      <c r="K1870" s="15">
        <f t="shared" si="351"/>
        <v>19561.719092642572</v>
      </c>
      <c r="L1870" s="36">
        <f t="shared" si="352"/>
        <v>1562.2809073574281</v>
      </c>
      <c r="M1870" s="36">
        <f t="shared" si="353"/>
        <v>1562.2809073574281</v>
      </c>
      <c r="N1870" s="36">
        <f t="shared" si="354"/>
        <v>7.3957626744812918E-2</v>
      </c>
      <c r="O1870" s="36">
        <f t="shared" si="355"/>
        <v>2440721.6334935487</v>
      </c>
      <c r="P1870" s="35">
        <f t="shared" si="358"/>
        <v>2440721.6334935487</v>
      </c>
    </row>
    <row r="1871" spans="1:16" x14ac:dyDescent="0.4">
      <c r="A1871" s="1">
        <v>1870</v>
      </c>
      <c r="B1871" s="21">
        <v>41683</v>
      </c>
      <c r="C1871" s="43">
        <v>2</v>
      </c>
      <c r="D1871" s="23">
        <v>15675</v>
      </c>
      <c r="E1871" s="25">
        <f t="shared" si="359"/>
        <v>19266.75</v>
      </c>
      <c r="F1871" s="25">
        <f t="shared" si="360"/>
        <v>19363.625</v>
      </c>
      <c r="G1871" s="25">
        <f t="shared" si="349"/>
        <v>0.80950751731661819</v>
      </c>
      <c r="H1871" s="25">
        <f t="shared" si="356"/>
        <v>0.99758200983907996</v>
      </c>
      <c r="I1871" s="4">
        <f t="shared" si="350"/>
        <v>15712.99386456311</v>
      </c>
      <c r="J1871" s="25">
        <f t="shared" si="357"/>
        <v>19587.398885065009</v>
      </c>
      <c r="K1871" s="15">
        <f t="shared" si="351"/>
        <v>19540.036747282906</v>
      </c>
      <c r="L1871" s="36">
        <f t="shared" si="352"/>
        <v>-3865.0367472829057</v>
      </c>
      <c r="M1871" s="36">
        <f t="shared" si="353"/>
        <v>3865.0367472829057</v>
      </c>
      <c r="N1871" s="36">
        <f t="shared" si="354"/>
        <v>0.24657331721103068</v>
      </c>
      <c r="O1871" s="36">
        <f t="shared" si="355"/>
        <v>14938509.057847224</v>
      </c>
      <c r="P1871" s="35">
        <f t="shared" si="358"/>
        <v>14938509.057847224</v>
      </c>
    </row>
    <row r="1872" spans="1:16" x14ac:dyDescent="0.4">
      <c r="A1872" s="1">
        <v>1871</v>
      </c>
      <c r="B1872" s="21">
        <v>41684</v>
      </c>
      <c r="C1872" s="43">
        <v>3</v>
      </c>
      <c r="D1872" s="23">
        <v>21702</v>
      </c>
      <c r="E1872" s="25">
        <f t="shared" si="359"/>
        <v>19460.5</v>
      </c>
      <c r="F1872" s="25">
        <f t="shared" si="360"/>
        <v>19050</v>
      </c>
      <c r="G1872" s="25">
        <f t="shared" si="349"/>
        <v>1.1392125984251968</v>
      </c>
      <c r="H1872" s="25">
        <f t="shared" si="356"/>
        <v>1.0015470660113945</v>
      </c>
      <c r="I1872" s="4">
        <f t="shared" si="350"/>
        <v>21668.477435041579</v>
      </c>
      <c r="J1872" s="25">
        <f t="shared" si="357"/>
        <v>19587.715569508826</v>
      </c>
      <c r="K1872" s="15">
        <f t="shared" si="351"/>
        <v>19618.019058507278</v>
      </c>
      <c r="L1872" s="36">
        <f t="shared" si="352"/>
        <v>2083.9809414927222</v>
      </c>
      <c r="M1872" s="36">
        <f t="shared" si="353"/>
        <v>2083.9809414927222</v>
      </c>
      <c r="N1872" s="36">
        <f t="shared" si="354"/>
        <v>9.6027137659788139E-2</v>
      </c>
      <c r="O1872" s="36">
        <f t="shared" si="355"/>
        <v>4342976.5645048926</v>
      </c>
      <c r="P1872" s="35">
        <f t="shared" si="358"/>
        <v>4342976.5645048926</v>
      </c>
    </row>
    <row r="1873" spans="1:16" x14ac:dyDescent="0.4">
      <c r="A1873" s="1">
        <v>1872</v>
      </c>
      <c r="B1873" s="21">
        <v>41685</v>
      </c>
      <c r="C1873" s="43">
        <v>4</v>
      </c>
      <c r="D1873" s="23">
        <v>19341</v>
      </c>
      <c r="E1873" s="25">
        <f t="shared" si="359"/>
        <v>18639.5</v>
      </c>
      <c r="F1873" s="25">
        <f t="shared" si="360"/>
        <v>19223.125</v>
      </c>
      <c r="G1873" s="25">
        <f t="shared" si="349"/>
        <v>1.0061319374451345</v>
      </c>
      <c r="H1873" s="25">
        <f t="shared" si="356"/>
        <v>1.0021658136955456</v>
      </c>
      <c r="I1873" s="4">
        <f t="shared" si="350"/>
        <v>19299.201525024007</v>
      </c>
      <c r="J1873" s="25">
        <f t="shared" si="357"/>
        <v>19588.032253952642</v>
      </c>
      <c r="K1873" s="15">
        <f t="shared" si="351"/>
        <v>19630.45628247704</v>
      </c>
      <c r="L1873" s="36">
        <f t="shared" si="352"/>
        <v>-289.45628247704008</v>
      </c>
      <c r="M1873" s="36">
        <f t="shared" si="353"/>
        <v>289.45628247704008</v>
      </c>
      <c r="N1873" s="36">
        <f t="shared" si="354"/>
        <v>1.4965941909779229E-2</v>
      </c>
      <c r="O1873" s="36">
        <f t="shared" si="355"/>
        <v>83784.939465428019</v>
      </c>
      <c r="P1873" s="35">
        <f t="shared" si="358"/>
        <v>83784.939465428019</v>
      </c>
    </row>
    <row r="1874" spans="1:16" x14ac:dyDescent="0.4">
      <c r="A1874" s="1">
        <v>1873</v>
      </c>
      <c r="B1874" s="21">
        <v>41686</v>
      </c>
      <c r="C1874" s="43">
        <v>1</v>
      </c>
      <c r="D1874" s="23">
        <v>17840</v>
      </c>
      <c r="E1874" s="25">
        <f t="shared" si="359"/>
        <v>19806.75</v>
      </c>
      <c r="F1874" s="25">
        <f t="shared" si="360"/>
        <v>19554.5</v>
      </c>
      <c r="G1874" s="25">
        <f t="shared" si="349"/>
        <v>0.91232197192462094</v>
      </c>
      <c r="H1874" s="25">
        <f t="shared" si="356"/>
        <v>0.99870511045398014</v>
      </c>
      <c r="I1874" s="4">
        <f t="shared" si="350"/>
        <v>17863.1307813079</v>
      </c>
      <c r="J1874" s="25">
        <f t="shared" si="357"/>
        <v>19588.348938396462</v>
      </c>
      <c r="K1874" s="15">
        <f t="shared" si="351"/>
        <v>19562.984190132345</v>
      </c>
      <c r="L1874" s="36">
        <f t="shared" si="352"/>
        <v>-1722.9841901323452</v>
      </c>
      <c r="M1874" s="36">
        <f t="shared" si="353"/>
        <v>1722.9841901323452</v>
      </c>
      <c r="N1874" s="36">
        <f t="shared" si="354"/>
        <v>9.6579831285445367E-2</v>
      </c>
      <c r="O1874" s="36">
        <f t="shared" si="355"/>
        <v>2968674.5194460135</v>
      </c>
      <c r="P1874" s="35">
        <f t="shared" si="358"/>
        <v>2968674.5194460135</v>
      </c>
    </row>
    <row r="1875" spans="1:16" x14ac:dyDescent="0.4">
      <c r="A1875" s="1">
        <v>1874</v>
      </c>
      <c r="B1875" s="21">
        <v>41687</v>
      </c>
      <c r="C1875" s="43">
        <v>2</v>
      </c>
      <c r="D1875" s="23">
        <v>20344</v>
      </c>
      <c r="E1875" s="25">
        <f t="shared" si="359"/>
        <v>19302.25</v>
      </c>
      <c r="F1875" s="25">
        <f t="shared" si="360"/>
        <v>19655</v>
      </c>
      <c r="G1875" s="25">
        <f t="shared" si="349"/>
        <v>1.0350546934622233</v>
      </c>
      <c r="H1875" s="25">
        <f t="shared" si="356"/>
        <v>0.99758200983907996</v>
      </c>
      <c r="I1875" s="4">
        <f t="shared" si="350"/>
        <v>20393.31082492325</v>
      </c>
      <c r="J1875" s="25">
        <f t="shared" si="357"/>
        <v>19588.665622840279</v>
      </c>
      <c r="K1875" s="15">
        <f t="shared" si="351"/>
        <v>19541.300422098699</v>
      </c>
      <c r="L1875" s="36">
        <f t="shared" si="352"/>
        <v>802.69957790130138</v>
      </c>
      <c r="M1875" s="36">
        <f t="shared" si="353"/>
        <v>802.69957790130138</v>
      </c>
      <c r="N1875" s="36">
        <f t="shared" si="354"/>
        <v>3.9456330018742693E-2</v>
      </c>
      <c r="O1875" s="36">
        <f t="shared" si="355"/>
        <v>644326.61236292741</v>
      </c>
      <c r="P1875" s="35">
        <f t="shared" si="358"/>
        <v>644326.61236292741</v>
      </c>
    </row>
    <row r="1876" spans="1:16" x14ac:dyDescent="0.4">
      <c r="A1876" s="1">
        <v>1875</v>
      </c>
      <c r="B1876" s="21">
        <v>41688</v>
      </c>
      <c r="C1876" s="43">
        <v>3</v>
      </c>
      <c r="D1876" s="23">
        <v>19684</v>
      </c>
      <c r="E1876" s="25">
        <f t="shared" si="359"/>
        <v>20007.75</v>
      </c>
      <c r="F1876" s="25">
        <f t="shared" si="360"/>
        <v>19954.875</v>
      </c>
      <c r="G1876" s="25">
        <f t="shared" si="349"/>
        <v>0.98642562281146839</v>
      </c>
      <c r="H1876" s="25">
        <f t="shared" si="356"/>
        <v>1.0015470660113945</v>
      </c>
      <c r="I1876" s="4">
        <f t="shared" si="350"/>
        <v>19653.594591805289</v>
      </c>
      <c r="J1876" s="25">
        <f t="shared" si="357"/>
        <v>19588.982307284095</v>
      </c>
      <c r="K1876" s="15">
        <f t="shared" si="351"/>
        <v>19619.287756009504</v>
      </c>
      <c r="L1876" s="36">
        <f t="shared" si="352"/>
        <v>64.712243990496063</v>
      </c>
      <c r="M1876" s="36">
        <f t="shared" si="353"/>
        <v>64.712243990496063</v>
      </c>
      <c r="N1876" s="36">
        <f t="shared" si="354"/>
        <v>3.2875555776517001E-3</v>
      </c>
      <c r="O1876" s="36">
        <f t="shared" si="355"/>
        <v>4187.6745222854934</v>
      </c>
      <c r="P1876" s="35">
        <f t="shared" si="358"/>
        <v>4187.6745222854934</v>
      </c>
    </row>
    <row r="1877" spans="1:16" x14ac:dyDescent="0.4">
      <c r="A1877" s="1">
        <v>1876</v>
      </c>
      <c r="B1877" s="21">
        <v>41689</v>
      </c>
      <c r="C1877" s="43">
        <v>4</v>
      </c>
      <c r="D1877" s="23">
        <v>22163</v>
      </c>
      <c r="E1877" s="25">
        <f t="shared" si="359"/>
        <v>19902</v>
      </c>
      <c r="F1877" s="25">
        <f t="shared" si="360"/>
        <v>19628.875</v>
      </c>
      <c r="G1877" s="25">
        <f t="shared" si="349"/>
        <v>1.1291018970776472</v>
      </c>
      <c r="H1877" s="25">
        <f t="shared" si="356"/>
        <v>1.0021658136955456</v>
      </c>
      <c r="I1877" s="4">
        <f t="shared" si="350"/>
        <v>22115.1028074612</v>
      </c>
      <c r="J1877" s="25">
        <f t="shared" si="357"/>
        <v>19589.298991727912</v>
      </c>
      <c r="K1877" s="15">
        <f t="shared" si="351"/>
        <v>19631.725763770333</v>
      </c>
      <c r="L1877" s="36">
        <f t="shared" si="352"/>
        <v>2531.2742362296667</v>
      </c>
      <c r="M1877" s="36">
        <f t="shared" si="353"/>
        <v>2531.2742362296667</v>
      </c>
      <c r="N1877" s="36">
        <f t="shared" si="354"/>
        <v>0.11421171485041134</v>
      </c>
      <c r="O1877" s="36">
        <f t="shared" si="355"/>
        <v>6407349.2590000825</v>
      </c>
      <c r="P1877" s="35">
        <f t="shared" si="358"/>
        <v>6407349.2590000825</v>
      </c>
    </row>
    <row r="1878" spans="1:16" x14ac:dyDescent="0.4">
      <c r="A1878" s="1">
        <v>1877</v>
      </c>
      <c r="B1878" s="21">
        <v>41690</v>
      </c>
      <c r="C1878" s="43">
        <v>1</v>
      </c>
      <c r="D1878" s="23">
        <v>17417</v>
      </c>
      <c r="E1878" s="25">
        <f t="shared" si="359"/>
        <v>19355.75</v>
      </c>
      <c r="F1878" s="25">
        <f t="shared" si="360"/>
        <v>19152.125</v>
      </c>
      <c r="G1878" s="25">
        <f t="shared" si="349"/>
        <v>0.90940300358315329</v>
      </c>
      <c r="H1878" s="25">
        <f t="shared" si="356"/>
        <v>0.99870511045398014</v>
      </c>
      <c r="I1878" s="4">
        <f t="shared" si="350"/>
        <v>17439.582332849761</v>
      </c>
      <c r="J1878" s="25">
        <f t="shared" si="357"/>
        <v>19589.615676171732</v>
      </c>
      <c r="K1878" s="15">
        <f t="shared" si="351"/>
        <v>19564.249287622111</v>
      </c>
      <c r="L1878" s="36">
        <f t="shared" si="352"/>
        <v>-2147.2492876221113</v>
      </c>
      <c r="M1878" s="36">
        <f t="shared" si="353"/>
        <v>2147.2492876221113</v>
      </c>
      <c r="N1878" s="36">
        <f t="shared" si="354"/>
        <v>0.12328468092220883</v>
      </c>
      <c r="O1878" s="36">
        <f t="shared" si="355"/>
        <v>4610679.5031936644</v>
      </c>
      <c r="P1878" s="35">
        <f t="shared" si="358"/>
        <v>4610679.5031936644</v>
      </c>
    </row>
    <row r="1879" spans="1:16" x14ac:dyDescent="0.4">
      <c r="A1879" s="1">
        <v>1878</v>
      </c>
      <c r="B1879" s="21">
        <v>41691</v>
      </c>
      <c r="C1879" s="43">
        <v>2</v>
      </c>
      <c r="D1879" s="23">
        <v>18159</v>
      </c>
      <c r="E1879" s="25">
        <f t="shared" si="359"/>
        <v>18948.5</v>
      </c>
      <c r="F1879" s="25">
        <f t="shared" si="360"/>
        <v>18328.75</v>
      </c>
      <c r="G1879" s="25">
        <f t="shared" si="349"/>
        <v>0.99073859373934392</v>
      </c>
      <c r="H1879" s="25">
        <f t="shared" si="356"/>
        <v>0.99758200983907996</v>
      </c>
      <c r="I1879" s="4">
        <f t="shared" si="350"/>
        <v>18203.014710468997</v>
      </c>
      <c r="J1879" s="25">
        <f t="shared" si="357"/>
        <v>19589.932360615549</v>
      </c>
      <c r="K1879" s="15">
        <f t="shared" si="351"/>
        <v>19542.564096914492</v>
      </c>
      <c r="L1879" s="36">
        <f t="shared" si="352"/>
        <v>-1383.5640969144915</v>
      </c>
      <c r="M1879" s="36">
        <f t="shared" si="353"/>
        <v>1383.5640969144915</v>
      </c>
      <c r="N1879" s="36">
        <f t="shared" si="354"/>
        <v>7.6191645845833558E-2</v>
      </c>
      <c r="O1879" s="36">
        <f t="shared" si="355"/>
        <v>1914249.6102708124</v>
      </c>
      <c r="P1879" s="35">
        <f t="shared" si="358"/>
        <v>1914249.6102708124</v>
      </c>
    </row>
    <row r="1880" spans="1:16" x14ac:dyDescent="0.4">
      <c r="A1880" s="1">
        <v>1879</v>
      </c>
      <c r="B1880" s="21">
        <v>41692</v>
      </c>
      <c r="C1880" s="43">
        <v>3</v>
      </c>
      <c r="D1880" s="23">
        <v>18055</v>
      </c>
      <c r="E1880" s="25">
        <f t="shared" si="359"/>
        <v>17709</v>
      </c>
      <c r="F1880" s="25">
        <f t="shared" si="360"/>
        <v>17116</v>
      </c>
      <c r="G1880" s="25">
        <f t="shared" si="349"/>
        <v>1.0548609488198177</v>
      </c>
      <c r="H1880" s="25">
        <f t="shared" si="356"/>
        <v>1.0015470660113945</v>
      </c>
      <c r="I1880" s="4">
        <f t="shared" si="350"/>
        <v>18027.11086949017</v>
      </c>
      <c r="J1880" s="25">
        <f t="shared" si="357"/>
        <v>19590.249045059365</v>
      </c>
      <c r="K1880" s="15">
        <f t="shared" si="351"/>
        <v>19620.55645351173</v>
      </c>
      <c r="L1880" s="36">
        <f t="shared" si="352"/>
        <v>-1565.5564535117301</v>
      </c>
      <c r="M1880" s="36">
        <f t="shared" si="353"/>
        <v>1565.5564535117301</v>
      </c>
      <c r="N1880" s="36">
        <f t="shared" si="354"/>
        <v>8.6710410053266684E-2</v>
      </c>
      <c r="O1880" s="36">
        <f t="shared" si="355"/>
        <v>2450967.009132226</v>
      </c>
      <c r="P1880" s="35">
        <f t="shared" si="358"/>
        <v>2450967.009132226</v>
      </c>
    </row>
    <row r="1881" spans="1:16" x14ac:dyDescent="0.4">
      <c r="A1881" s="1">
        <v>1880</v>
      </c>
      <c r="B1881" s="21">
        <v>41693</v>
      </c>
      <c r="C1881" s="43">
        <v>4</v>
      </c>
      <c r="D1881" s="23">
        <v>17205</v>
      </c>
      <c r="E1881" s="25">
        <f t="shared" si="359"/>
        <v>16523</v>
      </c>
      <c r="F1881" s="25">
        <f t="shared" si="360"/>
        <v>16605.5</v>
      </c>
      <c r="G1881" s="25">
        <f t="shared" si="349"/>
        <v>1.0361024961609104</v>
      </c>
      <c r="H1881" s="25">
        <f t="shared" si="356"/>
        <v>1.0021658136955456</v>
      </c>
      <c r="I1881" s="4">
        <f t="shared" si="350"/>
        <v>17167.817705291251</v>
      </c>
      <c r="J1881" s="25">
        <f t="shared" si="357"/>
        <v>19590.565729503185</v>
      </c>
      <c r="K1881" s="15">
        <f t="shared" si="351"/>
        <v>19632.99524506363</v>
      </c>
      <c r="L1881" s="36">
        <f t="shared" si="352"/>
        <v>-2427.9952450636301</v>
      </c>
      <c r="M1881" s="36">
        <f t="shared" si="353"/>
        <v>2427.9952450636301</v>
      </c>
      <c r="N1881" s="36">
        <f t="shared" si="354"/>
        <v>0.14112149055876955</v>
      </c>
      <c r="O1881" s="36">
        <f t="shared" si="355"/>
        <v>5895160.9100515973</v>
      </c>
      <c r="P1881" s="35">
        <f t="shared" si="358"/>
        <v>5895160.9100515973</v>
      </c>
    </row>
    <row r="1882" spans="1:16" x14ac:dyDescent="0.4">
      <c r="A1882" s="1">
        <v>1881</v>
      </c>
      <c r="B1882" s="21">
        <v>41694</v>
      </c>
      <c r="C1882" s="43">
        <v>1</v>
      </c>
      <c r="D1882" s="23">
        <v>12673</v>
      </c>
      <c r="E1882" s="25">
        <f t="shared" si="359"/>
        <v>16688</v>
      </c>
      <c r="F1882" s="25">
        <f t="shared" si="360"/>
        <v>16932.125</v>
      </c>
      <c r="G1882" s="25">
        <f t="shared" si="349"/>
        <v>0.74845892054305052</v>
      </c>
      <c r="H1882" s="25">
        <f t="shared" si="356"/>
        <v>0.99870511045398014</v>
      </c>
      <c r="I1882" s="4">
        <f t="shared" si="350"/>
        <v>12689.431412080439</v>
      </c>
      <c r="J1882" s="25">
        <f t="shared" si="357"/>
        <v>19590.882413947002</v>
      </c>
      <c r="K1882" s="15">
        <f t="shared" si="351"/>
        <v>19565.514385111877</v>
      </c>
      <c r="L1882" s="36">
        <f t="shared" si="352"/>
        <v>-6892.5143851118773</v>
      </c>
      <c r="M1882" s="36">
        <f t="shared" si="353"/>
        <v>6892.5143851118773</v>
      </c>
      <c r="N1882" s="36">
        <f t="shared" si="354"/>
        <v>0.54387393554106189</v>
      </c>
      <c r="O1882" s="36">
        <f t="shared" si="355"/>
        <v>47506754.548974164</v>
      </c>
      <c r="P1882" s="35">
        <f t="shared" si="358"/>
        <v>47506754.548974164</v>
      </c>
    </row>
    <row r="1883" spans="1:16" x14ac:dyDescent="0.4">
      <c r="A1883" s="1">
        <v>1882</v>
      </c>
      <c r="B1883" s="21">
        <v>41695</v>
      </c>
      <c r="C1883" s="43">
        <v>2</v>
      </c>
      <c r="D1883" s="23">
        <v>18819</v>
      </c>
      <c r="E1883" s="25">
        <f t="shared" si="359"/>
        <v>17176.25</v>
      </c>
      <c r="F1883" s="25">
        <f t="shared" si="360"/>
        <v>16903.125</v>
      </c>
      <c r="G1883" s="25">
        <f t="shared" si="349"/>
        <v>1.1133444259567387</v>
      </c>
      <c r="H1883" s="25">
        <f t="shared" si="356"/>
        <v>0.99758200983907996</v>
      </c>
      <c r="I1883" s="4">
        <f t="shared" si="350"/>
        <v>18864.614452134811</v>
      </c>
      <c r="J1883" s="25">
        <f t="shared" si="357"/>
        <v>19591.199098390818</v>
      </c>
      <c r="K1883" s="15">
        <f t="shared" si="351"/>
        <v>19543.827771730284</v>
      </c>
      <c r="L1883" s="36">
        <f t="shared" si="352"/>
        <v>-724.82777173028444</v>
      </c>
      <c r="M1883" s="36">
        <f t="shared" si="353"/>
        <v>724.82777173028444</v>
      </c>
      <c r="N1883" s="36">
        <f t="shared" si="354"/>
        <v>3.851574322388461E-2</v>
      </c>
      <c r="O1883" s="36">
        <f t="shared" si="355"/>
        <v>525375.29867148935</v>
      </c>
      <c r="P1883" s="35">
        <f t="shared" si="358"/>
        <v>525375.29867148935</v>
      </c>
    </row>
    <row r="1884" spans="1:16" x14ac:dyDescent="0.4">
      <c r="A1884" s="1">
        <v>1883</v>
      </c>
      <c r="B1884" s="21">
        <v>41696</v>
      </c>
      <c r="C1884" s="43">
        <v>3</v>
      </c>
      <c r="D1884" s="23">
        <v>20008</v>
      </c>
      <c r="E1884" s="25">
        <f t="shared" si="359"/>
        <v>16630</v>
      </c>
      <c r="F1884" s="25">
        <f t="shared" si="360"/>
        <v>17651</v>
      </c>
      <c r="G1884" s="25">
        <f t="shared" si="349"/>
        <v>1.1335335108492437</v>
      </c>
      <c r="H1884" s="25">
        <f t="shared" si="356"/>
        <v>1.0015470660113945</v>
      </c>
      <c r="I1884" s="4">
        <f t="shared" si="350"/>
        <v>19977.094116685646</v>
      </c>
      <c r="J1884" s="25">
        <f t="shared" si="357"/>
        <v>19591.515782834638</v>
      </c>
      <c r="K1884" s="15">
        <f t="shared" si="351"/>
        <v>19621.82515101396</v>
      </c>
      <c r="L1884" s="36">
        <f t="shared" si="352"/>
        <v>386.17484898604016</v>
      </c>
      <c r="M1884" s="36">
        <f t="shared" si="353"/>
        <v>386.17484898604016</v>
      </c>
      <c r="N1884" s="36">
        <f t="shared" si="354"/>
        <v>1.9301022040485814E-2</v>
      </c>
      <c r="O1884" s="36">
        <f t="shared" si="355"/>
        <v>149131.01398939092</v>
      </c>
      <c r="P1884" s="35">
        <f t="shared" si="358"/>
        <v>149131.01398939092</v>
      </c>
    </row>
    <row r="1885" spans="1:16" x14ac:dyDescent="0.4">
      <c r="A1885" s="1">
        <v>1884</v>
      </c>
      <c r="B1885" s="21">
        <v>41697</v>
      </c>
      <c r="C1885" s="43">
        <v>4</v>
      </c>
      <c r="D1885" s="23">
        <v>15020</v>
      </c>
      <c r="E1885" s="25">
        <f t="shared" si="359"/>
        <v>18672</v>
      </c>
      <c r="F1885" s="25">
        <f t="shared" si="360"/>
        <v>18691.625</v>
      </c>
      <c r="G1885" s="25">
        <f t="shared" si="349"/>
        <v>0.8035684430861415</v>
      </c>
      <c r="H1885" s="25">
        <f t="shared" si="356"/>
        <v>1.0021658136955456</v>
      </c>
      <c r="I1885" s="4">
        <f t="shared" si="350"/>
        <v>14987.539781079604</v>
      </c>
      <c r="J1885" s="25">
        <f t="shared" si="357"/>
        <v>19591.832467278455</v>
      </c>
      <c r="K1885" s="15">
        <f t="shared" si="351"/>
        <v>19634.26472635692</v>
      </c>
      <c r="L1885" s="36">
        <f t="shared" si="352"/>
        <v>-4614.2647263569197</v>
      </c>
      <c r="M1885" s="36">
        <f t="shared" si="353"/>
        <v>4614.2647263569197</v>
      </c>
      <c r="N1885" s="36">
        <f t="shared" si="354"/>
        <v>0.30720803770685218</v>
      </c>
      <c r="O1885" s="36">
        <f t="shared" si="355"/>
        <v>21291438.964901701</v>
      </c>
      <c r="P1885" s="35">
        <f t="shared" si="358"/>
        <v>21291438.964901701</v>
      </c>
    </row>
    <row r="1886" spans="1:16" x14ac:dyDescent="0.4">
      <c r="A1886" s="1">
        <v>1885</v>
      </c>
      <c r="B1886" s="21">
        <v>41698</v>
      </c>
      <c r="C1886" s="43">
        <v>1</v>
      </c>
      <c r="D1886" s="23">
        <v>20841</v>
      </c>
      <c r="E1886" s="25">
        <f t="shared" si="359"/>
        <v>18711.25</v>
      </c>
      <c r="F1886" s="25">
        <f t="shared" si="360"/>
        <v>18025.625</v>
      </c>
      <c r="G1886" s="25">
        <f t="shared" si="349"/>
        <v>1.1561873721438229</v>
      </c>
      <c r="H1886" s="25">
        <f t="shared" si="356"/>
        <v>0.99870511045398014</v>
      </c>
      <c r="I1886" s="4">
        <f t="shared" si="350"/>
        <v>20868.021783253251</v>
      </c>
      <c r="J1886" s="25">
        <f t="shared" si="357"/>
        <v>19592.149151722271</v>
      </c>
      <c r="K1886" s="15">
        <f t="shared" si="351"/>
        <v>19566.779482601643</v>
      </c>
      <c r="L1886" s="36">
        <f t="shared" si="352"/>
        <v>1274.2205173983566</v>
      </c>
      <c r="M1886" s="36">
        <f t="shared" si="353"/>
        <v>1274.2205173983566</v>
      </c>
      <c r="N1886" s="36">
        <f t="shared" si="354"/>
        <v>6.1140085283736705E-2</v>
      </c>
      <c r="O1886" s="36">
        <f t="shared" si="355"/>
        <v>1623637.9269589356</v>
      </c>
      <c r="P1886" s="35">
        <f t="shared" si="358"/>
        <v>1623637.9269589356</v>
      </c>
    </row>
    <row r="1887" spans="1:16" x14ac:dyDescent="0.4">
      <c r="A1887" s="1">
        <v>1886</v>
      </c>
      <c r="B1887" s="21">
        <v>41699</v>
      </c>
      <c r="C1887" s="43">
        <v>2</v>
      </c>
      <c r="D1887" s="23">
        <v>18976</v>
      </c>
      <c r="E1887" s="25">
        <f t="shared" si="359"/>
        <v>17340</v>
      </c>
      <c r="F1887" s="25">
        <f t="shared" si="360"/>
        <v>17991.25</v>
      </c>
      <c r="G1887" s="25">
        <f t="shared" si="349"/>
        <v>1.054734940596123</v>
      </c>
      <c r="H1887" s="25">
        <f t="shared" si="356"/>
        <v>0.99758200983907996</v>
      </c>
      <c r="I1887" s="4">
        <f t="shared" si="350"/>
        <v>19021.994996743197</v>
      </c>
      <c r="J1887" s="25">
        <f t="shared" si="357"/>
        <v>19592.465836166088</v>
      </c>
      <c r="K1887" s="15">
        <f t="shared" si="351"/>
        <v>19545.091446546077</v>
      </c>
      <c r="L1887" s="36">
        <f t="shared" si="352"/>
        <v>-569.09144654607735</v>
      </c>
      <c r="M1887" s="36">
        <f t="shared" si="353"/>
        <v>569.09144654607735</v>
      </c>
      <c r="N1887" s="36">
        <f t="shared" si="354"/>
        <v>2.9990063582740163E-2</v>
      </c>
      <c r="O1887" s="36">
        <f t="shared" si="355"/>
        <v>323865.07453190681</v>
      </c>
      <c r="P1887" s="35">
        <f t="shared" si="358"/>
        <v>323865.07453190681</v>
      </c>
    </row>
    <row r="1888" spans="1:16" x14ac:dyDescent="0.4">
      <c r="A1888" s="1">
        <v>1887</v>
      </c>
      <c r="B1888" s="21">
        <v>41700</v>
      </c>
      <c r="C1888" s="43">
        <v>3</v>
      </c>
      <c r="D1888" s="23">
        <v>14523</v>
      </c>
      <c r="E1888" s="25">
        <f t="shared" si="359"/>
        <v>18642.5</v>
      </c>
      <c r="F1888" s="25">
        <f t="shared" si="360"/>
        <v>18815.875</v>
      </c>
      <c r="G1888" s="25">
        <f t="shared" si="349"/>
        <v>0.77184823985065798</v>
      </c>
      <c r="H1888" s="25">
        <f t="shared" si="356"/>
        <v>1.0015470660113945</v>
      </c>
      <c r="I1888" s="4">
        <f t="shared" si="350"/>
        <v>14500.566666164816</v>
      </c>
      <c r="J1888" s="25">
        <f t="shared" si="357"/>
        <v>19592.782520609908</v>
      </c>
      <c r="K1888" s="15">
        <f t="shared" si="351"/>
        <v>19623.09384851619</v>
      </c>
      <c r="L1888" s="36">
        <f t="shared" si="352"/>
        <v>-5100.0938485161896</v>
      </c>
      <c r="M1888" s="36">
        <f t="shared" si="353"/>
        <v>5100.0938485161896</v>
      </c>
      <c r="N1888" s="36">
        <f t="shared" si="354"/>
        <v>0.35117357629389173</v>
      </c>
      <c r="O1888" s="36">
        <f t="shared" si="355"/>
        <v>26010957.26367268</v>
      </c>
      <c r="P1888" s="35">
        <f t="shared" si="358"/>
        <v>26010957.26367268</v>
      </c>
    </row>
    <row r="1889" spans="1:16" x14ac:dyDescent="0.4">
      <c r="A1889" s="1">
        <v>1888</v>
      </c>
      <c r="B1889" s="21">
        <v>41701</v>
      </c>
      <c r="C1889" s="43">
        <v>4</v>
      </c>
      <c r="D1889" s="23">
        <v>20230</v>
      </c>
      <c r="E1889" s="25">
        <f t="shared" si="359"/>
        <v>18989.25</v>
      </c>
      <c r="F1889" s="25">
        <f t="shared" si="360"/>
        <v>18334.75</v>
      </c>
      <c r="G1889" s="25">
        <f t="shared" si="349"/>
        <v>1.1033692851006969</v>
      </c>
      <c r="H1889" s="25">
        <f t="shared" si="356"/>
        <v>1.0021658136955456</v>
      </c>
      <c r="I1889" s="4">
        <f t="shared" si="350"/>
        <v>20186.280277712409</v>
      </c>
      <c r="J1889" s="25">
        <f t="shared" si="357"/>
        <v>19593.099205053724</v>
      </c>
      <c r="K1889" s="15">
        <f t="shared" si="351"/>
        <v>19635.534207650213</v>
      </c>
      <c r="L1889" s="36">
        <f t="shared" si="352"/>
        <v>594.46579234978708</v>
      </c>
      <c r="M1889" s="36">
        <f t="shared" si="353"/>
        <v>594.46579234978708</v>
      </c>
      <c r="N1889" s="36">
        <f t="shared" si="354"/>
        <v>2.938535800048379E-2</v>
      </c>
      <c r="O1889" s="36">
        <f t="shared" si="355"/>
        <v>353389.57827406016</v>
      </c>
      <c r="P1889" s="35">
        <f t="shared" si="358"/>
        <v>353389.57827406016</v>
      </c>
    </row>
    <row r="1890" spans="1:16" x14ac:dyDescent="0.4">
      <c r="A1890" s="1">
        <v>1889</v>
      </c>
      <c r="B1890" s="21">
        <v>41702</v>
      </c>
      <c r="C1890" s="43">
        <v>1</v>
      </c>
      <c r="D1890" s="23">
        <v>22228</v>
      </c>
      <c r="E1890" s="25">
        <f t="shared" si="359"/>
        <v>17680.25</v>
      </c>
      <c r="F1890" s="25">
        <f t="shared" si="360"/>
        <v>17849</v>
      </c>
      <c r="G1890" s="25">
        <f t="shared" si="349"/>
        <v>1.2453358731581601</v>
      </c>
      <c r="H1890" s="25">
        <f t="shared" si="356"/>
        <v>0.99870511045398014</v>
      </c>
      <c r="I1890" s="4">
        <f t="shared" si="350"/>
        <v>22256.820123705831</v>
      </c>
      <c r="J1890" s="25">
        <f t="shared" si="357"/>
        <v>19593.415889497541</v>
      </c>
      <c r="K1890" s="15">
        <f t="shared" si="351"/>
        <v>19568.044580091409</v>
      </c>
      <c r="L1890" s="36">
        <f t="shared" si="352"/>
        <v>2659.9554199085906</v>
      </c>
      <c r="M1890" s="36">
        <f t="shared" si="353"/>
        <v>2659.9554199085906</v>
      </c>
      <c r="N1890" s="36">
        <f t="shared" si="354"/>
        <v>0.11966688050695477</v>
      </c>
      <c r="O1890" s="36">
        <f t="shared" si="355"/>
        <v>7075362.8359010862</v>
      </c>
      <c r="P1890" s="35">
        <f t="shared" si="358"/>
        <v>7075362.8359010862</v>
      </c>
    </row>
    <row r="1891" spans="1:16" x14ac:dyDescent="0.4">
      <c r="A1891" s="1">
        <v>1890</v>
      </c>
      <c r="B1891" s="21">
        <v>41703</v>
      </c>
      <c r="C1891" s="43">
        <v>2</v>
      </c>
      <c r="D1891" s="23">
        <v>13740</v>
      </c>
      <c r="E1891" s="25">
        <f t="shared" si="359"/>
        <v>18017.75</v>
      </c>
      <c r="F1891" s="25">
        <f t="shared" si="360"/>
        <v>17666.75</v>
      </c>
      <c r="G1891" s="25">
        <f t="shared" si="349"/>
        <v>0.7777321805085825</v>
      </c>
      <c r="H1891" s="25">
        <f t="shared" si="356"/>
        <v>0.99758200983907996</v>
      </c>
      <c r="I1891" s="4">
        <f t="shared" si="350"/>
        <v>13773.303712861061</v>
      </c>
      <c r="J1891" s="25">
        <f t="shared" si="357"/>
        <v>19593.732573941361</v>
      </c>
      <c r="K1891" s="15">
        <f t="shared" si="351"/>
        <v>19546.355121361874</v>
      </c>
      <c r="L1891" s="36">
        <f t="shared" si="352"/>
        <v>-5806.3551213618739</v>
      </c>
      <c r="M1891" s="36">
        <f t="shared" si="353"/>
        <v>5806.3551213618739</v>
      </c>
      <c r="N1891" s="36">
        <f t="shared" si="354"/>
        <v>0.42258770897830233</v>
      </c>
      <c r="O1891" s="36">
        <f t="shared" si="355"/>
        <v>33713759.795365259</v>
      </c>
      <c r="P1891" s="35">
        <f t="shared" si="358"/>
        <v>33713759.795365259</v>
      </c>
    </row>
    <row r="1892" spans="1:16" x14ac:dyDescent="0.4">
      <c r="A1892" s="1">
        <v>1891</v>
      </c>
      <c r="B1892" s="21">
        <v>41704</v>
      </c>
      <c r="C1892" s="43">
        <v>3</v>
      </c>
      <c r="D1892" s="23">
        <v>15873</v>
      </c>
      <c r="E1892" s="25">
        <f t="shared" si="359"/>
        <v>17315.75</v>
      </c>
      <c r="F1892" s="25">
        <f t="shared" si="360"/>
        <v>16472</v>
      </c>
      <c r="G1892" s="25">
        <f t="shared" si="349"/>
        <v>0.9636352598348713</v>
      </c>
      <c r="H1892" s="25">
        <f t="shared" si="356"/>
        <v>1.0015470660113945</v>
      </c>
      <c r="I1892" s="4">
        <f t="shared" si="350"/>
        <v>15848.481353166297</v>
      </c>
      <c r="J1892" s="25">
        <f t="shared" si="357"/>
        <v>19594.049258385177</v>
      </c>
      <c r="K1892" s="15">
        <f t="shared" si="351"/>
        <v>19624.362546018416</v>
      </c>
      <c r="L1892" s="36">
        <f t="shared" si="352"/>
        <v>-3751.3625460184157</v>
      </c>
      <c r="M1892" s="36">
        <f t="shared" si="353"/>
        <v>3751.3625460184157</v>
      </c>
      <c r="N1892" s="36">
        <f t="shared" si="354"/>
        <v>0.23633607673523693</v>
      </c>
      <c r="O1892" s="36">
        <f t="shared" si="355"/>
        <v>14072720.951669771</v>
      </c>
      <c r="P1892" s="35">
        <f t="shared" si="358"/>
        <v>14072720.951669771</v>
      </c>
    </row>
    <row r="1893" spans="1:16" x14ac:dyDescent="0.4">
      <c r="A1893" s="1">
        <v>1892</v>
      </c>
      <c r="B1893" s="21">
        <v>41705</v>
      </c>
      <c r="C1893" s="43">
        <v>4</v>
      </c>
      <c r="D1893" s="23">
        <v>17422</v>
      </c>
      <c r="E1893" s="25">
        <f t="shared" si="359"/>
        <v>15628.25</v>
      </c>
      <c r="F1893" s="25">
        <f t="shared" si="360"/>
        <v>15991.125</v>
      </c>
      <c r="G1893" s="25">
        <f t="shared" si="349"/>
        <v>1.0894793205606235</v>
      </c>
      <c r="H1893" s="25">
        <f t="shared" si="356"/>
        <v>1.0021658136955456</v>
      </c>
      <c r="I1893" s="4">
        <f t="shared" si="350"/>
        <v>17384.348739412042</v>
      </c>
      <c r="J1893" s="25">
        <f t="shared" si="357"/>
        <v>19594.365942828994</v>
      </c>
      <c r="K1893" s="15">
        <f t="shared" si="351"/>
        <v>19636.803688943506</v>
      </c>
      <c r="L1893" s="36">
        <f t="shared" si="352"/>
        <v>-2214.8036889435061</v>
      </c>
      <c r="M1893" s="36">
        <f t="shared" si="353"/>
        <v>2214.8036889435061</v>
      </c>
      <c r="N1893" s="36">
        <f t="shared" si="354"/>
        <v>0.12712683325355906</v>
      </c>
      <c r="O1893" s="36">
        <f t="shared" si="355"/>
        <v>4905355.3805577634</v>
      </c>
      <c r="P1893" s="35">
        <f t="shared" si="358"/>
        <v>4905355.3805577634</v>
      </c>
    </row>
    <row r="1894" spans="1:16" x14ac:dyDescent="0.4">
      <c r="A1894" s="1">
        <v>1893</v>
      </c>
      <c r="B1894" s="21">
        <v>41706</v>
      </c>
      <c r="C1894" s="43">
        <v>1</v>
      </c>
      <c r="D1894" s="23">
        <v>15478</v>
      </c>
      <c r="E1894" s="25">
        <f t="shared" si="359"/>
        <v>16354</v>
      </c>
      <c r="F1894" s="25">
        <f t="shared" si="360"/>
        <v>16926.5</v>
      </c>
      <c r="G1894" s="25">
        <f t="shared" si="349"/>
        <v>0.91442412784686733</v>
      </c>
      <c r="H1894" s="25">
        <f t="shared" si="356"/>
        <v>0.99870511045398014</v>
      </c>
      <c r="I1894" s="4">
        <f t="shared" si="350"/>
        <v>15498.06828660783</v>
      </c>
      <c r="J1894" s="25">
        <f t="shared" si="357"/>
        <v>19594.682627272814</v>
      </c>
      <c r="K1894" s="15">
        <f t="shared" si="351"/>
        <v>19569.309677581183</v>
      </c>
      <c r="L1894" s="36">
        <f t="shared" si="352"/>
        <v>-4091.3096775811828</v>
      </c>
      <c r="M1894" s="36">
        <f t="shared" si="353"/>
        <v>4091.3096775811828</v>
      </c>
      <c r="N1894" s="36">
        <f t="shared" si="354"/>
        <v>0.26433064204556034</v>
      </c>
      <c r="O1894" s="36">
        <f t="shared" si="355"/>
        <v>16738814.877869442</v>
      </c>
      <c r="P1894" s="35">
        <f t="shared" si="358"/>
        <v>16738814.877869442</v>
      </c>
    </row>
    <row r="1895" spans="1:16" x14ac:dyDescent="0.4">
      <c r="A1895" s="1">
        <v>1894</v>
      </c>
      <c r="B1895" s="21">
        <v>41707</v>
      </c>
      <c r="C1895" s="43">
        <v>2</v>
      </c>
      <c r="D1895" s="23">
        <v>16643</v>
      </c>
      <c r="E1895" s="25">
        <f t="shared" si="359"/>
        <v>17499</v>
      </c>
      <c r="F1895" s="25">
        <f t="shared" si="360"/>
        <v>17472.625</v>
      </c>
      <c r="G1895" s="25">
        <f t="shared" si="349"/>
        <v>0.95251858263998679</v>
      </c>
      <c r="H1895" s="25">
        <f t="shared" si="356"/>
        <v>0.99758200983907996</v>
      </c>
      <c r="I1895" s="4">
        <f t="shared" si="350"/>
        <v>16683.340152339639</v>
      </c>
      <c r="J1895" s="25">
        <f t="shared" si="357"/>
        <v>19594.99931171663</v>
      </c>
      <c r="K1895" s="15">
        <f t="shared" si="351"/>
        <v>19547.618796177663</v>
      </c>
      <c r="L1895" s="36">
        <f t="shared" si="352"/>
        <v>-2904.6187961776632</v>
      </c>
      <c r="M1895" s="36">
        <f t="shared" si="353"/>
        <v>2904.6187961776632</v>
      </c>
      <c r="N1895" s="36">
        <f t="shared" si="354"/>
        <v>0.17452495320420977</v>
      </c>
      <c r="O1895" s="36">
        <f t="shared" si="355"/>
        <v>8436810.3511085771</v>
      </c>
      <c r="P1895" s="35">
        <f t="shared" si="358"/>
        <v>8436810.3511085771</v>
      </c>
    </row>
    <row r="1896" spans="1:16" x14ac:dyDescent="0.4">
      <c r="A1896" s="1">
        <v>1895</v>
      </c>
      <c r="B1896" s="21">
        <v>41708</v>
      </c>
      <c r="C1896" s="43">
        <v>3</v>
      </c>
      <c r="D1896" s="23">
        <v>20453</v>
      </c>
      <c r="E1896" s="25">
        <f t="shared" si="359"/>
        <v>17446.25</v>
      </c>
      <c r="F1896" s="25">
        <f t="shared" si="360"/>
        <v>17963.625</v>
      </c>
      <c r="G1896" s="25">
        <f t="shared" si="349"/>
        <v>1.1385786554773882</v>
      </c>
      <c r="H1896" s="25">
        <f t="shared" si="356"/>
        <v>1.0015470660113945</v>
      </c>
      <c r="I1896" s="4">
        <f t="shared" si="350"/>
        <v>20421.406735734283</v>
      </c>
      <c r="J1896" s="25">
        <f t="shared" si="357"/>
        <v>19595.315996160447</v>
      </c>
      <c r="K1896" s="15">
        <f t="shared" si="351"/>
        <v>19625.631243520642</v>
      </c>
      <c r="L1896" s="36">
        <f t="shared" si="352"/>
        <v>827.36875647935813</v>
      </c>
      <c r="M1896" s="36">
        <f t="shared" si="353"/>
        <v>827.36875647935813</v>
      </c>
      <c r="N1896" s="36">
        <f t="shared" si="354"/>
        <v>4.0452195593769037E-2</v>
      </c>
      <c r="O1896" s="36">
        <f t="shared" si="355"/>
        <v>684539.05919819942</v>
      </c>
      <c r="P1896" s="35">
        <f t="shared" si="358"/>
        <v>684539.05919819942</v>
      </c>
    </row>
    <row r="1897" spans="1:16" x14ac:dyDescent="0.4">
      <c r="A1897" s="1">
        <v>1896</v>
      </c>
      <c r="B1897" s="21">
        <v>41709</v>
      </c>
      <c r="C1897" s="43">
        <v>4</v>
      </c>
      <c r="D1897" s="23">
        <v>17211</v>
      </c>
      <c r="E1897" s="25">
        <f t="shared" si="359"/>
        <v>18481</v>
      </c>
      <c r="F1897" s="25">
        <f t="shared" si="360"/>
        <v>18098.875</v>
      </c>
      <c r="G1897" s="25">
        <f t="shared" si="349"/>
        <v>0.95094308347894552</v>
      </c>
      <c r="H1897" s="25">
        <f t="shared" si="356"/>
        <v>1.0021658136955456</v>
      </c>
      <c r="I1897" s="4">
        <f t="shared" si="350"/>
        <v>17173.804738492749</v>
      </c>
      <c r="J1897" s="25">
        <f t="shared" si="357"/>
        <v>19595.632680604263</v>
      </c>
      <c r="K1897" s="15">
        <f t="shared" si="351"/>
        <v>19638.073170236796</v>
      </c>
      <c r="L1897" s="36">
        <f t="shared" si="352"/>
        <v>-2427.0731702367957</v>
      </c>
      <c r="M1897" s="36">
        <f t="shared" si="353"/>
        <v>2427.0731702367957</v>
      </c>
      <c r="N1897" s="36">
        <f t="shared" si="354"/>
        <v>0.14101871885635905</v>
      </c>
      <c r="O1897" s="36">
        <f t="shared" si="355"/>
        <v>5890684.1736832894</v>
      </c>
      <c r="P1897" s="35">
        <f t="shared" si="358"/>
        <v>5890684.1736832894</v>
      </c>
    </row>
    <row r="1898" spans="1:16" x14ac:dyDescent="0.4">
      <c r="A1898" s="1">
        <v>1897</v>
      </c>
      <c r="B1898" s="21">
        <v>41710</v>
      </c>
      <c r="C1898" s="43">
        <v>1</v>
      </c>
      <c r="D1898" s="23">
        <v>19617</v>
      </c>
      <c r="E1898" s="25">
        <f t="shared" si="359"/>
        <v>17716.75</v>
      </c>
      <c r="F1898" s="25">
        <f t="shared" si="360"/>
        <v>17236.875</v>
      </c>
      <c r="G1898" s="25">
        <f t="shared" si="349"/>
        <v>1.1380833242684651</v>
      </c>
      <c r="H1898" s="25">
        <f t="shared" si="356"/>
        <v>0.99870511045398014</v>
      </c>
      <c r="I1898" s="4">
        <f t="shared" si="350"/>
        <v>19642.434783459477</v>
      </c>
      <c r="J1898" s="25">
        <f t="shared" si="357"/>
        <v>19595.949365048084</v>
      </c>
      <c r="K1898" s="15">
        <f t="shared" si="351"/>
        <v>19570.574775070949</v>
      </c>
      <c r="L1898" s="36">
        <f t="shared" si="352"/>
        <v>46.425224929051183</v>
      </c>
      <c r="M1898" s="36">
        <f t="shared" si="353"/>
        <v>46.425224929051183</v>
      </c>
      <c r="N1898" s="36">
        <f t="shared" si="354"/>
        <v>2.3665812779248194E-3</v>
      </c>
      <c r="O1898" s="36">
        <f t="shared" si="355"/>
        <v>2155.3015097129955</v>
      </c>
      <c r="P1898" s="35">
        <f t="shared" si="358"/>
        <v>2155.3015097129955</v>
      </c>
    </row>
    <row r="1899" spans="1:16" x14ac:dyDescent="0.4">
      <c r="A1899" s="1">
        <v>1898</v>
      </c>
      <c r="B1899" s="21">
        <v>41711</v>
      </c>
      <c r="C1899" s="43">
        <v>2</v>
      </c>
      <c r="D1899" s="23">
        <v>13586</v>
      </c>
      <c r="E1899" s="25">
        <f t="shared" si="359"/>
        <v>16757</v>
      </c>
      <c r="F1899" s="25">
        <f t="shared" si="360"/>
        <v>16418.125</v>
      </c>
      <c r="G1899" s="25">
        <f t="shared" si="349"/>
        <v>0.82750009516921086</v>
      </c>
      <c r="H1899" s="25">
        <f t="shared" si="356"/>
        <v>0.99758200983907996</v>
      </c>
      <c r="I1899" s="4">
        <f t="shared" si="350"/>
        <v>13618.930439805705</v>
      </c>
      <c r="J1899" s="25">
        <f t="shared" si="357"/>
        <v>19596.2660494919</v>
      </c>
      <c r="K1899" s="15">
        <f t="shared" si="351"/>
        <v>19548.882470993456</v>
      </c>
      <c r="L1899" s="36">
        <f t="shared" si="352"/>
        <v>-5962.8824709934561</v>
      </c>
      <c r="M1899" s="36">
        <f t="shared" si="353"/>
        <v>5962.8824709934561</v>
      </c>
      <c r="N1899" s="36">
        <f t="shared" si="354"/>
        <v>0.43889904835812277</v>
      </c>
      <c r="O1899" s="36">
        <f t="shared" si="355"/>
        <v>35555967.362881027</v>
      </c>
      <c r="P1899" s="35">
        <f t="shared" si="358"/>
        <v>35555967.362881027</v>
      </c>
    </row>
    <row r="1900" spans="1:16" x14ac:dyDescent="0.4">
      <c r="A1900" s="1">
        <v>1899</v>
      </c>
      <c r="B1900" s="21">
        <v>41712</v>
      </c>
      <c r="C1900" s="43">
        <v>3</v>
      </c>
      <c r="D1900" s="23">
        <v>16614</v>
      </c>
      <c r="E1900" s="25">
        <f t="shared" si="359"/>
        <v>16079.25</v>
      </c>
      <c r="F1900" s="25">
        <f t="shared" si="360"/>
        <v>15570</v>
      </c>
      <c r="G1900" s="25">
        <f t="shared" si="349"/>
        <v>1.0670520231213874</v>
      </c>
      <c r="H1900" s="25">
        <f t="shared" si="356"/>
        <v>1.0015470660113945</v>
      </c>
      <c r="I1900" s="4">
        <f t="shared" si="350"/>
        <v>16588.336748031554</v>
      </c>
      <c r="J1900" s="25">
        <f t="shared" si="357"/>
        <v>19596.582733935717</v>
      </c>
      <c r="K1900" s="15">
        <f t="shared" si="351"/>
        <v>19626.899941022868</v>
      </c>
      <c r="L1900" s="36">
        <f t="shared" si="352"/>
        <v>-3012.899941022868</v>
      </c>
      <c r="M1900" s="36">
        <f t="shared" si="353"/>
        <v>3012.899941022868</v>
      </c>
      <c r="N1900" s="36">
        <f t="shared" si="354"/>
        <v>0.18134705314932395</v>
      </c>
      <c r="O1900" s="36">
        <f t="shared" si="355"/>
        <v>9077566.0546156019</v>
      </c>
      <c r="P1900" s="35">
        <f t="shared" si="358"/>
        <v>9077566.0546156019</v>
      </c>
    </row>
    <row r="1901" spans="1:16" x14ac:dyDescent="0.4">
      <c r="A1901" s="1">
        <v>1900</v>
      </c>
      <c r="B1901" s="21">
        <v>41713</v>
      </c>
      <c r="C1901" s="43">
        <v>4</v>
      </c>
      <c r="D1901" s="23">
        <v>14500</v>
      </c>
      <c r="E1901" s="25">
        <f t="shared" si="359"/>
        <v>15060.75</v>
      </c>
      <c r="F1901" s="25">
        <f t="shared" si="360"/>
        <v>15744.5</v>
      </c>
      <c r="G1901" s="25">
        <f t="shared" ref="G1901:G1964" si="361">D1901/F1901</f>
        <v>0.92095652450061927</v>
      </c>
      <c r="H1901" s="25">
        <f t="shared" si="356"/>
        <v>1.0021658136955456</v>
      </c>
      <c r="I1901" s="4">
        <f t="shared" ref="I1901:I1964" si="362">D1901/H1901</f>
        <v>14468.663570283239</v>
      </c>
      <c r="J1901" s="25">
        <f t="shared" si="357"/>
        <v>19596.899418379537</v>
      </c>
      <c r="K1901" s="15">
        <f t="shared" ref="K1901:K1964" si="363">H1901*J1901</f>
        <v>19639.342651530093</v>
      </c>
      <c r="L1901" s="36">
        <f t="shared" ref="L1901:L1964" si="364">D1901-K1901</f>
        <v>-5139.3426515300926</v>
      </c>
      <c r="M1901" s="36">
        <f t="shared" ref="M1901:M1964" si="365">ABS(L1901)</f>
        <v>5139.3426515300926</v>
      </c>
      <c r="N1901" s="36">
        <f t="shared" ref="N1901:N1964" si="366">M1901/D1901</f>
        <v>0.35443742424345465</v>
      </c>
      <c r="O1901" s="36">
        <f t="shared" ref="O1901:O1964" si="367">L1901^2</f>
        <v>26412842.889836363</v>
      </c>
      <c r="P1901" s="35">
        <f t="shared" si="358"/>
        <v>26412842.889836363</v>
      </c>
    </row>
    <row r="1902" spans="1:16" x14ac:dyDescent="0.4">
      <c r="A1902" s="1">
        <v>1901</v>
      </c>
      <c r="B1902" s="21">
        <v>41714</v>
      </c>
      <c r="C1902" s="43">
        <v>1</v>
      </c>
      <c r="D1902" s="23">
        <v>15543</v>
      </c>
      <c r="E1902" s="25">
        <f t="shared" si="359"/>
        <v>16428.25</v>
      </c>
      <c r="F1902" s="25">
        <f t="shared" si="360"/>
        <v>16781.625</v>
      </c>
      <c r="G1902" s="25">
        <f t="shared" si="361"/>
        <v>0.92619159348394453</v>
      </c>
      <c r="H1902" s="25">
        <f t="shared" si="356"/>
        <v>0.99870511045398014</v>
      </c>
      <c r="I1902" s="4">
        <f t="shared" si="362"/>
        <v>15563.152563557664</v>
      </c>
      <c r="J1902" s="25">
        <f t="shared" si="357"/>
        <v>19597.216102823353</v>
      </c>
      <c r="K1902" s="15">
        <f t="shared" si="363"/>
        <v>19571.839872560715</v>
      </c>
      <c r="L1902" s="36">
        <f t="shared" si="364"/>
        <v>-4028.8398725607149</v>
      </c>
      <c r="M1902" s="36">
        <f t="shared" si="365"/>
        <v>4028.8398725607149</v>
      </c>
      <c r="N1902" s="36">
        <f t="shared" si="366"/>
        <v>0.25920606527444606</v>
      </c>
      <c r="O1902" s="36">
        <f t="shared" si="367"/>
        <v>16231550.718735037</v>
      </c>
      <c r="P1902" s="35">
        <f t="shared" si="358"/>
        <v>16231550.718735037</v>
      </c>
    </row>
    <row r="1903" spans="1:16" x14ac:dyDescent="0.4">
      <c r="A1903" s="1">
        <v>1902</v>
      </c>
      <c r="B1903" s="21">
        <v>41715</v>
      </c>
      <c r="C1903" s="43">
        <v>2</v>
      </c>
      <c r="D1903" s="23">
        <v>19056</v>
      </c>
      <c r="E1903" s="25">
        <f t="shared" si="359"/>
        <v>17135</v>
      </c>
      <c r="F1903" s="25">
        <f t="shared" si="360"/>
        <v>17733.125</v>
      </c>
      <c r="G1903" s="25">
        <f t="shared" si="361"/>
        <v>1.074599090684806</v>
      </c>
      <c r="H1903" s="25">
        <f t="shared" si="356"/>
        <v>0.99758200983907996</v>
      </c>
      <c r="I1903" s="4">
        <f t="shared" si="362"/>
        <v>19102.188904823899</v>
      </c>
      <c r="J1903" s="25">
        <f t="shared" si="357"/>
        <v>19597.53278726717</v>
      </c>
      <c r="K1903" s="15">
        <f t="shared" si="363"/>
        <v>19550.146145809249</v>
      </c>
      <c r="L1903" s="36">
        <f t="shared" si="364"/>
        <v>-494.14614580924899</v>
      </c>
      <c r="M1903" s="36">
        <f t="shared" si="365"/>
        <v>494.14614580924899</v>
      </c>
      <c r="N1903" s="36">
        <f t="shared" si="366"/>
        <v>2.5931262899309877E-2</v>
      </c>
      <c r="O1903" s="36">
        <f t="shared" si="367"/>
        <v>244180.41341813558</v>
      </c>
      <c r="P1903" s="35">
        <f t="shared" si="358"/>
        <v>244180.41341813558</v>
      </c>
    </row>
    <row r="1904" spans="1:16" x14ac:dyDescent="0.4">
      <c r="A1904" s="1">
        <v>1903</v>
      </c>
      <c r="B1904" s="21">
        <v>41716</v>
      </c>
      <c r="C1904" s="43">
        <v>3</v>
      </c>
      <c r="D1904" s="23">
        <v>19441</v>
      </c>
      <c r="E1904" s="25">
        <f t="shared" si="359"/>
        <v>18331.25</v>
      </c>
      <c r="F1904" s="25">
        <f t="shared" si="360"/>
        <v>17827.625</v>
      </c>
      <c r="G1904" s="25">
        <f t="shared" si="361"/>
        <v>1.0904985941761731</v>
      </c>
      <c r="H1904" s="25">
        <f t="shared" si="356"/>
        <v>1.0015470660113945</v>
      </c>
      <c r="I1904" s="4">
        <f t="shared" si="362"/>
        <v>19410.969948145022</v>
      </c>
      <c r="J1904" s="25">
        <f t="shared" si="357"/>
        <v>19597.849471710986</v>
      </c>
      <c r="K1904" s="15">
        <f t="shared" si="363"/>
        <v>19628.168638525098</v>
      </c>
      <c r="L1904" s="36">
        <f t="shared" si="364"/>
        <v>-187.16863852509778</v>
      </c>
      <c r="M1904" s="36">
        <f t="shared" si="365"/>
        <v>187.16863852509778</v>
      </c>
      <c r="N1904" s="36">
        <f t="shared" si="366"/>
        <v>9.6275211421787861E-3</v>
      </c>
      <c r="O1904" s="36">
        <f t="shared" si="367"/>
        <v>35032.099247338716</v>
      </c>
      <c r="P1904" s="35">
        <f t="shared" si="358"/>
        <v>35032.099247338716</v>
      </c>
    </row>
    <row r="1905" spans="1:16" x14ac:dyDescent="0.4">
      <c r="A1905" s="1">
        <v>1904</v>
      </c>
      <c r="B1905" s="21">
        <v>41717</v>
      </c>
      <c r="C1905" s="43">
        <v>4</v>
      </c>
      <c r="D1905" s="23">
        <v>19285</v>
      </c>
      <c r="E1905" s="25">
        <f t="shared" si="359"/>
        <v>17324</v>
      </c>
      <c r="F1905" s="25">
        <f t="shared" si="360"/>
        <v>17080.625</v>
      </c>
      <c r="G1905" s="25">
        <f t="shared" si="361"/>
        <v>1.1290570456291851</v>
      </c>
      <c r="H1905" s="25">
        <f t="shared" si="356"/>
        <v>1.0021658136955456</v>
      </c>
      <c r="I1905" s="4">
        <f t="shared" si="362"/>
        <v>19243.322548476706</v>
      </c>
      <c r="J1905" s="25">
        <f t="shared" si="357"/>
        <v>19598.166156154806</v>
      </c>
      <c r="K1905" s="15">
        <f t="shared" si="363"/>
        <v>19640.612132823386</v>
      </c>
      <c r="L1905" s="36">
        <f t="shared" si="364"/>
        <v>-355.61213282338576</v>
      </c>
      <c r="M1905" s="36">
        <f t="shared" si="365"/>
        <v>355.61213282338576</v>
      </c>
      <c r="N1905" s="36">
        <f t="shared" si="366"/>
        <v>1.8439830584567579E-2</v>
      </c>
      <c r="O1905" s="36">
        <f t="shared" si="367"/>
        <v>126459.98901119737</v>
      </c>
      <c r="P1905" s="35">
        <f t="shared" si="358"/>
        <v>126459.98901119737</v>
      </c>
    </row>
    <row r="1906" spans="1:16" x14ac:dyDescent="0.4">
      <c r="A1906" s="1">
        <v>1905</v>
      </c>
      <c r="B1906" s="21">
        <v>41718</v>
      </c>
      <c r="C1906" s="43">
        <v>1</v>
      </c>
      <c r="D1906" s="23">
        <v>11514</v>
      </c>
      <c r="E1906" s="25">
        <f t="shared" si="359"/>
        <v>16837.25</v>
      </c>
      <c r="F1906" s="25">
        <f t="shared" si="360"/>
        <v>16160.625</v>
      </c>
      <c r="G1906" s="25">
        <f t="shared" si="361"/>
        <v>0.71247244459914139</v>
      </c>
      <c r="H1906" s="25">
        <f t="shared" si="356"/>
        <v>0.99870511045398014</v>
      </c>
      <c r="I1906" s="4">
        <f t="shared" si="362"/>
        <v>11528.928689236502</v>
      </c>
      <c r="J1906" s="25">
        <f t="shared" si="357"/>
        <v>19598.482840598623</v>
      </c>
      <c r="K1906" s="15">
        <f t="shared" si="363"/>
        <v>19573.104970050481</v>
      </c>
      <c r="L1906" s="36">
        <f t="shared" si="364"/>
        <v>-8059.1049700504809</v>
      </c>
      <c r="M1906" s="36">
        <f t="shared" si="365"/>
        <v>8059.1049700504809</v>
      </c>
      <c r="N1906" s="36">
        <f t="shared" si="366"/>
        <v>0.69993963609957277</v>
      </c>
      <c r="O1906" s="36">
        <f t="shared" si="367"/>
        <v>64949172.918292366</v>
      </c>
      <c r="P1906" s="35">
        <f t="shared" si="358"/>
        <v>64949172.918292366</v>
      </c>
    </row>
    <row r="1907" spans="1:16" x14ac:dyDescent="0.4">
      <c r="A1907" s="1">
        <v>1906</v>
      </c>
      <c r="B1907" s="21">
        <v>41719</v>
      </c>
      <c r="C1907" s="43">
        <v>2</v>
      </c>
      <c r="D1907" s="23">
        <v>17109</v>
      </c>
      <c r="E1907" s="25">
        <f t="shared" si="359"/>
        <v>15484</v>
      </c>
      <c r="F1907" s="25">
        <f t="shared" si="360"/>
        <v>14898</v>
      </c>
      <c r="G1907" s="25">
        <f t="shared" si="361"/>
        <v>1.148409182440596</v>
      </c>
      <c r="H1907" s="25">
        <f t="shared" si="356"/>
        <v>0.99758200983907996</v>
      </c>
      <c r="I1907" s="4">
        <f t="shared" si="362"/>
        <v>17150.469666909747</v>
      </c>
      <c r="J1907" s="25">
        <f t="shared" si="357"/>
        <v>19598.799525042439</v>
      </c>
      <c r="K1907" s="15">
        <f t="shared" si="363"/>
        <v>19551.409820625042</v>
      </c>
      <c r="L1907" s="36">
        <f t="shared" si="364"/>
        <v>-2442.4098206250419</v>
      </c>
      <c r="M1907" s="36">
        <f t="shared" si="365"/>
        <v>2442.4098206250419</v>
      </c>
      <c r="N1907" s="36">
        <f t="shared" si="366"/>
        <v>0.14275584900491214</v>
      </c>
      <c r="O1907" s="36">
        <f t="shared" si="367"/>
        <v>5965365.7318856493</v>
      </c>
      <c r="P1907" s="35">
        <f t="shared" si="358"/>
        <v>5965365.7318856493</v>
      </c>
    </row>
    <row r="1908" spans="1:16" x14ac:dyDescent="0.4">
      <c r="A1908" s="1">
        <v>1907</v>
      </c>
      <c r="B1908" s="21">
        <v>41720</v>
      </c>
      <c r="C1908" s="43">
        <v>3</v>
      </c>
      <c r="D1908" s="23">
        <v>14028</v>
      </c>
      <c r="E1908" s="25">
        <f t="shared" si="359"/>
        <v>14312</v>
      </c>
      <c r="F1908" s="25">
        <f t="shared" si="360"/>
        <v>14851</v>
      </c>
      <c r="G1908" s="25">
        <f t="shared" si="361"/>
        <v>0.94458285637330819</v>
      </c>
      <c r="H1908" s="25">
        <f t="shared" si="356"/>
        <v>1.0015470660113945</v>
      </c>
      <c r="I1908" s="4">
        <f t="shared" si="362"/>
        <v>14006.331280930939</v>
      </c>
      <c r="J1908" s="25">
        <f t="shared" si="357"/>
        <v>19599.116209486259</v>
      </c>
      <c r="K1908" s="15">
        <f t="shared" si="363"/>
        <v>19629.437336027328</v>
      </c>
      <c r="L1908" s="36">
        <f t="shared" si="364"/>
        <v>-5601.4373360273275</v>
      </c>
      <c r="M1908" s="36">
        <f t="shared" si="365"/>
        <v>5601.4373360273275</v>
      </c>
      <c r="N1908" s="36">
        <f t="shared" si="366"/>
        <v>0.39930405874161162</v>
      </c>
      <c r="O1908" s="36">
        <f t="shared" si="367"/>
        <v>31376100.229440924</v>
      </c>
      <c r="P1908" s="35">
        <f t="shared" si="358"/>
        <v>31376100.229440924</v>
      </c>
    </row>
    <row r="1909" spans="1:16" x14ac:dyDescent="0.4">
      <c r="A1909" s="1">
        <v>1908</v>
      </c>
      <c r="B1909" s="21">
        <v>41721</v>
      </c>
      <c r="C1909" s="43">
        <v>4</v>
      </c>
      <c r="D1909" s="23">
        <v>14597</v>
      </c>
      <c r="E1909" s="25">
        <f t="shared" si="359"/>
        <v>15390</v>
      </c>
      <c r="F1909" s="25">
        <f t="shared" si="360"/>
        <v>15325.5</v>
      </c>
      <c r="G1909" s="25">
        <f t="shared" si="361"/>
        <v>0.95246484617141369</v>
      </c>
      <c r="H1909" s="25">
        <f t="shared" si="356"/>
        <v>1.0021658136955456</v>
      </c>
      <c r="I1909" s="4">
        <f t="shared" si="362"/>
        <v>14565.4539403741</v>
      </c>
      <c r="J1909" s="25">
        <f t="shared" si="357"/>
        <v>19599.432893930076</v>
      </c>
      <c r="K1909" s="15">
        <f t="shared" si="363"/>
        <v>19641.881614116675</v>
      </c>
      <c r="L1909" s="36">
        <f t="shared" si="364"/>
        <v>-5044.8816141166753</v>
      </c>
      <c r="M1909" s="36">
        <f t="shared" si="365"/>
        <v>5044.8816141166753</v>
      </c>
      <c r="N1909" s="36">
        <f t="shared" si="366"/>
        <v>0.34561085251193224</v>
      </c>
      <c r="O1909" s="36">
        <f t="shared" si="367"/>
        <v>25450830.50045247</v>
      </c>
      <c r="P1909" s="35">
        <f t="shared" si="358"/>
        <v>25450830.50045247</v>
      </c>
    </row>
    <row r="1910" spans="1:16" x14ac:dyDescent="0.4">
      <c r="A1910" s="1">
        <v>1909</v>
      </c>
      <c r="B1910" s="21">
        <v>41722</v>
      </c>
      <c r="C1910" s="43">
        <v>1</v>
      </c>
      <c r="D1910" s="23">
        <v>15826</v>
      </c>
      <c r="E1910" s="25">
        <f t="shared" si="359"/>
        <v>15261</v>
      </c>
      <c r="F1910" s="25">
        <f t="shared" si="360"/>
        <v>15552.625</v>
      </c>
      <c r="G1910" s="25">
        <f t="shared" si="361"/>
        <v>1.0175774186029689</v>
      </c>
      <c r="H1910" s="25">
        <f t="shared" si="356"/>
        <v>0.99870511045398014</v>
      </c>
      <c r="I1910" s="4">
        <f t="shared" si="362"/>
        <v>15846.519492431549</v>
      </c>
      <c r="J1910" s="25">
        <f t="shared" si="357"/>
        <v>19599.749578373892</v>
      </c>
      <c r="K1910" s="15">
        <f t="shared" si="363"/>
        <v>19574.370067540247</v>
      </c>
      <c r="L1910" s="36">
        <f t="shared" si="364"/>
        <v>-3748.370067540247</v>
      </c>
      <c r="M1910" s="36">
        <f t="shared" si="365"/>
        <v>3748.370067540247</v>
      </c>
      <c r="N1910" s="36">
        <f t="shared" si="366"/>
        <v>0.23684886058007373</v>
      </c>
      <c r="O1910" s="36">
        <f t="shared" si="367"/>
        <v>14050278.163231676</v>
      </c>
      <c r="P1910" s="35">
        <f t="shared" si="358"/>
        <v>14050278.163231676</v>
      </c>
    </row>
    <row r="1911" spans="1:16" x14ac:dyDescent="0.4">
      <c r="A1911" s="1">
        <v>1910</v>
      </c>
      <c r="B1911" s="21">
        <v>41723</v>
      </c>
      <c r="C1911" s="43">
        <v>2</v>
      </c>
      <c r="D1911" s="23">
        <v>16593</v>
      </c>
      <c r="E1911" s="25">
        <f t="shared" si="359"/>
        <v>15844.25</v>
      </c>
      <c r="F1911" s="25">
        <f t="shared" si="360"/>
        <v>15851.125</v>
      </c>
      <c r="G1911" s="25">
        <f t="shared" si="361"/>
        <v>1.0468026717346561</v>
      </c>
      <c r="H1911" s="25">
        <f t="shared" si="356"/>
        <v>0.99758200983907996</v>
      </c>
      <c r="I1911" s="4">
        <f t="shared" si="362"/>
        <v>16633.218959789199</v>
      </c>
      <c r="J1911" s="25">
        <f t="shared" si="357"/>
        <v>19600.066262817712</v>
      </c>
      <c r="K1911" s="15">
        <f t="shared" si="363"/>
        <v>19552.673495440838</v>
      </c>
      <c r="L1911" s="36">
        <f t="shared" si="364"/>
        <v>-2959.6734954408385</v>
      </c>
      <c r="M1911" s="36">
        <f t="shared" si="365"/>
        <v>2959.6734954408385</v>
      </c>
      <c r="N1911" s="36">
        <f t="shared" si="366"/>
        <v>0.17836879982166207</v>
      </c>
      <c r="O1911" s="36">
        <f t="shared" si="367"/>
        <v>8759667.1996149905</v>
      </c>
      <c r="P1911" s="35">
        <f t="shared" si="358"/>
        <v>8759667.1996149905</v>
      </c>
    </row>
    <row r="1912" spans="1:16" x14ac:dyDescent="0.4">
      <c r="A1912" s="1">
        <v>1911</v>
      </c>
      <c r="B1912" s="21">
        <v>41724</v>
      </c>
      <c r="C1912" s="43">
        <v>3</v>
      </c>
      <c r="D1912" s="23">
        <v>16361</v>
      </c>
      <c r="E1912" s="25">
        <f t="shared" si="359"/>
        <v>15858</v>
      </c>
      <c r="F1912" s="25">
        <f t="shared" si="360"/>
        <v>15895.125</v>
      </c>
      <c r="G1912" s="25">
        <f t="shared" si="361"/>
        <v>1.0293093008076375</v>
      </c>
      <c r="H1912" s="25">
        <f t="shared" si="356"/>
        <v>1.0015470660113945</v>
      </c>
      <c r="I1912" s="4">
        <f t="shared" si="362"/>
        <v>16335.72755113424</v>
      </c>
      <c r="J1912" s="25">
        <f t="shared" si="357"/>
        <v>19600.382947261529</v>
      </c>
      <c r="K1912" s="15">
        <f t="shared" si="363"/>
        <v>19630.706033529554</v>
      </c>
      <c r="L1912" s="36">
        <f t="shared" si="364"/>
        <v>-3269.7060335295537</v>
      </c>
      <c r="M1912" s="36">
        <f t="shared" si="365"/>
        <v>3269.7060335295537</v>
      </c>
      <c r="N1912" s="36">
        <f t="shared" si="366"/>
        <v>0.19984756637916715</v>
      </c>
      <c r="O1912" s="36">
        <f t="shared" si="367"/>
        <v>10690977.545699567</v>
      </c>
      <c r="P1912" s="35">
        <f t="shared" si="358"/>
        <v>10690977.545699567</v>
      </c>
    </row>
    <row r="1913" spans="1:16" x14ac:dyDescent="0.4">
      <c r="A1913" s="1">
        <v>1912</v>
      </c>
      <c r="B1913" s="21">
        <v>41725</v>
      </c>
      <c r="C1913" s="43">
        <v>4</v>
      </c>
      <c r="D1913" s="23">
        <v>14652</v>
      </c>
      <c r="E1913" s="25">
        <f t="shared" si="359"/>
        <v>15932.25</v>
      </c>
      <c r="F1913" s="25">
        <f t="shared" si="360"/>
        <v>15928.875</v>
      </c>
      <c r="G1913" s="25">
        <f t="shared" si="361"/>
        <v>0.91983897167879092</v>
      </c>
      <c r="H1913" s="25">
        <f t="shared" si="356"/>
        <v>1.0021658136955456</v>
      </c>
      <c r="I1913" s="4">
        <f t="shared" si="362"/>
        <v>14620.335078054484</v>
      </c>
      <c r="J1913" s="25">
        <f t="shared" si="357"/>
        <v>19600.699631705345</v>
      </c>
      <c r="K1913" s="15">
        <f t="shared" si="363"/>
        <v>19643.151095409969</v>
      </c>
      <c r="L1913" s="36">
        <f t="shared" si="364"/>
        <v>-4991.1510954099685</v>
      </c>
      <c r="M1913" s="36">
        <f t="shared" si="365"/>
        <v>4991.1510954099685</v>
      </c>
      <c r="N1913" s="36">
        <f t="shared" si="366"/>
        <v>0.34064640290813325</v>
      </c>
      <c r="O1913" s="36">
        <f t="shared" si="367"/>
        <v>24911589.257212128</v>
      </c>
      <c r="P1913" s="35">
        <f t="shared" si="358"/>
        <v>24911589.257212128</v>
      </c>
    </row>
    <row r="1914" spans="1:16" x14ac:dyDescent="0.4">
      <c r="A1914" s="1">
        <v>1913</v>
      </c>
      <c r="B1914" s="21">
        <v>41726</v>
      </c>
      <c r="C1914" s="43">
        <v>1</v>
      </c>
      <c r="D1914" s="23">
        <v>16123</v>
      </c>
      <c r="E1914" s="25">
        <f t="shared" si="359"/>
        <v>15925.5</v>
      </c>
      <c r="F1914" s="25">
        <f t="shared" si="360"/>
        <v>15829.625</v>
      </c>
      <c r="G1914" s="25">
        <f t="shared" si="361"/>
        <v>1.0185332880595719</v>
      </c>
      <c r="H1914" s="25">
        <f t="shared" si="356"/>
        <v>0.99870511045398014</v>
      </c>
      <c r="I1914" s="4">
        <f t="shared" si="362"/>
        <v>16143.904573263862</v>
      </c>
      <c r="J1914" s="25">
        <f t="shared" si="357"/>
        <v>19601.016316149166</v>
      </c>
      <c r="K1914" s="15">
        <f t="shared" si="363"/>
        <v>19575.63516503002</v>
      </c>
      <c r="L1914" s="36">
        <f t="shared" si="364"/>
        <v>-3452.6351650300203</v>
      </c>
      <c r="M1914" s="36">
        <f t="shared" si="365"/>
        <v>3452.6351650300203</v>
      </c>
      <c r="N1914" s="36">
        <f t="shared" si="366"/>
        <v>0.21414346988959998</v>
      </c>
      <c r="O1914" s="36">
        <f t="shared" si="367"/>
        <v>11920689.582801875</v>
      </c>
      <c r="P1914" s="35">
        <f t="shared" si="358"/>
        <v>11920689.582801875</v>
      </c>
    </row>
    <row r="1915" spans="1:16" x14ac:dyDescent="0.4">
      <c r="A1915" s="1">
        <v>1914</v>
      </c>
      <c r="B1915" s="21">
        <v>41727</v>
      </c>
      <c r="C1915" s="43">
        <v>2</v>
      </c>
      <c r="D1915" s="23">
        <v>16566</v>
      </c>
      <c r="E1915" s="25">
        <f t="shared" si="359"/>
        <v>15733.75</v>
      </c>
      <c r="F1915" s="25">
        <f t="shared" si="360"/>
        <v>15431</v>
      </c>
      <c r="G1915" s="25">
        <f t="shared" si="361"/>
        <v>1.0735532369904737</v>
      </c>
      <c r="H1915" s="25">
        <f t="shared" si="356"/>
        <v>0.99758200983907996</v>
      </c>
      <c r="I1915" s="4">
        <f t="shared" si="362"/>
        <v>16606.153515811962</v>
      </c>
      <c r="J1915" s="25">
        <f t="shared" si="357"/>
        <v>19601.333000592982</v>
      </c>
      <c r="K1915" s="15">
        <f t="shared" si="363"/>
        <v>19553.937170256631</v>
      </c>
      <c r="L1915" s="36">
        <f t="shared" si="364"/>
        <v>-2987.9371702566314</v>
      </c>
      <c r="M1915" s="36">
        <f t="shared" si="365"/>
        <v>2987.9371702566314</v>
      </c>
      <c r="N1915" s="36">
        <f t="shared" si="366"/>
        <v>0.18036563867298269</v>
      </c>
      <c r="O1915" s="36">
        <f t="shared" si="367"/>
        <v>8927768.5334012061</v>
      </c>
      <c r="P1915" s="35">
        <f t="shared" si="358"/>
        <v>8927768.5334012061</v>
      </c>
    </row>
    <row r="1916" spans="1:16" x14ac:dyDescent="0.4">
      <c r="A1916" s="1">
        <v>1915</v>
      </c>
      <c r="B1916" s="21">
        <v>41728</v>
      </c>
      <c r="C1916" s="43">
        <v>3</v>
      </c>
      <c r="D1916" s="23">
        <v>15594</v>
      </c>
      <c r="E1916" s="25">
        <f t="shared" si="359"/>
        <v>15128.25</v>
      </c>
      <c r="F1916" s="25">
        <f t="shared" si="360"/>
        <v>15653.375</v>
      </c>
      <c r="G1916" s="25">
        <f t="shared" si="361"/>
        <v>0.99620688829086379</v>
      </c>
      <c r="H1916" s="25">
        <f t="shared" si="356"/>
        <v>1.0015470660113945</v>
      </c>
      <c r="I1916" s="4">
        <f t="shared" si="362"/>
        <v>15569.912317852657</v>
      </c>
      <c r="J1916" s="25">
        <f t="shared" si="357"/>
        <v>19601.649685036798</v>
      </c>
      <c r="K1916" s="15">
        <f t="shared" si="363"/>
        <v>19631.97473103178</v>
      </c>
      <c r="L1916" s="36">
        <f t="shared" si="364"/>
        <v>-4037.9747310317798</v>
      </c>
      <c r="M1916" s="36">
        <f t="shared" si="365"/>
        <v>4037.9747310317798</v>
      </c>
      <c r="N1916" s="36">
        <f t="shared" si="366"/>
        <v>0.25894412793585864</v>
      </c>
      <c r="O1916" s="36">
        <f t="shared" si="367"/>
        <v>16305239.928451175</v>
      </c>
      <c r="P1916" s="35">
        <f t="shared" si="358"/>
        <v>16305239.928451175</v>
      </c>
    </row>
    <row r="1917" spans="1:16" x14ac:dyDescent="0.4">
      <c r="A1917" s="1">
        <v>1916</v>
      </c>
      <c r="B1917" s="21">
        <v>41729</v>
      </c>
      <c r="C1917" s="43">
        <v>4</v>
      </c>
      <c r="D1917" s="23">
        <v>12230</v>
      </c>
      <c r="E1917" s="25">
        <f t="shared" si="359"/>
        <v>16178.5</v>
      </c>
      <c r="F1917" s="25">
        <f t="shared" si="360"/>
        <v>16368.375</v>
      </c>
      <c r="G1917" s="25">
        <f t="shared" si="361"/>
        <v>0.74717252017992009</v>
      </c>
      <c r="H1917" s="25">
        <f t="shared" si="356"/>
        <v>1.0021658136955456</v>
      </c>
      <c r="I1917" s="4">
        <f t="shared" si="362"/>
        <v>12203.569342383726</v>
      </c>
      <c r="J1917" s="25">
        <f t="shared" si="357"/>
        <v>19601.966369480615</v>
      </c>
      <c r="K1917" s="15">
        <f t="shared" si="363"/>
        <v>19644.420576703262</v>
      </c>
      <c r="L1917" s="36">
        <f t="shared" si="364"/>
        <v>-7414.4205767032618</v>
      </c>
      <c r="M1917" s="36">
        <f t="shared" si="365"/>
        <v>7414.4205767032618</v>
      </c>
      <c r="N1917" s="36">
        <f t="shared" si="366"/>
        <v>0.6062486162472005</v>
      </c>
      <c r="O1917" s="36">
        <f t="shared" si="367"/>
        <v>54973632.488240726</v>
      </c>
      <c r="P1917" s="35">
        <f t="shared" si="358"/>
        <v>54973632.488240726</v>
      </c>
    </row>
    <row r="1918" spans="1:16" x14ac:dyDescent="0.4">
      <c r="A1918" s="1">
        <v>1917</v>
      </c>
      <c r="B1918" s="21">
        <v>41730</v>
      </c>
      <c r="C1918" s="43">
        <v>1</v>
      </c>
      <c r="D1918" s="23">
        <v>20324</v>
      </c>
      <c r="E1918" s="25">
        <f t="shared" si="359"/>
        <v>16558.25</v>
      </c>
      <c r="F1918" s="25">
        <f t="shared" si="360"/>
        <v>16484.125</v>
      </c>
      <c r="G1918" s="25">
        <f t="shared" si="361"/>
        <v>1.2329438171574165</v>
      </c>
      <c r="H1918" s="25">
        <f t="shared" si="356"/>
        <v>0.99870511045398014</v>
      </c>
      <c r="I1918" s="4">
        <f t="shared" si="362"/>
        <v>20350.351457359964</v>
      </c>
      <c r="J1918" s="25">
        <f t="shared" si="357"/>
        <v>19602.283053924435</v>
      </c>
      <c r="K1918" s="15">
        <f t="shared" si="363"/>
        <v>19576.900262519786</v>
      </c>
      <c r="L1918" s="36">
        <f t="shared" si="364"/>
        <v>747.09973748021366</v>
      </c>
      <c r="M1918" s="36">
        <f t="shared" si="365"/>
        <v>747.09973748021366</v>
      </c>
      <c r="N1918" s="36">
        <f t="shared" si="366"/>
        <v>3.675948324543464E-2</v>
      </c>
      <c r="O1918" s="36">
        <f t="shared" si="367"/>
        <v>558158.01774300414</v>
      </c>
      <c r="P1918" s="35">
        <f t="shared" si="358"/>
        <v>558158.01774300414</v>
      </c>
    </row>
    <row r="1919" spans="1:16" x14ac:dyDescent="0.4">
      <c r="A1919" s="1">
        <v>1918</v>
      </c>
      <c r="B1919" s="21">
        <v>41731</v>
      </c>
      <c r="C1919" s="43">
        <v>2</v>
      </c>
      <c r="D1919" s="23">
        <v>18085</v>
      </c>
      <c r="E1919" s="25">
        <f t="shared" si="359"/>
        <v>16410</v>
      </c>
      <c r="F1919" s="25">
        <f t="shared" si="360"/>
        <v>17500.375</v>
      </c>
      <c r="G1919" s="25">
        <f t="shared" si="361"/>
        <v>1.0334064270051355</v>
      </c>
      <c r="H1919" s="25">
        <f t="shared" si="356"/>
        <v>0.99758200983907996</v>
      </c>
      <c r="I1919" s="4">
        <f t="shared" si="362"/>
        <v>18128.835345494346</v>
      </c>
      <c r="J1919" s="25">
        <f t="shared" si="357"/>
        <v>19602.599738368252</v>
      </c>
      <c r="K1919" s="15">
        <f t="shared" si="363"/>
        <v>19555.200845072424</v>
      </c>
      <c r="L1919" s="36">
        <f t="shared" si="364"/>
        <v>-1470.2008450724243</v>
      </c>
      <c r="M1919" s="36">
        <f t="shared" si="365"/>
        <v>1470.2008450724243</v>
      </c>
      <c r="N1919" s="36">
        <f t="shared" si="366"/>
        <v>8.1293936691867533E-2</v>
      </c>
      <c r="O1919" s="36">
        <f t="shared" si="367"/>
        <v>2161490.5248516705</v>
      </c>
      <c r="P1919" s="35">
        <f t="shared" si="358"/>
        <v>2161490.5248516705</v>
      </c>
    </row>
    <row r="1920" spans="1:16" x14ac:dyDescent="0.4">
      <c r="A1920" s="1">
        <v>1919</v>
      </c>
      <c r="B1920" s="21">
        <v>41732</v>
      </c>
      <c r="C1920" s="43">
        <v>3</v>
      </c>
      <c r="D1920" s="23">
        <v>15001</v>
      </c>
      <c r="E1920" s="25">
        <f t="shared" si="359"/>
        <v>18590.75</v>
      </c>
      <c r="F1920" s="25">
        <f t="shared" si="360"/>
        <v>18179.875</v>
      </c>
      <c r="G1920" s="25">
        <f t="shared" si="361"/>
        <v>0.82514318717812962</v>
      </c>
      <c r="H1920" s="25">
        <f t="shared" si="356"/>
        <v>1.0015470660113945</v>
      </c>
      <c r="I1920" s="4">
        <f t="shared" si="362"/>
        <v>14977.828310895711</v>
      </c>
      <c r="J1920" s="25">
        <f t="shared" si="357"/>
        <v>19602.916422812068</v>
      </c>
      <c r="K1920" s="15">
        <f t="shared" si="363"/>
        <v>19633.24342853401</v>
      </c>
      <c r="L1920" s="36">
        <f t="shared" si="364"/>
        <v>-4632.2434285340096</v>
      </c>
      <c r="M1920" s="36">
        <f t="shared" si="365"/>
        <v>4632.2434285340096</v>
      </c>
      <c r="N1920" s="36">
        <f t="shared" si="366"/>
        <v>0.30879564219278777</v>
      </c>
      <c r="O1920" s="36">
        <f t="shared" si="367"/>
        <v>21457679.181196515</v>
      </c>
      <c r="P1920" s="35">
        <f t="shared" si="358"/>
        <v>21457679.181196515</v>
      </c>
    </row>
    <row r="1921" spans="1:16" x14ac:dyDescent="0.4">
      <c r="A1921" s="1">
        <v>1920</v>
      </c>
      <c r="B1921" s="21">
        <v>41733</v>
      </c>
      <c r="C1921" s="43">
        <v>4</v>
      </c>
      <c r="D1921" s="23">
        <v>20953</v>
      </c>
      <c r="E1921" s="25">
        <f t="shared" si="359"/>
        <v>17769</v>
      </c>
      <c r="F1921" s="25">
        <f t="shared" si="360"/>
        <v>17661.5</v>
      </c>
      <c r="G1921" s="25">
        <f t="shared" si="361"/>
        <v>1.1863658239673867</v>
      </c>
      <c r="H1921" s="25">
        <f t="shared" si="356"/>
        <v>1.0021658136955456</v>
      </c>
      <c r="I1921" s="4">
        <f t="shared" si="362"/>
        <v>20907.717778492737</v>
      </c>
      <c r="J1921" s="25">
        <f t="shared" si="357"/>
        <v>19603.233107255888</v>
      </c>
      <c r="K1921" s="15">
        <f t="shared" si="363"/>
        <v>19645.690057996555</v>
      </c>
      <c r="L1921" s="36">
        <f t="shared" si="364"/>
        <v>1307.309942003445</v>
      </c>
      <c r="M1921" s="36">
        <f t="shared" si="365"/>
        <v>1307.309942003445</v>
      </c>
      <c r="N1921" s="36">
        <f t="shared" si="366"/>
        <v>6.2392494726456596E-2</v>
      </c>
      <c r="O1921" s="36">
        <f t="shared" si="367"/>
        <v>1709059.2844610508</v>
      </c>
      <c r="P1921" s="35">
        <f t="shared" si="358"/>
        <v>1709059.2844610508</v>
      </c>
    </row>
    <row r="1922" spans="1:16" x14ac:dyDescent="0.4">
      <c r="A1922" s="1">
        <v>1921</v>
      </c>
      <c r="B1922" s="21">
        <v>41734</v>
      </c>
      <c r="C1922" s="43">
        <v>1</v>
      </c>
      <c r="D1922" s="23">
        <v>17037</v>
      </c>
      <c r="E1922" s="25">
        <f t="shared" si="359"/>
        <v>17554</v>
      </c>
      <c r="F1922" s="25">
        <f t="shared" si="360"/>
        <v>17953.125</v>
      </c>
      <c r="G1922" s="25">
        <f t="shared" si="361"/>
        <v>0.94897127937336812</v>
      </c>
      <c r="H1922" s="25">
        <f t="shared" ref="H1922:H1985" si="368">VLOOKUP(C1922,$Q$38:$S$42,3,FALSE)</f>
        <v>0.99870511045398014</v>
      </c>
      <c r="I1922" s="4">
        <f t="shared" si="362"/>
        <v>17059.089636835353</v>
      </c>
      <c r="J1922" s="25">
        <f t="shared" si="357"/>
        <v>19603.549791699705</v>
      </c>
      <c r="K1922" s="15">
        <f t="shared" si="363"/>
        <v>19578.165360009552</v>
      </c>
      <c r="L1922" s="36">
        <f t="shared" si="364"/>
        <v>-2541.1653600095524</v>
      </c>
      <c r="M1922" s="36">
        <f t="shared" si="365"/>
        <v>2541.1653600095524</v>
      </c>
      <c r="N1922" s="36">
        <f t="shared" si="366"/>
        <v>0.14915568233900056</v>
      </c>
      <c r="O1922" s="36">
        <f t="shared" si="367"/>
        <v>6457521.3869124781</v>
      </c>
      <c r="P1922" s="35">
        <f t="shared" si="358"/>
        <v>6457521.3869124781</v>
      </c>
    </row>
    <row r="1923" spans="1:16" x14ac:dyDescent="0.4">
      <c r="A1923" s="1">
        <v>1922</v>
      </c>
      <c r="B1923" s="21">
        <v>41735</v>
      </c>
      <c r="C1923" s="43">
        <v>2</v>
      </c>
      <c r="D1923" s="23">
        <v>17225</v>
      </c>
      <c r="E1923" s="25">
        <f t="shared" si="359"/>
        <v>18352.25</v>
      </c>
      <c r="F1923" s="25">
        <f t="shared" si="360"/>
        <v>17826.875</v>
      </c>
      <c r="G1923" s="25">
        <f t="shared" si="361"/>
        <v>0.9662377730252778</v>
      </c>
      <c r="H1923" s="25">
        <f t="shared" si="368"/>
        <v>0.99758200983907996</v>
      </c>
      <c r="I1923" s="4">
        <f t="shared" si="362"/>
        <v>17266.750833626767</v>
      </c>
      <c r="J1923" s="25">
        <f t="shared" ref="J1923:J1986" si="369">INTERCEPT($I$2:$I$3896,$A$2:$A$3896)+SLOPE($I$2:$I$3896,$A$2:$A$3896)*A1923</f>
        <v>19603.866476143521</v>
      </c>
      <c r="K1923" s="15">
        <f t="shared" si="363"/>
        <v>19556.464519888217</v>
      </c>
      <c r="L1923" s="36">
        <f t="shared" si="364"/>
        <v>-2331.4645198882172</v>
      </c>
      <c r="M1923" s="36">
        <f t="shared" si="365"/>
        <v>2331.4645198882172</v>
      </c>
      <c r="N1923" s="36">
        <f t="shared" si="366"/>
        <v>0.13535352800512146</v>
      </c>
      <c r="O1923" s="36">
        <f t="shared" si="367"/>
        <v>5435726.8074975954</v>
      </c>
      <c r="P1923" s="35">
        <f t="shared" ref="P1923:P1986" si="370">(D1923-K1923)^2</f>
        <v>5435726.8074975954</v>
      </c>
    </row>
    <row r="1924" spans="1:16" x14ac:dyDescent="0.4">
      <c r="A1924" s="1">
        <v>1923</v>
      </c>
      <c r="B1924" s="21">
        <v>41736</v>
      </c>
      <c r="C1924" s="43">
        <v>3</v>
      </c>
      <c r="D1924" s="23">
        <v>18194</v>
      </c>
      <c r="E1924" s="25">
        <f t="shared" si="359"/>
        <v>17301.5</v>
      </c>
      <c r="F1924" s="25">
        <f t="shared" si="360"/>
        <v>17340.25</v>
      </c>
      <c r="G1924" s="25">
        <f t="shared" si="361"/>
        <v>1.0492351609694208</v>
      </c>
      <c r="H1924" s="25">
        <f t="shared" si="368"/>
        <v>1.0015470660113945</v>
      </c>
      <c r="I1924" s="4">
        <f t="shared" si="362"/>
        <v>18165.896159485139</v>
      </c>
      <c r="J1924" s="25">
        <f t="shared" si="369"/>
        <v>19604.183160587338</v>
      </c>
      <c r="K1924" s="15">
        <f t="shared" si="363"/>
        <v>19634.512126036236</v>
      </c>
      <c r="L1924" s="36">
        <f t="shared" si="364"/>
        <v>-1440.5121260362357</v>
      </c>
      <c r="M1924" s="36">
        <f t="shared" si="365"/>
        <v>1440.5121260362357</v>
      </c>
      <c r="N1924" s="36">
        <f t="shared" si="366"/>
        <v>7.9175119601859717E-2</v>
      </c>
      <c r="O1924" s="36">
        <f t="shared" si="367"/>
        <v>2075075.1852574358</v>
      </c>
      <c r="P1924" s="35">
        <f t="shared" si="370"/>
        <v>2075075.1852574358</v>
      </c>
    </row>
    <row r="1925" spans="1:16" x14ac:dyDescent="0.4">
      <c r="A1925" s="1">
        <v>1924</v>
      </c>
      <c r="B1925" s="21">
        <v>41737</v>
      </c>
      <c r="C1925" s="43">
        <v>4</v>
      </c>
      <c r="D1925" s="23">
        <v>16750</v>
      </c>
      <c r="E1925" s="25">
        <f t="shared" ref="E1925:E1988" si="371">AVERAGE(D1923:D1926)</f>
        <v>17379</v>
      </c>
      <c r="F1925" s="25">
        <f t="shared" ref="F1925:F1988" si="372">AVERAGE(E1925:E1926)</f>
        <v>16855.875</v>
      </c>
      <c r="G1925" s="25">
        <f t="shared" si="361"/>
        <v>0.99371880724079886</v>
      </c>
      <c r="H1925" s="25">
        <f t="shared" si="368"/>
        <v>1.0021658136955456</v>
      </c>
      <c r="I1925" s="4">
        <f t="shared" si="362"/>
        <v>16713.801020844432</v>
      </c>
      <c r="J1925" s="25">
        <f t="shared" si="369"/>
        <v>19604.499845031158</v>
      </c>
      <c r="K1925" s="15">
        <f t="shared" si="363"/>
        <v>19646.959539289848</v>
      </c>
      <c r="L1925" s="36">
        <f t="shared" si="364"/>
        <v>-2896.9595392898482</v>
      </c>
      <c r="M1925" s="36">
        <f t="shared" si="365"/>
        <v>2896.9595392898482</v>
      </c>
      <c r="N1925" s="36">
        <f t="shared" si="366"/>
        <v>0.17295280831581183</v>
      </c>
      <c r="O1925" s="36">
        <f t="shared" si="367"/>
        <v>8392374.5722824503</v>
      </c>
      <c r="P1925" s="35">
        <f t="shared" si="370"/>
        <v>8392374.5722824503</v>
      </c>
    </row>
    <row r="1926" spans="1:16" x14ac:dyDescent="0.4">
      <c r="A1926" s="1">
        <v>1925</v>
      </c>
      <c r="B1926" s="21">
        <v>41738</v>
      </c>
      <c r="C1926" s="43">
        <v>1</v>
      </c>
      <c r="D1926" s="23">
        <v>17347</v>
      </c>
      <c r="E1926" s="25">
        <f t="shared" si="371"/>
        <v>16332.75</v>
      </c>
      <c r="F1926" s="25">
        <f t="shared" si="372"/>
        <v>15889.25</v>
      </c>
      <c r="G1926" s="25">
        <f t="shared" si="361"/>
        <v>1.0917444183960854</v>
      </c>
      <c r="H1926" s="25">
        <f t="shared" si="368"/>
        <v>0.99870511045398014</v>
      </c>
      <c r="I1926" s="4">
        <f t="shared" si="362"/>
        <v>17369.491573057632</v>
      </c>
      <c r="J1926" s="25">
        <f t="shared" si="369"/>
        <v>19604.816529474974</v>
      </c>
      <c r="K1926" s="15">
        <f t="shared" si="363"/>
        <v>19579.430457499318</v>
      </c>
      <c r="L1926" s="36">
        <f t="shared" si="364"/>
        <v>-2232.4304574993184</v>
      </c>
      <c r="M1926" s="36">
        <f t="shared" si="365"/>
        <v>2232.4304574993184</v>
      </c>
      <c r="N1926" s="36">
        <f t="shared" si="366"/>
        <v>0.12869259569374061</v>
      </c>
      <c r="O1926" s="36">
        <f t="shared" si="367"/>
        <v>4983745.7475706162</v>
      </c>
      <c r="P1926" s="35">
        <f t="shared" si="370"/>
        <v>4983745.7475706162</v>
      </c>
    </row>
    <row r="1927" spans="1:16" x14ac:dyDescent="0.4">
      <c r="A1927" s="1">
        <v>1926</v>
      </c>
      <c r="B1927" s="21">
        <v>41739</v>
      </c>
      <c r="C1927" s="43">
        <v>2</v>
      </c>
      <c r="D1927" s="23">
        <v>13040</v>
      </c>
      <c r="E1927" s="25">
        <f t="shared" si="371"/>
        <v>15445.75</v>
      </c>
      <c r="F1927" s="25">
        <f t="shared" si="372"/>
        <v>15250.75</v>
      </c>
      <c r="G1927" s="25">
        <f t="shared" si="361"/>
        <v>0.85503991606970153</v>
      </c>
      <c r="H1927" s="25">
        <f t="shared" si="368"/>
        <v>0.99758200983907996</v>
      </c>
      <c r="I1927" s="4">
        <f t="shared" si="362"/>
        <v>13071.607017154894</v>
      </c>
      <c r="J1927" s="25">
        <f t="shared" si="369"/>
        <v>19605.133213918791</v>
      </c>
      <c r="K1927" s="15">
        <f t="shared" si="363"/>
        <v>19557.72819470401</v>
      </c>
      <c r="L1927" s="36">
        <f t="shared" si="364"/>
        <v>-6517.7281947040101</v>
      </c>
      <c r="M1927" s="36">
        <f t="shared" si="365"/>
        <v>6517.7281947040101</v>
      </c>
      <c r="N1927" s="36">
        <f t="shared" si="366"/>
        <v>0.49982578180245474</v>
      </c>
      <c r="O1927" s="36">
        <f t="shared" si="367"/>
        <v>42480780.820039593</v>
      </c>
      <c r="P1927" s="35">
        <f t="shared" si="370"/>
        <v>42480780.820039593</v>
      </c>
    </row>
    <row r="1928" spans="1:16" x14ac:dyDescent="0.4">
      <c r="A1928" s="1">
        <v>1927</v>
      </c>
      <c r="B1928" s="21">
        <v>41740</v>
      </c>
      <c r="C1928" s="43">
        <v>3</v>
      </c>
      <c r="D1928" s="23">
        <v>14646</v>
      </c>
      <c r="E1928" s="25">
        <f t="shared" si="371"/>
        <v>15055.75</v>
      </c>
      <c r="F1928" s="25">
        <f t="shared" si="372"/>
        <v>14511.375</v>
      </c>
      <c r="G1928" s="25">
        <f t="shared" si="361"/>
        <v>1.0092772049512881</v>
      </c>
      <c r="H1928" s="25">
        <f t="shared" si="368"/>
        <v>1.0015470660113945</v>
      </c>
      <c r="I1928" s="4">
        <f t="shared" si="362"/>
        <v>14623.376670980506</v>
      </c>
      <c r="J1928" s="25">
        <f t="shared" si="369"/>
        <v>19605.449898362611</v>
      </c>
      <c r="K1928" s="15">
        <f t="shared" si="363"/>
        <v>19635.780823538465</v>
      </c>
      <c r="L1928" s="36">
        <f t="shared" si="364"/>
        <v>-4989.7808235384655</v>
      </c>
      <c r="M1928" s="36">
        <f t="shared" si="365"/>
        <v>4989.7808235384655</v>
      </c>
      <c r="N1928" s="36">
        <f t="shared" si="366"/>
        <v>0.34069239543482627</v>
      </c>
      <c r="O1928" s="36">
        <f t="shared" si="367"/>
        <v>24897912.666952208</v>
      </c>
      <c r="P1928" s="35">
        <f t="shared" si="370"/>
        <v>24897912.666952208</v>
      </c>
    </row>
    <row r="1929" spans="1:16" x14ac:dyDescent="0.4">
      <c r="A1929" s="1">
        <v>1928</v>
      </c>
      <c r="B1929" s="21">
        <v>41741</v>
      </c>
      <c r="C1929" s="43">
        <v>4</v>
      </c>
      <c r="D1929" s="23">
        <v>15190</v>
      </c>
      <c r="E1929" s="25">
        <f t="shared" si="371"/>
        <v>13967</v>
      </c>
      <c r="F1929" s="25">
        <f t="shared" si="372"/>
        <v>14284.875</v>
      </c>
      <c r="G1929" s="25">
        <f t="shared" si="361"/>
        <v>1.0633624725452619</v>
      </c>
      <c r="H1929" s="25">
        <f t="shared" si="368"/>
        <v>1.0021658136955456</v>
      </c>
      <c r="I1929" s="4">
        <f t="shared" si="362"/>
        <v>15157.172388455338</v>
      </c>
      <c r="J1929" s="25">
        <f t="shared" si="369"/>
        <v>19605.766582806427</v>
      </c>
      <c r="K1929" s="15">
        <f t="shared" si="363"/>
        <v>19648.229020583138</v>
      </c>
      <c r="L1929" s="36">
        <f t="shared" si="364"/>
        <v>-4458.2290205831378</v>
      </c>
      <c r="M1929" s="36">
        <f t="shared" si="365"/>
        <v>4458.2290205831378</v>
      </c>
      <c r="N1929" s="36">
        <f t="shared" si="366"/>
        <v>0.29349763137479512</v>
      </c>
      <c r="O1929" s="36">
        <f t="shared" si="367"/>
        <v>19875805.999969684</v>
      </c>
      <c r="P1929" s="35">
        <f t="shared" si="370"/>
        <v>19875805.999969684</v>
      </c>
    </row>
    <row r="1930" spans="1:16" x14ac:dyDescent="0.4">
      <c r="A1930" s="1">
        <v>1929</v>
      </c>
      <c r="B1930" s="21">
        <v>41742</v>
      </c>
      <c r="C1930" s="43">
        <v>1</v>
      </c>
      <c r="D1930" s="23">
        <v>12992</v>
      </c>
      <c r="E1930" s="25">
        <f t="shared" si="371"/>
        <v>14602.75</v>
      </c>
      <c r="F1930" s="25">
        <f t="shared" si="372"/>
        <v>15272.625</v>
      </c>
      <c r="G1930" s="25">
        <f t="shared" si="361"/>
        <v>0.85067236313338412</v>
      </c>
      <c r="H1930" s="25">
        <f t="shared" si="368"/>
        <v>0.99870511045398014</v>
      </c>
      <c r="I1930" s="4">
        <f t="shared" si="362"/>
        <v>13008.845017418847</v>
      </c>
      <c r="J1930" s="25">
        <f t="shared" si="369"/>
        <v>19606.083267250244</v>
      </c>
      <c r="K1930" s="15">
        <f t="shared" si="363"/>
        <v>19580.695554989088</v>
      </c>
      <c r="L1930" s="36">
        <f t="shared" si="364"/>
        <v>-6588.6955549890881</v>
      </c>
      <c r="M1930" s="36">
        <f t="shared" si="365"/>
        <v>6588.6955549890881</v>
      </c>
      <c r="N1930" s="36">
        <f t="shared" si="366"/>
        <v>0.50713481796406157</v>
      </c>
      <c r="O1930" s="36">
        <f t="shared" si="367"/>
        <v>43410909.116332971</v>
      </c>
      <c r="P1930" s="35">
        <f t="shared" si="370"/>
        <v>43410909.116332971</v>
      </c>
    </row>
    <row r="1931" spans="1:16" x14ac:dyDescent="0.4">
      <c r="A1931" s="1">
        <v>1930</v>
      </c>
      <c r="B1931" s="21">
        <v>41743</v>
      </c>
      <c r="C1931" s="43">
        <v>2</v>
      </c>
      <c r="D1931" s="23">
        <v>15583</v>
      </c>
      <c r="E1931" s="25">
        <f t="shared" si="371"/>
        <v>15942.5</v>
      </c>
      <c r="F1931" s="25">
        <f t="shared" si="372"/>
        <v>16455.375</v>
      </c>
      <c r="G1931" s="25">
        <f t="shared" si="361"/>
        <v>0.94698540750362725</v>
      </c>
      <c r="H1931" s="25">
        <f t="shared" si="368"/>
        <v>0.99758200983907996</v>
      </c>
      <c r="I1931" s="4">
        <f t="shared" si="362"/>
        <v>15620.7708702703</v>
      </c>
      <c r="J1931" s="25">
        <f t="shared" si="369"/>
        <v>19606.399951694064</v>
      </c>
      <c r="K1931" s="15">
        <f t="shared" si="363"/>
        <v>19558.991869519803</v>
      </c>
      <c r="L1931" s="36">
        <f t="shared" si="364"/>
        <v>-3975.991869519803</v>
      </c>
      <c r="M1931" s="36">
        <f t="shared" si="365"/>
        <v>3975.991869519803</v>
      </c>
      <c r="N1931" s="36">
        <f t="shared" si="366"/>
        <v>0.25514932102418036</v>
      </c>
      <c r="O1931" s="36">
        <f t="shared" si="367"/>
        <v>15808511.346487578</v>
      </c>
      <c r="P1931" s="35">
        <f t="shared" si="370"/>
        <v>15808511.346487578</v>
      </c>
    </row>
    <row r="1932" spans="1:16" x14ac:dyDescent="0.4">
      <c r="A1932" s="1">
        <v>1931</v>
      </c>
      <c r="B1932" s="21">
        <v>41744</v>
      </c>
      <c r="C1932" s="43">
        <v>3</v>
      </c>
      <c r="D1932" s="23">
        <v>20005</v>
      </c>
      <c r="E1932" s="25">
        <f t="shared" si="371"/>
        <v>16968.25</v>
      </c>
      <c r="F1932" s="25">
        <f t="shared" si="372"/>
        <v>17160.625</v>
      </c>
      <c r="G1932" s="25">
        <f t="shared" si="361"/>
        <v>1.165750081946316</v>
      </c>
      <c r="H1932" s="25">
        <f t="shared" si="368"/>
        <v>1.0015470660113945</v>
      </c>
      <c r="I1932" s="4">
        <f t="shared" si="362"/>
        <v>19974.098750714533</v>
      </c>
      <c r="J1932" s="25">
        <f t="shared" si="369"/>
        <v>19606.71663613788</v>
      </c>
      <c r="K1932" s="15">
        <f t="shared" si="363"/>
        <v>19637.049521040692</v>
      </c>
      <c r="L1932" s="36">
        <f t="shared" si="364"/>
        <v>367.95047895930838</v>
      </c>
      <c r="M1932" s="36">
        <f t="shared" si="365"/>
        <v>367.95047895930838</v>
      </c>
      <c r="N1932" s="36">
        <f t="shared" si="366"/>
        <v>1.8392925716536286E-2</v>
      </c>
      <c r="O1932" s="36">
        <f t="shared" si="367"/>
        <v>135387.55496638443</v>
      </c>
      <c r="P1932" s="35">
        <f t="shared" si="370"/>
        <v>135387.55496638443</v>
      </c>
    </row>
    <row r="1933" spans="1:16" x14ac:dyDescent="0.4">
      <c r="A1933" s="1">
        <v>1932</v>
      </c>
      <c r="B1933" s="21">
        <v>41745</v>
      </c>
      <c r="C1933" s="43">
        <v>4</v>
      </c>
      <c r="D1933" s="23">
        <v>19293</v>
      </c>
      <c r="E1933" s="25">
        <f t="shared" si="371"/>
        <v>17353</v>
      </c>
      <c r="F1933" s="25">
        <f t="shared" si="372"/>
        <v>17963.5</v>
      </c>
      <c r="G1933" s="25">
        <f t="shared" si="361"/>
        <v>1.0740111893561946</v>
      </c>
      <c r="H1933" s="25">
        <f t="shared" si="368"/>
        <v>1.0021658136955456</v>
      </c>
      <c r="I1933" s="4">
        <f t="shared" si="362"/>
        <v>19251.305259412038</v>
      </c>
      <c r="J1933" s="25">
        <f t="shared" si="369"/>
        <v>19607.033320581697</v>
      </c>
      <c r="K1933" s="15">
        <f t="shared" si="363"/>
        <v>19649.498501876431</v>
      </c>
      <c r="L1933" s="36">
        <f t="shared" si="364"/>
        <v>-356.49850187643096</v>
      </c>
      <c r="M1933" s="36">
        <f t="shared" si="365"/>
        <v>356.49850187643096</v>
      </c>
      <c r="N1933" s="36">
        <f t="shared" si="366"/>
        <v>1.8478126878993986E-2</v>
      </c>
      <c r="O1933" s="36">
        <f t="shared" si="367"/>
        <v>127091.18184013964</v>
      </c>
      <c r="P1933" s="35">
        <f t="shared" si="370"/>
        <v>127091.18184013964</v>
      </c>
    </row>
    <row r="1934" spans="1:16" x14ac:dyDescent="0.4">
      <c r="A1934" s="1">
        <v>1933</v>
      </c>
      <c r="B1934" s="21">
        <v>41746</v>
      </c>
      <c r="C1934" s="43">
        <v>1</v>
      </c>
      <c r="D1934" s="23">
        <v>14531</v>
      </c>
      <c r="E1934" s="25">
        <f t="shared" si="371"/>
        <v>18574</v>
      </c>
      <c r="F1934" s="25">
        <f t="shared" si="372"/>
        <v>18207.875</v>
      </c>
      <c r="G1934" s="25">
        <f t="shared" si="361"/>
        <v>0.79806127843034946</v>
      </c>
      <c r="H1934" s="25">
        <f t="shared" si="368"/>
        <v>0.99870511045398014</v>
      </c>
      <c r="I1934" s="4">
        <f t="shared" si="362"/>
        <v>14549.840436277193</v>
      </c>
      <c r="J1934" s="25">
        <f t="shared" si="369"/>
        <v>19607.350005025517</v>
      </c>
      <c r="K1934" s="15">
        <f t="shared" si="363"/>
        <v>19581.960652478858</v>
      </c>
      <c r="L1934" s="36">
        <f t="shared" si="364"/>
        <v>-5050.9606524788578</v>
      </c>
      <c r="M1934" s="36">
        <f t="shared" si="365"/>
        <v>5050.9606524788578</v>
      </c>
      <c r="N1934" s="36">
        <f t="shared" si="366"/>
        <v>0.34759897133568629</v>
      </c>
      <c r="O1934" s="36">
        <f t="shared" si="367"/>
        <v>25512203.51288965</v>
      </c>
      <c r="P1934" s="35">
        <f t="shared" si="370"/>
        <v>25512203.51288965</v>
      </c>
    </row>
    <row r="1935" spans="1:16" x14ac:dyDescent="0.4">
      <c r="A1935" s="1">
        <v>1934</v>
      </c>
      <c r="B1935" s="21">
        <v>41747</v>
      </c>
      <c r="C1935" s="43">
        <v>2</v>
      </c>
      <c r="D1935" s="23">
        <v>20467</v>
      </c>
      <c r="E1935" s="25">
        <f t="shared" si="371"/>
        <v>17841.75</v>
      </c>
      <c r="F1935" s="25">
        <f t="shared" si="372"/>
        <v>17145.5</v>
      </c>
      <c r="G1935" s="25">
        <f t="shared" si="361"/>
        <v>1.1937243008369542</v>
      </c>
      <c r="H1935" s="25">
        <f t="shared" si="368"/>
        <v>0.99758200983907996</v>
      </c>
      <c r="I1935" s="4">
        <f t="shared" si="362"/>
        <v>20516.608958597331</v>
      </c>
      <c r="J1935" s="25">
        <f t="shared" si="369"/>
        <v>19607.666689469334</v>
      </c>
      <c r="K1935" s="15">
        <f t="shared" si="363"/>
        <v>19560.255544335596</v>
      </c>
      <c r="L1935" s="36">
        <f t="shared" si="364"/>
        <v>906.74445566440409</v>
      </c>
      <c r="M1935" s="36">
        <f t="shared" si="365"/>
        <v>906.74445566440409</v>
      </c>
      <c r="N1935" s="36">
        <f t="shared" si="366"/>
        <v>4.4302753489246303E-2</v>
      </c>
      <c r="O1935" s="36">
        <f t="shared" si="367"/>
        <v>822185.50787813647</v>
      </c>
      <c r="P1935" s="35">
        <f t="shared" si="370"/>
        <v>822185.50787813647</v>
      </c>
    </row>
    <row r="1936" spans="1:16" x14ac:dyDescent="0.4">
      <c r="A1936" s="1">
        <v>1935</v>
      </c>
      <c r="B1936" s="21">
        <v>41748</v>
      </c>
      <c r="C1936" s="43">
        <v>3</v>
      </c>
      <c r="D1936" s="23">
        <v>17076</v>
      </c>
      <c r="E1936" s="25">
        <f t="shared" si="371"/>
        <v>16449.25</v>
      </c>
      <c r="F1936" s="25">
        <f t="shared" si="372"/>
        <v>16803.375</v>
      </c>
      <c r="G1936" s="25">
        <f t="shared" si="361"/>
        <v>1.0162244192014998</v>
      </c>
      <c r="H1936" s="25">
        <f t="shared" si="368"/>
        <v>1.0015470660113945</v>
      </c>
      <c r="I1936" s="4">
        <f t="shared" si="362"/>
        <v>17049.623107583171</v>
      </c>
      <c r="J1936" s="25">
        <f t="shared" si="369"/>
        <v>19607.98337391315</v>
      </c>
      <c r="K1936" s="15">
        <f t="shared" si="363"/>
        <v>19638.318218542921</v>
      </c>
      <c r="L1936" s="36">
        <f t="shared" si="364"/>
        <v>-2562.3182185429214</v>
      </c>
      <c r="M1936" s="36">
        <f t="shared" si="365"/>
        <v>2562.3182185429214</v>
      </c>
      <c r="N1936" s="36">
        <f t="shared" si="366"/>
        <v>0.15005377246093474</v>
      </c>
      <c r="O1936" s="36">
        <f t="shared" si="367"/>
        <v>6565474.65307697</v>
      </c>
      <c r="P1936" s="35">
        <f t="shared" si="370"/>
        <v>6565474.65307697</v>
      </c>
    </row>
    <row r="1937" spans="1:16" x14ac:dyDescent="0.4">
      <c r="A1937" s="1">
        <v>1936</v>
      </c>
      <c r="B1937" s="21">
        <v>41749</v>
      </c>
      <c r="C1937" s="43">
        <v>4</v>
      </c>
      <c r="D1937" s="23">
        <v>13723</v>
      </c>
      <c r="E1937" s="25">
        <f t="shared" si="371"/>
        <v>17157.5</v>
      </c>
      <c r="F1937" s="25">
        <f t="shared" si="372"/>
        <v>17155.75</v>
      </c>
      <c r="G1937" s="25">
        <f t="shared" si="361"/>
        <v>0.79990673680835866</v>
      </c>
      <c r="H1937" s="25">
        <f t="shared" si="368"/>
        <v>1.0021658136955456</v>
      </c>
      <c r="I1937" s="4">
        <f t="shared" si="362"/>
        <v>13693.34277068944</v>
      </c>
      <c r="J1937" s="25">
        <f t="shared" si="369"/>
        <v>19608.300058356966</v>
      </c>
      <c r="K1937" s="15">
        <f t="shared" si="363"/>
        <v>19650.767983169724</v>
      </c>
      <c r="L1937" s="36">
        <f t="shared" si="364"/>
        <v>-5927.7679831697242</v>
      </c>
      <c r="M1937" s="36">
        <f t="shared" si="365"/>
        <v>5927.7679831697242</v>
      </c>
      <c r="N1937" s="36">
        <f t="shared" si="366"/>
        <v>0.43195860840703376</v>
      </c>
      <c r="O1937" s="36">
        <f t="shared" si="367"/>
        <v>35138433.262292057</v>
      </c>
      <c r="P1937" s="35">
        <f t="shared" si="370"/>
        <v>35138433.262292057</v>
      </c>
    </row>
    <row r="1938" spans="1:16" x14ac:dyDescent="0.4">
      <c r="A1938" s="1">
        <v>1937</v>
      </c>
      <c r="B1938" s="21">
        <v>41750</v>
      </c>
      <c r="C1938" s="43">
        <v>1</v>
      </c>
      <c r="D1938" s="23">
        <v>17364</v>
      </c>
      <c r="E1938" s="25">
        <f t="shared" si="371"/>
        <v>17154</v>
      </c>
      <c r="F1938" s="25">
        <f t="shared" si="372"/>
        <v>17403.875</v>
      </c>
      <c r="G1938" s="25">
        <f t="shared" si="361"/>
        <v>0.99770884357650236</v>
      </c>
      <c r="H1938" s="25">
        <f t="shared" si="368"/>
        <v>0.99870511045398014</v>
      </c>
      <c r="I1938" s="4">
        <f t="shared" si="362"/>
        <v>17386.513614721436</v>
      </c>
      <c r="J1938" s="25">
        <f t="shared" si="369"/>
        <v>19608.616742800787</v>
      </c>
      <c r="K1938" s="15">
        <f t="shared" si="363"/>
        <v>19583.225749968624</v>
      </c>
      <c r="L1938" s="36">
        <f t="shared" si="364"/>
        <v>-2219.2257499686239</v>
      </c>
      <c r="M1938" s="36">
        <f t="shared" si="365"/>
        <v>2219.2257499686239</v>
      </c>
      <c r="N1938" s="36">
        <f t="shared" si="366"/>
        <v>0.12780613625711956</v>
      </c>
      <c r="O1938" s="36">
        <f t="shared" si="367"/>
        <v>4924962.9293238008</v>
      </c>
      <c r="P1938" s="35">
        <f t="shared" si="370"/>
        <v>4924962.9293238008</v>
      </c>
    </row>
    <row r="1939" spans="1:16" x14ac:dyDescent="0.4">
      <c r="A1939" s="1">
        <v>1938</v>
      </c>
      <c r="B1939" s="21">
        <v>41751</v>
      </c>
      <c r="C1939" s="43">
        <v>2</v>
      </c>
      <c r="D1939" s="23">
        <v>20453</v>
      </c>
      <c r="E1939" s="25">
        <f t="shared" si="371"/>
        <v>17653.75</v>
      </c>
      <c r="F1939" s="25">
        <f t="shared" si="372"/>
        <v>18021.625</v>
      </c>
      <c r="G1939" s="25">
        <f t="shared" si="361"/>
        <v>1.1349143043426995</v>
      </c>
      <c r="H1939" s="25">
        <f t="shared" si="368"/>
        <v>0.99758200983907996</v>
      </c>
      <c r="I1939" s="4">
        <f t="shared" si="362"/>
        <v>20502.57502468321</v>
      </c>
      <c r="J1939" s="25">
        <f t="shared" si="369"/>
        <v>19608.933427244603</v>
      </c>
      <c r="K1939" s="15">
        <f t="shared" si="363"/>
        <v>19561.519219151389</v>
      </c>
      <c r="L1939" s="36">
        <f t="shared" si="364"/>
        <v>891.48078084861118</v>
      </c>
      <c r="M1939" s="36">
        <f t="shared" si="365"/>
        <v>891.48078084861118</v>
      </c>
      <c r="N1939" s="36">
        <f t="shared" si="366"/>
        <v>4.3586798066230441E-2</v>
      </c>
      <c r="O1939" s="36">
        <f t="shared" si="367"/>
        <v>794737.98262244952</v>
      </c>
      <c r="P1939" s="35">
        <f t="shared" si="370"/>
        <v>794737.98262244952</v>
      </c>
    </row>
    <row r="1940" spans="1:16" x14ac:dyDescent="0.4">
      <c r="A1940" s="1">
        <v>1939</v>
      </c>
      <c r="B1940" s="21">
        <v>41752</v>
      </c>
      <c r="C1940" s="43">
        <v>3</v>
      </c>
      <c r="D1940" s="23">
        <v>19075</v>
      </c>
      <c r="E1940" s="25">
        <f t="shared" si="371"/>
        <v>18389.5</v>
      </c>
      <c r="F1940" s="25">
        <f t="shared" si="372"/>
        <v>18472.125</v>
      </c>
      <c r="G1940" s="25">
        <f t="shared" si="361"/>
        <v>1.0326370138790204</v>
      </c>
      <c r="H1940" s="25">
        <f t="shared" si="368"/>
        <v>1.0015470660113945</v>
      </c>
      <c r="I1940" s="4">
        <f t="shared" si="362"/>
        <v>19045.535299669067</v>
      </c>
      <c r="J1940" s="25">
        <f t="shared" si="369"/>
        <v>19609.25011168842</v>
      </c>
      <c r="K1940" s="15">
        <f t="shared" si="363"/>
        <v>19639.586916045148</v>
      </c>
      <c r="L1940" s="36">
        <f t="shared" si="364"/>
        <v>-564.58691604514752</v>
      </c>
      <c r="M1940" s="36">
        <f t="shared" si="365"/>
        <v>564.58691604514752</v>
      </c>
      <c r="N1940" s="36">
        <f t="shared" si="366"/>
        <v>2.9598265585590956E-2</v>
      </c>
      <c r="O1940" s="36">
        <f t="shared" si="367"/>
        <v>318758.38576937048</v>
      </c>
      <c r="P1940" s="35">
        <f t="shared" si="370"/>
        <v>318758.38576937048</v>
      </c>
    </row>
    <row r="1941" spans="1:16" x14ac:dyDescent="0.4">
      <c r="A1941" s="1">
        <v>1940</v>
      </c>
      <c r="B1941" s="21">
        <v>41753</v>
      </c>
      <c r="C1941" s="43">
        <v>4</v>
      </c>
      <c r="D1941" s="23">
        <v>16666</v>
      </c>
      <c r="E1941" s="25">
        <f t="shared" si="371"/>
        <v>18554.75</v>
      </c>
      <c r="F1941" s="25">
        <f t="shared" si="372"/>
        <v>17803.5</v>
      </c>
      <c r="G1941" s="25">
        <f t="shared" si="361"/>
        <v>0.93610806863818907</v>
      </c>
      <c r="H1941" s="25">
        <f t="shared" si="368"/>
        <v>1.0021658136955456</v>
      </c>
      <c r="I1941" s="4">
        <f t="shared" si="362"/>
        <v>16629.982556023479</v>
      </c>
      <c r="J1941" s="25">
        <f t="shared" si="369"/>
        <v>19609.56679613224</v>
      </c>
      <c r="K1941" s="15">
        <f t="shared" si="363"/>
        <v>19652.037464463017</v>
      </c>
      <c r="L1941" s="36">
        <f t="shared" si="364"/>
        <v>-2986.0374644630174</v>
      </c>
      <c r="M1941" s="36">
        <f t="shared" si="365"/>
        <v>2986.0374644630174</v>
      </c>
      <c r="N1941" s="36">
        <f t="shared" si="366"/>
        <v>0.17916941464436681</v>
      </c>
      <c r="O1941" s="36">
        <f t="shared" si="367"/>
        <v>8916419.739176726</v>
      </c>
      <c r="P1941" s="35">
        <f t="shared" si="370"/>
        <v>8916419.739176726</v>
      </c>
    </row>
    <row r="1942" spans="1:16" x14ac:dyDescent="0.4">
      <c r="A1942" s="1">
        <v>1941</v>
      </c>
      <c r="B1942" s="21">
        <v>41754</v>
      </c>
      <c r="C1942" s="43">
        <v>1</v>
      </c>
      <c r="D1942" s="23">
        <v>18025</v>
      </c>
      <c r="E1942" s="25">
        <f t="shared" si="371"/>
        <v>17052.25</v>
      </c>
      <c r="F1942" s="25">
        <f t="shared" si="372"/>
        <v>16392.75</v>
      </c>
      <c r="G1942" s="25">
        <f t="shared" si="361"/>
        <v>1.0995714568940538</v>
      </c>
      <c r="H1942" s="25">
        <f t="shared" si="368"/>
        <v>0.99870511045398014</v>
      </c>
      <c r="I1942" s="4">
        <f t="shared" si="362"/>
        <v>18048.370646472809</v>
      </c>
      <c r="J1942" s="25">
        <f t="shared" si="369"/>
        <v>19609.883480576056</v>
      </c>
      <c r="K1942" s="15">
        <f t="shared" si="363"/>
        <v>19584.49084745839</v>
      </c>
      <c r="L1942" s="36">
        <f t="shared" si="364"/>
        <v>-1559.4908474583899</v>
      </c>
      <c r="M1942" s="36">
        <f t="shared" si="365"/>
        <v>1559.4908474583899</v>
      </c>
      <c r="N1942" s="36">
        <f t="shared" si="366"/>
        <v>8.6518216225153391E-2</v>
      </c>
      <c r="O1942" s="36">
        <f t="shared" si="367"/>
        <v>2432011.7033064873</v>
      </c>
      <c r="P1942" s="35">
        <f t="shared" si="370"/>
        <v>2432011.7033064873</v>
      </c>
    </row>
    <row r="1943" spans="1:16" x14ac:dyDescent="0.4">
      <c r="A1943" s="1">
        <v>1942</v>
      </c>
      <c r="B1943" s="21">
        <v>41755</v>
      </c>
      <c r="C1943" s="43">
        <v>2</v>
      </c>
      <c r="D1943" s="23">
        <v>14443</v>
      </c>
      <c r="E1943" s="25">
        <f t="shared" si="371"/>
        <v>15733.25</v>
      </c>
      <c r="F1943" s="25">
        <f t="shared" si="372"/>
        <v>16059.25</v>
      </c>
      <c r="G1943" s="25">
        <f t="shared" si="361"/>
        <v>0.89935706835624329</v>
      </c>
      <c r="H1943" s="25">
        <f t="shared" si="368"/>
        <v>0.99758200983907996</v>
      </c>
      <c r="I1943" s="4">
        <f t="shared" si="362"/>
        <v>14478.007680120256</v>
      </c>
      <c r="J1943" s="25">
        <f t="shared" si="369"/>
        <v>19610.200165019873</v>
      </c>
      <c r="K1943" s="15">
        <f t="shared" si="363"/>
        <v>19562.782893967182</v>
      </c>
      <c r="L1943" s="36">
        <f t="shared" si="364"/>
        <v>-5119.7828939671817</v>
      </c>
      <c r="M1943" s="36">
        <f t="shared" si="365"/>
        <v>5119.7828939671817</v>
      </c>
      <c r="N1943" s="36">
        <f t="shared" si="366"/>
        <v>0.35448195623950574</v>
      </c>
      <c r="O1943" s="36">
        <f t="shared" si="367"/>
        <v>26212176.88135897</v>
      </c>
      <c r="P1943" s="35">
        <f t="shared" si="370"/>
        <v>26212176.88135897</v>
      </c>
    </row>
    <row r="1944" spans="1:16" x14ac:dyDescent="0.4">
      <c r="A1944" s="1">
        <v>1943</v>
      </c>
      <c r="B1944" s="21">
        <v>41756</v>
      </c>
      <c r="C1944" s="43">
        <v>3</v>
      </c>
      <c r="D1944" s="23">
        <v>13799</v>
      </c>
      <c r="E1944" s="25">
        <f t="shared" si="371"/>
        <v>16385.25</v>
      </c>
      <c r="F1944" s="25">
        <f t="shared" si="372"/>
        <v>16458.25</v>
      </c>
      <c r="G1944" s="25">
        <f t="shared" si="361"/>
        <v>0.83842449835189037</v>
      </c>
      <c r="H1944" s="25">
        <f t="shared" si="368"/>
        <v>1.0015470660113945</v>
      </c>
      <c r="I1944" s="4">
        <f t="shared" si="362"/>
        <v>13777.68501180254</v>
      </c>
      <c r="J1944" s="25">
        <f t="shared" si="369"/>
        <v>19610.516849463689</v>
      </c>
      <c r="K1944" s="15">
        <f t="shared" si="363"/>
        <v>19640.855613547374</v>
      </c>
      <c r="L1944" s="36">
        <f t="shared" si="364"/>
        <v>-5841.8556135473737</v>
      </c>
      <c r="M1944" s="36">
        <f t="shared" si="365"/>
        <v>5841.8556135473737</v>
      </c>
      <c r="N1944" s="36">
        <f t="shared" si="366"/>
        <v>0.42335354834026911</v>
      </c>
      <c r="O1944" s="36">
        <f t="shared" si="367"/>
        <v>34127277.009534962</v>
      </c>
      <c r="P1944" s="35">
        <f t="shared" si="370"/>
        <v>34127277.009534962</v>
      </c>
    </row>
    <row r="1945" spans="1:16" x14ac:dyDescent="0.4">
      <c r="A1945" s="1">
        <v>1944</v>
      </c>
      <c r="B1945" s="21">
        <v>41757</v>
      </c>
      <c r="C1945" s="43">
        <v>4</v>
      </c>
      <c r="D1945" s="23">
        <v>19274</v>
      </c>
      <c r="E1945" s="25">
        <f t="shared" si="371"/>
        <v>16531.25</v>
      </c>
      <c r="F1945" s="25">
        <f t="shared" si="372"/>
        <v>17075.375</v>
      </c>
      <c r="G1945" s="25">
        <f t="shared" si="361"/>
        <v>1.1287599833092978</v>
      </c>
      <c r="H1945" s="25">
        <f t="shared" si="368"/>
        <v>1.0021658136955456</v>
      </c>
      <c r="I1945" s="4">
        <f t="shared" si="362"/>
        <v>19232.346320940633</v>
      </c>
      <c r="J1945" s="25">
        <f t="shared" si="369"/>
        <v>19610.833533907509</v>
      </c>
      <c r="K1945" s="15">
        <f t="shared" si="363"/>
        <v>19653.306945756311</v>
      </c>
      <c r="L1945" s="36">
        <f t="shared" si="364"/>
        <v>-379.3069457563106</v>
      </c>
      <c r="M1945" s="36">
        <f t="shared" si="365"/>
        <v>379.3069457563106</v>
      </c>
      <c r="N1945" s="36">
        <f t="shared" si="366"/>
        <v>1.9679721166146653E-2</v>
      </c>
      <c r="O1945" s="36">
        <f t="shared" si="367"/>
        <v>143873.75909898075</v>
      </c>
      <c r="P1945" s="35">
        <f t="shared" si="370"/>
        <v>143873.75909898075</v>
      </c>
    </row>
    <row r="1946" spans="1:16" x14ac:dyDescent="0.4">
      <c r="A1946" s="1">
        <v>1945</v>
      </c>
      <c r="B1946" s="21">
        <v>41758</v>
      </c>
      <c r="C1946" s="43">
        <v>1</v>
      </c>
      <c r="D1946" s="23">
        <v>18609</v>
      </c>
      <c r="E1946" s="25">
        <f t="shared" si="371"/>
        <v>17619.5</v>
      </c>
      <c r="F1946" s="25">
        <f t="shared" si="372"/>
        <v>17700.875</v>
      </c>
      <c r="G1946" s="25">
        <f t="shared" si="361"/>
        <v>1.0513039609623818</v>
      </c>
      <c r="H1946" s="25">
        <f t="shared" si="368"/>
        <v>0.99870511045398014</v>
      </c>
      <c r="I1946" s="4">
        <f t="shared" si="362"/>
        <v>18633.127842452843</v>
      </c>
      <c r="J1946" s="25">
        <f t="shared" si="369"/>
        <v>19611.150218351326</v>
      </c>
      <c r="K1946" s="15">
        <f t="shared" si="363"/>
        <v>19585.755944948156</v>
      </c>
      <c r="L1946" s="36">
        <f t="shared" si="364"/>
        <v>-976.75594494815596</v>
      </c>
      <c r="M1946" s="36">
        <f t="shared" si="365"/>
        <v>976.75594494815596</v>
      </c>
      <c r="N1946" s="36">
        <f t="shared" si="366"/>
        <v>5.2488362886138749E-2</v>
      </c>
      <c r="O1946" s="36">
        <f t="shared" si="367"/>
        <v>954052.17599156511</v>
      </c>
      <c r="P1946" s="35">
        <f t="shared" si="370"/>
        <v>954052.17599156511</v>
      </c>
    </row>
    <row r="1947" spans="1:16" x14ac:dyDescent="0.4">
      <c r="A1947" s="1">
        <v>1946</v>
      </c>
      <c r="B1947" s="21">
        <v>41759</v>
      </c>
      <c r="C1947" s="43">
        <v>2</v>
      </c>
      <c r="D1947" s="23">
        <v>18796</v>
      </c>
      <c r="E1947" s="25">
        <f t="shared" si="371"/>
        <v>17782.25</v>
      </c>
      <c r="F1947" s="25">
        <f t="shared" si="372"/>
        <v>17390.125</v>
      </c>
      <c r="G1947" s="25">
        <f t="shared" si="361"/>
        <v>1.080843294685921</v>
      </c>
      <c r="H1947" s="25">
        <f t="shared" si="368"/>
        <v>0.99758200983907996</v>
      </c>
      <c r="I1947" s="4">
        <f t="shared" si="362"/>
        <v>18841.558703561608</v>
      </c>
      <c r="J1947" s="25">
        <f t="shared" si="369"/>
        <v>19611.466902795142</v>
      </c>
      <c r="K1947" s="15">
        <f t="shared" si="363"/>
        <v>19564.046568782975</v>
      </c>
      <c r="L1947" s="36">
        <f t="shared" si="364"/>
        <v>-768.04656878297465</v>
      </c>
      <c r="M1947" s="36">
        <f t="shared" si="365"/>
        <v>768.04656878297465</v>
      </c>
      <c r="N1947" s="36">
        <f t="shared" si="366"/>
        <v>4.0862234985261474E-2</v>
      </c>
      <c r="O1947" s="36">
        <f t="shared" si="367"/>
        <v>589895.53181930061</v>
      </c>
      <c r="P1947" s="35">
        <f t="shared" si="370"/>
        <v>589895.53181930061</v>
      </c>
    </row>
    <row r="1948" spans="1:16" x14ac:dyDescent="0.4">
      <c r="A1948" s="1">
        <v>1947</v>
      </c>
      <c r="B1948" s="21">
        <v>41760</v>
      </c>
      <c r="C1948" s="43">
        <v>3</v>
      </c>
      <c r="D1948" s="23">
        <v>14450</v>
      </c>
      <c r="E1948" s="25">
        <f t="shared" si="371"/>
        <v>16998</v>
      </c>
      <c r="F1948" s="25">
        <f t="shared" si="372"/>
        <v>16561.875</v>
      </c>
      <c r="G1948" s="25">
        <f t="shared" si="361"/>
        <v>0.87248575417940299</v>
      </c>
      <c r="H1948" s="25">
        <f t="shared" si="368"/>
        <v>1.0015470660113945</v>
      </c>
      <c r="I1948" s="4">
        <f t="shared" si="362"/>
        <v>14427.679427534365</v>
      </c>
      <c r="J1948" s="25">
        <f t="shared" si="369"/>
        <v>19611.783587238962</v>
      </c>
      <c r="K1948" s="15">
        <f t="shared" si="363"/>
        <v>19642.124311049603</v>
      </c>
      <c r="L1948" s="36">
        <f t="shared" si="364"/>
        <v>-5192.1243110496034</v>
      </c>
      <c r="M1948" s="36">
        <f t="shared" si="365"/>
        <v>5192.1243110496034</v>
      </c>
      <c r="N1948" s="36">
        <f t="shared" si="366"/>
        <v>0.35931656131831163</v>
      </c>
      <c r="O1948" s="36">
        <f t="shared" si="367"/>
        <v>26958154.861392319</v>
      </c>
      <c r="P1948" s="35">
        <f t="shared" si="370"/>
        <v>26958154.861392319</v>
      </c>
    </row>
    <row r="1949" spans="1:16" x14ac:dyDescent="0.4">
      <c r="A1949" s="1">
        <v>1948</v>
      </c>
      <c r="B1949" s="21">
        <v>41761</v>
      </c>
      <c r="C1949" s="43">
        <v>4</v>
      </c>
      <c r="D1949" s="23">
        <v>16137</v>
      </c>
      <c r="E1949" s="25">
        <f t="shared" si="371"/>
        <v>16125.75</v>
      </c>
      <c r="F1949" s="25">
        <f t="shared" si="372"/>
        <v>15543.375</v>
      </c>
      <c r="G1949" s="25">
        <f t="shared" si="361"/>
        <v>1.0381915124610968</v>
      </c>
      <c r="H1949" s="25">
        <f t="shared" si="368"/>
        <v>1.0021658136955456</v>
      </c>
      <c r="I1949" s="4">
        <f t="shared" si="362"/>
        <v>16102.12579542487</v>
      </c>
      <c r="J1949" s="25">
        <f t="shared" si="369"/>
        <v>19612.100271682779</v>
      </c>
      <c r="K1949" s="15">
        <f t="shared" si="363"/>
        <v>19654.576427049604</v>
      </c>
      <c r="L1949" s="36">
        <f t="shared" si="364"/>
        <v>-3517.5764270496038</v>
      </c>
      <c r="M1949" s="36">
        <f t="shared" si="365"/>
        <v>3517.5764270496038</v>
      </c>
      <c r="N1949" s="36">
        <f t="shared" si="366"/>
        <v>0.21798205534173662</v>
      </c>
      <c r="O1949" s="36">
        <f t="shared" si="367"/>
        <v>12373343.920135057</v>
      </c>
      <c r="P1949" s="35">
        <f t="shared" si="370"/>
        <v>12373343.920135057</v>
      </c>
    </row>
    <row r="1950" spans="1:16" x14ac:dyDescent="0.4">
      <c r="A1950" s="1">
        <v>1949</v>
      </c>
      <c r="B1950" s="21">
        <v>41762</v>
      </c>
      <c r="C1950" s="43">
        <v>1</v>
      </c>
      <c r="D1950" s="23">
        <v>15120</v>
      </c>
      <c r="E1950" s="25">
        <f t="shared" si="371"/>
        <v>14961</v>
      </c>
      <c r="F1950" s="25">
        <f t="shared" si="372"/>
        <v>15546.625</v>
      </c>
      <c r="G1950" s="25">
        <f t="shared" si="361"/>
        <v>0.97255835269712876</v>
      </c>
      <c r="H1950" s="25">
        <f t="shared" si="368"/>
        <v>0.99870511045398014</v>
      </c>
      <c r="I1950" s="4">
        <f t="shared" si="362"/>
        <v>15139.604115099522</v>
      </c>
      <c r="J1950" s="25">
        <f t="shared" si="369"/>
        <v>19612.416956126595</v>
      </c>
      <c r="K1950" s="15">
        <f t="shared" si="363"/>
        <v>19587.021042437926</v>
      </c>
      <c r="L1950" s="36">
        <f t="shared" si="364"/>
        <v>-4467.0210424379256</v>
      </c>
      <c r="M1950" s="36">
        <f t="shared" si="365"/>
        <v>4467.0210424379256</v>
      </c>
      <c r="N1950" s="36">
        <f t="shared" si="366"/>
        <v>0.29543789963213796</v>
      </c>
      <c r="O1950" s="36">
        <f t="shared" si="367"/>
        <v>19954276.993583214</v>
      </c>
      <c r="P1950" s="35">
        <f t="shared" si="370"/>
        <v>19954276.993583214</v>
      </c>
    </row>
    <row r="1951" spans="1:16" x14ac:dyDescent="0.4">
      <c r="A1951" s="1">
        <v>1950</v>
      </c>
      <c r="B1951" s="21">
        <v>41763</v>
      </c>
      <c r="C1951" s="43">
        <v>2</v>
      </c>
      <c r="D1951" s="23">
        <v>14137</v>
      </c>
      <c r="E1951" s="25">
        <f t="shared" si="371"/>
        <v>16132.25</v>
      </c>
      <c r="F1951" s="25">
        <f t="shared" si="372"/>
        <v>16475.5</v>
      </c>
      <c r="G1951" s="25">
        <f t="shared" si="361"/>
        <v>0.85806197080513491</v>
      </c>
      <c r="H1951" s="25">
        <f t="shared" si="368"/>
        <v>0.99758200983907996</v>
      </c>
      <c r="I1951" s="4">
        <f t="shared" si="362"/>
        <v>14171.26598171156</v>
      </c>
      <c r="J1951" s="25">
        <f t="shared" si="369"/>
        <v>19612.733640570415</v>
      </c>
      <c r="K1951" s="15">
        <f t="shared" si="363"/>
        <v>19565.310243598771</v>
      </c>
      <c r="L1951" s="36">
        <f t="shared" si="364"/>
        <v>-5428.3102435987712</v>
      </c>
      <c r="M1951" s="36">
        <f t="shared" si="365"/>
        <v>5428.3102435987712</v>
      </c>
      <c r="N1951" s="36">
        <f t="shared" si="366"/>
        <v>0.38397893779435321</v>
      </c>
      <c r="O1951" s="36">
        <f t="shared" si="367"/>
        <v>29466552.10075935</v>
      </c>
      <c r="P1951" s="35">
        <f t="shared" si="370"/>
        <v>29466552.10075935</v>
      </c>
    </row>
    <row r="1952" spans="1:16" x14ac:dyDescent="0.4">
      <c r="A1952" s="1">
        <v>1951</v>
      </c>
      <c r="B1952" s="21">
        <v>41764</v>
      </c>
      <c r="C1952" s="43">
        <v>3</v>
      </c>
      <c r="D1952" s="23">
        <v>19135</v>
      </c>
      <c r="E1952" s="25">
        <f t="shared" si="371"/>
        <v>16818.75</v>
      </c>
      <c r="F1952" s="25">
        <f t="shared" si="372"/>
        <v>17639.875</v>
      </c>
      <c r="G1952" s="25">
        <f t="shared" si="361"/>
        <v>1.0847582536724325</v>
      </c>
      <c r="H1952" s="25">
        <f t="shared" si="368"/>
        <v>1.0015470660113945</v>
      </c>
      <c r="I1952" s="4">
        <f t="shared" si="362"/>
        <v>19105.442619091355</v>
      </c>
      <c r="J1952" s="25">
        <f t="shared" si="369"/>
        <v>19613.050325014232</v>
      </c>
      <c r="K1952" s="15">
        <f t="shared" si="363"/>
        <v>19643.393008551833</v>
      </c>
      <c r="L1952" s="36">
        <f t="shared" si="364"/>
        <v>-508.39300855183319</v>
      </c>
      <c r="M1952" s="36">
        <f t="shared" si="365"/>
        <v>508.39300855183319</v>
      </c>
      <c r="N1952" s="36">
        <f t="shared" si="366"/>
        <v>2.6568748813787992E-2</v>
      </c>
      <c r="O1952" s="36">
        <f t="shared" si="367"/>
        <v>258463.45114438434</v>
      </c>
      <c r="P1952" s="35">
        <f t="shared" si="370"/>
        <v>258463.45114438434</v>
      </c>
    </row>
    <row r="1953" spans="1:16" x14ac:dyDescent="0.4">
      <c r="A1953" s="1">
        <v>1952</v>
      </c>
      <c r="B1953" s="21">
        <v>41765</v>
      </c>
      <c r="C1953" s="43">
        <v>4</v>
      </c>
      <c r="D1953" s="23">
        <v>18883</v>
      </c>
      <c r="E1953" s="25">
        <f t="shared" si="371"/>
        <v>18461</v>
      </c>
      <c r="F1953" s="25">
        <f t="shared" si="372"/>
        <v>18603.625</v>
      </c>
      <c r="G1953" s="25">
        <f t="shared" si="361"/>
        <v>1.0150172345443429</v>
      </c>
      <c r="H1953" s="25">
        <f t="shared" si="368"/>
        <v>1.0021658136955456</v>
      </c>
      <c r="I1953" s="4">
        <f t="shared" si="362"/>
        <v>18842.19132397644</v>
      </c>
      <c r="J1953" s="25">
        <f t="shared" si="369"/>
        <v>19613.367009458048</v>
      </c>
      <c r="K1953" s="15">
        <f t="shared" si="363"/>
        <v>19655.845908342893</v>
      </c>
      <c r="L1953" s="36">
        <f t="shared" si="364"/>
        <v>-772.84590834289338</v>
      </c>
      <c r="M1953" s="36">
        <f t="shared" si="365"/>
        <v>772.84590834289338</v>
      </c>
      <c r="N1953" s="36">
        <f t="shared" si="366"/>
        <v>4.0928131565052872E-2</v>
      </c>
      <c r="O1953" s="36">
        <f t="shared" si="367"/>
        <v>597290.79804235196</v>
      </c>
      <c r="P1953" s="35">
        <f t="shared" si="370"/>
        <v>597290.79804235196</v>
      </c>
    </row>
    <row r="1954" spans="1:16" x14ac:dyDescent="0.4">
      <c r="A1954" s="1">
        <v>1953</v>
      </c>
      <c r="B1954" s="21">
        <v>41766</v>
      </c>
      <c r="C1954" s="43">
        <v>1</v>
      </c>
      <c r="D1954" s="23">
        <v>21689</v>
      </c>
      <c r="E1954" s="25">
        <f t="shared" si="371"/>
        <v>18746.25</v>
      </c>
      <c r="F1954" s="25">
        <f t="shared" si="372"/>
        <v>18433</v>
      </c>
      <c r="G1954" s="25">
        <f t="shared" si="361"/>
        <v>1.1766397222372917</v>
      </c>
      <c r="H1954" s="25">
        <f t="shared" si="368"/>
        <v>0.99870511045398014</v>
      </c>
      <c r="I1954" s="4">
        <f t="shared" si="362"/>
        <v>21717.121273306449</v>
      </c>
      <c r="J1954" s="25">
        <f t="shared" si="369"/>
        <v>19613.683693901865</v>
      </c>
      <c r="K1954" s="15">
        <f t="shared" si="363"/>
        <v>19588.286139927692</v>
      </c>
      <c r="L1954" s="36">
        <f t="shared" si="364"/>
        <v>2100.7138600723083</v>
      </c>
      <c r="M1954" s="36">
        <f t="shared" si="365"/>
        <v>2100.7138600723083</v>
      </c>
      <c r="N1954" s="36">
        <f t="shared" si="366"/>
        <v>9.6856187932698984E-2</v>
      </c>
      <c r="O1954" s="36">
        <f t="shared" si="367"/>
        <v>4412998.7218998978</v>
      </c>
      <c r="P1954" s="35">
        <f t="shared" si="370"/>
        <v>4412998.7218998978</v>
      </c>
    </row>
    <row r="1955" spans="1:16" x14ac:dyDescent="0.4">
      <c r="A1955" s="1">
        <v>1954</v>
      </c>
      <c r="B1955" s="21">
        <v>41767</v>
      </c>
      <c r="C1955" s="43">
        <v>2</v>
      </c>
      <c r="D1955" s="23">
        <v>15278</v>
      </c>
      <c r="E1955" s="25">
        <f t="shared" si="371"/>
        <v>18119.75</v>
      </c>
      <c r="F1955" s="25">
        <f t="shared" si="372"/>
        <v>17675.625</v>
      </c>
      <c r="G1955" s="25">
        <f t="shared" si="361"/>
        <v>0.86435416003677379</v>
      </c>
      <c r="H1955" s="25">
        <f t="shared" si="368"/>
        <v>0.99758200983907996</v>
      </c>
      <c r="I1955" s="4">
        <f t="shared" si="362"/>
        <v>15315.031595712613</v>
      </c>
      <c r="J1955" s="25">
        <f t="shared" si="369"/>
        <v>19614.000378345685</v>
      </c>
      <c r="K1955" s="15">
        <f t="shared" si="363"/>
        <v>19566.573918414564</v>
      </c>
      <c r="L1955" s="36">
        <f t="shared" si="364"/>
        <v>-4288.5739184145641</v>
      </c>
      <c r="M1955" s="36">
        <f t="shared" si="365"/>
        <v>4288.5739184145641</v>
      </c>
      <c r="N1955" s="36">
        <f t="shared" si="366"/>
        <v>0.28070257353152012</v>
      </c>
      <c r="O1955" s="36">
        <f t="shared" si="367"/>
        <v>18391866.253705647</v>
      </c>
      <c r="P1955" s="35">
        <f t="shared" si="370"/>
        <v>18391866.253705647</v>
      </c>
    </row>
    <row r="1956" spans="1:16" x14ac:dyDescent="0.4">
      <c r="A1956" s="1">
        <v>1955</v>
      </c>
      <c r="B1956" s="21">
        <v>41768</v>
      </c>
      <c r="C1956" s="43">
        <v>3</v>
      </c>
      <c r="D1956" s="23">
        <v>16629</v>
      </c>
      <c r="E1956" s="25">
        <f t="shared" si="371"/>
        <v>17231.5</v>
      </c>
      <c r="F1956" s="25">
        <f t="shared" si="372"/>
        <v>16501.625</v>
      </c>
      <c r="G1956" s="25">
        <f t="shared" si="361"/>
        <v>1.0077189367713786</v>
      </c>
      <c r="H1956" s="25">
        <f t="shared" si="368"/>
        <v>1.0015470660113945</v>
      </c>
      <c r="I1956" s="4">
        <f t="shared" si="362"/>
        <v>16603.313577887126</v>
      </c>
      <c r="J1956" s="25">
        <f t="shared" si="369"/>
        <v>19614.317062789502</v>
      </c>
      <c r="K1956" s="15">
        <f t="shared" si="363"/>
        <v>19644.661706054059</v>
      </c>
      <c r="L1956" s="36">
        <f t="shared" si="364"/>
        <v>-3015.6617060540593</v>
      </c>
      <c r="M1956" s="36">
        <f t="shared" si="365"/>
        <v>3015.6617060540593</v>
      </c>
      <c r="N1956" s="36">
        <f t="shared" si="366"/>
        <v>0.18134955235155809</v>
      </c>
      <c r="O1956" s="36">
        <f t="shared" si="367"/>
        <v>9094215.5253608804</v>
      </c>
      <c r="P1956" s="35">
        <f t="shared" si="370"/>
        <v>9094215.5253608804</v>
      </c>
    </row>
    <row r="1957" spans="1:16" x14ac:dyDescent="0.4">
      <c r="A1957" s="1">
        <v>1956</v>
      </c>
      <c r="B1957" s="21">
        <v>41769</v>
      </c>
      <c r="C1957" s="43">
        <v>4</v>
      </c>
      <c r="D1957" s="23">
        <v>15330</v>
      </c>
      <c r="E1957" s="25">
        <f t="shared" si="371"/>
        <v>15771.75</v>
      </c>
      <c r="F1957" s="25">
        <f t="shared" si="372"/>
        <v>16143.75</v>
      </c>
      <c r="G1957" s="25">
        <f t="shared" si="361"/>
        <v>0.94959349593495934</v>
      </c>
      <c r="H1957" s="25">
        <f t="shared" si="368"/>
        <v>1.0021658136955456</v>
      </c>
      <c r="I1957" s="4">
        <f t="shared" si="362"/>
        <v>15296.86982982359</v>
      </c>
      <c r="J1957" s="25">
        <f t="shared" si="369"/>
        <v>19614.633747233318</v>
      </c>
      <c r="K1957" s="15">
        <f t="shared" si="363"/>
        <v>19657.115389636187</v>
      </c>
      <c r="L1957" s="36">
        <f t="shared" si="364"/>
        <v>-4327.1153896361866</v>
      </c>
      <c r="M1957" s="36">
        <f t="shared" si="365"/>
        <v>4327.1153896361866</v>
      </c>
      <c r="N1957" s="36">
        <f t="shared" si="366"/>
        <v>0.28226453944136898</v>
      </c>
      <c r="O1957" s="36">
        <f t="shared" si="367"/>
        <v>18723927.595226325</v>
      </c>
      <c r="P1957" s="35">
        <f t="shared" si="370"/>
        <v>18723927.595226325</v>
      </c>
    </row>
    <row r="1958" spans="1:16" x14ac:dyDescent="0.4">
      <c r="A1958" s="1">
        <v>1957</v>
      </c>
      <c r="B1958" s="21">
        <v>41770</v>
      </c>
      <c r="C1958" s="43">
        <v>1</v>
      </c>
      <c r="D1958" s="23">
        <v>15850</v>
      </c>
      <c r="E1958" s="25">
        <f t="shared" si="371"/>
        <v>16515.75</v>
      </c>
      <c r="F1958" s="25">
        <f t="shared" si="372"/>
        <v>16781.375</v>
      </c>
      <c r="G1958" s="25">
        <f t="shared" si="361"/>
        <v>0.94449948231298086</v>
      </c>
      <c r="H1958" s="25">
        <f t="shared" si="368"/>
        <v>0.99870511045398014</v>
      </c>
      <c r="I1958" s="4">
        <f t="shared" si="362"/>
        <v>15870.550610074564</v>
      </c>
      <c r="J1958" s="25">
        <f t="shared" si="369"/>
        <v>19614.950431677138</v>
      </c>
      <c r="K1958" s="15">
        <f t="shared" si="363"/>
        <v>19589.551237417461</v>
      </c>
      <c r="L1958" s="36">
        <f t="shared" si="364"/>
        <v>-3739.5512374174614</v>
      </c>
      <c r="M1958" s="36">
        <f t="shared" si="365"/>
        <v>3739.5512374174614</v>
      </c>
      <c r="N1958" s="36">
        <f t="shared" si="366"/>
        <v>0.23593383201371995</v>
      </c>
      <c r="O1958" s="36">
        <f t="shared" si="367"/>
        <v>13984243.457270466</v>
      </c>
      <c r="P1958" s="35">
        <f t="shared" si="370"/>
        <v>13984243.457270466</v>
      </c>
    </row>
    <row r="1959" spans="1:16" x14ac:dyDescent="0.4">
      <c r="A1959" s="1">
        <v>1958</v>
      </c>
      <c r="B1959" s="21">
        <v>41771</v>
      </c>
      <c r="C1959" s="43">
        <v>2</v>
      </c>
      <c r="D1959" s="23">
        <v>18254</v>
      </c>
      <c r="E1959" s="25">
        <f t="shared" si="371"/>
        <v>17047</v>
      </c>
      <c r="F1959" s="25">
        <f t="shared" si="372"/>
        <v>17329.25</v>
      </c>
      <c r="G1959" s="25">
        <f t="shared" si="361"/>
        <v>1.0533635327553126</v>
      </c>
      <c r="H1959" s="25">
        <f t="shared" si="368"/>
        <v>0.99758200983907996</v>
      </c>
      <c r="I1959" s="4">
        <f t="shared" si="362"/>
        <v>18298.244976314832</v>
      </c>
      <c r="J1959" s="25">
        <f t="shared" si="369"/>
        <v>19615.267116120955</v>
      </c>
      <c r="K1959" s="15">
        <f t="shared" si="363"/>
        <v>19567.837593230357</v>
      </c>
      <c r="L1959" s="36">
        <f t="shared" si="364"/>
        <v>-1313.837593230357</v>
      </c>
      <c r="M1959" s="36">
        <f t="shared" si="365"/>
        <v>1313.837593230357</v>
      </c>
      <c r="N1959" s="36">
        <f t="shared" si="366"/>
        <v>7.1975325585096797E-2</v>
      </c>
      <c r="O1959" s="36">
        <f t="shared" si="367"/>
        <v>1726169.2213853369</v>
      </c>
      <c r="P1959" s="35">
        <f t="shared" si="370"/>
        <v>1726169.2213853369</v>
      </c>
    </row>
    <row r="1960" spans="1:16" x14ac:dyDescent="0.4">
      <c r="A1960" s="1">
        <v>1959</v>
      </c>
      <c r="B1960" s="21">
        <v>41772</v>
      </c>
      <c r="C1960" s="43">
        <v>3</v>
      </c>
      <c r="D1960" s="23">
        <v>18754</v>
      </c>
      <c r="E1960" s="25">
        <f t="shared" si="371"/>
        <v>17611.5</v>
      </c>
      <c r="F1960" s="25">
        <f t="shared" si="372"/>
        <v>17652.375</v>
      </c>
      <c r="G1960" s="25">
        <f t="shared" si="361"/>
        <v>1.0624066166733939</v>
      </c>
      <c r="H1960" s="25">
        <f t="shared" si="368"/>
        <v>1.0015470660113945</v>
      </c>
      <c r="I1960" s="4">
        <f t="shared" si="362"/>
        <v>18725.031140759827</v>
      </c>
      <c r="J1960" s="25">
        <f t="shared" si="369"/>
        <v>19615.583800564771</v>
      </c>
      <c r="K1960" s="15">
        <f t="shared" si="363"/>
        <v>19645.930403556285</v>
      </c>
      <c r="L1960" s="36">
        <f t="shared" si="364"/>
        <v>-891.93040355628546</v>
      </c>
      <c r="M1960" s="36">
        <f t="shared" si="365"/>
        <v>891.93040355628546</v>
      </c>
      <c r="N1960" s="36">
        <f t="shared" si="366"/>
        <v>4.755947550156156E-2</v>
      </c>
      <c r="O1960" s="36">
        <f t="shared" si="367"/>
        <v>795539.84478807822</v>
      </c>
      <c r="P1960" s="35">
        <f t="shared" si="370"/>
        <v>795539.84478807822</v>
      </c>
    </row>
    <row r="1961" spans="1:16" x14ac:dyDescent="0.4">
      <c r="A1961" s="1">
        <v>1960</v>
      </c>
      <c r="B1961" s="21">
        <v>41773</v>
      </c>
      <c r="C1961" s="43">
        <v>4</v>
      </c>
      <c r="D1961" s="23">
        <v>17588</v>
      </c>
      <c r="E1961" s="25">
        <f t="shared" si="371"/>
        <v>17693.25</v>
      </c>
      <c r="F1961" s="25">
        <f t="shared" si="372"/>
        <v>17688</v>
      </c>
      <c r="G1961" s="25">
        <f t="shared" si="361"/>
        <v>0.99434644957033014</v>
      </c>
      <c r="H1961" s="25">
        <f t="shared" si="368"/>
        <v>1.0021658136955456</v>
      </c>
      <c r="I1961" s="4">
        <f t="shared" si="362"/>
        <v>17549.989991320112</v>
      </c>
      <c r="J1961" s="25">
        <f t="shared" si="369"/>
        <v>19615.900485008591</v>
      </c>
      <c r="K1961" s="15">
        <f t="shared" si="363"/>
        <v>19658.384870929483</v>
      </c>
      <c r="L1961" s="36">
        <f t="shared" si="364"/>
        <v>-2070.3848709294834</v>
      </c>
      <c r="M1961" s="36">
        <f t="shared" si="365"/>
        <v>2070.3848709294834</v>
      </c>
      <c r="N1961" s="36">
        <f t="shared" si="366"/>
        <v>0.1177157647787971</v>
      </c>
      <c r="O1961" s="36">
        <f t="shared" si="367"/>
        <v>4286493.5137736937</v>
      </c>
      <c r="P1961" s="35">
        <f t="shared" si="370"/>
        <v>4286493.5137736937</v>
      </c>
    </row>
    <row r="1962" spans="1:16" x14ac:dyDescent="0.4">
      <c r="A1962" s="1">
        <v>1961</v>
      </c>
      <c r="B1962" s="21">
        <v>41774</v>
      </c>
      <c r="C1962" s="43">
        <v>1</v>
      </c>
      <c r="D1962" s="23">
        <v>16177</v>
      </c>
      <c r="E1962" s="25">
        <f t="shared" si="371"/>
        <v>17682.75</v>
      </c>
      <c r="F1962" s="25">
        <f t="shared" si="372"/>
        <v>17394.75</v>
      </c>
      <c r="G1962" s="25">
        <f t="shared" si="361"/>
        <v>0.92999324508831682</v>
      </c>
      <c r="H1962" s="25">
        <f t="shared" si="368"/>
        <v>0.99870511045398014</v>
      </c>
      <c r="I1962" s="4">
        <f t="shared" si="362"/>
        <v>16197.974587960645</v>
      </c>
      <c r="J1962" s="25">
        <f t="shared" si="369"/>
        <v>19616.217169452408</v>
      </c>
      <c r="K1962" s="15">
        <f t="shared" si="363"/>
        <v>19590.816334907227</v>
      </c>
      <c r="L1962" s="36">
        <f t="shared" si="364"/>
        <v>-3413.8163349072274</v>
      </c>
      <c r="M1962" s="36">
        <f t="shared" si="365"/>
        <v>3413.8163349072274</v>
      </c>
      <c r="N1962" s="36">
        <f t="shared" si="366"/>
        <v>0.21102901248112924</v>
      </c>
      <c r="O1962" s="36">
        <f t="shared" si="367"/>
        <v>11654141.968479415</v>
      </c>
      <c r="P1962" s="35">
        <f t="shared" si="370"/>
        <v>11654141.968479415</v>
      </c>
    </row>
    <row r="1963" spans="1:16" x14ac:dyDescent="0.4">
      <c r="A1963" s="1">
        <v>1962</v>
      </c>
      <c r="B1963" s="21">
        <v>41775</v>
      </c>
      <c r="C1963" s="43">
        <v>2</v>
      </c>
      <c r="D1963" s="23">
        <v>18212</v>
      </c>
      <c r="E1963" s="25">
        <f t="shared" si="371"/>
        <v>17106.75</v>
      </c>
      <c r="F1963" s="25">
        <f t="shared" si="372"/>
        <v>16831.875</v>
      </c>
      <c r="G1963" s="25">
        <f t="shared" si="361"/>
        <v>1.081994727265976</v>
      </c>
      <c r="H1963" s="25">
        <f t="shared" si="368"/>
        <v>0.99758200983907996</v>
      </c>
      <c r="I1963" s="4">
        <f t="shared" si="362"/>
        <v>18256.143174572462</v>
      </c>
      <c r="J1963" s="25">
        <f t="shared" si="369"/>
        <v>19616.533853896224</v>
      </c>
      <c r="K1963" s="15">
        <f t="shared" si="363"/>
        <v>19569.10126804615</v>
      </c>
      <c r="L1963" s="36">
        <f t="shared" si="364"/>
        <v>-1357.1012680461499</v>
      </c>
      <c r="M1963" s="36">
        <f t="shared" si="365"/>
        <v>1357.1012680461499</v>
      </c>
      <c r="N1963" s="36">
        <f t="shared" si="366"/>
        <v>7.4516871735457388E-2</v>
      </c>
      <c r="O1963" s="36">
        <f t="shared" si="367"/>
        <v>1841723.851732468</v>
      </c>
      <c r="P1963" s="35">
        <f t="shared" si="370"/>
        <v>1841723.851732468</v>
      </c>
    </row>
    <row r="1964" spans="1:16" x14ac:dyDescent="0.4">
      <c r="A1964" s="1">
        <v>1963</v>
      </c>
      <c r="B1964" s="21">
        <v>41776</v>
      </c>
      <c r="C1964" s="43">
        <v>3</v>
      </c>
      <c r="D1964" s="23">
        <v>16450</v>
      </c>
      <c r="E1964" s="25">
        <f t="shared" si="371"/>
        <v>16557</v>
      </c>
      <c r="F1964" s="25">
        <f t="shared" si="372"/>
        <v>16864</v>
      </c>
      <c r="G1964" s="25">
        <f t="shared" si="361"/>
        <v>0.9754506641366224</v>
      </c>
      <c r="H1964" s="25">
        <f t="shared" si="368"/>
        <v>1.0015470660113945</v>
      </c>
      <c r="I1964" s="4">
        <f t="shared" si="362"/>
        <v>16424.590074943968</v>
      </c>
      <c r="J1964" s="25">
        <f t="shared" si="369"/>
        <v>19616.850538340041</v>
      </c>
      <c r="K1964" s="15">
        <f t="shared" si="363"/>
        <v>19647.199101058512</v>
      </c>
      <c r="L1964" s="36">
        <f t="shared" si="364"/>
        <v>-3197.1991010585116</v>
      </c>
      <c r="M1964" s="36">
        <f t="shared" si="365"/>
        <v>3197.1991010585116</v>
      </c>
      <c r="N1964" s="36">
        <f t="shared" si="366"/>
        <v>0.19435860796708276</v>
      </c>
      <c r="O1964" s="36">
        <f t="shared" si="367"/>
        <v>10222082.091809355</v>
      </c>
      <c r="P1964" s="35">
        <f t="shared" si="370"/>
        <v>10222082.091809355</v>
      </c>
    </row>
    <row r="1965" spans="1:16" x14ac:dyDescent="0.4">
      <c r="A1965" s="1">
        <v>1964</v>
      </c>
      <c r="B1965" s="21">
        <v>41777</v>
      </c>
      <c r="C1965" s="43">
        <v>4</v>
      </c>
      <c r="D1965" s="23">
        <v>15389</v>
      </c>
      <c r="E1965" s="25">
        <f t="shared" si="371"/>
        <v>17171</v>
      </c>
      <c r="F1965" s="25">
        <f t="shared" si="372"/>
        <v>17287</v>
      </c>
      <c r="G1965" s="25">
        <f t="shared" ref="G1965:G2028" si="373">D1965/F1965</f>
        <v>0.89020651356510672</v>
      </c>
      <c r="H1965" s="25">
        <f t="shared" si="368"/>
        <v>1.0021658136955456</v>
      </c>
      <c r="I1965" s="4">
        <f t="shared" ref="I1965:I2028" si="374">D1965/H1965</f>
        <v>15355.742322971639</v>
      </c>
      <c r="J1965" s="25">
        <f t="shared" si="369"/>
        <v>19617.167222783861</v>
      </c>
      <c r="K1965" s="15">
        <f t="shared" ref="K1965:K2028" si="375">H1965*J1965</f>
        <v>19659.654352222773</v>
      </c>
      <c r="L1965" s="36">
        <f t="shared" ref="L1965:L2028" si="376">D1965-K1965</f>
        <v>-4270.654352222773</v>
      </c>
      <c r="M1965" s="36">
        <f t="shared" ref="M1965:M2028" si="377">ABS(L1965)</f>
        <v>4270.654352222773</v>
      </c>
      <c r="N1965" s="36">
        <f t="shared" ref="N1965:N2028" si="378">M1965/D1965</f>
        <v>0.27751344156363461</v>
      </c>
      <c r="O1965" s="36">
        <f t="shared" ref="O1965:O2028" si="379">L1965^2</f>
        <v>18238488.596159313</v>
      </c>
      <c r="P1965" s="35">
        <f t="shared" si="370"/>
        <v>18238488.596159313</v>
      </c>
    </row>
    <row r="1966" spans="1:16" x14ac:dyDescent="0.4">
      <c r="A1966" s="1">
        <v>1965</v>
      </c>
      <c r="B1966" s="21">
        <v>41778</v>
      </c>
      <c r="C1966" s="43">
        <v>1</v>
      </c>
      <c r="D1966" s="23">
        <v>18633</v>
      </c>
      <c r="E1966" s="25">
        <f t="shared" si="371"/>
        <v>17403</v>
      </c>
      <c r="F1966" s="25">
        <f t="shared" si="372"/>
        <v>17771.375</v>
      </c>
      <c r="G1966" s="25">
        <f t="shared" si="373"/>
        <v>1.0484838680180908</v>
      </c>
      <c r="H1966" s="25">
        <f t="shared" si="368"/>
        <v>0.99870511045398014</v>
      </c>
      <c r="I1966" s="4">
        <f t="shared" si="374"/>
        <v>18657.158960095858</v>
      </c>
      <c r="J1966" s="25">
        <f t="shared" si="369"/>
        <v>19617.483907227677</v>
      </c>
      <c r="K1966" s="15">
        <f t="shared" si="375"/>
        <v>19592.081432396993</v>
      </c>
      <c r="L1966" s="36">
        <f t="shared" si="376"/>
        <v>-959.08143239699348</v>
      </c>
      <c r="M1966" s="36">
        <f t="shared" si="377"/>
        <v>959.08143239699348</v>
      </c>
      <c r="N1966" s="36">
        <f t="shared" si="378"/>
        <v>5.147219623232939E-2</v>
      </c>
      <c r="O1966" s="36">
        <f t="shared" si="379"/>
        <v>919837.19396866881</v>
      </c>
      <c r="P1966" s="35">
        <f t="shared" si="370"/>
        <v>919837.19396866881</v>
      </c>
    </row>
    <row r="1967" spans="1:16" x14ac:dyDescent="0.4">
      <c r="A1967" s="1">
        <v>1966</v>
      </c>
      <c r="B1967" s="21">
        <v>41779</v>
      </c>
      <c r="C1967" s="43">
        <v>2</v>
      </c>
      <c r="D1967" s="23">
        <v>19140</v>
      </c>
      <c r="E1967" s="25">
        <f t="shared" si="371"/>
        <v>18139.75</v>
      </c>
      <c r="F1967" s="25">
        <f t="shared" si="372"/>
        <v>18125</v>
      </c>
      <c r="G1967" s="25">
        <f t="shared" si="373"/>
        <v>1.056</v>
      </c>
      <c r="H1967" s="25">
        <f t="shared" si="368"/>
        <v>0.99758200983907996</v>
      </c>
      <c r="I1967" s="4">
        <f t="shared" si="374"/>
        <v>19186.39250830864</v>
      </c>
      <c r="J1967" s="25">
        <f t="shared" si="369"/>
        <v>19617.800591671494</v>
      </c>
      <c r="K1967" s="15">
        <f t="shared" si="375"/>
        <v>19570.364942861939</v>
      </c>
      <c r="L1967" s="36">
        <f t="shared" si="376"/>
        <v>-430.3649428619392</v>
      </c>
      <c r="M1967" s="36">
        <f t="shared" si="377"/>
        <v>430.3649428619392</v>
      </c>
      <c r="N1967" s="36">
        <f t="shared" si="378"/>
        <v>2.2485106732598705E-2</v>
      </c>
      <c r="O1967" s="36">
        <f t="shared" si="379"/>
        <v>185213.9840445602</v>
      </c>
      <c r="P1967" s="35">
        <f t="shared" si="370"/>
        <v>185213.9840445602</v>
      </c>
    </row>
    <row r="1968" spans="1:16" x14ac:dyDescent="0.4">
      <c r="A1968" s="1">
        <v>1967</v>
      </c>
      <c r="B1968" s="21">
        <v>41780</v>
      </c>
      <c r="C1968" s="43">
        <v>3</v>
      </c>
      <c r="D1968" s="23">
        <v>19397</v>
      </c>
      <c r="E1968" s="25">
        <f t="shared" si="371"/>
        <v>18110.25</v>
      </c>
      <c r="F1968" s="25">
        <f t="shared" si="372"/>
        <v>18207.75</v>
      </c>
      <c r="G1968" s="25">
        <f t="shared" si="373"/>
        <v>1.0653155936345786</v>
      </c>
      <c r="H1968" s="25">
        <f t="shared" si="368"/>
        <v>1.0015470660113945</v>
      </c>
      <c r="I1968" s="4">
        <f t="shared" si="374"/>
        <v>19367.037913902011</v>
      </c>
      <c r="J1968" s="25">
        <f t="shared" si="369"/>
        <v>19618.117276115314</v>
      </c>
      <c r="K1968" s="15">
        <f t="shared" si="375"/>
        <v>19648.467798560745</v>
      </c>
      <c r="L1968" s="36">
        <f t="shared" si="376"/>
        <v>-251.467798560745</v>
      </c>
      <c r="M1968" s="36">
        <f t="shared" si="377"/>
        <v>251.467798560745</v>
      </c>
      <c r="N1968" s="36">
        <f t="shared" si="378"/>
        <v>1.2964262440622003E-2</v>
      </c>
      <c r="O1968" s="36">
        <f t="shared" si="379"/>
        <v>63236.053712987421</v>
      </c>
      <c r="P1968" s="35">
        <f t="shared" si="370"/>
        <v>63236.053712987421</v>
      </c>
    </row>
    <row r="1969" spans="1:16" x14ac:dyDescent="0.4">
      <c r="A1969" s="1">
        <v>1968</v>
      </c>
      <c r="B1969" s="21">
        <v>41781</v>
      </c>
      <c r="C1969" s="43">
        <v>4</v>
      </c>
      <c r="D1969" s="23">
        <v>15271</v>
      </c>
      <c r="E1969" s="25">
        <f t="shared" si="371"/>
        <v>18305.25</v>
      </c>
      <c r="F1969" s="25">
        <f t="shared" si="372"/>
        <v>17999.375</v>
      </c>
      <c r="G1969" s="25">
        <f t="shared" si="373"/>
        <v>0.8484183478593007</v>
      </c>
      <c r="H1969" s="25">
        <f t="shared" si="368"/>
        <v>1.0021658136955456</v>
      </c>
      <c r="I1969" s="4">
        <f t="shared" si="374"/>
        <v>15237.99733667554</v>
      </c>
      <c r="J1969" s="25">
        <f t="shared" si="369"/>
        <v>19618.43396055913</v>
      </c>
      <c r="K1969" s="15">
        <f t="shared" si="375"/>
        <v>19660.923833516066</v>
      </c>
      <c r="L1969" s="36">
        <f t="shared" si="376"/>
        <v>-4389.9238335160662</v>
      </c>
      <c r="M1969" s="36">
        <f t="shared" si="377"/>
        <v>4389.9238335160662</v>
      </c>
      <c r="N1969" s="36">
        <f t="shared" si="378"/>
        <v>0.28746800036121184</v>
      </c>
      <c r="O1969" s="36">
        <f t="shared" si="379"/>
        <v>19271431.264072396</v>
      </c>
      <c r="P1969" s="35">
        <f t="shared" si="370"/>
        <v>19271431.264072396</v>
      </c>
    </row>
    <row r="1970" spans="1:16" x14ac:dyDescent="0.4">
      <c r="A1970" s="1">
        <v>1969</v>
      </c>
      <c r="B1970" s="21">
        <v>41782</v>
      </c>
      <c r="C1970" s="43">
        <v>1</v>
      </c>
      <c r="D1970" s="23">
        <v>19413</v>
      </c>
      <c r="E1970" s="25">
        <f t="shared" si="371"/>
        <v>17693.5</v>
      </c>
      <c r="F1970" s="25">
        <f t="shared" si="372"/>
        <v>17178</v>
      </c>
      <c r="G1970" s="25">
        <f t="shared" si="373"/>
        <v>1.1301082780300384</v>
      </c>
      <c r="H1970" s="25">
        <f t="shared" si="368"/>
        <v>0.99870511045398014</v>
      </c>
      <c r="I1970" s="4">
        <f t="shared" si="374"/>
        <v>19438.170283493851</v>
      </c>
      <c r="J1970" s="25">
        <f t="shared" si="369"/>
        <v>19618.750645002947</v>
      </c>
      <c r="K1970" s="15">
        <f t="shared" si="375"/>
        <v>19593.346529886763</v>
      </c>
      <c r="L1970" s="36">
        <f t="shared" si="376"/>
        <v>-180.34652988676316</v>
      </c>
      <c r="M1970" s="36">
        <f t="shared" si="377"/>
        <v>180.34652988676316</v>
      </c>
      <c r="N1970" s="36">
        <f t="shared" si="378"/>
        <v>9.2899876313173209E-3</v>
      </c>
      <c r="O1970" s="36">
        <f t="shared" si="379"/>
        <v>32524.870842197161</v>
      </c>
      <c r="P1970" s="35">
        <f t="shared" si="370"/>
        <v>32524.870842197161</v>
      </c>
    </row>
    <row r="1971" spans="1:16" x14ac:dyDescent="0.4">
      <c r="A1971" s="1">
        <v>1970</v>
      </c>
      <c r="B1971" s="21">
        <v>41783</v>
      </c>
      <c r="C1971" s="43">
        <v>2</v>
      </c>
      <c r="D1971" s="23">
        <v>16693</v>
      </c>
      <c r="E1971" s="25">
        <f t="shared" si="371"/>
        <v>16662.5</v>
      </c>
      <c r="F1971" s="25">
        <f t="shared" si="372"/>
        <v>17056.5</v>
      </c>
      <c r="G1971" s="25">
        <f t="shared" si="373"/>
        <v>0.9786884765338727</v>
      </c>
      <c r="H1971" s="25">
        <f t="shared" si="368"/>
        <v>0.99758200983907996</v>
      </c>
      <c r="I1971" s="4">
        <f t="shared" si="374"/>
        <v>16733.461344890078</v>
      </c>
      <c r="J1971" s="25">
        <f t="shared" si="369"/>
        <v>19619.067329446767</v>
      </c>
      <c r="K1971" s="15">
        <f t="shared" si="375"/>
        <v>19571.628617677736</v>
      </c>
      <c r="L1971" s="36">
        <f t="shared" si="376"/>
        <v>-2878.6286176777357</v>
      </c>
      <c r="M1971" s="36">
        <f t="shared" si="377"/>
        <v>2878.6286176777357</v>
      </c>
      <c r="N1971" s="36">
        <f t="shared" si="378"/>
        <v>0.17244525356003929</v>
      </c>
      <c r="O1971" s="36">
        <f t="shared" si="379"/>
        <v>8286502.7185132317</v>
      </c>
      <c r="P1971" s="35">
        <f t="shared" si="370"/>
        <v>8286502.7185132317</v>
      </c>
    </row>
    <row r="1972" spans="1:16" x14ac:dyDescent="0.4">
      <c r="A1972" s="1">
        <v>1971</v>
      </c>
      <c r="B1972" s="21">
        <v>41784</v>
      </c>
      <c r="C1972" s="43">
        <v>3</v>
      </c>
      <c r="D1972" s="23">
        <v>15273</v>
      </c>
      <c r="E1972" s="25">
        <f t="shared" si="371"/>
        <v>17450.5</v>
      </c>
      <c r="F1972" s="25">
        <f t="shared" si="372"/>
        <v>17430.625</v>
      </c>
      <c r="G1972" s="25">
        <f t="shared" si="373"/>
        <v>0.87621642941661582</v>
      </c>
      <c r="H1972" s="25">
        <f t="shared" si="368"/>
        <v>1.0015470660113945</v>
      </c>
      <c r="I1972" s="4">
        <f t="shared" si="374"/>
        <v>15249.408158943415</v>
      </c>
      <c r="J1972" s="25">
        <f t="shared" si="369"/>
        <v>19619.384013890583</v>
      </c>
      <c r="K1972" s="15">
        <f t="shared" si="375"/>
        <v>19649.736496062971</v>
      </c>
      <c r="L1972" s="36">
        <f t="shared" si="376"/>
        <v>-4376.7364960629711</v>
      </c>
      <c r="M1972" s="36">
        <f t="shared" si="377"/>
        <v>4376.7364960629711</v>
      </c>
      <c r="N1972" s="36">
        <f t="shared" si="378"/>
        <v>0.28656691521397049</v>
      </c>
      <c r="O1972" s="36">
        <f t="shared" si="379"/>
        <v>19155822.355969574</v>
      </c>
      <c r="P1972" s="35">
        <f t="shared" si="370"/>
        <v>19155822.355969574</v>
      </c>
    </row>
    <row r="1973" spans="1:16" x14ac:dyDescent="0.4">
      <c r="A1973" s="1">
        <v>1972</v>
      </c>
      <c r="B1973" s="21">
        <v>41785</v>
      </c>
      <c r="C1973" s="43">
        <v>4</v>
      </c>
      <c r="D1973" s="23">
        <v>18423</v>
      </c>
      <c r="E1973" s="25">
        <f t="shared" si="371"/>
        <v>17410.75</v>
      </c>
      <c r="F1973" s="25">
        <f t="shared" si="372"/>
        <v>17689.125</v>
      </c>
      <c r="G1973" s="25">
        <f t="shared" si="373"/>
        <v>1.041487354518666</v>
      </c>
      <c r="H1973" s="25">
        <f t="shared" si="368"/>
        <v>1.0021658136955456</v>
      </c>
      <c r="I1973" s="4">
        <f t="shared" si="374"/>
        <v>18383.185445195042</v>
      </c>
      <c r="J1973" s="25">
        <f t="shared" si="369"/>
        <v>19619.7006983344</v>
      </c>
      <c r="K1973" s="15">
        <f t="shared" si="375"/>
        <v>19662.193314809359</v>
      </c>
      <c r="L1973" s="36">
        <f t="shared" si="376"/>
        <v>-1239.1933148093594</v>
      </c>
      <c r="M1973" s="36">
        <f t="shared" si="377"/>
        <v>1239.1933148093594</v>
      </c>
      <c r="N1973" s="36">
        <f t="shared" si="378"/>
        <v>6.7263383531963275E-2</v>
      </c>
      <c r="O1973" s="36">
        <f t="shared" si="379"/>
        <v>1535600.0714682082</v>
      </c>
      <c r="P1973" s="35">
        <f t="shared" si="370"/>
        <v>1535600.0714682082</v>
      </c>
    </row>
    <row r="1974" spans="1:16" x14ac:dyDescent="0.4">
      <c r="A1974" s="1">
        <v>1973</v>
      </c>
      <c r="B1974" s="21">
        <v>41786</v>
      </c>
      <c r="C1974" s="43">
        <v>1</v>
      </c>
      <c r="D1974" s="23">
        <v>19254</v>
      </c>
      <c r="E1974" s="25">
        <f t="shared" si="371"/>
        <v>17967.5</v>
      </c>
      <c r="F1974" s="25">
        <f t="shared" si="372"/>
        <v>17972.125</v>
      </c>
      <c r="G1974" s="25">
        <f t="shared" si="373"/>
        <v>1.0713257336013409</v>
      </c>
      <c r="H1974" s="25">
        <f t="shared" si="368"/>
        <v>0.99870511045398014</v>
      </c>
      <c r="I1974" s="4">
        <f t="shared" si="374"/>
        <v>19278.964129108874</v>
      </c>
      <c r="J1974" s="25">
        <f t="shared" si="369"/>
        <v>19620.017382778216</v>
      </c>
      <c r="K1974" s="15">
        <f t="shared" si="375"/>
        <v>19594.611627376529</v>
      </c>
      <c r="L1974" s="36">
        <f t="shared" si="376"/>
        <v>-340.61162737652921</v>
      </c>
      <c r="M1974" s="36">
        <f t="shared" si="377"/>
        <v>340.61162737652921</v>
      </c>
      <c r="N1974" s="36">
        <f t="shared" si="378"/>
        <v>1.7690434578608558E-2</v>
      </c>
      <c r="O1974" s="36">
        <f t="shared" si="379"/>
        <v>116016.28070408759</v>
      </c>
      <c r="P1974" s="35">
        <f t="shared" si="370"/>
        <v>116016.28070408759</v>
      </c>
    </row>
    <row r="1975" spans="1:16" x14ac:dyDescent="0.4">
      <c r="A1975" s="1">
        <v>1974</v>
      </c>
      <c r="B1975" s="21">
        <v>41787</v>
      </c>
      <c r="C1975" s="43">
        <v>2</v>
      </c>
      <c r="D1975" s="23">
        <v>18920</v>
      </c>
      <c r="E1975" s="25">
        <f t="shared" si="371"/>
        <v>17976.75</v>
      </c>
      <c r="F1975" s="25">
        <f t="shared" si="372"/>
        <v>18072.5</v>
      </c>
      <c r="G1975" s="25">
        <f t="shared" si="373"/>
        <v>1.0468944528980495</v>
      </c>
      <c r="H1975" s="25">
        <f t="shared" si="368"/>
        <v>0.99758200983907996</v>
      </c>
      <c r="I1975" s="4">
        <f t="shared" si="374"/>
        <v>18965.859261086702</v>
      </c>
      <c r="J1975" s="25">
        <f t="shared" si="369"/>
        <v>19620.334067222037</v>
      </c>
      <c r="K1975" s="15">
        <f t="shared" si="375"/>
        <v>19572.892292493529</v>
      </c>
      <c r="L1975" s="36">
        <f t="shared" si="376"/>
        <v>-652.89229249352866</v>
      </c>
      <c r="M1975" s="36">
        <f t="shared" si="377"/>
        <v>652.89229249352866</v>
      </c>
      <c r="N1975" s="36">
        <f t="shared" si="378"/>
        <v>3.4508049286127308E-2</v>
      </c>
      <c r="O1975" s="36">
        <f t="shared" si="379"/>
        <v>426268.34559745539</v>
      </c>
      <c r="P1975" s="35">
        <f t="shared" si="370"/>
        <v>426268.34559745539</v>
      </c>
    </row>
    <row r="1976" spans="1:16" x14ac:dyDescent="0.4">
      <c r="A1976" s="1">
        <v>1975</v>
      </c>
      <c r="B1976" s="21">
        <v>41788</v>
      </c>
      <c r="C1976" s="43">
        <v>3</v>
      </c>
      <c r="D1976" s="23">
        <v>15310</v>
      </c>
      <c r="E1976" s="25">
        <f t="shared" si="371"/>
        <v>18168.25</v>
      </c>
      <c r="F1976" s="25">
        <f t="shared" si="372"/>
        <v>17849.25</v>
      </c>
      <c r="G1976" s="25">
        <f t="shared" si="373"/>
        <v>0.85773912069134561</v>
      </c>
      <c r="H1976" s="25">
        <f t="shared" si="368"/>
        <v>1.0015470660113945</v>
      </c>
      <c r="I1976" s="4">
        <f t="shared" si="374"/>
        <v>15286.351005920495</v>
      </c>
      <c r="J1976" s="25">
        <f t="shared" si="369"/>
        <v>19620.650751665853</v>
      </c>
      <c r="K1976" s="15">
        <f t="shared" si="375"/>
        <v>19651.005193565197</v>
      </c>
      <c r="L1976" s="36">
        <f t="shared" si="376"/>
        <v>-4341.0051935651973</v>
      </c>
      <c r="M1976" s="36">
        <f t="shared" si="377"/>
        <v>4341.0051935651973</v>
      </c>
      <c r="N1976" s="36">
        <f t="shared" si="378"/>
        <v>0.28354050905063338</v>
      </c>
      <c r="O1976" s="36">
        <f t="shared" si="379"/>
        <v>18844326.090560015</v>
      </c>
      <c r="P1976" s="35">
        <f t="shared" si="370"/>
        <v>18844326.090560015</v>
      </c>
    </row>
    <row r="1977" spans="1:16" x14ac:dyDescent="0.4">
      <c r="A1977" s="1">
        <v>1976</v>
      </c>
      <c r="B1977" s="21">
        <v>41789</v>
      </c>
      <c r="C1977" s="43">
        <v>4</v>
      </c>
      <c r="D1977" s="23">
        <v>19189</v>
      </c>
      <c r="E1977" s="25">
        <f t="shared" si="371"/>
        <v>17530.25</v>
      </c>
      <c r="F1977" s="25">
        <f t="shared" si="372"/>
        <v>17059</v>
      </c>
      <c r="G1977" s="25">
        <f t="shared" si="373"/>
        <v>1.1248607773023038</v>
      </c>
      <c r="H1977" s="25">
        <f t="shared" si="368"/>
        <v>1.0021658136955456</v>
      </c>
      <c r="I1977" s="4">
        <f t="shared" si="374"/>
        <v>19147.530017252764</v>
      </c>
      <c r="J1977" s="25">
        <f t="shared" si="369"/>
        <v>19620.96743610967</v>
      </c>
      <c r="K1977" s="15">
        <f t="shared" si="375"/>
        <v>19663.462796102649</v>
      </c>
      <c r="L1977" s="36">
        <f t="shared" si="376"/>
        <v>-474.46279610264901</v>
      </c>
      <c r="M1977" s="36">
        <f t="shared" si="377"/>
        <v>474.46279610264901</v>
      </c>
      <c r="N1977" s="36">
        <f t="shared" si="378"/>
        <v>2.4725769769276616E-2</v>
      </c>
      <c r="O1977" s="36">
        <f t="shared" si="379"/>
        <v>225114.9448855439</v>
      </c>
      <c r="P1977" s="35">
        <f t="shared" si="370"/>
        <v>225114.9448855439</v>
      </c>
    </row>
    <row r="1978" spans="1:16" x14ac:dyDescent="0.4">
      <c r="A1978" s="1">
        <v>1977</v>
      </c>
      <c r="B1978" s="21">
        <v>41790</v>
      </c>
      <c r="C1978" s="43">
        <v>1</v>
      </c>
      <c r="D1978" s="23">
        <v>16702</v>
      </c>
      <c r="E1978" s="25">
        <f t="shared" si="371"/>
        <v>16587.75</v>
      </c>
      <c r="F1978" s="25">
        <f t="shared" si="372"/>
        <v>17007.125</v>
      </c>
      <c r="G1978" s="25">
        <f t="shared" si="373"/>
        <v>0.98205898998213981</v>
      </c>
      <c r="H1978" s="25">
        <f t="shared" si="368"/>
        <v>0.99870511045398014</v>
      </c>
      <c r="I1978" s="4">
        <f t="shared" si="374"/>
        <v>16723.655286401601</v>
      </c>
      <c r="J1978" s="25">
        <f t="shared" si="369"/>
        <v>19621.28412055349</v>
      </c>
      <c r="K1978" s="15">
        <f t="shared" si="375"/>
        <v>19595.876724866299</v>
      </c>
      <c r="L1978" s="36">
        <f t="shared" si="376"/>
        <v>-2893.8767248662989</v>
      </c>
      <c r="M1978" s="36">
        <f t="shared" si="377"/>
        <v>2893.8767248662989</v>
      </c>
      <c r="N1978" s="36">
        <f t="shared" si="378"/>
        <v>0.1732652810960543</v>
      </c>
      <c r="O1978" s="36">
        <f t="shared" si="379"/>
        <v>8374522.4987228969</v>
      </c>
      <c r="P1978" s="35">
        <f t="shared" si="370"/>
        <v>8374522.4987228969</v>
      </c>
    </row>
    <row r="1979" spans="1:16" x14ac:dyDescent="0.4">
      <c r="A1979" s="1">
        <v>1978</v>
      </c>
      <c r="B1979" s="21">
        <v>41791</v>
      </c>
      <c r="C1979" s="43">
        <v>2</v>
      </c>
      <c r="D1979" s="23">
        <v>15150</v>
      </c>
      <c r="E1979" s="25">
        <f t="shared" si="371"/>
        <v>17426.5</v>
      </c>
      <c r="F1979" s="25">
        <f t="shared" si="372"/>
        <v>17490.375</v>
      </c>
      <c r="G1979" s="25">
        <f t="shared" si="373"/>
        <v>0.86619069059411247</v>
      </c>
      <c r="H1979" s="25">
        <f t="shared" si="368"/>
        <v>0.99758200983907996</v>
      </c>
      <c r="I1979" s="4">
        <f t="shared" si="374"/>
        <v>15186.721342783485</v>
      </c>
      <c r="J1979" s="25">
        <f t="shared" si="369"/>
        <v>19621.600804997306</v>
      </c>
      <c r="K1979" s="15">
        <f t="shared" si="375"/>
        <v>19574.155967309322</v>
      </c>
      <c r="L1979" s="36">
        <f t="shared" si="376"/>
        <v>-4424.1559673093216</v>
      </c>
      <c r="M1979" s="36">
        <f t="shared" si="377"/>
        <v>4424.1559673093216</v>
      </c>
      <c r="N1979" s="36">
        <f t="shared" si="378"/>
        <v>0.29202349619203444</v>
      </c>
      <c r="O1979" s="36">
        <f t="shared" si="379"/>
        <v>19573156.02307868</v>
      </c>
      <c r="P1979" s="35">
        <f t="shared" si="370"/>
        <v>19573156.02307868</v>
      </c>
    </row>
    <row r="1980" spans="1:16" x14ac:dyDescent="0.4">
      <c r="A1980" s="1">
        <v>1979</v>
      </c>
      <c r="B1980" s="21">
        <v>41792</v>
      </c>
      <c r="C1980" s="43">
        <v>3</v>
      </c>
      <c r="D1980" s="23">
        <v>18665</v>
      </c>
      <c r="E1980" s="25">
        <f t="shared" si="371"/>
        <v>17554.25</v>
      </c>
      <c r="F1980" s="25">
        <f t="shared" si="372"/>
        <v>17958.375</v>
      </c>
      <c r="G1980" s="25">
        <f t="shared" si="373"/>
        <v>1.039347936547711</v>
      </c>
      <c r="H1980" s="25">
        <f t="shared" si="368"/>
        <v>1.0015470660113945</v>
      </c>
      <c r="I1980" s="4">
        <f t="shared" si="374"/>
        <v>18636.168616950097</v>
      </c>
      <c r="J1980" s="25">
        <f t="shared" si="369"/>
        <v>19621.917489441123</v>
      </c>
      <c r="K1980" s="15">
        <f t="shared" si="375"/>
        <v>19652.273891067423</v>
      </c>
      <c r="L1980" s="36">
        <f t="shared" si="376"/>
        <v>-987.27389106742339</v>
      </c>
      <c r="M1980" s="36">
        <f t="shared" si="377"/>
        <v>987.27389106742339</v>
      </c>
      <c r="N1980" s="36">
        <f t="shared" si="378"/>
        <v>5.2894395449634257E-2</v>
      </c>
      <c r="O1980" s="36">
        <f t="shared" si="379"/>
        <v>974709.73598341062</v>
      </c>
      <c r="P1980" s="35">
        <f t="shared" si="370"/>
        <v>974709.73598341062</v>
      </c>
    </row>
    <row r="1981" spans="1:16" x14ac:dyDescent="0.4">
      <c r="A1981" s="1">
        <v>1980</v>
      </c>
      <c r="B1981" s="21">
        <v>41793</v>
      </c>
      <c r="C1981" s="43">
        <v>4</v>
      </c>
      <c r="D1981" s="23">
        <v>19700</v>
      </c>
      <c r="E1981" s="25">
        <f t="shared" si="371"/>
        <v>18362.5</v>
      </c>
      <c r="F1981" s="25">
        <f t="shared" si="372"/>
        <v>18432.5</v>
      </c>
      <c r="G1981" s="25">
        <f t="shared" si="373"/>
        <v>1.0687644106876442</v>
      </c>
      <c r="H1981" s="25">
        <f t="shared" si="368"/>
        <v>1.0021658136955456</v>
      </c>
      <c r="I1981" s="4">
        <f t="shared" si="374"/>
        <v>19657.425678246884</v>
      </c>
      <c r="J1981" s="25">
        <f t="shared" si="369"/>
        <v>19622.234173884943</v>
      </c>
      <c r="K1981" s="15">
        <f t="shared" si="375"/>
        <v>19664.732277395946</v>
      </c>
      <c r="L1981" s="36">
        <f t="shared" si="376"/>
        <v>35.267722604054143</v>
      </c>
      <c r="M1981" s="36">
        <f t="shared" si="377"/>
        <v>35.267722604054143</v>
      </c>
      <c r="N1981" s="36">
        <f t="shared" si="378"/>
        <v>1.790239726094119E-3</v>
      </c>
      <c r="O1981" s="36">
        <f t="shared" si="379"/>
        <v>1243.8122576765115</v>
      </c>
      <c r="P1981" s="35">
        <f t="shared" si="370"/>
        <v>1243.8122576765115</v>
      </c>
    </row>
    <row r="1982" spans="1:16" x14ac:dyDescent="0.4">
      <c r="A1982" s="1">
        <v>1981</v>
      </c>
      <c r="B1982" s="21">
        <v>41794</v>
      </c>
      <c r="C1982" s="43">
        <v>1</v>
      </c>
      <c r="D1982" s="23">
        <v>19935</v>
      </c>
      <c r="E1982" s="25">
        <f t="shared" si="371"/>
        <v>18502.5</v>
      </c>
      <c r="F1982" s="25">
        <f t="shared" si="372"/>
        <v>18557.125</v>
      </c>
      <c r="G1982" s="25">
        <f t="shared" si="373"/>
        <v>1.0742504563611013</v>
      </c>
      <c r="H1982" s="25">
        <f t="shared" si="368"/>
        <v>0.99870511045398014</v>
      </c>
      <c r="I1982" s="4">
        <f t="shared" si="374"/>
        <v>19960.847092229429</v>
      </c>
      <c r="J1982" s="25">
        <f t="shared" si="369"/>
        <v>19622.550858328759</v>
      </c>
      <c r="K1982" s="15">
        <f t="shared" si="375"/>
        <v>19597.141822356065</v>
      </c>
      <c r="L1982" s="36">
        <f t="shared" si="376"/>
        <v>337.85817764393505</v>
      </c>
      <c r="M1982" s="36">
        <f t="shared" si="377"/>
        <v>337.85817764393505</v>
      </c>
      <c r="N1982" s="36">
        <f t="shared" si="378"/>
        <v>1.6947989849206674E-2</v>
      </c>
      <c r="O1982" s="36">
        <f t="shared" si="379"/>
        <v>114148.14820088078</v>
      </c>
      <c r="P1982" s="35">
        <f t="shared" si="370"/>
        <v>114148.14820088078</v>
      </c>
    </row>
    <row r="1983" spans="1:16" x14ac:dyDescent="0.4">
      <c r="A1983" s="1">
        <v>1982</v>
      </c>
      <c r="B1983" s="21">
        <v>41795</v>
      </c>
      <c r="C1983" s="43">
        <v>2</v>
      </c>
      <c r="D1983" s="23">
        <v>15710</v>
      </c>
      <c r="E1983" s="25">
        <f t="shared" si="371"/>
        <v>18611.75</v>
      </c>
      <c r="F1983" s="25">
        <f t="shared" si="372"/>
        <v>18163.25</v>
      </c>
      <c r="G1983" s="25">
        <f t="shared" si="373"/>
        <v>0.86493331314605038</v>
      </c>
      <c r="H1983" s="25">
        <f t="shared" si="368"/>
        <v>0.99758200983907996</v>
      </c>
      <c r="I1983" s="4">
        <f t="shared" si="374"/>
        <v>15748.078699348418</v>
      </c>
      <c r="J1983" s="25">
        <f t="shared" si="369"/>
        <v>19622.867542772576</v>
      </c>
      <c r="K1983" s="15">
        <f t="shared" si="375"/>
        <v>19575.419642125114</v>
      </c>
      <c r="L1983" s="36">
        <f t="shared" si="376"/>
        <v>-3865.4196421251145</v>
      </c>
      <c r="M1983" s="36">
        <f t="shared" si="377"/>
        <v>3865.4196421251145</v>
      </c>
      <c r="N1983" s="36">
        <f t="shared" si="378"/>
        <v>0.24604835404997547</v>
      </c>
      <c r="O1983" s="36">
        <f t="shared" si="379"/>
        <v>14941469.009726647</v>
      </c>
      <c r="P1983" s="35">
        <f t="shared" si="370"/>
        <v>14941469.009726647</v>
      </c>
    </row>
    <row r="1984" spans="1:16" x14ac:dyDescent="0.4">
      <c r="A1984" s="1">
        <v>1983</v>
      </c>
      <c r="B1984" s="21">
        <v>41796</v>
      </c>
      <c r="C1984" s="43">
        <v>3</v>
      </c>
      <c r="D1984" s="23">
        <v>19102</v>
      </c>
      <c r="E1984" s="25">
        <f t="shared" si="371"/>
        <v>17714.75</v>
      </c>
      <c r="F1984" s="25">
        <f t="shared" si="372"/>
        <v>17032.375</v>
      </c>
      <c r="G1984" s="25">
        <f t="shared" si="373"/>
        <v>1.1215112396245386</v>
      </c>
      <c r="H1984" s="25">
        <f t="shared" si="368"/>
        <v>1.0015470660113945</v>
      </c>
      <c r="I1984" s="4">
        <f t="shared" si="374"/>
        <v>19072.493593409097</v>
      </c>
      <c r="J1984" s="25">
        <f t="shared" si="369"/>
        <v>19623.184227216392</v>
      </c>
      <c r="K1984" s="15">
        <f t="shared" si="375"/>
        <v>19653.542588569653</v>
      </c>
      <c r="L1984" s="36">
        <f t="shared" si="376"/>
        <v>-551.54258856965316</v>
      </c>
      <c r="M1984" s="36">
        <f t="shared" si="377"/>
        <v>551.54258856965316</v>
      </c>
      <c r="N1984" s="36">
        <f t="shared" si="378"/>
        <v>2.8873551909206006E-2</v>
      </c>
      <c r="O1984" s="36">
        <f t="shared" si="379"/>
        <v>304199.22700611368</v>
      </c>
      <c r="P1984" s="35">
        <f t="shared" si="370"/>
        <v>304199.22700611368</v>
      </c>
    </row>
    <row r="1985" spans="1:16" x14ac:dyDescent="0.4">
      <c r="A1985" s="1">
        <v>1984</v>
      </c>
      <c r="B1985" s="21">
        <v>41797</v>
      </c>
      <c r="C1985" s="43">
        <v>4</v>
      </c>
      <c r="D1985" s="23">
        <v>16112</v>
      </c>
      <c r="E1985" s="25">
        <f t="shared" si="371"/>
        <v>16350</v>
      </c>
      <c r="F1985" s="25">
        <f t="shared" si="372"/>
        <v>16656.125</v>
      </c>
      <c r="G1985" s="25">
        <f t="shared" si="373"/>
        <v>0.96733183738714734</v>
      </c>
      <c r="H1985" s="25">
        <f t="shared" si="368"/>
        <v>1.0021658136955456</v>
      </c>
      <c r="I1985" s="4">
        <f t="shared" si="374"/>
        <v>16077.179823751969</v>
      </c>
      <c r="J1985" s="25">
        <f t="shared" si="369"/>
        <v>19623.500911660212</v>
      </c>
      <c r="K1985" s="15">
        <f t="shared" si="375"/>
        <v>19666.001758689235</v>
      </c>
      <c r="L1985" s="36">
        <f t="shared" si="376"/>
        <v>-3554.0017586892354</v>
      </c>
      <c r="M1985" s="36">
        <f t="shared" si="377"/>
        <v>3554.0017586892354</v>
      </c>
      <c r="N1985" s="36">
        <f t="shared" si="378"/>
        <v>0.22058104261973904</v>
      </c>
      <c r="O1985" s="36">
        <f t="shared" si="379"/>
        <v>12630928.500766179</v>
      </c>
      <c r="P1985" s="35">
        <f t="shared" si="370"/>
        <v>12630928.500766179</v>
      </c>
    </row>
    <row r="1986" spans="1:16" x14ac:dyDescent="0.4">
      <c r="A1986" s="1">
        <v>1985</v>
      </c>
      <c r="B1986" s="21">
        <v>41798</v>
      </c>
      <c r="C1986" s="43">
        <v>1</v>
      </c>
      <c r="D1986" s="23">
        <v>14476</v>
      </c>
      <c r="E1986" s="25">
        <f t="shared" si="371"/>
        <v>16962.25</v>
      </c>
      <c r="F1986" s="25">
        <f t="shared" si="372"/>
        <v>16906.75</v>
      </c>
      <c r="G1986" s="25">
        <f t="shared" si="373"/>
        <v>0.85622606355449749</v>
      </c>
      <c r="H1986" s="25">
        <f t="shared" ref="H1986:H2049" si="380">VLOOKUP(C1986,$Q$38:$S$42,3,FALSE)</f>
        <v>0.99870511045398014</v>
      </c>
      <c r="I1986" s="4">
        <f t="shared" si="374"/>
        <v>14494.76912501195</v>
      </c>
      <c r="J1986" s="25">
        <f t="shared" si="369"/>
        <v>19623.817596104029</v>
      </c>
      <c r="K1986" s="15">
        <f t="shared" si="375"/>
        <v>19598.406919845835</v>
      </c>
      <c r="L1986" s="36">
        <f t="shared" si="376"/>
        <v>-5122.4069198458346</v>
      </c>
      <c r="M1986" s="36">
        <f t="shared" si="377"/>
        <v>5122.4069198458346</v>
      </c>
      <c r="N1986" s="36">
        <f t="shared" si="378"/>
        <v>0.35385513400427154</v>
      </c>
      <c r="O1986" s="36">
        <f t="shared" si="379"/>
        <v>26239052.652484491</v>
      </c>
      <c r="P1986" s="35">
        <f t="shared" si="370"/>
        <v>26239052.652484491</v>
      </c>
    </row>
    <row r="1987" spans="1:16" x14ac:dyDescent="0.4">
      <c r="A1987" s="1">
        <v>1986</v>
      </c>
      <c r="B1987" s="21">
        <v>41799</v>
      </c>
      <c r="C1987" s="43">
        <v>2</v>
      </c>
      <c r="D1987" s="23">
        <v>18159</v>
      </c>
      <c r="E1987" s="25">
        <f t="shared" si="371"/>
        <v>16851.25</v>
      </c>
      <c r="F1987" s="25">
        <f t="shared" si="372"/>
        <v>17290.5</v>
      </c>
      <c r="G1987" s="25">
        <f t="shared" si="373"/>
        <v>1.0502298950290623</v>
      </c>
      <c r="H1987" s="25">
        <f t="shared" si="380"/>
        <v>0.99758200983907996</v>
      </c>
      <c r="I1987" s="4">
        <f t="shared" si="374"/>
        <v>18203.014710468997</v>
      </c>
      <c r="J1987" s="25">
        <f t="shared" ref="J1987:J2050" si="381">INTERCEPT($I$2:$I$3896,$A$2:$A$3896)+SLOPE($I$2:$I$3896,$A$2:$A$3896)*A1987</f>
        <v>19624.134280547845</v>
      </c>
      <c r="K1987" s="15">
        <f t="shared" si="375"/>
        <v>19576.683316940907</v>
      </c>
      <c r="L1987" s="36">
        <f t="shared" si="376"/>
        <v>-1417.6833169409074</v>
      </c>
      <c r="M1987" s="36">
        <f t="shared" si="377"/>
        <v>1417.6833169409074</v>
      </c>
      <c r="N1987" s="36">
        <f t="shared" si="378"/>
        <v>7.8070560985787074E-2</v>
      </c>
      <c r="O1987" s="36">
        <f t="shared" si="379"/>
        <v>2009825.9871325733</v>
      </c>
      <c r="P1987" s="35">
        <f t="shared" ref="P1987:P2050" si="382">(D1987-K1987)^2</f>
        <v>2009825.9871325733</v>
      </c>
    </row>
    <row r="1988" spans="1:16" x14ac:dyDescent="0.4">
      <c r="A1988" s="1">
        <v>1987</v>
      </c>
      <c r="B1988" s="21">
        <v>41800</v>
      </c>
      <c r="C1988" s="43">
        <v>3</v>
      </c>
      <c r="D1988" s="23">
        <v>18658</v>
      </c>
      <c r="E1988" s="25">
        <f t="shared" si="371"/>
        <v>17729.75</v>
      </c>
      <c r="F1988" s="25">
        <f t="shared" si="372"/>
        <v>17879.875</v>
      </c>
      <c r="G1988" s="25">
        <f t="shared" si="373"/>
        <v>1.0435195995497732</v>
      </c>
      <c r="H1988" s="25">
        <f t="shared" si="380"/>
        <v>1.0015470660113945</v>
      </c>
      <c r="I1988" s="4">
        <f t="shared" si="374"/>
        <v>18629.179429684165</v>
      </c>
      <c r="J1988" s="25">
        <f t="shared" si="381"/>
        <v>19624.450964991665</v>
      </c>
      <c r="K1988" s="15">
        <f t="shared" si="375"/>
        <v>19654.811286071883</v>
      </c>
      <c r="L1988" s="36">
        <f t="shared" si="376"/>
        <v>-996.81128607188293</v>
      </c>
      <c r="M1988" s="36">
        <f t="shared" si="377"/>
        <v>996.81128607188293</v>
      </c>
      <c r="N1988" s="36">
        <f t="shared" si="378"/>
        <v>5.3425409265295473E-2</v>
      </c>
      <c r="O1988" s="36">
        <f t="shared" si="379"/>
        <v>993632.74004028121</v>
      </c>
      <c r="P1988" s="35">
        <f t="shared" si="382"/>
        <v>993632.74004028121</v>
      </c>
    </row>
    <row r="1989" spans="1:16" x14ac:dyDescent="0.4">
      <c r="A1989" s="1">
        <v>1988</v>
      </c>
      <c r="B1989" s="21">
        <v>41801</v>
      </c>
      <c r="C1989" s="43">
        <v>4</v>
      </c>
      <c r="D1989" s="23">
        <v>19626</v>
      </c>
      <c r="E1989" s="25">
        <f t="shared" ref="E1989:E2052" si="383">AVERAGE(D1987:D1990)</f>
        <v>18030</v>
      </c>
      <c r="F1989" s="25">
        <f t="shared" ref="F1989:F2052" si="384">AVERAGE(E1989:E1990)</f>
        <v>18276.75</v>
      </c>
      <c r="G1989" s="25">
        <f t="shared" si="373"/>
        <v>1.0738233000943822</v>
      </c>
      <c r="H1989" s="25">
        <f t="shared" si="380"/>
        <v>1.0021658136955456</v>
      </c>
      <c r="I1989" s="4">
        <f t="shared" si="374"/>
        <v>19583.585602095092</v>
      </c>
      <c r="J1989" s="25">
        <f t="shared" si="381"/>
        <v>19624.767649435482</v>
      </c>
      <c r="K1989" s="15">
        <f t="shared" si="375"/>
        <v>19667.271239982529</v>
      </c>
      <c r="L1989" s="36">
        <f t="shared" si="376"/>
        <v>-41.271239982528641</v>
      </c>
      <c r="M1989" s="36">
        <f t="shared" si="377"/>
        <v>41.271239982528641</v>
      </c>
      <c r="N1989" s="36">
        <f t="shared" si="378"/>
        <v>2.1028859667037931E-3</v>
      </c>
      <c r="O1989" s="36">
        <f t="shared" si="379"/>
        <v>1703.3152496954708</v>
      </c>
      <c r="P1989" s="35">
        <f t="shared" si="382"/>
        <v>1703.3152496954708</v>
      </c>
    </row>
    <row r="1990" spans="1:16" x14ac:dyDescent="0.4">
      <c r="A1990" s="1">
        <v>1989</v>
      </c>
      <c r="B1990" s="21">
        <v>41802</v>
      </c>
      <c r="C1990" s="43">
        <v>1</v>
      </c>
      <c r="D1990" s="23">
        <v>15677</v>
      </c>
      <c r="E1990" s="25">
        <f t="shared" si="383"/>
        <v>18523.5</v>
      </c>
      <c r="F1990" s="25">
        <f t="shared" si="384"/>
        <v>18425.25</v>
      </c>
      <c r="G1990" s="25">
        <f t="shared" si="373"/>
        <v>0.85084327214013378</v>
      </c>
      <c r="H1990" s="25">
        <f t="shared" si="380"/>
        <v>0.99870511045398014</v>
      </c>
      <c r="I1990" s="4">
        <f t="shared" si="374"/>
        <v>15697.326303731164</v>
      </c>
      <c r="J1990" s="25">
        <f t="shared" si="381"/>
        <v>19625.084333879298</v>
      </c>
      <c r="K1990" s="15">
        <f t="shared" si="375"/>
        <v>19599.672017335601</v>
      </c>
      <c r="L1990" s="36">
        <f t="shared" si="376"/>
        <v>-3922.6720173356007</v>
      </c>
      <c r="M1990" s="36">
        <f t="shared" si="377"/>
        <v>3922.6720173356007</v>
      </c>
      <c r="N1990" s="36">
        <f t="shared" si="378"/>
        <v>0.25021828266477009</v>
      </c>
      <c r="O1990" s="36">
        <f t="shared" si="379"/>
        <v>15387355.755587751</v>
      </c>
      <c r="P1990" s="35">
        <f t="shared" si="382"/>
        <v>15387355.755587751</v>
      </c>
    </row>
    <row r="1991" spans="1:16" x14ac:dyDescent="0.4">
      <c r="A1991" s="1">
        <v>1990</v>
      </c>
      <c r="B1991" s="21">
        <v>41803</v>
      </c>
      <c r="C1991" s="43">
        <v>2</v>
      </c>
      <c r="D1991" s="23">
        <v>20133</v>
      </c>
      <c r="E1991" s="25">
        <f t="shared" si="383"/>
        <v>18327</v>
      </c>
      <c r="F1991" s="25">
        <f t="shared" si="384"/>
        <v>17942.375</v>
      </c>
      <c r="G1991" s="25">
        <f t="shared" si="373"/>
        <v>1.1220922536732176</v>
      </c>
      <c r="H1991" s="25">
        <f t="shared" si="380"/>
        <v>0.99758200983907996</v>
      </c>
      <c r="I1991" s="4">
        <f t="shared" si="374"/>
        <v>20181.79939236039</v>
      </c>
      <c r="J1991" s="25">
        <f t="shared" si="381"/>
        <v>19625.401018323118</v>
      </c>
      <c r="K1991" s="15">
        <f t="shared" si="375"/>
        <v>19577.946991756704</v>
      </c>
      <c r="L1991" s="36">
        <f t="shared" si="376"/>
        <v>555.05300824329606</v>
      </c>
      <c r="M1991" s="36">
        <f t="shared" si="377"/>
        <v>555.05300824329606</v>
      </c>
      <c r="N1991" s="36">
        <f t="shared" si="378"/>
        <v>2.7569314470933099E-2</v>
      </c>
      <c r="O1991" s="36">
        <f t="shared" si="379"/>
        <v>308083.84195993247</v>
      </c>
      <c r="P1991" s="35">
        <f t="shared" si="382"/>
        <v>308083.84195993247</v>
      </c>
    </row>
    <row r="1992" spans="1:16" x14ac:dyDescent="0.4">
      <c r="A1992" s="1">
        <v>1991</v>
      </c>
      <c r="B1992" s="21">
        <v>41804</v>
      </c>
      <c r="C1992" s="43">
        <v>3</v>
      </c>
      <c r="D1992" s="23">
        <v>17872</v>
      </c>
      <c r="E1992" s="25">
        <f t="shared" si="383"/>
        <v>17557.75</v>
      </c>
      <c r="F1992" s="25">
        <f t="shared" si="384"/>
        <v>18175.25</v>
      </c>
      <c r="G1992" s="25">
        <f t="shared" si="373"/>
        <v>0.98331522262417304</v>
      </c>
      <c r="H1992" s="25">
        <f t="shared" si="380"/>
        <v>1.0015470660113945</v>
      </c>
      <c r="I1992" s="4">
        <f t="shared" si="374"/>
        <v>17844.393545252191</v>
      </c>
      <c r="J1992" s="25">
        <f t="shared" si="381"/>
        <v>19625.717702766935</v>
      </c>
      <c r="K1992" s="15">
        <f t="shared" si="375"/>
        <v>19656.079983574109</v>
      </c>
      <c r="L1992" s="36">
        <f t="shared" si="376"/>
        <v>-1784.0799835741091</v>
      </c>
      <c r="M1992" s="36">
        <f t="shared" si="377"/>
        <v>1784.0799835741091</v>
      </c>
      <c r="N1992" s="36">
        <f t="shared" si="378"/>
        <v>9.9825424327109946E-2</v>
      </c>
      <c r="O1992" s="36">
        <f t="shared" si="379"/>
        <v>3182941.3877897933</v>
      </c>
      <c r="P1992" s="35">
        <f t="shared" si="382"/>
        <v>3182941.3877897933</v>
      </c>
    </row>
    <row r="1993" spans="1:16" x14ac:dyDescent="0.4">
      <c r="A1993" s="1">
        <v>1992</v>
      </c>
      <c r="B1993" s="21">
        <v>41805</v>
      </c>
      <c r="C1993" s="43">
        <v>4</v>
      </c>
      <c r="D1993" s="23">
        <v>16549</v>
      </c>
      <c r="E1993" s="25">
        <f t="shared" si="383"/>
        <v>18792.75</v>
      </c>
      <c r="F1993" s="25">
        <f t="shared" si="384"/>
        <v>18864.625</v>
      </c>
      <c r="G1993" s="25">
        <f t="shared" si="373"/>
        <v>0.87725040916530284</v>
      </c>
      <c r="H1993" s="25">
        <f t="shared" si="380"/>
        <v>1.0021658136955456</v>
      </c>
      <c r="I1993" s="4">
        <f t="shared" si="374"/>
        <v>16513.235408594297</v>
      </c>
      <c r="J1993" s="25">
        <f t="shared" si="381"/>
        <v>19626.034387210751</v>
      </c>
      <c r="K1993" s="15">
        <f t="shared" si="375"/>
        <v>19668.540721275822</v>
      </c>
      <c r="L1993" s="36">
        <f t="shared" si="376"/>
        <v>-3119.5407212758219</v>
      </c>
      <c r="M1993" s="36">
        <f t="shared" si="377"/>
        <v>3119.5407212758219</v>
      </c>
      <c r="N1993" s="36">
        <f t="shared" si="378"/>
        <v>0.18850327640798972</v>
      </c>
      <c r="O1993" s="36">
        <f t="shared" si="379"/>
        <v>9731534.3116980754</v>
      </c>
      <c r="P1993" s="35">
        <f t="shared" si="382"/>
        <v>9731534.3116980754</v>
      </c>
    </row>
    <row r="1994" spans="1:16" x14ac:dyDescent="0.4">
      <c r="A1994" s="1">
        <v>1993</v>
      </c>
      <c r="B1994" s="21">
        <v>41806</v>
      </c>
      <c r="C1994" s="43">
        <v>1</v>
      </c>
      <c r="D1994" s="23">
        <v>20617</v>
      </c>
      <c r="E1994" s="25">
        <f t="shared" si="383"/>
        <v>18936.5</v>
      </c>
      <c r="F1994" s="25">
        <f t="shared" si="384"/>
        <v>19334.5</v>
      </c>
      <c r="G1994" s="25">
        <f t="shared" si="373"/>
        <v>1.0663322040911325</v>
      </c>
      <c r="H1994" s="25">
        <f t="shared" si="380"/>
        <v>0.99870511045398014</v>
      </c>
      <c r="I1994" s="4">
        <f t="shared" si="374"/>
        <v>20643.731351918443</v>
      </c>
      <c r="J1994" s="25">
        <f t="shared" si="381"/>
        <v>19626.351071654568</v>
      </c>
      <c r="K1994" s="15">
        <f t="shared" si="375"/>
        <v>19600.937114825367</v>
      </c>
      <c r="L1994" s="36">
        <f t="shared" si="376"/>
        <v>1016.0628851746333</v>
      </c>
      <c r="M1994" s="36">
        <f t="shared" si="377"/>
        <v>1016.0628851746333</v>
      </c>
      <c r="N1994" s="36">
        <f t="shared" si="378"/>
        <v>4.9282770780163618E-2</v>
      </c>
      <c r="O1994" s="36">
        <f t="shared" si="379"/>
        <v>1032383.7866294</v>
      </c>
      <c r="P1994" s="35">
        <f t="shared" si="382"/>
        <v>1032383.7866294</v>
      </c>
    </row>
    <row r="1995" spans="1:16" x14ac:dyDescent="0.4">
      <c r="A1995" s="1">
        <v>1994</v>
      </c>
      <c r="B1995" s="21">
        <v>41807</v>
      </c>
      <c r="C1995" s="43">
        <v>2</v>
      </c>
      <c r="D1995" s="23">
        <v>20708</v>
      </c>
      <c r="E1995" s="25">
        <f t="shared" si="383"/>
        <v>19732.5</v>
      </c>
      <c r="F1995" s="25">
        <f t="shared" si="384"/>
        <v>19830.75</v>
      </c>
      <c r="G1995" s="25">
        <f t="shared" si="373"/>
        <v>1.0442368543801923</v>
      </c>
      <c r="H1995" s="25">
        <f t="shared" si="380"/>
        <v>0.99758200983907996</v>
      </c>
      <c r="I1995" s="4">
        <f t="shared" si="374"/>
        <v>20758.193106690454</v>
      </c>
      <c r="J1995" s="25">
        <f t="shared" si="381"/>
        <v>19626.667756098388</v>
      </c>
      <c r="K1995" s="15">
        <f t="shared" si="375"/>
        <v>19579.210666572497</v>
      </c>
      <c r="L1995" s="36">
        <f t="shared" si="376"/>
        <v>1128.7893334275032</v>
      </c>
      <c r="M1995" s="36">
        <f t="shared" si="377"/>
        <v>1128.7893334275032</v>
      </c>
      <c r="N1995" s="36">
        <f t="shared" si="378"/>
        <v>5.4509819076081857E-2</v>
      </c>
      <c r="O1995" s="36">
        <f t="shared" si="379"/>
        <v>1274165.3592597069</v>
      </c>
      <c r="P1995" s="35">
        <f t="shared" si="382"/>
        <v>1274165.3592597069</v>
      </c>
    </row>
    <row r="1996" spans="1:16" x14ac:dyDescent="0.4">
      <c r="A1996" s="1">
        <v>1995</v>
      </c>
      <c r="B1996" s="21">
        <v>41808</v>
      </c>
      <c r="C1996" s="43">
        <v>3</v>
      </c>
      <c r="D1996" s="23">
        <v>21056</v>
      </c>
      <c r="E1996" s="25">
        <f t="shared" si="383"/>
        <v>19929</v>
      </c>
      <c r="F1996" s="25">
        <f t="shared" si="384"/>
        <v>20032.375</v>
      </c>
      <c r="G1996" s="25">
        <f t="shared" si="373"/>
        <v>1.0510985342476866</v>
      </c>
      <c r="H1996" s="25">
        <f t="shared" si="380"/>
        <v>1.0015470660113945</v>
      </c>
      <c r="I1996" s="4">
        <f t="shared" si="374"/>
        <v>21023.475295928278</v>
      </c>
      <c r="J1996" s="25">
        <f t="shared" si="381"/>
        <v>19626.984440542205</v>
      </c>
      <c r="K1996" s="15">
        <f t="shared" si="375"/>
        <v>19657.348681076335</v>
      </c>
      <c r="L1996" s="36">
        <f t="shared" si="376"/>
        <v>1398.6513189236648</v>
      </c>
      <c r="M1996" s="36">
        <f t="shared" si="377"/>
        <v>1398.6513189236648</v>
      </c>
      <c r="N1996" s="36">
        <f t="shared" si="378"/>
        <v>6.6425309599338178E-2</v>
      </c>
      <c r="O1996" s="36">
        <f t="shared" si="379"/>
        <v>1956225.5119269071</v>
      </c>
      <c r="P1996" s="35">
        <f t="shared" si="382"/>
        <v>1956225.5119269071</v>
      </c>
    </row>
    <row r="1997" spans="1:16" x14ac:dyDescent="0.4">
      <c r="A1997" s="1">
        <v>1996</v>
      </c>
      <c r="B1997" s="21">
        <v>41809</v>
      </c>
      <c r="C1997" s="43">
        <v>4</v>
      </c>
      <c r="D1997" s="23">
        <v>17335</v>
      </c>
      <c r="E1997" s="25">
        <f t="shared" si="383"/>
        <v>20135.75</v>
      </c>
      <c r="F1997" s="25">
        <f t="shared" si="384"/>
        <v>19866.875</v>
      </c>
      <c r="G1997" s="25">
        <f t="shared" si="373"/>
        <v>0.87255796394752572</v>
      </c>
      <c r="H1997" s="25">
        <f t="shared" si="380"/>
        <v>1.0021658136955456</v>
      </c>
      <c r="I1997" s="4">
        <f t="shared" si="374"/>
        <v>17297.536757990343</v>
      </c>
      <c r="J1997" s="25">
        <f t="shared" si="381"/>
        <v>19627.301124986021</v>
      </c>
      <c r="K1997" s="15">
        <f t="shared" si="375"/>
        <v>19669.810202569111</v>
      </c>
      <c r="L1997" s="36">
        <f t="shared" si="376"/>
        <v>-2334.8102025691114</v>
      </c>
      <c r="M1997" s="36">
        <f t="shared" si="377"/>
        <v>2334.8102025691114</v>
      </c>
      <c r="N1997" s="36">
        <f t="shared" si="378"/>
        <v>0.13468763787534535</v>
      </c>
      <c r="O1997" s="36">
        <f t="shared" si="379"/>
        <v>5451338.6820208151</v>
      </c>
      <c r="P1997" s="35">
        <f t="shared" si="382"/>
        <v>5451338.6820208151</v>
      </c>
    </row>
    <row r="1998" spans="1:16" x14ac:dyDescent="0.4">
      <c r="A1998" s="1">
        <v>1997</v>
      </c>
      <c r="B1998" s="21">
        <v>41810</v>
      </c>
      <c r="C1998" s="43">
        <v>1</v>
      </c>
      <c r="D1998" s="23">
        <v>21444</v>
      </c>
      <c r="E1998" s="25">
        <f t="shared" si="383"/>
        <v>19598</v>
      </c>
      <c r="F1998" s="25">
        <f t="shared" si="384"/>
        <v>18987.5</v>
      </c>
      <c r="G1998" s="25">
        <f t="shared" si="373"/>
        <v>1.1293745885450954</v>
      </c>
      <c r="H1998" s="25">
        <f t="shared" si="380"/>
        <v>0.99870511045398014</v>
      </c>
      <c r="I1998" s="4">
        <f t="shared" si="374"/>
        <v>21471.803614034005</v>
      </c>
      <c r="J1998" s="25">
        <f t="shared" si="381"/>
        <v>19627.617809429841</v>
      </c>
      <c r="K1998" s="15">
        <f t="shared" si="375"/>
        <v>19602.202212315136</v>
      </c>
      <c r="L1998" s="36">
        <f t="shared" si="376"/>
        <v>1841.7977876848636</v>
      </c>
      <c r="M1998" s="36">
        <f t="shared" si="377"/>
        <v>1841.7977876848636</v>
      </c>
      <c r="N1998" s="36">
        <f t="shared" si="378"/>
        <v>8.5888723544341711E-2</v>
      </c>
      <c r="O1998" s="36">
        <f t="shared" si="379"/>
        <v>3392219.090720858</v>
      </c>
      <c r="P1998" s="35">
        <f t="shared" si="382"/>
        <v>3392219.090720858</v>
      </c>
    </row>
    <row r="1999" spans="1:16" x14ac:dyDescent="0.4">
      <c r="A1999" s="1">
        <v>1998</v>
      </c>
      <c r="B1999" s="21">
        <v>41811</v>
      </c>
      <c r="C1999" s="43">
        <v>2</v>
      </c>
      <c r="D1999" s="23">
        <v>18557</v>
      </c>
      <c r="E1999" s="25">
        <f t="shared" si="383"/>
        <v>18377</v>
      </c>
      <c r="F1999" s="25">
        <f t="shared" si="384"/>
        <v>18713.25</v>
      </c>
      <c r="G1999" s="25">
        <f t="shared" si="373"/>
        <v>0.99165030125713061</v>
      </c>
      <c r="H1999" s="25">
        <f t="shared" si="380"/>
        <v>0.99758200983907996</v>
      </c>
      <c r="I1999" s="4">
        <f t="shared" si="374"/>
        <v>18601.979403170502</v>
      </c>
      <c r="J1999" s="25">
        <f t="shared" si="381"/>
        <v>19627.934493873658</v>
      </c>
      <c r="K1999" s="15">
        <f t="shared" si="375"/>
        <v>19580.47434138829</v>
      </c>
      <c r="L1999" s="36">
        <f t="shared" si="376"/>
        <v>-1023.4743413882898</v>
      </c>
      <c r="M1999" s="36">
        <f t="shared" si="377"/>
        <v>1023.4743413882898</v>
      </c>
      <c r="N1999" s="36">
        <f t="shared" si="378"/>
        <v>5.5153006487486653E-2</v>
      </c>
      <c r="O1999" s="36">
        <f t="shared" si="379"/>
        <v>1047499.7274801935</v>
      </c>
      <c r="P1999" s="35">
        <f t="shared" si="382"/>
        <v>1047499.7274801935</v>
      </c>
    </row>
    <row r="2000" spans="1:16" x14ac:dyDescent="0.4">
      <c r="A2000" s="1">
        <v>1999</v>
      </c>
      <c r="B2000" s="21">
        <v>41812</v>
      </c>
      <c r="C2000" s="43">
        <v>3</v>
      </c>
      <c r="D2000" s="23">
        <v>16172</v>
      </c>
      <c r="E2000" s="25">
        <f t="shared" si="383"/>
        <v>19049.5</v>
      </c>
      <c r="F2000" s="25">
        <f t="shared" si="384"/>
        <v>18951.125</v>
      </c>
      <c r="G2000" s="25">
        <f t="shared" si="373"/>
        <v>0.85335303313127853</v>
      </c>
      <c r="H2000" s="25">
        <f t="shared" si="380"/>
        <v>1.0015470660113945</v>
      </c>
      <c r="I2000" s="4">
        <f t="shared" si="374"/>
        <v>16147.019494954031</v>
      </c>
      <c r="J2000" s="25">
        <f t="shared" si="381"/>
        <v>19628.251178317474</v>
      </c>
      <c r="K2000" s="15">
        <f t="shared" si="375"/>
        <v>19658.617378578565</v>
      </c>
      <c r="L2000" s="36">
        <f t="shared" si="376"/>
        <v>-3486.617378578565</v>
      </c>
      <c r="M2000" s="36">
        <f t="shared" si="377"/>
        <v>3486.617378578565</v>
      </c>
      <c r="N2000" s="36">
        <f t="shared" si="378"/>
        <v>0.2155959299145786</v>
      </c>
      <c r="O2000" s="36">
        <f t="shared" si="379"/>
        <v>12156500.744606065</v>
      </c>
      <c r="P2000" s="35">
        <f t="shared" si="382"/>
        <v>12156500.744606065</v>
      </c>
    </row>
    <row r="2001" spans="1:16" x14ac:dyDescent="0.4">
      <c r="A2001" s="1">
        <v>2000</v>
      </c>
      <c r="B2001" s="21">
        <v>41813</v>
      </c>
      <c r="C2001" s="43">
        <v>4</v>
      </c>
      <c r="D2001" s="23">
        <v>20025</v>
      </c>
      <c r="E2001" s="25">
        <f t="shared" si="383"/>
        <v>18852.75</v>
      </c>
      <c r="F2001" s="25">
        <f t="shared" si="384"/>
        <v>18979.75</v>
      </c>
      <c r="G2001" s="25">
        <f t="shared" si="373"/>
        <v>1.0550718528958496</v>
      </c>
      <c r="H2001" s="25">
        <f t="shared" si="380"/>
        <v>1.0021658136955456</v>
      </c>
      <c r="I2001" s="4">
        <f t="shared" si="374"/>
        <v>19981.72330999461</v>
      </c>
      <c r="J2001" s="25">
        <f t="shared" si="381"/>
        <v>19628.567862761294</v>
      </c>
      <c r="K2001" s="15">
        <f t="shared" si="375"/>
        <v>19671.079683862408</v>
      </c>
      <c r="L2001" s="36">
        <f t="shared" si="376"/>
        <v>353.92031613759173</v>
      </c>
      <c r="M2001" s="36">
        <f t="shared" si="377"/>
        <v>353.92031613759173</v>
      </c>
      <c r="N2001" s="36">
        <f t="shared" si="378"/>
        <v>1.7673923402626305E-2</v>
      </c>
      <c r="O2001" s="36">
        <f t="shared" si="379"/>
        <v>125259.59017493288</v>
      </c>
      <c r="P2001" s="35">
        <f t="shared" si="382"/>
        <v>125259.59017493288</v>
      </c>
    </row>
    <row r="2002" spans="1:16" x14ac:dyDescent="0.4">
      <c r="A2002" s="1">
        <v>2001</v>
      </c>
      <c r="B2002" s="21">
        <v>41814</v>
      </c>
      <c r="C2002" s="43">
        <v>1</v>
      </c>
      <c r="D2002" s="23">
        <v>20657</v>
      </c>
      <c r="E2002" s="25">
        <f t="shared" si="383"/>
        <v>19106.75</v>
      </c>
      <c r="F2002" s="25">
        <f t="shared" si="384"/>
        <v>19120.25</v>
      </c>
      <c r="G2002" s="25">
        <f t="shared" si="373"/>
        <v>1.0803729030739662</v>
      </c>
      <c r="H2002" s="25">
        <f t="shared" si="380"/>
        <v>0.99870511045398014</v>
      </c>
      <c r="I2002" s="4">
        <f t="shared" si="374"/>
        <v>20683.7832146568</v>
      </c>
      <c r="J2002" s="25">
        <f t="shared" si="381"/>
        <v>19628.884547205111</v>
      </c>
      <c r="K2002" s="15">
        <f t="shared" si="375"/>
        <v>19603.467309804902</v>
      </c>
      <c r="L2002" s="36">
        <f t="shared" si="376"/>
        <v>1053.5326901950975</v>
      </c>
      <c r="M2002" s="36">
        <f t="shared" si="377"/>
        <v>1053.5326901950975</v>
      </c>
      <c r="N2002" s="36">
        <f t="shared" si="378"/>
        <v>5.1001243655666238E-2</v>
      </c>
      <c r="O2002" s="36">
        <f t="shared" si="379"/>
        <v>1109931.1293097194</v>
      </c>
      <c r="P2002" s="35">
        <f t="shared" si="382"/>
        <v>1109931.1293097194</v>
      </c>
    </row>
    <row r="2003" spans="1:16" x14ac:dyDescent="0.4">
      <c r="A2003" s="1">
        <v>2002</v>
      </c>
      <c r="B2003" s="21">
        <v>41815</v>
      </c>
      <c r="C2003" s="43">
        <v>2</v>
      </c>
      <c r="D2003" s="23">
        <v>19573</v>
      </c>
      <c r="E2003" s="25">
        <f t="shared" si="383"/>
        <v>19133.75</v>
      </c>
      <c r="F2003" s="25">
        <f t="shared" si="384"/>
        <v>19134.75</v>
      </c>
      <c r="G2003" s="25">
        <f t="shared" si="373"/>
        <v>1.0229033564587988</v>
      </c>
      <c r="H2003" s="25">
        <f t="shared" si="380"/>
        <v>0.99758200983907996</v>
      </c>
      <c r="I2003" s="4">
        <f t="shared" si="374"/>
        <v>19620.442035795455</v>
      </c>
      <c r="J2003" s="25">
        <f t="shared" si="381"/>
        <v>19629.201231648927</v>
      </c>
      <c r="K2003" s="15">
        <f t="shared" si="375"/>
        <v>19581.738016204079</v>
      </c>
      <c r="L2003" s="36">
        <f t="shared" si="376"/>
        <v>-8.738016204079031</v>
      </c>
      <c r="M2003" s="36">
        <f t="shared" si="377"/>
        <v>8.738016204079031</v>
      </c>
      <c r="N2003" s="36">
        <f t="shared" si="378"/>
        <v>4.4643213631426101E-4</v>
      </c>
      <c r="O2003" s="36">
        <f t="shared" si="379"/>
        <v>76.35292718274772</v>
      </c>
      <c r="P2003" s="35">
        <f t="shared" si="382"/>
        <v>76.35292718274772</v>
      </c>
    </row>
    <row r="2004" spans="1:16" x14ac:dyDescent="0.4">
      <c r="A2004" s="1">
        <v>2003</v>
      </c>
      <c r="B2004" s="21">
        <v>41816</v>
      </c>
      <c r="C2004" s="43">
        <v>3</v>
      </c>
      <c r="D2004" s="23">
        <v>16280</v>
      </c>
      <c r="E2004" s="25">
        <f t="shared" si="383"/>
        <v>19135.75</v>
      </c>
      <c r="F2004" s="25">
        <f t="shared" si="384"/>
        <v>18763.625</v>
      </c>
      <c r="G2004" s="25">
        <f t="shared" si="373"/>
        <v>0.86763618437268919</v>
      </c>
      <c r="H2004" s="25">
        <f t="shared" si="380"/>
        <v>1.0015470660113945</v>
      </c>
      <c r="I2004" s="4">
        <f t="shared" si="374"/>
        <v>16254.852669914149</v>
      </c>
      <c r="J2004" s="25">
        <f t="shared" si="381"/>
        <v>19629.517916092744</v>
      </c>
      <c r="K2004" s="15">
        <f t="shared" si="375"/>
        <v>19659.886076080791</v>
      </c>
      <c r="L2004" s="36">
        <f t="shared" si="376"/>
        <v>-3379.8860760807911</v>
      </c>
      <c r="M2004" s="36">
        <f t="shared" si="377"/>
        <v>3379.8860760807911</v>
      </c>
      <c r="N2004" s="36">
        <f t="shared" si="378"/>
        <v>0.20760970983297242</v>
      </c>
      <c r="O2004" s="36">
        <f t="shared" si="379"/>
        <v>11423629.887284808</v>
      </c>
      <c r="P2004" s="35">
        <f t="shared" si="382"/>
        <v>11423629.887284808</v>
      </c>
    </row>
    <row r="2005" spans="1:16" x14ac:dyDescent="0.4">
      <c r="A2005" s="1">
        <v>2004</v>
      </c>
      <c r="B2005" s="21">
        <v>41817</v>
      </c>
      <c r="C2005" s="43">
        <v>4</v>
      </c>
      <c r="D2005" s="23">
        <v>20033</v>
      </c>
      <c r="E2005" s="25">
        <f t="shared" si="383"/>
        <v>18391.5</v>
      </c>
      <c r="F2005" s="25">
        <f t="shared" si="384"/>
        <v>17904.5</v>
      </c>
      <c r="G2005" s="25">
        <f t="shared" si="373"/>
        <v>1.1188807283085258</v>
      </c>
      <c r="H2005" s="25">
        <f t="shared" si="380"/>
        <v>1.0021658136955456</v>
      </c>
      <c r="I2005" s="4">
        <f t="shared" si="374"/>
        <v>19989.706020929942</v>
      </c>
      <c r="J2005" s="25">
        <f t="shared" si="381"/>
        <v>19629.834600536564</v>
      </c>
      <c r="K2005" s="15">
        <f t="shared" si="375"/>
        <v>19672.349165155701</v>
      </c>
      <c r="L2005" s="36">
        <f t="shared" si="376"/>
        <v>360.65083484429852</v>
      </c>
      <c r="M2005" s="36">
        <f t="shared" si="377"/>
        <v>360.65083484429852</v>
      </c>
      <c r="N2005" s="36">
        <f t="shared" si="378"/>
        <v>1.8002837061064168E-2</v>
      </c>
      <c r="O2005" s="36">
        <f t="shared" si="379"/>
        <v>130069.02467388948</v>
      </c>
      <c r="P2005" s="35">
        <f t="shared" si="382"/>
        <v>130069.02467388948</v>
      </c>
    </row>
    <row r="2006" spans="1:16" x14ac:dyDescent="0.4">
      <c r="A2006" s="1">
        <v>2005</v>
      </c>
      <c r="B2006" s="21">
        <v>41818</v>
      </c>
      <c r="C2006" s="43">
        <v>1</v>
      </c>
      <c r="D2006" s="23">
        <v>17680</v>
      </c>
      <c r="E2006" s="25">
        <f t="shared" si="383"/>
        <v>17417.5</v>
      </c>
      <c r="F2006" s="25">
        <f t="shared" si="384"/>
        <v>17902</v>
      </c>
      <c r="G2006" s="25">
        <f t="shared" si="373"/>
        <v>0.98759915093285666</v>
      </c>
      <c r="H2006" s="25">
        <f t="shared" si="380"/>
        <v>0.99870511045398014</v>
      </c>
      <c r="I2006" s="4">
        <f t="shared" si="374"/>
        <v>17702.923330354468</v>
      </c>
      <c r="J2006" s="25">
        <f t="shared" si="381"/>
        <v>19630.15128498038</v>
      </c>
      <c r="K2006" s="15">
        <f t="shared" si="375"/>
        <v>19604.732407294672</v>
      </c>
      <c r="L2006" s="36">
        <f t="shared" si="376"/>
        <v>-1924.7324072946722</v>
      </c>
      <c r="M2006" s="36">
        <f t="shared" si="377"/>
        <v>1924.7324072946722</v>
      </c>
      <c r="N2006" s="36">
        <f t="shared" si="378"/>
        <v>0.1088649551637258</v>
      </c>
      <c r="O2006" s="36">
        <f t="shared" si="379"/>
        <v>3704594.8396903439</v>
      </c>
      <c r="P2006" s="35">
        <f t="shared" si="382"/>
        <v>3704594.8396903439</v>
      </c>
    </row>
    <row r="2007" spans="1:16" x14ac:dyDescent="0.4">
      <c r="A2007" s="1">
        <v>2006</v>
      </c>
      <c r="B2007" s="21">
        <v>41819</v>
      </c>
      <c r="C2007" s="43">
        <v>2</v>
      </c>
      <c r="D2007" s="23">
        <v>15677</v>
      </c>
      <c r="E2007" s="25">
        <f t="shared" si="383"/>
        <v>18386.5</v>
      </c>
      <c r="F2007" s="25">
        <f t="shared" si="384"/>
        <v>18570.375</v>
      </c>
      <c r="G2007" s="25">
        <f t="shared" si="373"/>
        <v>0.84419404562374212</v>
      </c>
      <c r="H2007" s="25">
        <f t="shared" si="380"/>
        <v>0.99758200983907996</v>
      </c>
      <c r="I2007" s="4">
        <f t="shared" si="374"/>
        <v>15714.998712265127</v>
      </c>
      <c r="J2007" s="25">
        <f t="shared" si="381"/>
        <v>19630.467969424197</v>
      </c>
      <c r="K2007" s="15">
        <f t="shared" si="375"/>
        <v>19583.001691019872</v>
      </c>
      <c r="L2007" s="36">
        <f t="shared" si="376"/>
        <v>-3906.0016910198719</v>
      </c>
      <c r="M2007" s="36">
        <f t="shared" si="377"/>
        <v>3906.0016910198719</v>
      </c>
      <c r="N2007" s="36">
        <f t="shared" si="378"/>
        <v>0.24915492064935077</v>
      </c>
      <c r="O2007" s="36">
        <f t="shared" si="379"/>
        <v>15256849.210250098</v>
      </c>
      <c r="P2007" s="35">
        <f t="shared" si="382"/>
        <v>15256849.210250098</v>
      </c>
    </row>
    <row r="2008" spans="1:16" x14ac:dyDescent="0.4">
      <c r="A2008" s="1">
        <v>2007</v>
      </c>
      <c r="B2008" s="21">
        <v>41820</v>
      </c>
      <c r="C2008" s="43">
        <v>3</v>
      </c>
      <c r="D2008" s="23">
        <v>20156</v>
      </c>
      <c r="E2008" s="25">
        <f t="shared" si="383"/>
        <v>18754.25</v>
      </c>
      <c r="F2008" s="25">
        <f t="shared" si="384"/>
        <v>19303.25</v>
      </c>
      <c r="G2008" s="25">
        <f t="shared" si="373"/>
        <v>1.0441764987761128</v>
      </c>
      <c r="H2008" s="25">
        <f t="shared" si="380"/>
        <v>1.0015470660113945</v>
      </c>
      <c r="I2008" s="4">
        <f t="shared" si="374"/>
        <v>20124.865504593956</v>
      </c>
      <c r="J2008" s="25">
        <f t="shared" si="381"/>
        <v>19630.784653868017</v>
      </c>
      <c r="K2008" s="15">
        <f t="shared" si="375"/>
        <v>19661.154773583021</v>
      </c>
      <c r="L2008" s="36">
        <f t="shared" si="376"/>
        <v>494.84522641697913</v>
      </c>
      <c r="M2008" s="36">
        <f t="shared" si="377"/>
        <v>494.84522641697913</v>
      </c>
      <c r="N2008" s="36">
        <f t="shared" si="378"/>
        <v>2.4550765351110296E-2</v>
      </c>
      <c r="O2008" s="36">
        <f t="shared" si="379"/>
        <v>244871.79810767135</v>
      </c>
      <c r="P2008" s="35">
        <f t="shared" si="382"/>
        <v>244871.79810767135</v>
      </c>
    </row>
    <row r="2009" spans="1:16" x14ac:dyDescent="0.4">
      <c r="A2009" s="1">
        <v>2008</v>
      </c>
      <c r="B2009" s="21">
        <v>41821</v>
      </c>
      <c r="C2009" s="43">
        <v>4</v>
      </c>
      <c r="D2009" s="23">
        <v>21504</v>
      </c>
      <c r="E2009" s="25">
        <f t="shared" si="383"/>
        <v>19852.25</v>
      </c>
      <c r="F2009" s="25">
        <f t="shared" si="384"/>
        <v>20096.25</v>
      </c>
      <c r="G2009" s="25">
        <f t="shared" si="373"/>
        <v>1.0700503825340548</v>
      </c>
      <c r="H2009" s="25">
        <f t="shared" si="380"/>
        <v>1.0021658136955456</v>
      </c>
      <c r="I2009" s="4">
        <f t="shared" si="374"/>
        <v>21457.526994163502</v>
      </c>
      <c r="J2009" s="25">
        <f t="shared" si="381"/>
        <v>19631.101338311833</v>
      </c>
      <c r="K2009" s="15">
        <f t="shared" si="375"/>
        <v>19673.618646448991</v>
      </c>
      <c r="L2009" s="36">
        <f t="shared" si="376"/>
        <v>1830.3813535510089</v>
      </c>
      <c r="M2009" s="36">
        <f t="shared" si="377"/>
        <v>1830.3813535510089</v>
      </c>
      <c r="N2009" s="36">
        <f t="shared" si="378"/>
        <v>8.5118180503674146E-2</v>
      </c>
      <c r="O2009" s="36">
        <f t="shared" si="379"/>
        <v>3350295.8994272235</v>
      </c>
      <c r="P2009" s="35">
        <f t="shared" si="382"/>
        <v>3350295.8994272235</v>
      </c>
    </row>
    <row r="2010" spans="1:16" x14ac:dyDescent="0.4">
      <c r="A2010" s="1">
        <v>2009</v>
      </c>
      <c r="B2010" s="21">
        <v>41822</v>
      </c>
      <c r="C2010" s="43">
        <v>1</v>
      </c>
      <c r="D2010" s="23">
        <v>22072</v>
      </c>
      <c r="E2010" s="25">
        <f t="shared" si="383"/>
        <v>20340.25</v>
      </c>
      <c r="F2010" s="25">
        <f t="shared" si="384"/>
        <v>20590.75</v>
      </c>
      <c r="G2010" s="25">
        <f t="shared" si="373"/>
        <v>1.0719376419023106</v>
      </c>
      <c r="H2010" s="25">
        <f t="shared" si="380"/>
        <v>0.99870511045398014</v>
      </c>
      <c r="I2010" s="4">
        <f t="shared" si="374"/>
        <v>22100.617859026232</v>
      </c>
      <c r="J2010" s="25">
        <f t="shared" si="381"/>
        <v>19631.41802275565</v>
      </c>
      <c r="K2010" s="15">
        <f t="shared" si="375"/>
        <v>19605.997504784438</v>
      </c>
      <c r="L2010" s="36">
        <f t="shared" si="376"/>
        <v>2466.0024952155618</v>
      </c>
      <c r="M2010" s="36">
        <f t="shared" si="377"/>
        <v>2466.0024952155618</v>
      </c>
      <c r="N2010" s="36">
        <f t="shared" si="378"/>
        <v>0.11172537582527917</v>
      </c>
      <c r="O2010" s="36">
        <f t="shared" si="379"/>
        <v>6081168.3064093767</v>
      </c>
      <c r="P2010" s="35">
        <f t="shared" si="382"/>
        <v>6081168.3064093767</v>
      </c>
    </row>
    <row r="2011" spans="1:16" x14ac:dyDescent="0.4">
      <c r="A2011" s="1">
        <v>2010</v>
      </c>
      <c r="B2011" s="21">
        <v>41823</v>
      </c>
      <c r="C2011" s="43">
        <v>2</v>
      </c>
      <c r="D2011" s="23">
        <v>17629</v>
      </c>
      <c r="E2011" s="25">
        <f t="shared" si="383"/>
        <v>20841.25</v>
      </c>
      <c r="F2011" s="25">
        <f t="shared" si="384"/>
        <v>20551.25</v>
      </c>
      <c r="G2011" s="25">
        <f t="shared" si="373"/>
        <v>0.8578067027553069</v>
      </c>
      <c r="H2011" s="25">
        <f t="shared" si="380"/>
        <v>0.99758200983907996</v>
      </c>
      <c r="I2011" s="4">
        <f t="shared" si="374"/>
        <v>17671.730069434328</v>
      </c>
      <c r="J2011" s="25">
        <f t="shared" si="381"/>
        <v>19631.73470719947</v>
      </c>
      <c r="K2011" s="15">
        <f t="shared" si="375"/>
        <v>19584.265365835668</v>
      </c>
      <c r="L2011" s="36">
        <f t="shared" si="376"/>
        <v>-1955.2653658356685</v>
      </c>
      <c r="M2011" s="36">
        <f t="shared" si="377"/>
        <v>1955.2653658356685</v>
      </c>
      <c r="N2011" s="36">
        <f t="shared" si="378"/>
        <v>0.1109118705448788</v>
      </c>
      <c r="O2011" s="36">
        <f t="shared" si="379"/>
        <v>3823062.6508364906</v>
      </c>
      <c r="P2011" s="35">
        <f t="shared" si="382"/>
        <v>3823062.6508364906</v>
      </c>
    </row>
    <row r="2012" spans="1:16" x14ac:dyDescent="0.4">
      <c r="A2012" s="1">
        <v>2011</v>
      </c>
      <c r="B2012" s="21">
        <v>41824</v>
      </c>
      <c r="C2012" s="43">
        <v>3</v>
      </c>
      <c r="D2012" s="23">
        <v>22160</v>
      </c>
      <c r="E2012" s="25">
        <f t="shared" si="383"/>
        <v>20261.25</v>
      </c>
      <c r="F2012" s="25">
        <f t="shared" si="384"/>
        <v>19635.625</v>
      </c>
      <c r="G2012" s="25">
        <f t="shared" si="373"/>
        <v>1.1285609701753827</v>
      </c>
      <c r="H2012" s="25">
        <f t="shared" si="380"/>
        <v>1.0015470660113945</v>
      </c>
      <c r="I2012" s="4">
        <f t="shared" si="374"/>
        <v>22125.769973298375</v>
      </c>
      <c r="J2012" s="25">
        <f t="shared" si="381"/>
        <v>19632.051391643286</v>
      </c>
      <c r="K2012" s="15">
        <f t="shared" si="375"/>
        <v>19662.423471085247</v>
      </c>
      <c r="L2012" s="36">
        <f t="shared" si="376"/>
        <v>2497.576528914753</v>
      </c>
      <c r="M2012" s="36">
        <f t="shared" si="377"/>
        <v>2497.576528914753</v>
      </c>
      <c r="N2012" s="36">
        <f t="shared" si="378"/>
        <v>0.11270652206294011</v>
      </c>
      <c r="O2012" s="36">
        <f t="shared" si="379"/>
        <v>6237888.5177858658</v>
      </c>
      <c r="P2012" s="35">
        <f t="shared" si="382"/>
        <v>6237888.5177858658</v>
      </c>
    </row>
    <row r="2013" spans="1:16" x14ac:dyDescent="0.4">
      <c r="A2013" s="1">
        <v>2012</v>
      </c>
      <c r="B2013" s="21">
        <v>41825</v>
      </c>
      <c r="C2013" s="43">
        <v>4</v>
      </c>
      <c r="D2013" s="23">
        <v>19184</v>
      </c>
      <c r="E2013" s="25">
        <f t="shared" si="383"/>
        <v>19010</v>
      </c>
      <c r="F2013" s="25">
        <f t="shared" si="384"/>
        <v>19426.625</v>
      </c>
      <c r="G2013" s="25">
        <f t="shared" si="373"/>
        <v>0.98751069730331442</v>
      </c>
      <c r="H2013" s="25">
        <f t="shared" si="380"/>
        <v>1.0021658136955456</v>
      </c>
      <c r="I2013" s="4">
        <f t="shared" si="374"/>
        <v>19142.540822918185</v>
      </c>
      <c r="J2013" s="25">
        <f t="shared" si="381"/>
        <v>19632.368076087103</v>
      </c>
      <c r="K2013" s="15">
        <f t="shared" si="375"/>
        <v>19674.888127742284</v>
      </c>
      <c r="L2013" s="36">
        <f t="shared" si="376"/>
        <v>-490.88812774228427</v>
      </c>
      <c r="M2013" s="36">
        <f t="shared" si="377"/>
        <v>490.88812774228427</v>
      </c>
      <c r="N2013" s="36">
        <f t="shared" si="378"/>
        <v>2.5588413664631163E-2</v>
      </c>
      <c r="O2013" s="36">
        <f t="shared" si="379"/>
        <v>240971.15395832519</v>
      </c>
      <c r="P2013" s="35">
        <f t="shared" si="382"/>
        <v>240971.15395832519</v>
      </c>
    </row>
    <row r="2014" spans="1:16" x14ac:dyDescent="0.4">
      <c r="A2014" s="1">
        <v>2013</v>
      </c>
      <c r="B2014" s="21">
        <v>41826</v>
      </c>
      <c r="C2014" s="43">
        <v>1</v>
      </c>
      <c r="D2014" s="23">
        <v>17067</v>
      </c>
      <c r="E2014" s="25">
        <f t="shared" si="383"/>
        <v>19843.25</v>
      </c>
      <c r="F2014" s="25">
        <f t="shared" si="384"/>
        <v>19710.125</v>
      </c>
      <c r="G2014" s="25">
        <f t="shared" si="373"/>
        <v>0.86590014015639172</v>
      </c>
      <c r="H2014" s="25">
        <f t="shared" si="380"/>
        <v>0.99870511045398014</v>
      </c>
      <c r="I2014" s="4">
        <f t="shared" si="374"/>
        <v>17089.128533889121</v>
      </c>
      <c r="J2014" s="25">
        <f t="shared" si="381"/>
        <v>19632.684760530919</v>
      </c>
      <c r="K2014" s="15">
        <f t="shared" si="375"/>
        <v>19607.262602274204</v>
      </c>
      <c r="L2014" s="36">
        <f t="shared" si="376"/>
        <v>-2540.2626022742043</v>
      </c>
      <c r="M2014" s="36">
        <f t="shared" si="377"/>
        <v>2540.2626022742043</v>
      </c>
      <c r="N2014" s="36">
        <f t="shared" si="378"/>
        <v>0.14884060480894148</v>
      </c>
      <c r="O2014" s="36">
        <f t="shared" si="379"/>
        <v>6452934.0885129124</v>
      </c>
      <c r="P2014" s="35">
        <f t="shared" si="382"/>
        <v>6452934.0885129124</v>
      </c>
    </row>
    <row r="2015" spans="1:16" x14ac:dyDescent="0.4">
      <c r="A2015" s="1">
        <v>2014</v>
      </c>
      <c r="B2015" s="21">
        <v>41827</v>
      </c>
      <c r="C2015" s="43">
        <v>2</v>
      </c>
      <c r="D2015" s="23">
        <v>20962</v>
      </c>
      <c r="E2015" s="25">
        <f t="shared" si="383"/>
        <v>19577</v>
      </c>
      <c r="F2015" s="25">
        <f t="shared" si="384"/>
        <v>19772.25</v>
      </c>
      <c r="G2015" s="25">
        <f t="shared" si="373"/>
        <v>1.0601727168127046</v>
      </c>
      <c r="H2015" s="25">
        <f t="shared" si="380"/>
        <v>0.99758200983907996</v>
      </c>
      <c r="I2015" s="4">
        <f t="shared" si="374"/>
        <v>21012.808764846694</v>
      </c>
      <c r="J2015" s="25">
        <f t="shared" si="381"/>
        <v>19633.00144497474</v>
      </c>
      <c r="K2015" s="15">
        <f t="shared" si="375"/>
        <v>19585.529040651461</v>
      </c>
      <c r="L2015" s="36">
        <f t="shared" si="376"/>
        <v>1376.4709593485386</v>
      </c>
      <c r="M2015" s="36">
        <f t="shared" si="377"/>
        <v>1376.4709593485386</v>
      </c>
      <c r="N2015" s="36">
        <f t="shared" si="378"/>
        <v>6.5665058646528884E-2</v>
      </c>
      <c r="O2015" s="36">
        <f t="shared" si="379"/>
        <v>1894672.3019298862</v>
      </c>
      <c r="P2015" s="35">
        <f t="shared" si="382"/>
        <v>1894672.3019298862</v>
      </c>
    </row>
    <row r="2016" spans="1:16" x14ac:dyDescent="0.4">
      <c r="A2016" s="1">
        <v>2015</v>
      </c>
      <c r="B2016" s="21">
        <v>41828</v>
      </c>
      <c r="C2016" s="43">
        <v>3</v>
      </c>
      <c r="D2016" s="23">
        <v>21095</v>
      </c>
      <c r="E2016" s="25">
        <f t="shared" si="383"/>
        <v>19967.5</v>
      </c>
      <c r="F2016" s="25">
        <f t="shared" si="384"/>
        <v>19913.125</v>
      </c>
      <c r="G2016" s="25">
        <f t="shared" si="373"/>
        <v>1.0593515583315025</v>
      </c>
      <c r="H2016" s="25">
        <f t="shared" si="380"/>
        <v>1.0015470660113945</v>
      </c>
      <c r="I2016" s="4">
        <f t="shared" si="374"/>
        <v>21062.415053552762</v>
      </c>
      <c r="J2016" s="25">
        <f t="shared" si="381"/>
        <v>19633.318129418556</v>
      </c>
      <c r="K2016" s="15">
        <f t="shared" si="375"/>
        <v>19663.692168587477</v>
      </c>
      <c r="L2016" s="36">
        <f t="shared" si="376"/>
        <v>1431.3078314125232</v>
      </c>
      <c r="M2016" s="36">
        <f t="shared" si="377"/>
        <v>1431.3078314125232</v>
      </c>
      <c r="N2016" s="36">
        <f t="shared" si="378"/>
        <v>6.785057271450691E-2</v>
      </c>
      <c r="O2016" s="36">
        <f t="shared" si="379"/>
        <v>2048642.1082628199</v>
      </c>
      <c r="P2016" s="35">
        <f t="shared" si="382"/>
        <v>2048642.1082628199</v>
      </c>
    </row>
    <row r="2017" spans="1:16" x14ac:dyDescent="0.4">
      <c r="A2017" s="1">
        <v>2016</v>
      </c>
      <c r="B2017" s="21">
        <v>41829</v>
      </c>
      <c r="C2017" s="43">
        <v>4</v>
      </c>
      <c r="D2017" s="23">
        <v>20746</v>
      </c>
      <c r="E2017" s="25">
        <f t="shared" si="383"/>
        <v>19858.75</v>
      </c>
      <c r="F2017" s="25">
        <f t="shared" si="384"/>
        <v>19817</v>
      </c>
      <c r="G2017" s="25">
        <f t="shared" si="373"/>
        <v>1.0468789423222487</v>
      </c>
      <c r="H2017" s="25">
        <f t="shared" si="380"/>
        <v>1.0021658136955456</v>
      </c>
      <c r="I2017" s="4">
        <f t="shared" si="374"/>
        <v>20701.165133041108</v>
      </c>
      <c r="J2017" s="25">
        <f t="shared" si="381"/>
        <v>19633.634813862373</v>
      </c>
      <c r="K2017" s="15">
        <f t="shared" si="375"/>
        <v>19676.157609035577</v>
      </c>
      <c r="L2017" s="36">
        <f t="shared" si="376"/>
        <v>1069.8423909644225</v>
      </c>
      <c r="M2017" s="36">
        <f t="shared" si="377"/>
        <v>1069.8423909644225</v>
      </c>
      <c r="N2017" s="36">
        <f t="shared" si="378"/>
        <v>5.1568610381009475E-2</v>
      </c>
      <c r="O2017" s="36">
        <f t="shared" si="379"/>
        <v>1144562.7415044722</v>
      </c>
      <c r="P2017" s="35">
        <f t="shared" si="382"/>
        <v>1144562.7415044722</v>
      </c>
    </row>
    <row r="2018" spans="1:16" x14ac:dyDescent="0.4">
      <c r="A2018" s="1">
        <v>2017</v>
      </c>
      <c r="B2018" s="21">
        <v>41830</v>
      </c>
      <c r="C2018" s="43">
        <v>1</v>
      </c>
      <c r="D2018" s="23">
        <v>16632</v>
      </c>
      <c r="E2018" s="25">
        <f t="shared" si="383"/>
        <v>19775.25</v>
      </c>
      <c r="F2018" s="25">
        <f t="shared" si="384"/>
        <v>19444.75</v>
      </c>
      <c r="G2018" s="25">
        <f t="shared" si="373"/>
        <v>0.85534655883978961</v>
      </c>
      <c r="H2018" s="25">
        <f t="shared" si="380"/>
        <v>0.99870511045398014</v>
      </c>
      <c r="I2018" s="4">
        <f t="shared" si="374"/>
        <v>16653.564526609473</v>
      </c>
      <c r="J2018" s="25">
        <f t="shared" si="381"/>
        <v>19633.951498306193</v>
      </c>
      <c r="K2018" s="15">
        <f t="shared" si="375"/>
        <v>19608.527699763974</v>
      </c>
      <c r="L2018" s="36">
        <f t="shared" si="376"/>
        <v>-2976.5276997639739</v>
      </c>
      <c r="M2018" s="36">
        <f t="shared" si="377"/>
        <v>2976.5276997639739</v>
      </c>
      <c r="N2018" s="36">
        <f t="shared" si="378"/>
        <v>0.17896390691221584</v>
      </c>
      <c r="O2018" s="36">
        <f t="shared" si="379"/>
        <v>8859717.1474622134</v>
      </c>
      <c r="P2018" s="35">
        <f t="shared" si="382"/>
        <v>8859717.1474622134</v>
      </c>
    </row>
    <row r="2019" spans="1:16" x14ac:dyDescent="0.4">
      <c r="A2019" s="1">
        <v>2018</v>
      </c>
      <c r="B2019" s="21">
        <v>41831</v>
      </c>
      <c r="C2019" s="43">
        <v>2</v>
      </c>
      <c r="D2019" s="23">
        <v>20628</v>
      </c>
      <c r="E2019" s="25">
        <f t="shared" si="383"/>
        <v>19114.25</v>
      </c>
      <c r="F2019" s="25">
        <f t="shared" si="384"/>
        <v>18641.5</v>
      </c>
      <c r="G2019" s="25">
        <f t="shared" si="373"/>
        <v>1.1065633130381138</v>
      </c>
      <c r="H2019" s="25">
        <f t="shared" si="380"/>
        <v>0.99758200983907996</v>
      </c>
      <c r="I2019" s="4">
        <f t="shared" si="374"/>
        <v>20677.999198609752</v>
      </c>
      <c r="J2019" s="25">
        <f t="shared" si="381"/>
        <v>19634.268182750009</v>
      </c>
      <c r="K2019" s="15">
        <f t="shared" si="375"/>
        <v>19586.792715467254</v>
      </c>
      <c r="L2019" s="36">
        <f t="shared" si="376"/>
        <v>1041.2072845327457</v>
      </c>
      <c r="M2019" s="36">
        <f t="shared" si="377"/>
        <v>1041.2072845327457</v>
      </c>
      <c r="N2019" s="36">
        <f t="shared" si="378"/>
        <v>5.04754355503561E-2</v>
      </c>
      <c r="O2019" s="36">
        <f t="shared" si="379"/>
        <v>1084112.6093640539</v>
      </c>
      <c r="P2019" s="35">
        <f t="shared" si="382"/>
        <v>1084112.6093640539</v>
      </c>
    </row>
    <row r="2020" spans="1:16" x14ac:dyDescent="0.4">
      <c r="A2020" s="1">
        <v>2019</v>
      </c>
      <c r="B2020" s="21">
        <v>41832</v>
      </c>
      <c r="C2020" s="43">
        <v>3</v>
      </c>
      <c r="D2020" s="23">
        <v>18451</v>
      </c>
      <c r="E2020" s="25">
        <f t="shared" si="383"/>
        <v>18168.75</v>
      </c>
      <c r="F2020" s="25">
        <f t="shared" si="384"/>
        <v>18778.125</v>
      </c>
      <c r="G2020" s="25">
        <f t="shared" si="373"/>
        <v>0.9825794641371276</v>
      </c>
      <c r="H2020" s="25">
        <f t="shared" si="380"/>
        <v>1.0015470660113945</v>
      </c>
      <c r="I2020" s="4">
        <f t="shared" si="374"/>
        <v>18422.499177677273</v>
      </c>
      <c r="J2020" s="25">
        <f t="shared" si="381"/>
        <v>19634.584867193826</v>
      </c>
      <c r="K2020" s="15">
        <f t="shared" si="375"/>
        <v>19664.960866089703</v>
      </c>
      <c r="L2020" s="36">
        <f t="shared" si="376"/>
        <v>-1213.9608660897029</v>
      </c>
      <c r="M2020" s="36">
        <f t="shared" si="377"/>
        <v>1213.9608660897029</v>
      </c>
      <c r="N2020" s="36">
        <f t="shared" si="378"/>
        <v>6.5793770857390008E-2</v>
      </c>
      <c r="O2020" s="36">
        <f t="shared" si="379"/>
        <v>1473700.9843972616</v>
      </c>
      <c r="P2020" s="35">
        <f t="shared" si="382"/>
        <v>1473700.9843972616</v>
      </c>
    </row>
    <row r="2021" spans="1:16" x14ac:dyDescent="0.4">
      <c r="A2021" s="1">
        <v>2020</v>
      </c>
      <c r="B2021" s="21">
        <v>41833</v>
      </c>
      <c r="C2021" s="43">
        <v>4</v>
      </c>
      <c r="D2021" s="23">
        <v>16964</v>
      </c>
      <c r="E2021" s="25">
        <f t="shared" si="383"/>
        <v>19387.5</v>
      </c>
      <c r="F2021" s="25">
        <f t="shared" si="384"/>
        <v>19507.5</v>
      </c>
      <c r="G2021" s="25">
        <f t="shared" si="373"/>
        <v>0.86961425092912981</v>
      </c>
      <c r="H2021" s="25">
        <f t="shared" si="380"/>
        <v>1.0021658136955456</v>
      </c>
      <c r="I2021" s="4">
        <f t="shared" si="374"/>
        <v>16927.338538364475</v>
      </c>
      <c r="J2021" s="25">
        <f t="shared" si="381"/>
        <v>19634.901551637646</v>
      </c>
      <c r="K2021" s="15">
        <f t="shared" si="375"/>
        <v>19677.427090328871</v>
      </c>
      <c r="L2021" s="36">
        <f t="shared" si="376"/>
        <v>-2713.4270903288707</v>
      </c>
      <c r="M2021" s="36">
        <f t="shared" si="377"/>
        <v>2713.4270903288707</v>
      </c>
      <c r="N2021" s="36">
        <f t="shared" si="378"/>
        <v>0.15995208030705438</v>
      </c>
      <c r="O2021" s="36">
        <f t="shared" si="379"/>
        <v>7362686.5745306015</v>
      </c>
      <c r="P2021" s="35">
        <f t="shared" si="382"/>
        <v>7362686.5745306015</v>
      </c>
    </row>
    <row r="2022" spans="1:16" x14ac:dyDescent="0.4">
      <c r="A2022" s="1">
        <v>2021</v>
      </c>
      <c r="B2022" s="21">
        <v>41834</v>
      </c>
      <c r="C2022" s="43">
        <v>1</v>
      </c>
      <c r="D2022" s="23">
        <v>21507</v>
      </c>
      <c r="E2022" s="25">
        <f t="shared" si="383"/>
        <v>19627.5</v>
      </c>
      <c r="F2022" s="25">
        <f t="shared" si="384"/>
        <v>20033</v>
      </c>
      <c r="G2022" s="25">
        <f t="shared" si="373"/>
        <v>1.0735785953177257</v>
      </c>
      <c r="H2022" s="25">
        <f t="shared" si="380"/>
        <v>0.99870511045398014</v>
      </c>
      <c r="I2022" s="4">
        <f t="shared" si="374"/>
        <v>21534.885297846919</v>
      </c>
      <c r="J2022" s="25">
        <f t="shared" si="381"/>
        <v>19635.218236081462</v>
      </c>
      <c r="K2022" s="15">
        <f t="shared" si="375"/>
        <v>19609.79279725374</v>
      </c>
      <c r="L2022" s="36">
        <f t="shared" si="376"/>
        <v>1897.20720274626</v>
      </c>
      <c r="M2022" s="36">
        <f t="shared" si="377"/>
        <v>1897.20720274626</v>
      </c>
      <c r="N2022" s="36">
        <f t="shared" si="378"/>
        <v>8.821347481035291E-2</v>
      </c>
      <c r="O2022" s="36">
        <f t="shared" si="379"/>
        <v>3599395.1701522884</v>
      </c>
      <c r="P2022" s="35">
        <f t="shared" si="382"/>
        <v>3599395.1701522884</v>
      </c>
    </row>
    <row r="2023" spans="1:16" x14ac:dyDescent="0.4">
      <c r="A2023" s="1">
        <v>2022</v>
      </c>
      <c r="B2023" s="21">
        <v>41835</v>
      </c>
      <c r="C2023" s="43">
        <v>2</v>
      </c>
      <c r="D2023" s="23">
        <v>21588</v>
      </c>
      <c r="E2023" s="25">
        <f t="shared" si="383"/>
        <v>20438.5</v>
      </c>
      <c r="F2023" s="25">
        <f t="shared" si="384"/>
        <v>20493.625</v>
      </c>
      <c r="G2023" s="25">
        <f t="shared" si="373"/>
        <v>1.0534007526730873</v>
      </c>
      <c r="H2023" s="25">
        <f t="shared" si="380"/>
        <v>0.99758200983907996</v>
      </c>
      <c r="I2023" s="4">
        <f t="shared" si="374"/>
        <v>21640.32609557821</v>
      </c>
      <c r="J2023" s="25">
        <f t="shared" si="381"/>
        <v>19635.534920525279</v>
      </c>
      <c r="K2023" s="15">
        <f t="shared" si="375"/>
        <v>19588.056390283047</v>
      </c>
      <c r="L2023" s="36">
        <f t="shared" si="376"/>
        <v>1999.9436097169528</v>
      </c>
      <c r="M2023" s="36">
        <f t="shared" si="377"/>
        <v>1999.9436097169528</v>
      </c>
      <c r="N2023" s="36">
        <f t="shared" si="378"/>
        <v>9.2641449403231088E-2</v>
      </c>
      <c r="O2023" s="36">
        <f t="shared" si="379"/>
        <v>3999774.4420476751</v>
      </c>
      <c r="P2023" s="35">
        <f t="shared" si="382"/>
        <v>3999774.4420476751</v>
      </c>
    </row>
    <row r="2024" spans="1:16" x14ac:dyDescent="0.4">
      <c r="A2024" s="1">
        <v>2023</v>
      </c>
      <c r="B2024" s="21">
        <v>41836</v>
      </c>
      <c r="C2024" s="43">
        <v>3</v>
      </c>
      <c r="D2024" s="23">
        <v>21695</v>
      </c>
      <c r="E2024" s="25">
        <f t="shared" si="383"/>
        <v>20548.75</v>
      </c>
      <c r="F2024" s="25">
        <f t="shared" si="384"/>
        <v>20497.5</v>
      </c>
      <c r="G2024" s="25">
        <f t="shared" si="373"/>
        <v>1.0584217587510671</v>
      </c>
      <c r="H2024" s="25">
        <f t="shared" si="380"/>
        <v>1.0015470660113945</v>
      </c>
      <c r="I2024" s="4">
        <f t="shared" si="374"/>
        <v>21661.488247775644</v>
      </c>
      <c r="J2024" s="25">
        <f t="shared" si="381"/>
        <v>19635.851604969095</v>
      </c>
      <c r="K2024" s="15">
        <f t="shared" si="375"/>
        <v>19666.229563591929</v>
      </c>
      <c r="L2024" s="36">
        <f t="shared" si="376"/>
        <v>2028.770436408071</v>
      </c>
      <c r="M2024" s="36">
        <f t="shared" si="377"/>
        <v>2028.770436408071</v>
      </c>
      <c r="N2024" s="36">
        <f t="shared" si="378"/>
        <v>9.3513272016965701E-2</v>
      </c>
      <c r="O2024" s="36">
        <f t="shared" si="379"/>
        <v>4115909.4836433949</v>
      </c>
      <c r="P2024" s="35">
        <f t="shared" si="382"/>
        <v>4115909.4836433949</v>
      </c>
    </row>
    <row r="2025" spans="1:16" x14ac:dyDescent="0.4">
      <c r="A2025" s="1">
        <v>2024</v>
      </c>
      <c r="B2025" s="21">
        <v>41837</v>
      </c>
      <c r="C2025" s="43">
        <v>4</v>
      </c>
      <c r="D2025" s="23">
        <v>17405</v>
      </c>
      <c r="E2025" s="25">
        <f t="shared" si="383"/>
        <v>20446.25</v>
      </c>
      <c r="F2025" s="25">
        <f t="shared" si="384"/>
        <v>19827.125</v>
      </c>
      <c r="G2025" s="25">
        <f t="shared" si="373"/>
        <v>0.87783781057515908</v>
      </c>
      <c r="H2025" s="25">
        <f t="shared" si="380"/>
        <v>1.0021658136955456</v>
      </c>
      <c r="I2025" s="4">
        <f t="shared" si="374"/>
        <v>17367.385478674467</v>
      </c>
      <c r="J2025" s="25">
        <f t="shared" si="381"/>
        <v>19636.168289412915</v>
      </c>
      <c r="K2025" s="15">
        <f t="shared" si="375"/>
        <v>19678.696571622164</v>
      </c>
      <c r="L2025" s="36">
        <f t="shared" si="376"/>
        <v>-2273.6965716221639</v>
      </c>
      <c r="M2025" s="36">
        <f t="shared" si="377"/>
        <v>2273.6965716221639</v>
      </c>
      <c r="N2025" s="36">
        <f t="shared" si="378"/>
        <v>0.13063467805930273</v>
      </c>
      <c r="O2025" s="36">
        <f t="shared" si="379"/>
        <v>5169696.0998063823</v>
      </c>
      <c r="P2025" s="35">
        <f t="shared" si="382"/>
        <v>5169696.0998063823</v>
      </c>
    </row>
    <row r="2026" spans="1:16" x14ac:dyDescent="0.4">
      <c r="A2026" s="1">
        <v>2025</v>
      </c>
      <c r="B2026" s="21">
        <v>41838</v>
      </c>
      <c r="C2026" s="43">
        <v>1</v>
      </c>
      <c r="D2026" s="23">
        <v>21097</v>
      </c>
      <c r="E2026" s="25">
        <f t="shared" si="383"/>
        <v>19208</v>
      </c>
      <c r="F2026" s="25">
        <f t="shared" si="384"/>
        <v>18621</v>
      </c>
      <c r="G2026" s="25">
        <f t="shared" si="373"/>
        <v>1.1329681542344665</v>
      </c>
      <c r="H2026" s="25">
        <f t="shared" si="380"/>
        <v>0.99870511045398014</v>
      </c>
      <c r="I2026" s="4">
        <f t="shared" si="374"/>
        <v>21124.353704778743</v>
      </c>
      <c r="J2026" s="25">
        <f t="shared" si="381"/>
        <v>19636.484973856732</v>
      </c>
      <c r="K2026" s="15">
        <f t="shared" si="375"/>
        <v>19611.05789474351</v>
      </c>
      <c r="L2026" s="36">
        <f t="shared" si="376"/>
        <v>1485.9421052564903</v>
      </c>
      <c r="M2026" s="36">
        <f t="shared" si="377"/>
        <v>1485.9421052564903</v>
      </c>
      <c r="N2026" s="36">
        <f t="shared" si="378"/>
        <v>7.0433810743541284E-2</v>
      </c>
      <c r="O2026" s="36">
        <f t="shared" si="379"/>
        <v>2208023.9401740907</v>
      </c>
      <c r="P2026" s="35">
        <f t="shared" si="382"/>
        <v>2208023.9401740907</v>
      </c>
    </row>
    <row r="2027" spans="1:16" x14ac:dyDescent="0.4">
      <c r="A2027" s="1">
        <v>2026</v>
      </c>
      <c r="B2027" s="21">
        <v>41839</v>
      </c>
      <c r="C2027" s="43">
        <v>2</v>
      </c>
      <c r="D2027" s="23">
        <v>16635</v>
      </c>
      <c r="E2027" s="25">
        <f t="shared" si="383"/>
        <v>18034</v>
      </c>
      <c r="F2027" s="25">
        <f t="shared" si="384"/>
        <v>18411.125</v>
      </c>
      <c r="G2027" s="25">
        <f t="shared" si="373"/>
        <v>0.90352979516460841</v>
      </c>
      <c r="H2027" s="25">
        <f t="shared" si="380"/>
        <v>0.99758200983907996</v>
      </c>
      <c r="I2027" s="4">
        <f t="shared" si="374"/>
        <v>16675.32076153157</v>
      </c>
      <c r="J2027" s="25">
        <f t="shared" si="381"/>
        <v>19636.801658300548</v>
      </c>
      <c r="K2027" s="15">
        <f t="shared" si="375"/>
        <v>19589.32006509884</v>
      </c>
      <c r="L2027" s="36">
        <f t="shared" si="376"/>
        <v>-2954.3200650988401</v>
      </c>
      <c r="M2027" s="36">
        <f t="shared" si="377"/>
        <v>2954.3200650988401</v>
      </c>
      <c r="N2027" s="36">
        <f t="shared" si="378"/>
        <v>0.17759663751721311</v>
      </c>
      <c r="O2027" s="36">
        <f t="shared" si="379"/>
        <v>8728007.0470456146</v>
      </c>
      <c r="P2027" s="35">
        <f t="shared" si="382"/>
        <v>8728007.0470456146</v>
      </c>
    </row>
    <row r="2028" spans="1:16" x14ac:dyDescent="0.4">
      <c r="A2028" s="1">
        <v>2027</v>
      </c>
      <c r="B2028" s="21">
        <v>41840</v>
      </c>
      <c r="C2028" s="43">
        <v>3</v>
      </c>
      <c r="D2028" s="23">
        <v>16999</v>
      </c>
      <c r="E2028" s="25">
        <f t="shared" si="383"/>
        <v>18788.25</v>
      </c>
      <c r="F2028" s="25">
        <f t="shared" si="384"/>
        <v>18701.125</v>
      </c>
      <c r="G2028" s="25">
        <f t="shared" si="373"/>
        <v>0.908982748364069</v>
      </c>
      <c r="H2028" s="25">
        <f t="shared" si="380"/>
        <v>1.0015470660113945</v>
      </c>
      <c r="I2028" s="4">
        <f t="shared" si="374"/>
        <v>16972.742047657903</v>
      </c>
      <c r="J2028" s="25">
        <f t="shared" si="381"/>
        <v>19637.118342744368</v>
      </c>
      <c r="K2028" s="15">
        <f t="shared" si="375"/>
        <v>19667.498261094159</v>
      </c>
      <c r="L2028" s="36">
        <f t="shared" si="376"/>
        <v>-2668.4982610941588</v>
      </c>
      <c r="M2028" s="36">
        <f t="shared" si="377"/>
        <v>2668.4982610941588</v>
      </c>
      <c r="N2028" s="36">
        <f t="shared" si="378"/>
        <v>0.15697972004789451</v>
      </c>
      <c r="O2028" s="36">
        <f t="shared" si="379"/>
        <v>7120882.9694625493</v>
      </c>
      <c r="P2028" s="35">
        <f t="shared" si="382"/>
        <v>7120882.9694625493</v>
      </c>
    </row>
    <row r="2029" spans="1:16" x14ac:dyDescent="0.4">
      <c r="A2029" s="1">
        <v>2028</v>
      </c>
      <c r="B2029" s="21">
        <v>41841</v>
      </c>
      <c r="C2029" s="43">
        <v>4</v>
      </c>
      <c r="D2029" s="23">
        <v>20422</v>
      </c>
      <c r="E2029" s="25">
        <f t="shared" si="383"/>
        <v>18614</v>
      </c>
      <c r="F2029" s="25">
        <f t="shared" si="384"/>
        <v>19470.125</v>
      </c>
      <c r="G2029" s="25">
        <f t="shared" ref="G2029:G2092" si="385">D2029/F2029</f>
        <v>1.0488890030238636</v>
      </c>
      <c r="H2029" s="25">
        <f t="shared" si="380"/>
        <v>1.0021658136955456</v>
      </c>
      <c r="I2029" s="4">
        <f t="shared" ref="I2029:I2092" si="386">D2029/H2029</f>
        <v>20377.865340160297</v>
      </c>
      <c r="J2029" s="25">
        <f t="shared" si="381"/>
        <v>19637.435027188185</v>
      </c>
      <c r="K2029" s="15">
        <f t="shared" ref="K2029:K2092" si="387">H2029*J2029</f>
        <v>19679.966052915457</v>
      </c>
      <c r="L2029" s="36">
        <f t="shared" ref="L2029:L2092" si="388">D2029-K2029</f>
        <v>742.03394708454289</v>
      </c>
      <c r="M2029" s="36">
        <f t="shared" ref="M2029:M2092" si="389">ABS(L2029)</f>
        <v>742.03394708454289</v>
      </c>
      <c r="N2029" s="36">
        <f t="shared" ref="N2029:N2092" si="390">M2029/D2029</f>
        <v>3.6335028257983688E-2</v>
      </c>
      <c r="O2029" s="36">
        <f t="shared" ref="O2029:O2092" si="391">L2029^2</f>
        <v>550614.37862586614</v>
      </c>
      <c r="P2029" s="35">
        <f t="shared" si="382"/>
        <v>550614.37862586614</v>
      </c>
    </row>
    <row r="2030" spans="1:16" x14ac:dyDescent="0.4">
      <c r="A2030" s="1">
        <v>2029</v>
      </c>
      <c r="B2030" s="21">
        <v>41842</v>
      </c>
      <c r="C2030" s="43">
        <v>1</v>
      </c>
      <c r="D2030" s="23">
        <v>20400</v>
      </c>
      <c r="E2030" s="25">
        <f t="shared" si="383"/>
        <v>20326.25</v>
      </c>
      <c r="F2030" s="25">
        <f t="shared" si="384"/>
        <v>20395.875</v>
      </c>
      <c r="G2030" s="25">
        <f t="shared" si="385"/>
        <v>1.0002022467778411</v>
      </c>
      <c r="H2030" s="25">
        <f t="shared" si="380"/>
        <v>0.99870511045398014</v>
      </c>
      <c r="I2030" s="4">
        <f t="shared" si="386"/>
        <v>20426.449996562846</v>
      </c>
      <c r="J2030" s="25">
        <f t="shared" si="381"/>
        <v>19637.751711632001</v>
      </c>
      <c r="K2030" s="15">
        <f t="shared" si="387"/>
        <v>19612.322992233276</v>
      </c>
      <c r="L2030" s="36">
        <f t="shared" si="388"/>
        <v>787.67700776672427</v>
      </c>
      <c r="M2030" s="36">
        <f t="shared" si="389"/>
        <v>787.67700776672427</v>
      </c>
      <c r="N2030" s="36">
        <f t="shared" si="390"/>
        <v>3.8611618027780605E-2</v>
      </c>
      <c r="O2030" s="36">
        <f t="shared" si="391"/>
        <v>620435.06856434024</v>
      </c>
      <c r="P2030" s="35">
        <f t="shared" si="382"/>
        <v>620435.06856434024</v>
      </c>
    </row>
    <row r="2031" spans="1:16" x14ac:dyDescent="0.4">
      <c r="A2031" s="1">
        <v>2030</v>
      </c>
      <c r="B2031" s="21">
        <v>41843</v>
      </c>
      <c r="C2031" s="43">
        <v>2</v>
      </c>
      <c r="D2031" s="23">
        <v>23484</v>
      </c>
      <c r="E2031" s="25">
        <f t="shared" si="383"/>
        <v>20465.5</v>
      </c>
      <c r="F2031" s="25">
        <f t="shared" si="384"/>
        <v>20978</v>
      </c>
      <c r="G2031" s="25">
        <f t="shared" si="385"/>
        <v>1.1194584803127086</v>
      </c>
      <c r="H2031" s="25">
        <f t="shared" si="380"/>
        <v>0.99758200983907996</v>
      </c>
      <c r="I2031" s="4">
        <f t="shared" si="386"/>
        <v>23540.921717090914</v>
      </c>
      <c r="J2031" s="25">
        <f t="shared" si="381"/>
        <v>19638.068396075822</v>
      </c>
      <c r="K2031" s="15">
        <f t="shared" si="387"/>
        <v>19590.583739914637</v>
      </c>
      <c r="L2031" s="36">
        <f t="shared" si="388"/>
        <v>3893.4162600853633</v>
      </c>
      <c r="M2031" s="36">
        <f t="shared" si="389"/>
        <v>3893.4162600853633</v>
      </c>
      <c r="N2031" s="36">
        <f t="shared" si="390"/>
        <v>0.16579016607415106</v>
      </c>
      <c r="O2031" s="36">
        <f t="shared" si="391"/>
        <v>15158690.174297098</v>
      </c>
      <c r="P2031" s="35">
        <f t="shared" si="382"/>
        <v>15158690.174297098</v>
      </c>
    </row>
    <row r="2032" spans="1:16" x14ac:dyDescent="0.4">
      <c r="A2032" s="1">
        <v>2031</v>
      </c>
      <c r="B2032" s="21">
        <v>41844</v>
      </c>
      <c r="C2032" s="43">
        <v>3</v>
      </c>
      <c r="D2032" s="23">
        <v>17556</v>
      </c>
      <c r="E2032" s="25">
        <f t="shared" si="383"/>
        <v>21490.5</v>
      </c>
      <c r="F2032" s="25">
        <f t="shared" si="384"/>
        <v>21271.625</v>
      </c>
      <c r="G2032" s="25">
        <f t="shared" si="385"/>
        <v>0.82532481651025724</v>
      </c>
      <c r="H2032" s="25">
        <f t="shared" si="380"/>
        <v>1.0015470660113945</v>
      </c>
      <c r="I2032" s="4">
        <f t="shared" si="386"/>
        <v>17528.881662961474</v>
      </c>
      <c r="J2032" s="25">
        <f t="shared" si="381"/>
        <v>19638.385080519638</v>
      </c>
      <c r="K2032" s="15">
        <f t="shared" si="387"/>
        <v>19668.766958596389</v>
      </c>
      <c r="L2032" s="36">
        <f t="shared" si="388"/>
        <v>-2112.7669585963886</v>
      </c>
      <c r="M2032" s="36">
        <f t="shared" si="389"/>
        <v>2112.7669585963886</v>
      </c>
      <c r="N2032" s="36">
        <f t="shared" si="390"/>
        <v>0.12034443828869837</v>
      </c>
      <c r="O2032" s="36">
        <f t="shared" si="391"/>
        <v>4463784.2213366339</v>
      </c>
      <c r="P2032" s="35">
        <f t="shared" si="382"/>
        <v>4463784.2213366339</v>
      </c>
    </row>
    <row r="2033" spans="1:16" x14ac:dyDescent="0.4">
      <c r="A2033" s="1">
        <v>2032</v>
      </c>
      <c r="B2033" s="21">
        <v>41845</v>
      </c>
      <c r="C2033" s="43">
        <v>4</v>
      </c>
      <c r="D2033" s="23">
        <v>24522</v>
      </c>
      <c r="E2033" s="25">
        <f t="shared" si="383"/>
        <v>21052.75</v>
      </c>
      <c r="F2033" s="25">
        <f t="shared" si="384"/>
        <v>20030.125</v>
      </c>
      <c r="G2033" s="25">
        <f t="shared" si="385"/>
        <v>1.2242559644535418</v>
      </c>
      <c r="H2033" s="25">
        <f t="shared" si="380"/>
        <v>1.0021658136955456</v>
      </c>
      <c r="I2033" s="4">
        <f t="shared" si="386"/>
        <v>24469.004694516247</v>
      </c>
      <c r="J2033" s="25">
        <f t="shared" si="381"/>
        <v>19638.701764963454</v>
      </c>
      <c r="K2033" s="15">
        <f t="shared" si="387"/>
        <v>19681.235534208747</v>
      </c>
      <c r="L2033" s="36">
        <f t="shared" si="388"/>
        <v>4840.7644657912533</v>
      </c>
      <c r="M2033" s="36">
        <f t="shared" si="389"/>
        <v>4840.7644657912533</v>
      </c>
      <c r="N2033" s="36">
        <f t="shared" si="390"/>
        <v>0.19740496149544301</v>
      </c>
      <c r="O2033" s="36">
        <f t="shared" si="391"/>
        <v>23433000.613267276</v>
      </c>
      <c r="P2033" s="35">
        <f t="shared" si="382"/>
        <v>23433000.613267276</v>
      </c>
    </row>
    <row r="2034" spans="1:16" x14ac:dyDescent="0.4">
      <c r="A2034" s="1">
        <v>2033</v>
      </c>
      <c r="B2034" s="21">
        <v>41846</v>
      </c>
      <c r="C2034" s="43">
        <v>1</v>
      </c>
      <c r="D2034" s="23">
        <v>18649</v>
      </c>
      <c r="E2034" s="25">
        <f t="shared" si="383"/>
        <v>19007.5</v>
      </c>
      <c r="F2034" s="25">
        <f t="shared" si="384"/>
        <v>19320.125</v>
      </c>
      <c r="G2034" s="25">
        <f t="shared" si="385"/>
        <v>0.96526290590769992</v>
      </c>
      <c r="H2034" s="25">
        <f t="shared" si="380"/>
        <v>0.99870511045398014</v>
      </c>
      <c r="I2034" s="4">
        <f t="shared" si="386"/>
        <v>18673.179705191204</v>
      </c>
      <c r="J2034" s="25">
        <f t="shared" si="381"/>
        <v>19639.018449407271</v>
      </c>
      <c r="K2034" s="15">
        <f t="shared" si="387"/>
        <v>19613.588089723042</v>
      </c>
      <c r="L2034" s="36">
        <f t="shared" si="388"/>
        <v>-964.58808972304178</v>
      </c>
      <c r="M2034" s="36">
        <f t="shared" si="389"/>
        <v>964.58808972304178</v>
      </c>
      <c r="N2034" s="36">
        <f t="shared" si="390"/>
        <v>5.1723314371979287E-2</v>
      </c>
      <c r="O2034" s="36">
        <f t="shared" si="391"/>
        <v>930430.1828355469</v>
      </c>
      <c r="P2034" s="35">
        <f t="shared" si="382"/>
        <v>930430.1828355469</v>
      </c>
    </row>
    <row r="2035" spans="1:16" x14ac:dyDescent="0.4">
      <c r="A2035" s="1">
        <v>2034</v>
      </c>
      <c r="B2035" s="21">
        <v>41847</v>
      </c>
      <c r="C2035" s="43">
        <v>2</v>
      </c>
      <c r="D2035" s="23">
        <v>15303</v>
      </c>
      <c r="E2035" s="25">
        <f t="shared" si="383"/>
        <v>19632.75</v>
      </c>
      <c r="F2035" s="25">
        <f t="shared" si="384"/>
        <v>19471</v>
      </c>
      <c r="G2035" s="25">
        <f t="shared" si="385"/>
        <v>0.78593806173283343</v>
      </c>
      <c r="H2035" s="25">
        <f t="shared" si="380"/>
        <v>0.99758200983907996</v>
      </c>
      <c r="I2035" s="4">
        <f t="shared" si="386"/>
        <v>15340.092191987833</v>
      </c>
      <c r="J2035" s="25">
        <f t="shared" si="381"/>
        <v>19639.335133851091</v>
      </c>
      <c r="K2035" s="15">
        <f t="shared" si="387"/>
        <v>19591.84741473043</v>
      </c>
      <c r="L2035" s="36">
        <f t="shared" si="388"/>
        <v>-4288.8474147304296</v>
      </c>
      <c r="M2035" s="36">
        <f t="shared" si="389"/>
        <v>4288.8474147304296</v>
      </c>
      <c r="N2035" s="36">
        <f t="shared" si="390"/>
        <v>0.28026187118410961</v>
      </c>
      <c r="O2035" s="36">
        <f t="shared" si="391"/>
        <v>18394212.146839891</v>
      </c>
      <c r="P2035" s="35">
        <f t="shared" si="382"/>
        <v>18394212.146839891</v>
      </c>
    </row>
    <row r="2036" spans="1:16" x14ac:dyDescent="0.4">
      <c r="A2036" s="1">
        <v>2035</v>
      </c>
      <c r="B2036" s="21">
        <v>41848</v>
      </c>
      <c r="C2036" s="43">
        <v>3</v>
      </c>
      <c r="D2036" s="23">
        <v>20057</v>
      </c>
      <c r="E2036" s="25">
        <f t="shared" si="383"/>
        <v>19309.25</v>
      </c>
      <c r="F2036" s="25">
        <f t="shared" si="384"/>
        <v>19548.75</v>
      </c>
      <c r="G2036" s="25">
        <f t="shared" si="385"/>
        <v>1.0259991048020973</v>
      </c>
      <c r="H2036" s="25">
        <f t="shared" si="380"/>
        <v>1.0015470660113945</v>
      </c>
      <c r="I2036" s="4">
        <f t="shared" si="386"/>
        <v>20026.01842754718</v>
      </c>
      <c r="J2036" s="25">
        <f t="shared" si="381"/>
        <v>19639.651818294908</v>
      </c>
      <c r="K2036" s="15">
        <f t="shared" si="387"/>
        <v>19670.035656098615</v>
      </c>
      <c r="L2036" s="36">
        <f t="shared" si="388"/>
        <v>386.96434390138529</v>
      </c>
      <c r="M2036" s="36">
        <f t="shared" si="389"/>
        <v>386.96434390138529</v>
      </c>
      <c r="N2036" s="36">
        <f t="shared" si="390"/>
        <v>1.9293231485336057E-2</v>
      </c>
      <c r="O2036" s="36">
        <f t="shared" si="391"/>
        <v>149741.40345102959</v>
      </c>
      <c r="P2036" s="35">
        <f t="shared" si="382"/>
        <v>149741.40345102959</v>
      </c>
    </row>
    <row r="2037" spans="1:16" x14ac:dyDescent="0.4">
      <c r="A2037" s="1">
        <v>2036</v>
      </c>
      <c r="B2037" s="21">
        <v>41849</v>
      </c>
      <c r="C2037" s="43">
        <v>4</v>
      </c>
      <c r="D2037" s="23">
        <v>23228</v>
      </c>
      <c r="E2037" s="25">
        <f t="shared" si="383"/>
        <v>19788.25</v>
      </c>
      <c r="F2037" s="25">
        <f t="shared" si="384"/>
        <v>20204.375</v>
      </c>
      <c r="G2037" s="25">
        <f t="shared" si="385"/>
        <v>1.1496519936894856</v>
      </c>
      <c r="H2037" s="25">
        <f t="shared" si="380"/>
        <v>1.0021658136955456</v>
      </c>
      <c r="I2037" s="4">
        <f t="shared" si="386"/>
        <v>23177.801200726833</v>
      </c>
      <c r="J2037" s="25">
        <f t="shared" si="381"/>
        <v>19639.968502738724</v>
      </c>
      <c r="K2037" s="15">
        <f t="shared" si="387"/>
        <v>19682.50501550204</v>
      </c>
      <c r="L2037" s="36">
        <f t="shared" si="388"/>
        <v>3545.4949844979601</v>
      </c>
      <c r="M2037" s="36">
        <f t="shared" si="389"/>
        <v>3545.4949844979601</v>
      </c>
      <c r="N2037" s="36">
        <f t="shared" si="390"/>
        <v>0.15263884038651457</v>
      </c>
      <c r="O2037" s="36">
        <f t="shared" si="391"/>
        <v>12570534.68510019</v>
      </c>
      <c r="P2037" s="35">
        <f t="shared" si="382"/>
        <v>12570534.68510019</v>
      </c>
    </row>
    <row r="2038" spans="1:16" x14ac:dyDescent="0.4">
      <c r="A2038" s="1">
        <v>2037</v>
      </c>
      <c r="B2038" s="21">
        <v>41850</v>
      </c>
      <c r="C2038" s="43">
        <v>1</v>
      </c>
      <c r="D2038" s="23">
        <v>20565</v>
      </c>
      <c r="E2038" s="25">
        <f t="shared" si="383"/>
        <v>20620.5</v>
      </c>
      <c r="F2038" s="25">
        <f t="shared" si="384"/>
        <v>21442.375</v>
      </c>
      <c r="G2038" s="25">
        <f t="shared" si="385"/>
        <v>0.95908219122182126</v>
      </c>
      <c r="H2038" s="25">
        <f t="shared" si="380"/>
        <v>0.99870511045398014</v>
      </c>
      <c r="I2038" s="4">
        <f t="shared" si="386"/>
        <v>20591.663930358576</v>
      </c>
      <c r="J2038" s="25">
        <f t="shared" si="381"/>
        <v>19640.285187182544</v>
      </c>
      <c r="K2038" s="15">
        <f t="shared" si="387"/>
        <v>19614.853187212811</v>
      </c>
      <c r="L2038" s="36">
        <f t="shared" si="388"/>
        <v>950.14681278718854</v>
      </c>
      <c r="M2038" s="36">
        <f t="shared" si="389"/>
        <v>950.14681278718854</v>
      </c>
      <c r="N2038" s="36">
        <f t="shared" si="390"/>
        <v>4.6202130454032993E-2</v>
      </c>
      <c r="O2038" s="36">
        <f t="shared" si="391"/>
        <v>902778.96584965265</v>
      </c>
      <c r="P2038" s="35">
        <f t="shared" si="382"/>
        <v>902778.96584965265</v>
      </c>
    </row>
    <row r="2039" spans="1:16" x14ac:dyDescent="0.4">
      <c r="A2039" s="1">
        <v>2038</v>
      </c>
      <c r="B2039" s="21">
        <v>41851</v>
      </c>
      <c r="C2039" s="43">
        <v>2</v>
      </c>
      <c r="D2039" s="23">
        <v>18632</v>
      </c>
      <c r="E2039" s="25">
        <f t="shared" si="383"/>
        <v>22264.25</v>
      </c>
      <c r="F2039" s="25">
        <f t="shared" si="384"/>
        <v>22246.25</v>
      </c>
      <c r="G2039" s="25">
        <f t="shared" si="385"/>
        <v>0.83753441591279432</v>
      </c>
      <c r="H2039" s="25">
        <f t="shared" si="380"/>
        <v>0.99758200983907996</v>
      </c>
      <c r="I2039" s="4">
        <f t="shared" si="386"/>
        <v>18677.161191996165</v>
      </c>
      <c r="J2039" s="25">
        <f t="shared" si="381"/>
        <v>19640.601871626361</v>
      </c>
      <c r="K2039" s="15">
        <f t="shared" si="387"/>
        <v>19593.111089546219</v>
      </c>
      <c r="L2039" s="36">
        <f t="shared" si="388"/>
        <v>-961.11108954621886</v>
      </c>
      <c r="M2039" s="36">
        <f t="shared" si="389"/>
        <v>961.11108954621886</v>
      </c>
      <c r="N2039" s="36">
        <f t="shared" si="390"/>
        <v>5.1583892740780318E-2</v>
      </c>
      <c r="O2039" s="36">
        <f t="shared" si="391"/>
        <v>923734.5264487199</v>
      </c>
      <c r="P2039" s="35">
        <f t="shared" si="382"/>
        <v>923734.5264487199</v>
      </c>
    </row>
    <row r="2040" spans="1:16" x14ac:dyDescent="0.4">
      <c r="A2040" s="1">
        <v>2039</v>
      </c>
      <c r="B2040" s="21">
        <v>41852</v>
      </c>
      <c r="C2040" s="43">
        <v>3</v>
      </c>
      <c r="D2040" s="23">
        <v>26632</v>
      </c>
      <c r="E2040" s="25">
        <f t="shared" si="383"/>
        <v>22228.25</v>
      </c>
      <c r="F2040" s="25">
        <f t="shared" si="384"/>
        <v>22208.25</v>
      </c>
      <c r="G2040" s="25">
        <f t="shared" si="385"/>
        <v>1.1991939932232392</v>
      </c>
      <c r="H2040" s="25">
        <f t="shared" si="380"/>
        <v>1.0015470660113945</v>
      </c>
      <c r="I2040" s="4">
        <f t="shared" si="386"/>
        <v>26590.862180906242</v>
      </c>
      <c r="J2040" s="25">
        <f t="shared" si="381"/>
        <v>19640.918556070177</v>
      </c>
      <c r="K2040" s="15">
        <f t="shared" si="387"/>
        <v>19671.304353600841</v>
      </c>
      <c r="L2040" s="36">
        <f t="shared" si="388"/>
        <v>6960.6956463991592</v>
      </c>
      <c r="M2040" s="36">
        <f t="shared" si="389"/>
        <v>6960.6956463991592</v>
      </c>
      <c r="N2040" s="36">
        <f t="shared" si="390"/>
        <v>0.26136586236103782</v>
      </c>
      <c r="O2040" s="36">
        <f t="shared" si="391"/>
        <v>48451283.881800205</v>
      </c>
      <c r="P2040" s="35">
        <f t="shared" si="382"/>
        <v>48451283.881800205</v>
      </c>
    </row>
    <row r="2041" spans="1:16" x14ac:dyDescent="0.4">
      <c r="A2041" s="1">
        <v>2040</v>
      </c>
      <c r="B2041" s="21">
        <v>41853</v>
      </c>
      <c r="C2041" s="43">
        <v>4</v>
      </c>
      <c r="D2041" s="23">
        <v>23084</v>
      </c>
      <c r="E2041" s="25">
        <f t="shared" si="383"/>
        <v>22188.25</v>
      </c>
      <c r="F2041" s="25">
        <f t="shared" si="384"/>
        <v>22892.625</v>
      </c>
      <c r="G2041" s="25">
        <f t="shared" si="385"/>
        <v>1.0083596791543128</v>
      </c>
      <c r="H2041" s="25">
        <f t="shared" si="380"/>
        <v>1.0021658136955456</v>
      </c>
      <c r="I2041" s="4">
        <f t="shared" si="386"/>
        <v>23034.112403890918</v>
      </c>
      <c r="J2041" s="25">
        <f t="shared" si="381"/>
        <v>19641.235240513997</v>
      </c>
      <c r="K2041" s="15">
        <f t="shared" si="387"/>
        <v>19683.774496795337</v>
      </c>
      <c r="L2041" s="36">
        <f t="shared" si="388"/>
        <v>3400.2255032046633</v>
      </c>
      <c r="M2041" s="36">
        <f t="shared" si="389"/>
        <v>3400.2255032046633</v>
      </c>
      <c r="N2041" s="36">
        <f t="shared" si="390"/>
        <v>0.14729793377251182</v>
      </c>
      <c r="O2041" s="36">
        <f t="shared" si="391"/>
        <v>11561533.472643405</v>
      </c>
      <c r="P2041" s="35">
        <f t="shared" si="382"/>
        <v>11561533.472643405</v>
      </c>
    </row>
    <row r="2042" spans="1:16" x14ac:dyDescent="0.4">
      <c r="A2042" s="1">
        <v>2041</v>
      </c>
      <c r="B2042" s="21">
        <v>41854</v>
      </c>
      <c r="C2042" s="43">
        <v>1</v>
      </c>
      <c r="D2042" s="23">
        <v>20405</v>
      </c>
      <c r="E2042" s="25">
        <f t="shared" si="383"/>
        <v>23597</v>
      </c>
      <c r="F2042" s="25">
        <f t="shared" si="384"/>
        <v>23437.375</v>
      </c>
      <c r="G2042" s="25">
        <f t="shared" si="385"/>
        <v>0.8706179766292087</v>
      </c>
      <c r="H2042" s="25">
        <f t="shared" si="380"/>
        <v>0.99870511045398014</v>
      </c>
      <c r="I2042" s="4">
        <f t="shared" si="386"/>
        <v>20431.45647940514</v>
      </c>
      <c r="J2042" s="25">
        <f t="shared" si="381"/>
        <v>19641.551924957814</v>
      </c>
      <c r="K2042" s="15">
        <f t="shared" si="387"/>
        <v>19616.118284702581</v>
      </c>
      <c r="L2042" s="36">
        <f t="shared" si="388"/>
        <v>788.88171529741885</v>
      </c>
      <c r="M2042" s="36">
        <f t="shared" si="389"/>
        <v>788.88171529741885</v>
      </c>
      <c r="N2042" s="36">
        <f t="shared" si="390"/>
        <v>3.8661196535036454E-2</v>
      </c>
      <c r="O2042" s="36">
        <f t="shared" si="391"/>
        <v>622334.36073059787</v>
      </c>
      <c r="P2042" s="35">
        <f t="shared" si="382"/>
        <v>622334.36073059787</v>
      </c>
    </row>
    <row r="2043" spans="1:16" x14ac:dyDescent="0.4">
      <c r="A2043" s="1">
        <v>2042</v>
      </c>
      <c r="B2043" s="21">
        <v>41855</v>
      </c>
      <c r="C2043" s="43">
        <v>2</v>
      </c>
      <c r="D2043" s="23">
        <v>24267</v>
      </c>
      <c r="E2043" s="25">
        <f t="shared" si="383"/>
        <v>23277.75</v>
      </c>
      <c r="F2043" s="25">
        <f t="shared" si="384"/>
        <v>23678</v>
      </c>
      <c r="G2043" s="25">
        <f t="shared" si="385"/>
        <v>1.024875411774643</v>
      </c>
      <c r="H2043" s="25">
        <f t="shared" si="380"/>
        <v>0.99758200983907996</v>
      </c>
      <c r="I2043" s="4">
        <f t="shared" si="386"/>
        <v>24325.819592430813</v>
      </c>
      <c r="J2043" s="25">
        <f t="shared" si="381"/>
        <v>19641.86860940163</v>
      </c>
      <c r="K2043" s="15">
        <f t="shared" si="387"/>
        <v>19594.374764362012</v>
      </c>
      <c r="L2043" s="36">
        <f t="shared" si="388"/>
        <v>4672.6252356379882</v>
      </c>
      <c r="M2043" s="36">
        <f t="shared" si="389"/>
        <v>4672.6252356379882</v>
      </c>
      <c r="N2043" s="36">
        <f t="shared" si="390"/>
        <v>0.19255059280660933</v>
      </c>
      <c r="O2043" s="36">
        <f t="shared" si="391"/>
        <v>21833426.592720967</v>
      </c>
      <c r="P2043" s="35">
        <f t="shared" si="382"/>
        <v>21833426.592720967</v>
      </c>
    </row>
    <row r="2044" spans="1:16" x14ac:dyDescent="0.4">
      <c r="A2044" s="1">
        <v>2043</v>
      </c>
      <c r="B2044" s="21">
        <v>41856</v>
      </c>
      <c r="C2044" s="43">
        <v>3</v>
      </c>
      <c r="D2044" s="23">
        <v>25355</v>
      </c>
      <c r="E2044" s="25">
        <f t="shared" si="383"/>
        <v>24078.25</v>
      </c>
      <c r="F2044" s="25">
        <f t="shared" si="384"/>
        <v>24149.5</v>
      </c>
      <c r="G2044" s="25">
        <f t="shared" si="385"/>
        <v>1.0499182177684838</v>
      </c>
      <c r="H2044" s="25">
        <f t="shared" si="380"/>
        <v>1.0015470660113945</v>
      </c>
      <c r="I2044" s="4">
        <f t="shared" si="386"/>
        <v>25315.834732535215</v>
      </c>
      <c r="J2044" s="25">
        <f t="shared" si="381"/>
        <v>19642.185293845447</v>
      </c>
      <c r="K2044" s="15">
        <f t="shared" si="387"/>
        <v>19672.573051103067</v>
      </c>
      <c r="L2044" s="36">
        <f t="shared" si="388"/>
        <v>5682.426948896933</v>
      </c>
      <c r="M2044" s="36">
        <f t="shared" si="389"/>
        <v>5682.426948896933</v>
      </c>
      <c r="N2044" s="36">
        <f t="shared" si="390"/>
        <v>0.22411464992691513</v>
      </c>
      <c r="O2044" s="36">
        <f t="shared" si="391"/>
        <v>32289976.029550109</v>
      </c>
      <c r="P2044" s="35">
        <f t="shared" si="382"/>
        <v>32289976.029550109</v>
      </c>
    </row>
    <row r="2045" spans="1:16" x14ac:dyDescent="0.4">
      <c r="A2045" s="1">
        <v>2044</v>
      </c>
      <c r="B2045" s="21">
        <v>41857</v>
      </c>
      <c r="C2045" s="43">
        <v>4</v>
      </c>
      <c r="D2045" s="23">
        <v>26286</v>
      </c>
      <c r="E2045" s="25">
        <f t="shared" si="383"/>
        <v>24220.75</v>
      </c>
      <c r="F2045" s="25">
        <f t="shared" si="384"/>
        <v>24364.5</v>
      </c>
      <c r="G2045" s="25">
        <f t="shared" si="385"/>
        <v>1.0788647417349011</v>
      </c>
      <c r="H2045" s="25">
        <f t="shared" si="380"/>
        <v>1.0021658136955456</v>
      </c>
      <c r="I2045" s="4">
        <f t="shared" si="386"/>
        <v>26229.192455756223</v>
      </c>
      <c r="J2045" s="25">
        <f t="shared" si="381"/>
        <v>19642.501978289267</v>
      </c>
      <c r="K2045" s="15">
        <f t="shared" si="387"/>
        <v>19685.043978088626</v>
      </c>
      <c r="L2045" s="36">
        <f t="shared" si="388"/>
        <v>6600.9560219113737</v>
      </c>
      <c r="M2045" s="36">
        <f t="shared" si="389"/>
        <v>6600.9560219113737</v>
      </c>
      <c r="N2045" s="36">
        <f t="shared" si="390"/>
        <v>0.25112059734883108</v>
      </c>
      <c r="O2045" s="36">
        <f t="shared" si="391"/>
        <v>43572620.403208025</v>
      </c>
      <c r="P2045" s="35">
        <f t="shared" si="382"/>
        <v>43572620.403208025</v>
      </c>
    </row>
    <row r="2046" spans="1:16" x14ac:dyDescent="0.4">
      <c r="A2046" s="1">
        <v>2045</v>
      </c>
      <c r="B2046" s="21">
        <v>41858</v>
      </c>
      <c r="C2046" s="43">
        <v>1</v>
      </c>
      <c r="D2046" s="23">
        <v>20975</v>
      </c>
      <c r="E2046" s="25">
        <f t="shared" si="383"/>
        <v>24508.25</v>
      </c>
      <c r="F2046" s="25">
        <f t="shared" si="384"/>
        <v>24106.75</v>
      </c>
      <c r="G2046" s="25">
        <f t="shared" si="385"/>
        <v>0.87008825329005357</v>
      </c>
      <c r="H2046" s="25">
        <f t="shared" si="380"/>
        <v>0.99870511045398014</v>
      </c>
      <c r="I2046" s="4">
        <f t="shared" si="386"/>
        <v>21002.195523426752</v>
      </c>
      <c r="J2046" s="25">
        <f t="shared" si="381"/>
        <v>19642.818662733083</v>
      </c>
      <c r="K2046" s="15">
        <f t="shared" si="387"/>
        <v>19617.383382192347</v>
      </c>
      <c r="L2046" s="36">
        <f t="shared" si="388"/>
        <v>1357.6166178076528</v>
      </c>
      <c r="M2046" s="36">
        <f t="shared" si="389"/>
        <v>1357.6166178076528</v>
      </c>
      <c r="N2046" s="36">
        <f t="shared" si="390"/>
        <v>6.4725464496193222E-2</v>
      </c>
      <c r="O2046" s="36">
        <f t="shared" si="391"/>
        <v>1843122.8809474905</v>
      </c>
      <c r="P2046" s="35">
        <f t="shared" si="382"/>
        <v>1843122.8809474905</v>
      </c>
    </row>
    <row r="2047" spans="1:16" x14ac:dyDescent="0.4">
      <c r="A2047" s="1">
        <v>2046</v>
      </c>
      <c r="B2047" s="21">
        <v>41859</v>
      </c>
      <c r="C2047" s="43">
        <v>2</v>
      </c>
      <c r="D2047" s="23">
        <v>25417</v>
      </c>
      <c r="E2047" s="25">
        <f t="shared" si="383"/>
        <v>23705.25</v>
      </c>
      <c r="F2047" s="25">
        <f t="shared" si="384"/>
        <v>22890.625</v>
      </c>
      <c r="G2047" s="25">
        <f t="shared" si="385"/>
        <v>1.1103672354948806</v>
      </c>
      <c r="H2047" s="25">
        <f t="shared" si="380"/>
        <v>0.99758200983907996</v>
      </c>
      <c r="I2047" s="4">
        <f t="shared" si="386"/>
        <v>25478.607021090946</v>
      </c>
      <c r="J2047" s="25">
        <f t="shared" si="381"/>
        <v>19643.1353471769</v>
      </c>
      <c r="K2047" s="15">
        <f t="shared" si="387"/>
        <v>19595.638439177805</v>
      </c>
      <c r="L2047" s="36">
        <f t="shared" si="388"/>
        <v>5821.3615608221953</v>
      </c>
      <c r="M2047" s="36">
        <f t="shared" si="389"/>
        <v>5821.3615608221953</v>
      </c>
      <c r="N2047" s="36">
        <f t="shared" si="390"/>
        <v>0.22903417243664459</v>
      </c>
      <c r="O2047" s="36">
        <f t="shared" si="391"/>
        <v>33888250.421818227</v>
      </c>
      <c r="P2047" s="35">
        <f t="shared" si="382"/>
        <v>33888250.421818227</v>
      </c>
    </row>
    <row r="2048" spans="1:16" x14ac:dyDescent="0.4">
      <c r="A2048" s="1">
        <v>2047</v>
      </c>
      <c r="B2048" s="21">
        <v>41860</v>
      </c>
      <c r="C2048" s="43">
        <v>3</v>
      </c>
      <c r="D2048" s="23">
        <v>22143</v>
      </c>
      <c r="E2048" s="25">
        <f t="shared" si="383"/>
        <v>22076</v>
      </c>
      <c r="F2048" s="25">
        <f t="shared" si="384"/>
        <v>22368.875</v>
      </c>
      <c r="G2048" s="25">
        <f t="shared" si="385"/>
        <v>0.98990226374817691</v>
      </c>
      <c r="H2048" s="25">
        <f t="shared" si="380"/>
        <v>1.0015470660113945</v>
      </c>
      <c r="I2048" s="4">
        <f t="shared" si="386"/>
        <v>22108.796232795394</v>
      </c>
      <c r="J2048" s="25">
        <f t="shared" si="381"/>
        <v>19643.45203162072</v>
      </c>
      <c r="K2048" s="15">
        <f t="shared" si="387"/>
        <v>19673.8417486053</v>
      </c>
      <c r="L2048" s="36">
        <f t="shared" si="388"/>
        <v>2469.1582513946996</v>
      </c>
      <c r="M2048" s="36">
        <f t="shared" si="389"/>
        <v>2469.1582513946996</v>
      </c>
      <c r="N2048" s="36">
        <f t="shared" si="390"/>
        <v>0.111509653226514</v>
      </c>
      <c r="O2048" s="36">
        <f t="shared" si="391"/>
        <v>6096742.4704305306</v>
      </c>
      <c r="P2048" s="35">
        <f t="shared" si="382"/>
        <v>6096742.4704305306</v>
      </c>
    </row>
    <row r="2049" spans="1:16" x14ac:dyDescent="0.4">
      <c r="A2049" s="1">
        <v>2048</v>
      </c>
      <c r="B2049" s="21">
        <v>41861</v>
      </c>
      <c r="C2049" s="43">
        <v>4</v>
      </c>
      <c r="D2049" s="23">
        <v>19769</v>
      </c>
      <c r="E2049" s="25">
        <f t="shared" si="383"/>
        <v>22661.75</v>
      </c>
      <c r="F2049" s="25">
        <f t="shared" si="384"/>
        <v>22498</v>
      </c>
      <c r="G2049" s="25">
        <f t="shared" si="385"/>
        <v>0.87870032891812611</v>
      </c>
      <c r="H2049" s="25">
        <f t="shared" si="380"/>
        <v>1.0021658136955456</v>
      </c>
      <c r="I2049" s="4">
        <f t="shared" si="386"/>
        <v>19726.276560064092</v>
      </c>
      <c r="J2049" s="25">
        <f t="shared" si="381"/>
        <v>19643.768716064536</v>
      </c>
      <c r="K2049" s="15">
        <f t="shared" si="387"/>
        <v>19686.31345938192</v>
      </c>
      <c r="L2049" s="36">
        <f t="shared" si="388"/>
        <v>82.686540618080471</v>
      </c>
      <c r="M2049" s="36">
        <f t="shared" si="389"/>
        <v>82.686540618080471</v>
      </c>
      <c r="N2049" s="36">
        <f t="shared" si="390"/>
        <v>4.1826364822742917E-3</v>
      </c>
      <c r="O2049" s="36">
        <f t="shared" si="391"/>
        <v>6837.063999385472</v>
      </c>
      <c r="P2049" s="35">
        <f t="shared" si="382"/>
        <v>6837.063999385472</v>
      </c>
    </row>
    <row r="2050" spans="1:16" x14ac:dyDescent="0.4">
      <c r="A2050" s="1">
        <v>2049</v>
      </c>
      <c r="B2050" s="21">
        <v>41862</v>
      </c>
      <c r="C2050" s="43">
        <v>1</v>
      </c>
      <c r="D2050" s="23">
        <v>23318</v>
      </c>
      <c r="E2050" s="25">
        <f t="shared" si="383"/>
        <v>22334.25</v>
      </c>
      <c r="F2050" s="25">
        <f t="shared" si="384"/>
        <v>22658</v>
      </c>
      <c r="G2050" s="25">
        <f t="shared" si="385"/>
        <v>1.0291287845352635</v>
      </c>
      <c r="H2050" s="25">
        <f t="shared" ref="H2050:H2113" si="392">VLOOKUP(C2050,$Q$38:$S$42,3,FALSE)</f>
        <v>0.99870511045398014</v>
      </c>
      <c r="I2050" s="4">
        <f t="shared" si="386"/>
        <v>23348.2333833261</v>
      </c>
      <c r="J2050" s="25">
        <f t="shared" si="381"/>
        <v>19644.085400508353</v>
      </c>
      <c r="K2050" s="15">
        <f t="shared" si="387"/>
        <v>19618.648479682113</v>
      </c>
      <c r="L2050" s="36">
        <f t="shared" si="388"/>
        <v>3699.3515203178868</v>
      </c>
      <c r="M2050" s="36">
        <f t="shared" si="389"/>
        <v>3699.3515203178868</v>
      </c>
      <c r="N2050" s="36">
        <f t="shared" si="390"/>
        <v>0.15864789091336678</v>
      </c>
      <c r="O2050" s="36">
        <f t="shared" si="391"/>
        <v>13685201.670878259</v>
      </c>
      <c r="P2050" s="35">
        <f t="shared" si="382"/>
        <v>13685201.670878259</v>
      </c>
    </row>
    <row r="2051" spans="1:16" x14ac:dyDescent="0.4">
      <c r="A2051" s="1">
        <v>2050</v>
      </c>
      <c r="B2051" s="21">
        <v>41863</v>
      </c>
      <c r="C2051" s="43">
        <v>2</v>
      </c>
      <c r="D2051" s="23">
        <v>24107</v>
      </c>
      <c r="E2051" s="25">
        <f t="shared" si="383"/>
        <v>22981.75</v>
      </c>
      <c r="F2051" s="25">
        <f t="shared" si="384"/>
        <v>22991.375</v>
      </c>
      <c r="G2051" s="25">
        <f t="shared" si="385"/>
        <v>1.0485236311442878</v>
      </c>
      <c r="H2051" s="25">
        <f t="shared" si="392"/>
        <v>0.99758200983907996</v>
      </c>
      <c r="I2051" s="4">
        <f t="shared" si="386"/>
        <v>24165.431776269405</v>
      </c>
      <c r="J2051" s="25">
        <f t="shared" ref="J2051:J2114" si="393">INTERCEPT($I$2:$I$3896,$A$2:$A$3896)+SLOPE($I$2:$I$3896,$A$2:$A$3896)*A2051</f>
        <v>19644.402084952169</v>
      </c>
      <c r="K2051" s="15">
        <f t="shared" si="387"/>
        <v>19596.902113993598</v>
      </c>
      <c r="L2051" s="36">
        <f t="shared" si="388"/>
        <v>4510.0978860064024</v>
      </c>
      <c r="M2051" s="36">
        <f t="shared" si="389"/>
        <v>4510.0978860064024</v>
      </c>
      <c r="N2051" s="36">
        <f t="shared" si="390"/>
        <v>0.18708665059967655</v>
      </c>
      <c r="O2051" s="36">
        <f t="shared" si="391"/>
        <v>20340982.941359419</v>
      </c>
      <c r="P2051" s="35">
        <f t="shared" ref="P2051:P2114" si="394">(D2051-K2051)^2</f>
        <v>20340982.941359419</v>
      </c>
    </row>
    <row r="2052" spans="1:16" x14ac:dyDescent="0.4">
      <c r="A2052" s="1">
        <v>2051</v>
      </c>
      <c r="B2052" s="21">
        <v>41864</v>
      </c>
      <c r="C2052" s="43">
        <v>3</v>
      </c>
      <c r="D2052" s="23">
        <v>24733</v>
      </c>
      <c r="E2052" s="25">
        <f t="shared" si="383"/>
        <v>23001</v>
      </c>
      <c r="F2052" s="25">
        <f t="shared" si="384"/>
        <v>23179.375</v>
      </c>
      <c r="G2052" s="25">
        <f t="shared" si="385"/>
        <v>1.0670261816809123</v>
      </c>
      <c r="H2052" s="25">
        <f t="shared" si="392"/>
        <v>1.0015470660113945</v>
      </c>
      <c r="I2052" s="4">
        <f t="shared" si="386"/>
        <v>24694.795521190827</v>
      </c>
      <c r="J2052" s="25">
        <f t="shared" si="393"/>
        <v>19644.71876939599</v>
      </c>
      <c r="K2052" s="15">
        <f t="shared" si="387"/>
        <v>19675.110446107527</v>
      </c>
      <c r="L2052" s="36">
        <f t="shared" si="388"/>
        <v>5057.8895538924735</v>
      </c>
      <c r="M2052" s="36">
        <f t="shared" si="389"/>
        <v>5057.8895538924735</v>
      </c>
      <c r="N2052" s="36">
        <f t="shared" si="390"/>
        <v>0.2044996382926646</v>
      </c>
      <c r="O2052" s="36">
        <f t="shared" si="391"/>
        <v>25582246.739374604</v>
      </c>
      <c r="P2052" s="35">
        <f t="shared" si="394"/>
        <v>25582246.739374604</v>
      </c>
    </row>
    <row r="2053" spans="1:16" x14ac:dyDescent="0.4">
      <c r="A2053" s="1">
        <v>2052</v>
      </c>
      <c r="B2053" s="21">
        <v>41865</v>
      </c>
      <c r="C2053" s="43">
        <v>4</v>
      </c>
      <c r="D2053" s="23">
        <v>19846</v>
      </c>
      <c r="E2053" s="25">
        <f t="shared" ref="E2053:E2116" si="395">AVERAGE(D2051:D2054)</f>
        <v>23357.75</v>
      </c>
      <c r="F2053" s="25">
        <f t="shared" ref="F2053:F2116" si="396">AVERAGE(E2053:E2054)</f>
        <v>23019.5</v>
      </c>
      <c r="G2053" s="25">
        <f t="shared" si="385"/>
        <v>0.86213862160342314</v>
      </c>
      <c r="H2053" s="25">
        <f t="shared" si="392"/>
        <v>1.0021658136955456</v>
      </c>
      <c r="I2053" s="4">
        <f t="shared" si="386"/>
        <v>19803.110152816633</v>
      </c>
      <c r="J2053" s="25">
        <f t="shared" si="393"/>
        <v>19645.035453839806</v>
      </c>
      <c r="K2053" s="15">
        <f t="shared" si="387"/>
        <v>19687.582940675209</v>
      </c>
      <c r="L2053" s="36">
        <f t="shared" si="388"/>
        <v>158.4170593247909</v>
      </c>
      <c r="M2053" s="36">
        <f t="shared" si="389"/>
        <v>158.4170593247909</v>
      </c>
      <c r="N2053" s="36">
        <f t="shared" si="390"/>
        <v>7.9823168056429965E-3</v>
      </c>
      <c r="O2053" s="36">
        <f t="shared" si="391"/>
        <v>25095.964685114319</v>
      </c>
      <c r="P2053" s="35">
        <f t="shared" si="394"/>
        <v>25095.964685114319</v>
      </c>
    </row>
    <row r="2054" spans="1:16" x14ac:dyDescent="0.4">
      <c r="A2054" s="1">
        <v>2053</v>
      </c>
      <c r="B2054" s="21">
        <v>41866</v>
      </c>
      <c r="C2054" s="43">
        <v>1</v>
      </c>
      <c r="D2054" s="23">
        <v>24745</v>
      </c>
      <c r="E2054" s="25">
        <f t="shared" si="395"/>
        <v>22681.25</v>
      </c>
      <c r="F2054" s="25">
        <f t="shared" si="396"/>
        <v>22195.875</v>
      </c>
      <c r="G2054" s="25">
        <f t="shared" si="385"/>
        <v>1.1148467902256614</v>
      </c>
      <c r="H2054" s="25">
        <f t="shared" si="392"/>
        <v>0.99870511045398014</v>
      </c>
      <c r="I2054" s="4">
        <f t="shared" si="386"/>
        <v>24777.083586517041</v>
      </c>
      <c r="J2054" s="25">
        <f t="shared" si="393"/>
        <v>19645.352138283622</v>
      </c>
      <c r="K2054" s="15">
        <f t="shared" si="387"/>
        <v>19619.913577171879</v>
      </c>
      <c r="L2054" s="36">
        <f t="shared" si="388"/>
        <v>5125.0864228281207</v>
      </c>
      <c r="M2054" s="36">
        <f t="shared" si="389"/>
        <v>5125.0864228281207</v>
      </c>
      <c r="N2054" s="36">
        <f t="shared" si="390"/>
        <v>0.20711604052649507</v>
      </c>
      <c r="O2054" s="36">
        <f t="shared" si="391"/>
        <v>26266510.841457143</v>
      </c>
      <c r="P2054" s="35">
        <f t="shared" si="394"/>
        <v>26266510.841457143</v>
      </c>
    </row>
    <row r="2055" spans="1:16" x14ac:dyDescent="0.4">
      <c r="A2055" s="1">
        <v>2054</v>
      </c>
      <c r="B2055" s="21">
        <v>41867</v>
      </c>
      <c r="C2055" s="43">
        <v>2</v>
      </c>
      <c r="D2055" s="23">
        <v>21401</v>
      </c>
      <c r="E2055" s="25">
        <f t="shared" si="395"/>
        <v>21710.5</v>
      </c>
      <c r="F2055" s="25">
        <f t="shared" si="396"/>
        <v>22362</v>
      </c>
      <c r="G2055" s="25">
        <f t="shared" si="385"/>
        <v>0.95702531079509878</v>
      </c>
      <c r="H2055" s="25">
        <f t="shared" si="392"/>
        <v>0.99758200983907996</v>
      </c>
      <c r="I2055" s="4">
        <f t="shared" si="386"/>
        <v>21452.872835439561</v>
      </c>
      <c r="J2055" s="25">
        <f t="shared" si="393"/>
        <v>19645.668822727443</v>
      </c>
      <c r="K2055" s="15">
        <f t="shared" si="387"/>
        <v>19598.165788809394</v>
      </c>
      <c r="L2055" s="36">
        <f t="shared" si="388"/>
        <v>1802.8342111906059</v>
      </c>
      <c r="M2055" s="36">
        <f t="shared" si="389"/>
        <v>1802.8342111906059</v>
      </c>
      <c r="N2055" s="36">
        <f t="shared" si="390"/>
        <v>8.4240652828868084E-2</v>
      </c>
      <c r="O2055" s="36">
        <f t="shared" si="391"/>
        <v>3250211.1930392538</v>
      </c>
      <c r="P2055" s="35">
        <f t="shared" si="394"/>
        <v>3250211.1930392538</v>
      </c>
    </row>
    <row r="2056" spans="1:16" x14ac:dyDescent="0.4">
      <c r="A2056" s="1">
        <v>2055</v>
      </c>
      <c r="B2056" s="21">
        <v>41868</v>
      </c>
      <c r="C2056" s="43">
        <v>3</v>
      </c>
      <c r="D2056" s="23">
        <v>20850</v>
      </c>
      <c r="E2056" s="25">
        <f t="shared" si="395"/>
        <v>23013.5</v>
      </c>
      <c r="F2056" s="25">
        <f t="shared" si="396"/>
        <v>23140.625</v>
      </c>
      <c r="G2056" s="25">
        <f t="shared" si="385"/>
        <v>0.90101282916948011</v>
      </c>
      <c r="H2056" s="25">
        <f t="shared" si="392"/>
        <v>1.0015470660113945</v>
      </c>
      <c r="I2056" s="4">
        <f t="shared" si="386"/>
        <v>20817.793499245086</v>
      </c>
      <c r="J2056" s="25">
        <f t="shared" si="393"/>
        <v>19645.985507171259</v>
      </c>
      <c r="K2056" s="15">
        <f t="shared" si="387"/>
        <v>19676.379143609753</v>
      </c>
      <c r="L2056" s="36">
        <f t="shared" si="388"/>
        <v>1173.6208563902474</v>
      </c>
      <c r="M2056" s="36">
        <f t="shared" si="389"/>
        <v>1173.6208563902474</v>
      </c>
      <c r="N2056" s="36">
        <f t="shared" si="390"/>
        <v>5.6288770090659343E-2</v>
      </c>
      <c r="O2056" s="36">
        <f t="shared" si="391"/>
        <v>1377385.9145541776</v>
      </c>
      <c r="P2056" s="35">
        <f t="shared" si="394"/>
        <v>1377385.9145541776</v>
      </c>
    </row>
    <row r="2057" spans="1:16" x14ac:dyDescent="0.4">
      <c r="A2057" s="1">
        <v>2056</v>
      </c>
      <c r="B2057" s="21">
        <v>41869</v>
      </c>
      <c r="C2057" s="43">
        <v>4</v>
      </c>
      <c r="D2057" s="23">
        <v>25058</v>
      </c>
      <c r="E2057" s="25">
        <f t="shared" si="395"/>
        <v>23267.75</v>
      </c>
      <c r="F2057" s="25">
        <f t="shared" si="396"/>
        <v>23815.25</v>
      </c>
      <c r="G2057" s="25">
        <f t="shared" si="385"/>
        <v>1.0521829500005249</v>
      </c>
      <c r="H2057" s="25">
        <f t="shared" si="392"/>
        <v>1.0021658136955456</v>
      </c>
      <c r="I2057" s="4">
        <f t="shared" si="386"/>
        <v>25003.84632718327</v>
      </c>
      <c r="J2057" s="25">
        <f t="shared" si="393"/>
        <v>19646.302191615076</v>
      </c>
      <c r="K2057" s="15">
        <f t="shared" si="387"/>
        <v>19688.852421968502</v>
      </c>
      <c r="L2057" s="36">
        <f t="shared" si="388"/>
        <v>5369.1475780314977</v>
      </c>
      <c r="M2057" s="36">
        <f t="shared" si="389"/>
        <v>5369.1475780314977</v>
      </c>
      <c r="N2057" s="36">
        <f t="shared" si="390"/>
        <v>0.21426879950640504</v>
      </c>
      <c r="O2057" s="36">
        <f t="shared" si="391"/>
        <v>28827745.714681499</v>
      </c>
      <c r="P2057" s="35">
        <f t="shared" si="394"/>
        <v>28827745.714681499</v>
      </c>
    </row>
    <row r="2058" spans="1:16" x14ac:dyDescent="0.4">
      <c r="A2058" s="1">
        <v>2057</v>
      </c>
      <c r="B2058" s="21">
        <v>41870</v>
      </c>
      <c r="C2058" s="43">
        <v>1</v>
      </c>
      <c r="D2058" s="23">
        <v>25762</v>
      </c>
      <c r="E2058" s="25">
        <f t="shared" si="395"/>
        <v>24362.75</v>
      </c>
      <c r="F2058" s="25">
        <f t="shared" si="396"/>
        <v>24329.125</v>
      </c>
      <c r="G2058" s="25">
        <f t="shared" si="385"/>
        <v>1.0588954596599753</v>
      </c>
      <c r="H2058" s="25">
        <f t="shared" si="392"/>
        <v>0.99870511045398014</v>
      </c>
      <c r="I2058" s="4">
        <f t="shared" si="386"/>
        <v>25795.402196639807</v>
      </c>
      <c r="J2058" s="25">
        <f t="shared" si="393"/>
        <v>19646.618876058896</v>
      </c>
      <c r="K2058" s="15">
        <f t="shared" si="387"/>
        <v>19621.178674661649</v>
      </c>
      <c r="L2058" s="36">
        <f t="shared" si="388"/>
        <v>6140.821325338351</v>
      </c>
      <c r="M2058" s="36">
        <f t="shared" si="389"/>
        <v>6140.821325338351</v>
      </c>
      <c r="N2058" s="36">
        <f t="shared" si="390"/>
        <v>0.23836741422786861</v>
      </c>
      <c r="O2058" s="36">
        <f t="shared" si="391"/>
        <v>37709686.549730264</v>
      </c>
      <c r="P2058" s="35">
        <f t="shared" si="394"/>
        <v>37709686.549730264</v>
      </c>
    </row>
    <row r="2059" spans="1:16" x14ac:dyDescent="0.4">
      <c r="A2059" s="1">
        <v>2058</v>
      </c>
      <c r="B2059" s="21">
        <v>41871</v>
      </c>
      <c r="C2059" s="43">
        <v>2</v>
      </c>
      <c r="D2059" s="23">
        <v>25781</v>
      </c>
      <c r="E2059" s="25">
        <f t="shared" si="395"/>
        <v>24295.5</v>
      </c>
      <c r="F2059" s="25">
        <f t="shared" si="396"/>
        <v>24339.25</v>
      </c>
      <c r="G2059" s="25">
        <f t="shared" si="385"/>
        <v>1.0592355968240599</v>
      </c>
      <c r="H2059" s="25">
        <f t="shared" si="392"/>
        <v>0.99758200983907996</v>
      </c>
      <c r="I2059" s="4">
        <f t="shared" si="386"/>
        <v>25843.489302858154</v>
      </c>
      <c r="J2059" s="25">
        <f t="shared" si="393"/>
        <v>19646.935560502712</v>
      </c>
      <c r="K2059" s="15">
        <f t="shared" si="387"/>
        <v>19599.429463625187</v>
      </c>
      <c r="L2059" s="36">
        <f t="shared" si="388"/>
        <v>6181.5705363748129</v>
      </c>
      <c r="M2059" s="36">
        <f t="shared" si="389"/>
        <v>6181.5705363748129</v>
      </c>
      <c r="N2059" s="36">
        <f t="shared" si="390"/>
        <v>0.23977233374868365</v>
      </c>
      <c r="O2059" s="36">
        <f t="shared" si="391"/>
        <v>38211814.296177194</v>
      </c>
      <c r="P2059" s="35">
        <f t="shared" si="394"/>
        <v>38211814.296177194</v>
      </c>
    </row>
    <row r="2060" spans="1:16" x14ac:dyDescent="0.4">
      <c r="A2060" s="1">
        <v>2059</v>
      </c>
      <c r="B2060" s="21">
        <v>41872</v>
      </c>
      <c r="C2060" s="43">
        <v>3</v>
      </c>
      <c r="D2060" s="23">
        <v>20581</v>
      </c>
      <c r="E2060" s="25">
        <f t="shared" si="395"/>
        <v>24383</v>
      </c>
      <c r="F2060" s="25">
        <f t="shared" si="396"/>
        <v>24044.25</v>
      </c>
      <c r="G2060" s="25">
        <f t="shared" si="385"/>
        <v>0.85596348399305444</v>
      </c>
      <c r="H2060" s="25">
        <f t="shared" si="392"/>
        <v>1.0015470660113945</v>
      </c>
      <c r="I2060" s="4">
        <f t="shared" si="386"/>
        <v>20549.209017168498</v>
      </c>
      <c r="J2060" s="25">
        <f t="shared" si="393"/>
        <v>19647.252244946529</v>
      </c>
      <c r="K2060" s="15">
        <f t="shared" si="387"/>
        <v>19677.647841111979</v>
      </c>
      <c r="L2060" s="36">
        <f t="shared" si="388"/>
        <v>903.35215888802122</v>
      </c>
      <c r="M2060" s="36">
        <f t="shared" si="389"/>
        <v>903.35215888802122</v>
      </c>
      <c r="N2060" s="36">
        <f t="shared" si="390"/>
        <v>4.389252994937181E-2</v>
      </c>
      <c r="O2060" s="36">
        <f t="shared" si="391"/>
        <v>816045.12296764879</v>
      </c>
      <c r="P2060" s="35">
        <f t="shared" si="394"/>
        <v>816045.12296764879</v>
      </c>
    </row>
    <row r="2061" spans="1:16" x14ac:dyDescent="0.4">
      <c r="A2061" s="1">
        <v>2060</v>
      </c>
      <c r="B2061" s="21">
        <v>41873</v>
      </c>
      <c r="C2061" s="43">
        <v>4</v>
      </c>
      <c r="D2061" s="23">
        <v>25408</v>
      </c>
      <c r="E2061" s="25">
        <f t="shared" si="395"/>
        <v>23705.5</v>
      </c>
      <c r="F2061" s="25">
        <f t="shared" si="396"/>
        <v>23122.375</v>
      </c>
      <c r="G2061" s="25">
        <f t="shared" si="385"/>
        <v>1.0988490585417805</v>
      </c>
      <c r="H2061" s="25">
        <f t="shared" si="392"/>
        <v>1.0021658136955456</v>
      </c>
      <c r="I2061" s="4">
        <f t="shared" si="386"/>
        <v>25353.089930603899</v>
      </c>
      <c r="J2061" s="25">
        <f t="shared" si="393"/>
        <v>19647.568929390349</v>
      </c>
      <c r="K2061" s="15">
        <f t="shared" si="387"/>
        <v>19690.121903261799</v>
      </c>
      <c r="L2061" s="36">
        <f t="shared" si="388"/>
        <v>5717.8780967382008</v>
      </c>
      <c r="M2061" s="36">
        <f t="shared" si="389"/>
        <v>5717.8780967382008</v>
      </c>
      <c r="N2061" s="36">
        <f t="shared" si="390"/>
        <v>0.22504243138925539</v>
      </c>
      <c r="O2061" s="36">
        <f t="shared" si="391"/>
        <v>32694129.929158472</v>
      </c>
      <c r="P2061" s="35">
        <f t="shared" si="394"/>
        <v>32694129.929158472</v>
      </c>
    </row>
    <row r="2062" spans="1:16" x14ac:dyDescent="0.4">
      <c r="A2062" s="1">
        <v>2061</v>
      </c>
      <c r="B2062" s="21">
        <v>41874</v>
      </c>
      <c r="C2062" s="43">
        <v>1</v>
      </c>
      <c r="D2062" s="23">
        <v>23052</v>
      </c>
      <c r="E2062" s="25">
        <f t="shared" si="395"/>
        <v>22539.25</v>
      </c>
      <c r="F2062" s="25">
        <f t="shared" si="396"/>
        <v>23168.375</v>
      </c>
      <c r="G2062" s="25">
        <f t="shared" si="385"/>
        <v>0.99497698910691834</v>
      </c>
      <c r="H2062" s="25">
        <f t="shared" si="392"/>
        <v>0.99870511045398014</v>
      </c>
      <c r="I2062" s="4">
        <f t="shared" si="386"/>
        <v>23081.888496116018</v>
      </c>
      <c r="J2062" s="25">
        <f t="shared" si="393"/>
        <v>19647.885613834165</v>
      </c>
      <c r="K2062" s="15">
        <f t="shared" si="387"/>
        <v>19622.443772151419</v>
      </c>
      <c r="L2062" s="36">
        <f t="shared" si="388"/>
        <v>3429.5562278485813</v>
      </c>
      <c r="M2062" s="36">
        <f t="shared" si="389"/>
        <v>3429.5562278485813</v>
      </c>
      <c r="N2062" s="36">
        <f t="shared" si="390"/>
        <v>0.14877477996913852</v>
      </c>
      <c r="O2062" s="36">
        <f t="shared" si="391"/>
        <v>11761855.91997499</v>
      </c>
      <c r="P2062" s="35">
        <f t="shared" si="394"/>
        <v>11761855.91997499</v>
      </c>
    </row>
    <row r="2063" spans="1:16" x14ac:dyDescent="0.4">
      <c r="A2063" s="1">
        <v>2062</v>
      </c>
      <c r="B2063" s="21">
        <v>41875</v>
      </c>
      <c r="C2063" s="43">
        <v>2</v>
      </c>
      <c r="D2063" s="23">
        <v>21116</v>
      </c>
      <c r="E2063" s="25">
        <f t="shared" si="395"/>
        <v>23797.5</v>
      </c>
      <c r="F2063" s="25">
        <f t="shared" si="396"/>
        <v>23441.875</v>
      </c>
      <c r="G2063" s="25">
        <f t="shared" si="385"/>
        <v>0.90078118751166447</v>
      </c>
      <c r="H2063" s="25">
        <f t="shared" si="392"/>
        <v>0.99758200983907996</v>
      </c>
      <c r="I2063" s="4">
        <f t="shared" si="386"/>
        <v>21167.18203790205</v>
      </c>
      <c r="J2063" s="25">
        <f t="shared" si="393"/>
        <v>19648.202298277982</v>
      </c>
      <c r="K2063" s="15">
        <f t="shared" si="387"/>
        <v>19600.69313844098</v>
      </c>
      <c r="L2063" s="36">
        <f t="shared" si="388"/>
        <v>1515.30686155902</v>
      </c>
      <c r="M2063" s="36">
        <f t="shared" si="389"/>
        <v>1515.30686155902</v>
      </c>
      <c r="N2063" s="36">
        <f t="shared" si="390"/>
        <v>7.1761075088038459E-2</v>
      </c>
      <c r="O2063" s="36">
        <f t="shared" si="391"/>
        <v>2296154.884687847</v>
      </c>
      <c r="P2063" s="35">
        <f t="shared" si="394"/>
        <v>2296154.884687847</v>
      </c>
    </row>
    <row r="2064" spans="1:16" x14ac:dyDescent="0.4">
      <c r="A2064" s="1">
        <v>2063</v>
      </c>
      <c r="B2064" s="21">
        <v>41876</v>
      </c>
      <c r="C2064" s="43">
        <v>3</v>
      </c>
      <c r="D2064" s="23">
        <v>25614</v>
      </c>
      <c r="E2064" s="25">
        <f t="shared" si="395"/>
        <v>23086.25</v>
      </c>
      <c r="F2064" s="25">
        <f t="shared" si="396"/>
        <v>23405.875</v>
      </c>
      <c r="G2064" s="25">
        <f t="shared" si="385"/>
        <v>1.0943406302904719</v>
      </c>
      <c r="H2064" s="25">
        <f t="shared" si="392"/>
        <v>1.0015470660113945</v>
      </c>
      <c r="I2064" s="4">
        <f t="shared" si="386"/>
        <v>25574.434661374758</v>
      </c>
      <c r="J2064" s="25">
        <f t="shared" si="393"/>
        <v>19648.518982721798</v>
      </c>
      <c r="K2064" s="15">
        <f t="shared" si="387"/>
        <v>19678.916538614209</v>
      </c>
      <c r="L2064" s="36">
        <f t="shared" si="388"/>
        <v>5935.0834613857915</v>
      </c>
      <c r="M2064" s="36">
        <f t="shared" si="389"/>
        <v>5935.0834613857915</v>
      </c>
      <c r="N2064" s="36">
        <f t="shared" si="390"/>
        <v>0.23171247994791097</v>
      </c>
      <c r="O2064" s="36">
        <f t="shared" si="391"/>
        <v>35225215.693615146</v>
      </c>
      <c r="P2064" s="35">
        <f t="shared" si="394"/>
        <v>35225215.693615146</v>
      </c>
    </row>
    <row r="2065" spans="1:16" x14ac:dyDescent="0.4">
      <c r="A2065" s="1">
        <v>2064</v>
      </c>
      <c r="B2065" s="21">
        <v>41877</v>
      </c>
      <c r="C2065" s="43">
        <v>4</v>
      </c>
      <c r="D2065" s="23">
        <v>22563</v>
      </c>
      <c r="E2065" s="25">
        <f t="shared" si="395"/>
        <v>23725.5</v>
      </c>
      <c r="F2065" s="25">
        <f t="shared" si="396"/>
        <v>23409.625</v>
      </c>
      <c r="G2065" s="25">
        <f t="shared" si="385"/>
        <v>0.96383432028492555</v>
      </c>
      <c r="H2065" s="25">
        <f t="shared" si="392"/>
        <v>1.0021658136955456</v>
      </c>
      <c r="I2065" s="4">
        <f t="shared" si="386"/>
        <v>22514.238354227637</v>
      </c>
      <c r="J2065" s="25">
        <f t="shared" si="393"/>
        <v>19648.835667165618</v>
      </c>
      <c r="K2065" s="15">
        <f t="shared" si="387"/>
        <v>19691.391384555089</v>
      </c>
      <c r="L2065" s="36">
        <f t="shared" si="388"/>
        <v>2871.6086154449113</v>
      </c>
      <c r="M2065" s="36">
        <f t="shared" si="389"/>
        <v>2871.6086154449113</v>
      </c>
      <c r="N2065" s="36">
        <f t="shared" si="390"/>
        <v>0.12727069163874091</v>
      </c>
      <c r="O2065" s="36">
        <f t="shared" si="391"/>
        <v>8246136.0402974403</v>
      </c>
      <c r="P2065" s="35">
        <f t="shared" si="394"/>
        <v>8246136.0402974403</v>
      </c>
    </row>
    <row r="2066" spans="1:16" x14ac:dyDescent="0.4">
      <c r="A2066" s="1">
        <v>2065</v>
      </c>
      <c r="B2066" s="21">
        <v>41878</v>
      </c>
      <c r="C2066" s="43">
        <v>1</v>
      </c>
      <c r="D2066" s="23">
        <v>25609</v>
      </c>
      <c r="E2066" s="25">
        <f t="shared" si="395"/>
        <v>23093.75</v>
      </c>
      <c r="F2066" s="25">
        <f t="shared" si="396"/>
        <v>22451.25</v>
      </c>
      <c r="G2066" s="25">
        <f t="shared" si="385"/>
        <v>1.1406491843438562</v>
      </c>
      <c r="H2066" s="25">
        <f t="shared" si="392"/>
        <v>0.99870511045398014</v>
      </c>
      <c r="I2066" s="4">
        <f t="shared" si="386"/>
        <v>25642.203821665586</v>
      </c>
      <c r="J2066" s="25">
        <f t="shared" si="393"/>
        <v>19649.152351609435</v>
      </c>
      <c r="K2066" s="15">
        <f t="shared" si="387"/>
        <v>19623.708869641185</v>
      </c>
      <c r="L2066" s="36">
        <f t="shared" si="388"/>
        <v>5985.2911303588153</v>
      </c>
      <c r="M2066" s="36">
        <f t="shared" si="389"/>
        <v>5985.2911303588153</v>
      </c>
      <c r="N2066" s="36">
        <f t="shared" si="390"/>
        <v>0.23371826820097683</v>
      </c>
      <c r="O2066" s="36">
        <f t="shared" si="391"/>
        <v>35823709.915151902</v>
      </c>
      <c r="P2066" s="35">
        <f t="shared" si="394"/>
        <v>35823709.915151902</v>
      </c>
    </row>
    <row r="2067" spans="1:16" x14ac:dyDescent="0.4">
      <c r="A2067" s="1">
        <v>2066</v>
      </c>
      <c r="B2067" s="21">
        <v>41879</v>
      </c>
      <c r="C2067" s="43">
        <v>2</v>
      </c>
      <c r="D2067" s="23">
        <v>18589</v>
      </c>
      <c r="E2067" s="25">
        <f t="shared" si="395"/>
        <v>21808.75</v>
      </c>
      <c r="F2067" s="25">
        <f t="shared" si="396"/>
        <v>21310.25</v>
      </c>
      <c r="G2067" s="25">
        <f t="shared" si="385"/>
        <v>0.87230323435905255</v>
      </c>
      <c r="H2067" s="25">
        <f t="shared" si="392"/>
        <v>0.99758200983907996</v>
      </c>
      <c r="I2067" s="4">
        <f t="shared" si="386"/>
        <v>18634.056966402786</v>
      </c>
      <c r="J2067" s="25">
        <f t="shared" si="393"/>
        <v>19649.469036053251</v>
      </c>
      <c r="K2067" s="15">
        <f t="shared" si="387"/>
        <v>19601.956813256773</v>
      </c>
      <c r="L2067" s="36">
        <f t="shared" si="388"/>
        <v>-1012.9568132567729</v>
      </c>
      <c r="M2067" s="36">
        <f t="shared" si="389"/>
        <v>1012.9568132567729</v>
      </c>
      <c r="N2067" s="36">
        <f t="shared" si="390"/>
        <v>5.4492270334970838E-2</v>
      </c>
      <c r="O2067" s="36">
        <f t="shared" si="391"/>
        <v>1026081.5055233167</v>
      </c>
      <c r="P2067" s="35">
        <f t="shared" si="394"/>
        <v>1026081.5055233167</v>
      </c>
    </row>
    <row r="2068" spans="1:16" x14ac:dyDescent="0.4">
      <c r="A2068" s="1">
        <v>2067</v>
      </c>
      <c r="B2068" s="21">
        <v>41880</v>
      </c>
      <c r="C2068" s="43">
        <v>3</v>
      </c>
      <c r="D2068" s="23">
        <v>20474</v>
      </c>
      <c r="E2068" s="25">
        <f t="shared" si="395"/>
        <v>20811.75</v>
      </c>
      <c r="F2068" s="25">
        <f t="shared" si="396"/>
        <v>20083.5</v>
      </c>
      <c r="G2068" s="25">
        <f t="shared" si="385"/>
        <v>1.0194438220429707</v>
      </c>
      <c r="H2068" s="25">
        <f t="shared" si="392"/>
        <v>1.0015470660113945</v>
      </c>
      <c r="I2068" s="4">
        <f t="shared" si="386"/>
        <v>20442.374297532082</v>
      </c>
      <c r="J2068" s="25">
        <f t="shared" si="393"/>
        <v>19649.785720497071</v>
      </c>
      <c r="K2068" s="15">
        <f t="shared" si="387"/>
        <v>19680.185236116438</v>
      </c>
      <c r="L2068" s="36">
        <f t="shared" si="388"/>
        <v>793.81476388356168</v>
      </c>
      <c r="M2068" s="36">
        <f t="shared" si="389"/>
        <v>793.81476388356168</v>
      </c>
      <c r="N2068" s="36">
        <f t="shared" si="390"/>
        <v>3.8771845456850723E-2</v>
      </c>
      <c r="O2068" s="36">
        <f t="shared" si="391"/>
        <v>630141.8793595148</v>
      </c>
      <c r="P2068" s="35">
        <f t="shared" si="394"/>
        <v>630141.8793595148</v>
      </c>
    </row>
    <row r="2069" spans="1:16" x14ac:dyDescent="0.4">
      <c r="A2069" s="1">
        <v>2068</v>
      </c>
      <c r="B2069" s="21">
        <v>41881</v>
      </c>
      <c r="C2069" s="43">
        <v>4</v>
      </c>
      <c r="D2069" s="23">
        <v>18575</v>
      </c>
      <c r="E2069" s="25">
        <f t="shared" si="395"/>
        <v>19355.25</v>
      </c>
      <c r="F2069" s="25">
        <f t="shared" si="396"/>
        <v>19552.375</v>
      </c>
      <c r="G2069" s="25">
        <f t="shared" si="385"/>
        <v>0.95001246651621607</v>
      </c>
      <c r="H2069" s="25">
        <f t="shared" si="392"/>
        <v>1.0021658136955456</v>
      </c>
      <c r="I2069" s="4">
        <f t="shared" si="386"/>
        <v>18534.856952966289</v>
      </c>
      <c r="J2069" s="25">
        <f t="shared" si="393"/>
        <v>19650.102404940888</v>
      </c>
      <c r="K2069" s="15">
        <f t="shared" si="387"/>
        <v>19692.660865848382</v>
      </c>
      <c r="L2069" s="36">
        <f t="shared" si="388"/>
        <v>-1117.6608658483819</v>
      </c>
      <c r="M2069" s="36">
        <f t="shared" si="389"/>
        <v>1117.6608658483819</v>
      </c>
      <c r="N2069" s="36">
        <f t="shared" si="390"/>
        <v>6.0170167744192836E-2</v>
      </c>
      <c r="O2069" s="36">
        <f t="shared" si="391"/>
        <v>1249165.8110489547</v>
      </c>
      <c r="P2069" s="35">
        <f t="shared" si="394"/>
        <v>1249165.8110489547</v>
      </c>
    </row>
    <row r="2070" spans="1:16" x14ac:dyDescent="0.4">
      <c r="A2070" s="1">
        <v>2069</v>
      </c>
      <c r="B2070" s="21">
        <v>41882</v>
      </c>
      <c r="C2070" s="43">
        <v>1</v>
      </c>
      <c r="D2070" s="23">
        <v>19783</v>
      </c>
      <c r="E2070" s="25">
        <f t="shared" si="395"/>
        <v>19749.5</v>
      </c>
      <c r="F2070" s="25">
        <f t="shared" si="396"/>
        <v>20376.5</v>
      </c>
      <c r="G2070" s="25">
        <f t="shared" si="385"/>
        <v>0.97087330994037246</v>
      </c>
      <c r="H2070" s="25">
        <f t="shared" si="392"/>
        <v>0.99870511045398014</v>
      </c>
      <c r="I2070" s="4">
        <f t="shared" si="386"/>
        <v>19808.650013823666</v>
      </c>
      <c r="J2070" s="25">
        <f t="shared" si="393"/>
        <v>19650.419089384704</v>
      </c>
      <c r="K2070" s="15">
        <f t="shared" si="387"/>
        <v>19624.973967130951</v>
      </c>
      <c r="L2070" s="36">
        <f t="shared" si="388"/>
        <v>158.02603286904923</v>
      </c>
      <c r="M2070" s="36">
        <f t="shared" si="389"/>
        <v>158.02603286904923</v>
      </c>
      <c r="N2070" s="36">
        <f t="shared" si="390"/>
        <v>7.9879711302152968E-3</v>
      </c>
      <c r="O2070" s="36">
        <f t="shared" si="391"/>
        <v>24972.227064329829</v>
      </c>
      <c r="P2070" s="35">
        <f t="shared" si="394"/>
        <v>24972.227064329829</v>
      </c>
    </row>
    <row r="2071" spans="1:16" x14ac:dyDescent="0.4">
      <c r="A2071" s="1">
        <v>2070</v>
      </c>
      <c r="B2071" s="21">
        <v>41883</v>
      </c>
      <c r="C2071" s="43">
        <v>2</v>
      </c>
      <c r="D2071" s="23">
        <v>20166</v>
      </c>
      <c r="E2071" s="25">
        <f t="shared" si="395"/>
        <v>21003.5</v>
      </c>
      <c r="F2071" s="25">
        <f t="shared" si="396"/>
        <v>21812.875</v>
      </c>
      <c r="G2071" s="25">
        <f t="shared" si="385"/>
        <v>0.92449986533182815</v>
      </c>
      <c r="H2071" s="25">
        <f t="shared" si="392"/>
        <v>0.99758200983907996</v>
      </c>
      <c r="I2071" s="4">
        <f t="shared" si="386"/>
        <v>20214.879379443679</v>
      </c>
      <c r="J2071" s="25">
        <f t="shared" si="393"/>
        <v>19650.735773828521</v>
      </c>
      <c r="K2071" s="15">
        <f t="shared" si="387"/>
        <v>19603.220488072566</v>
      </c>
      <c r="L2071" s="36">
        <f t="shared" si="388"/>
        <v>562.77951192743421</v>
      </c>
      <c r="M2071" s="36">
        <f t="shared" si="389"/>
        <v>562.77951192743421</v>
      </c>
      <c r="N2071" s="36">
        <f t="shared" si="390"/>
        <v>2.7907344635893793E-2</v>
      </c>
      <c r="O2071" s="36">
        <f t="shared" si="391"/>
        <v>316720.77904528106</v>
      </c>
      <c r="P2071" s="35">
        <f t="shared" si="394"/>
        <v>316720.77904528106</v>
      </c>
    </row>
    <row r="2072" spans="1:16" x14ac:dyDescent="0.4">
      <c r="A2072" s="1">
        <v>2071</v>
      </c>
      <c r="B2072" s="21">
        <v>41884</v>
      </c>
      <c r="C2072" s="43">
        <v>3</v>
      </c>
      <c r="D2072" s="23">
        <v>25490</v>
      </c>
      <c r="E2072" s="25">
        <f t="shared" si="395"/>
        <v>22622.25</v>
      </c>
      <c r="F2072" s="25">
        <f t="shared" si="396"/>
        <v>22623.5</v>
      </c>
      <c r="G2072" s="25">
        <f t="shared" si="385"/>
        <v>1.1267045328972087</v>
      </c>
      <c r="H2072" s="25">
        <f t="shared" si="392"/>
        <v>1.0015470660113945</v>
      </c>
      <c r="I2072" s="4">
        <f t="shared" si="386"/>
        <v>25450.626201235362</v>
      </c>
      <c r="J2072" s="25">
        <f t="shared" si="393"/>
        <v>19651.052458272341</v>
      </c>
      <c r="K2072" s="15">
        <f t="shared" si="387"/>
        <v>19681.453933618664</v>
      </c>
      <c r="L2072" s="36">
        <f t="shared" si="388"/>
        <v>5808.5460663813355</v>
      </c>
      <c r="M2072" s="36">
        <f t="shared" si="389"/>
        <v>5808.5460663813355</v>
      </c>
      <c r="N2072" s="36">
        <f t="shared" si="390"/>
        <v>0.22787548318483075</v>
      </c>
      <c r="O2072" s="36">
        <f t="shared" si="391"/>
        <v>33739207.405274086</v>
      </c>
      <c r="P2072" s="35">
        <f t="shared" si="394"/>
        <v>33739207.405274086</v>
      </c>
    </row>
    <row r="2073" spans="1:16" x14ac:dyDescent="0.4">
      <c r="A2073" s="1">
        <v>2072</v>
      </c>
      <c r="B2073" s="21">
        <v>41885</v>
      </c>
      <c r="C2073" s="43">
        <v>4</v>
      </c>
      <c r="D2073" s="23">
        <v>25050</v>
      </c>
      <c r="E2073" s="25">
        <f t="shared" si="395"/>
        <v>22624.75</v>
      </c>
      <c r="F2073" s="25">
        <f t="shared" si="396"/>
        <v>23196.875</v>
      </c>
      <c r="G2073" s="25">
        <f t="shared" si="385"/>
        <v>1.0798868382055773</v>
      </c>
      <c r="H2073" s="25">
        <f t="shared" si="392"/>
        <v>1.0021658136955456</v>
      </c>
      <c r="I2073" s="4">
        <f t="shared" si="386"/>
        <v>24995.863616247942</v>
      </c>
      <c r="J2073" s="25">
        <f t="shared" si="393"/>
        <v>19651.369142716158</v>
      </c>
      <c r="K2073" s="15">
        <f t="shared" si="387"/>
        <v>19693.930347141675</v>
      </c>
      <c r="L2073" s="36">
        <f t="shared" si="388"/>
        <v>5356.0696528583248</v>
      </c>
      <c r="M2073" s="36">
        <f t="shared" si="389"/>
        <v>5356.0696528583248</v>
      </c>
      <c r="N2073" s="36">
        <f t="shared" si="390"/>
        <v>0.21381515580272753</v>
      </c>
      <c r="O2073" s="36">
        <f t="shared" si="391"/>
        <v>28687482.126269896</v>
      </c>
      <c r="P2073" s="35">
        <f t="shared" si="394"/>
        <v>28687482.126269896</v>
      </c>
    </row>
    <row r="2074" spans="1:16" x14ac:dyDescent="0.4">
      <c r="A2074" s="1">
        <v>2073</v>
      </c>
      <c r="B2074" s="21">
        <v>41886</v>
      </c>
      <c r="C2074" s="43">
        <v>1</v>
      </c>
      <c r="D2074" s="23">
        <v>19793</v>
      </c>
      <c r="E2074" s="25">
        <f t="shared" si="395"/>
        <v>23769</v>
      </c>
      <c r="F2074" s="25">
        <f t="shared" si="396"/>
        <v>23182.25</v>
      </c>
      <c r="G2074" s="25">
        <f t="shared" si="385"/>
        <v>0.85379978216092056</v>
      </c>
      <c r="H2074" s="25">
        <f t="shared" si="392"/>
        <v>0.99870511045398014</v>
      </c>
      <c r="I2074" s="4">
        <f t="shared" si="386"/>
        <v>19818.662979508255</v>
      </c>
      <c r="J2074" s="25">
        <f t="shared" si="393"/>
        <v>19651.685827159974</v>
      </c>
      <c r="K2074" s="15">
        <f t="shared" si="387"/>
        <v>19626.239064620717</v>
      </c>
      <c r="L2074" s="36">
        <f t="shared" si="388"/>
        <v>166.76093537928318</v>
      </c>
      <c r="M2074" s="36">
        <f t="shared" si="389"/>
        <v>166.76093537928318</v>
      </c>
      <c r="N2074" s="36">
        <f t="shared" si="390"/>
        <v>8.4252480866611017E-3</v>
      </c>
      <c r="O2074" s="36">
        <f t="shared" si="391"/>
        <v>27809.20956857346</v>
      </c>
      <c r="P2074" s="35">
        <f t="shared" si="394"/>
        <v>27809.20956857346</v>
      </c>
    </row>
    <row r="2075" spans="1:16" x14ac:dyDescent="0.4">
      <c r="A2075" s="1">
        <v>2074</v>
      </c>
      <c r="B2075" s="21">
        <v>41887</v>
      </c>
      <c r="C2075" s="43">
        <v>2</v>
      </c>
      <c r="D2075" s="23">
        <v>24743</v>
      </c>
      <c r="E2075" s="25">
        <f t="shared" si="395"/>
        <v>22595.5</v>
      </c>
      <c r="F2075" s="25">
        <f t="shared" si="396"/>
        <v>21843</v>
      </c>
      <c r="G2075" s="25">
        <f t="shared" si="385"/>
        <v>1.1327656457446322</v>
      </c>
      <c r="H2075" s="25">
        <f t="shared" si="392"/>
        <v>0.99758200983907996</v>
      </c>
      <c r="I2075" s="4">
        <f t="shared" si="386"/>
        <v>24802.973345511007</v>
      </c>
      <c r="J2075" s="25">
        <f t="shared" si="393"/>
        <v>19652.002511603794</v>
      </c>
      <c r="K2075" s="15">
        <f t="shared" si="387"/>
        <v>19604.484162888359</v>
      </c>
      <c r="L2075" s="36">
        <f t="shared" si="388"/>
        <v>5138.5158371116413</v>
      </c>
      <c r="M2075" s="36">
        <f t="shared" si="389"/>
        <v>5138.5158371116413</v>
      </c>
      <c r="N2075" s="36">
        <f t="shared" si="390"/>
        <v>0.20767553801526256</v>
      </c>
      <c r="O2075" s="36">
        <f t="shared" si="391"/>
        <v>26404345.008247152</v>
      </c>
      <c r="P2075" s="35">
        <f t="shared" si="394"/>
        <v>26404345.008247152</v>
      </c>
    </row>
    <row r="2076" spans="1:16" x14ac:dyDescent="0.4">
      <c r="A2076" s="1">
        <v>2075</v>
      </c>
      <c r="B2076" s="21">
        <v>41888</v>
      </c>
      <c r="C2076" s="43">
        <v>3</v>
      </c>
      <c r="D2076" s="23">
        <v>20796</v>
      </c>
      <c r="E2076" s="25">
        <f t="shared" si="395"/>
        <v>21090.5</v>
      </c>
      <c r="F2076" s="25">
        <f t="shared" si="396"/>
        <v>21575.625</v>
      </c>
      <c r="G2076" s="25">
        <f t="shared" si="385"/>
        <v>0.96386547319023208</v>
      </c>
      <c r="H2076" s="25">
        <f t="shared" si="392"/>
        <v>1.0015470660113945</v>
      </c>
      <c r="I2076" s="4">
        <f t="shared" si="386"/>
        <v>20763.87691176503</v>
      </c>
      <c r="J2076" s="25">
        <f t="shared" si="393"/>
        <v>19652.319196047611</v>
      </c>
      <c r="K2076" s="15">
        <f t="shared" si="387"/>
        <v>19682.722631120891</v>
      </c>
      <c r="L2076" s="36">
        <f t="shared" si="388"/>
        <v>1113.2773688791094</v>
      </c>
      <c r="M2076" s="36">
        <f t="shared" si="389"/>
        <v>1113.2773688791094</v>
      </c>
      <c r="N2076" s="36">
        <f t="shared" si="390"/>
        <v>5.3533245281742137E-2</v>
      </c>
      <c r="O2076" s="36">
        <f t="shared" si="391"/>
        <v>1239386.5000583928</v>
      </c>
      <c r="P2076" s="35">
        <f t="shared" si="394"/>
        <v>1239386.5000583928</v>
      </c>
    </row>
    <row r="2077" spans="1:16" x14ac:dyDescent="0.4">
      <c r="A2077" s="1">
        <v>2076</v>
      </c>
      <c r="B2077" s="21">
        <v>41889</v>
      </c>
      <c r="C2077" s="43">
        <v>4</v>
      </c>
      <c r="D2077" s="23">
        <v>19030</v>
      </c>
      <c r="E2077" s="25">
        <f t="shared" si="395"/>
        <v>22060.75</v>
      </c>
      <c r="F2077" s="25">
        <f t="shared" si="396"/>
        <v>21963.375</v>
      </c>
      <c r="G2077" s="25">
        <f t="shared" si="385"/>
        <v>0.866442429726761</v>
      </c>
      <c r="H2077" s="25">
        <f t="shared" si="392"/>
        <v>1.0021658136955456</v>
      </c>
      <c r="I2077" s="4">
        <f t="shared" si="386"/>
        <v>18988.873637413108</v>
      </c>
      <c r="J2077" s="25">
        <f t="shared" si="393"/>
        <v>19652.635880491427</v>
      </c>
      <c r="K2077" s="15">
        <f t="shared" si="387"/>
        <v>19695.199828434965</v>
      </c>
      <c r="L2077" s="36">
        <f t="shared" si="388"/>
        <v>-665.19982843496473</v>
      </c>
      <c r="M2077" s="36">
        <f t="shared" si="389"/>
        <v>665.19982843496473</v>
      </c>
      <c r="N2077" s="36">
        <f t="shared" si="390"/>
        <v>3.4955324668153688E-2</v>
      </c>
      <c r="O2077" s="36">
        <f t="shared" si="391"/>
        <v>442490.81174990651</v>
      </c>
      <c r="P2077" s="35">
        <f t="shared" si="394"/>
        <v>442490.81174990651</v>
      </c>
    </row>
    <row r="2078" spans="1:16" x14ac:dyDescent="0.4">
      <c r="A2078" s="1">
        <v>2077</v>
      </c>
      <c r="B2078" s="21">
        <v>41890</v>
      </c>
      <c r="C2078" s="43">
        <v>1</v>
      </c>
      <c r="D2078" s="23">
        <v>23674</v>
      </c>
      <c r="E2078" s="25">
        <f t="shared" si="395"/>
        <v>21866</v>
      </c>
      <c r="F2078" s="25">
        <f t="shared" si="396"/>
        <v>22309.875</v>
      </c>
      <c r="G2078" s="25">
        <f t="shared" si="385"/>
        <v>1.0611444483664745</v>
      </c>
      <c r="H2078" s="25">
        <f t="shared" si="392"/>
        <v>0.99870511045398014</v>
      </c>
      <c r="I2078" s="4">
        <f t="shared" si="386"/>
        <v>23704.694961697493</v>
      </c>
      <c r="J2078" s="25">
        <f t="shared" si="393"/>
        <v>19652.952564935247</v>
      </c>
      <c r="K2078" s="15">
        <f t="shared" si="387"/>
        <v>19627.50416211049</v>
      </c>
      <c r="L2078" s="36">
        <f t="shared" si="388"/>
        <v>4046.4958378895099</v>
      </c>
      <c r="M2078" s="36">
        <f t="shared" si="389"/>
        <v>4046.4958378895099</v>
      </c>
      <c r="N2078" s="36">
        <f t="shared" si="390"/>
        <v>0.1709257344719739</v>
      </c>
      <c r="O2078" s="36">
        <f t="shared" si="391"/>
        <v>16374128.566057127</v>
      </c>
      <c r="P2078" s="35">
        <f t="shared" si="394"/>
        <v>16374128.566057127</v>
      </c>
    </row>
    <row r="2079" spans="1:16" x14ac:dyDescent="0.4">
      <c r="A2079" s="1">
        <v>2078</v>
      </c>
      <c r="B2079" s="21">
        <v>41891</v>
      </c>
      <c r="C2079" s="43">
        <v>2</v>
      </c>
      <c r="D2079" s="23">
        <v>23964</v>
      </c>
      <c r="E2079" s="25">
        <f t="shared" si="395"/>
        <v>22753.75</v>
      </c>
      <c r="F2079" s="25">
        <f t="shared" si="396"/>
        <v>22804.375</v>
      </c>
      <c r="G2079" s="25">
        <f t="shared" si="385"/>
        <v>1.0508509880231316</v>
      </c>
      <c r="H2079" s="25">
        <f t="shared" si="392"/>
        <v>0.99758200983907996</v>
      </c>
      <c r="I2079" s="4">
        <f t="shared" si="386"/>
        <v>24022.085165575143</v>
      </c>
      <c r="J2079" s="25">
        <f t="shared" si="393"/>
        <v>19653.269249379064</v>
      </c>
      <c r="K2079" s="15">
        <f t="shared" si="387"/>
        <v>19605.747837704152</v>
      </c>
      <c r="L2079" s="36">
        <f t="shared" si="388"/>
        <v>4358.2521622958484</v>
      </c>
      <c r="M2079" s="36">
        <f t="shared" si="389"/>
        <v>4358.2521622958484</v>
      </c>
      <c r="N2079" s="36">
        <f t="shared" si="390"/>
        <v>0.18186664005574396</v>
      </c>
      <c r="O2079" s="36">
        <f t="shared" si="391"/>
        <v>18994361.910156436</v>
      </c>
      <c r="P2079" s="35">
        <f t="shared" si="394"/>
        <v>18994361.910156436</v>
      </c>
    </row>
    <row r="2080" spans="1:16" x14ac:dyDescent="0.4">
      <c r="A2080" s="1">
        <v>2079</v>
      </c>
      <c r="B2080" s="21">
        <v>41892</v>
      </c>
      <c r="C2080" s="43">
        <v>3</v>
      </c>
      <c r="D2080" s="23">
        <v>24347</v>
      </c>
      <c r="E2080" s="25">
        <f t="shared" si="395"/>
        <v>22855</v>
      </c>
      <c r="F2080" s="25">
        <f t="shared" si="396"/>
        <v>22745.625</v>
      </c>
      <c r="G2080" s="25">
        <f t="shared" si="385"/>
        <v>1.0704036490533895</v>
      </c>
      <c r="H2080" s="25">
        <f t="shared" si="392"/>
        <v>1.0015470660113945</v>
      </c>
      <c r="I2080" s="4">
        <f t="shared" si="386"/>
        <v>24309.391766240773</v>
      </c>
      <c r="J2080" s="25">
        <f t="shared" si="393"/>
        <v>19653.58593382288</v>
      </c>
      <c r="K2080" s="15">
        <f t="shared" si="387"/>
        <v>19683.99132862312</v>
      </c>
      <c r="L2080" s="36">
        <f t="shared" si="388"/>
        <v>4663.0086713768796</v>
      </c>
      <c r="M2080" s="36">
        <f t="shared" si="389"/>
        <v>4663.0086713768796</v>
      </c>
      <c r="N2080" s="36">
        <f t="shared" si="390"/>
        <v>0.19152292567367149</v>
      </c>
      <c r="O2080" s="36">
        <f t="shared" si="391"/>
        <v>21743649.869335972</v>
      </c>
      <c r="P2080" s="35">
        <f t="shared" si="394"/>
        <v>21743649.869335972</v>
      </c>
    </row>
    <row r="2081" spans="1:16" x14ac:dyDescent="0.4">
      <c r="A2081" s="1">
        <v>2080</v>
      </c>
      <c r="B2081" s="21">
        <v>41893</v>
      </c>
      <c r="C2081" s="43">
        <v>4</v>
      </c>
      <c r="D2081" s="23">
        <v>19435</v>
      </c>
      <c r="E2081" s="25">
        <f t="shared" si="395"/>
        <v>22636.25</v>
      </c>
      <c r="F2081" s="25">
        <f t="shared" si="396"/>
        <v>22190.75</v>
      </c>
      <c r="G2081" s="25">
        <f t="shared" si="385"/>
        <v>0.87581537352275163</v>
      </c>
      <c r="H2081" s="25">
        <f t="shared" si="392"/>
        <v>1.0021658136955456</v>
      </c>
      <c r="I2081" s="4">
        <f t="shared" si="386"/>
        <v>19392.998378514119</v>
      </c>
      <c r="J2081" s="25">
        <f t="shared" si="393"/>
        <v>19653.902618266697</v>
      </c>
      <c r="K2081" s="15">
        <f t="shared" si="387"/>
        <v>19696.469309728258</v>
      </c>
      <c r="L2081" s="36">
        <f t="shared" si="388"/>
        <v>-261.46930972825794</v>
      </c>
      <c r="M2081" s="36">
        <f t="shared" si="389"/>
        <v>261.46930972825794</v>
      </c>
      <c r="N2081" s="36">
        <f t="shared" si="390"/>
        <v>1.3453527642308101E-2</v>
      </c>
      <c r="O2081" s="36">
        <f t="shared" si="391"/>
        <v>68366.199929771683</v>
      </c>
      <c r="P2081" s="35">
        <f t="shared" si="394"/>
        <v>68366.199929771683</v>
      </c>
    </row>
    <row r="2082" spans="1:16" x14ac:dyDescent="0.4">
      <c r="A2082" s="1">
        <v>2081</v>
      </c>
      <c r="B2082" s="21">
        <v>41894</v>
      </c>
      <c r="C2082" s="43">
        <v>1</v>
      </c>
      <c r="D2082" s="23">
        <v>22799</v>
      </c>
      <c r="E2082" s="25">
        <f t="shared" si="395"/>
        <v>21745.25</v>
      </c>
      <c r="F2082" s="25">
        <f t="shared" si="396"/>
        <v>21010.125</v>
      </c>
      <c r="G2082" s="25">
        <f t="shared" si="385"/>
        <v>1.0851434724924292</v>
      </c>
      <c r="H2082" s="25">
        <f t="shared" si="392"/>
        <v>0.99870511045398014</v>
      </c>
      <c r="I2082" s="4">
        <f t="shared" si="386"/>
        <v>22828.560464295901</v>
      </c>
      <c r="J2082" s="25">
        <f t="shared" si="393"/>
        <v>19654.219302710517</v>
      </c>
      <c r="K2082" s="15">
        <f t="shared" si="387"/>
        <v>19628.769259600256</v>
      </c>
      <c r="L2082" s="36">
        <f t="shared" si="388"/>
        <v>3170.2307403997438</v>
      </c>
      <c r="M2082" s="36">
        <f t="shared" si="389"/>
        <v>3170.2307403997438</v>
      </c>
      <c r="N2082" s="36">
        <f t="shared" si="390"/>
        <v>0.13905130665378937</v>
      </c>
      <c r="O2082" s="36">
        <f t="shared" si="391"/>
        <v>10050362.947375508</v>
      </c>
      <c r="P2082" s="35">
        <f t="shared" si="394"/>
        <v>10050362.947375508</v>
      </c>
    </row>
    <row r="2083" spans="1:16" x14ac:dyDescent="0.4">
      <c r="A2083" s="1">
        <v>2082</v>
      </c>
      <c r="B2083" s="21">
        <v>41895</v>
      </c>
      <c r="C2083" s="43">
        <v>2</v>
      </c>
      <c r="D2083" s="23">
        <v>20400</v>
      </c>
      <c r="E2083" s="25">
        <f t="shared" si="395"/>
        <v>20275</v>
      </c>
      <c r="F2083" s="25">
        <f t="shared" si="396"/>
        <v>20631.375</v>
      </c>
      <c r="G2083" s="25">
        <f t="shared" si="385"/>
        <v>0.9887852845484123</v>
      </c>
      <c r="H2083" s="25">
        <f t="shared" si="392"/>
        <v>0.99758200983907996</v>
      </c>
      <c r="I2083" s="4">
        <f t="shared" si="386"/>
        <v>20449.446560579741</v>
      </c>
      <c r="J2083" s="25">
        <f t="shared" si="393"/>
        <v>19654.535987154333</v>
      </c>
      <c r="K2083" s="15">
        <f t="shared" si="387"/>
        <v>19607.011512519945</v>
      </c>
      <c r="L2083" s="36">
        <f t="shared" si="388"/>
        <v>792.98848748005548</v>
      </c>
      <c r="M2083" s="36">
        <f t="shared" si="389"/>
        <v>792.98848748005548</v>
      </c>
      <c r="N2083" s="36">
        <f t="shared" si="390"/>
        <v>3.8871984680394878E-2</v>
      </c>
      <c r="O2083" s="36">
        <f t="shared" si="391"/>
        <v>628830.7412759061</v>
      </c>
      <c r="P2083" s="35">
        <f t="shared" si="394"/>
        <v>628830.7412759061</v>
      </c>
    </row>
    <row r="2084" spans="1:16" x14ac:dyDescent="0.4">
      <c r="A2084" s="1">
        <v>2083</v>
      </c>
      <c r="B2084" s="21">
        <v>41896</v>
      </c>
      <c r="C2084" s="43">
        <v>3</v>
      </c>
      <c r="D2084" s="23">
        <v>18466</v>
      </c>
      <c r="E2084" s="25">
        <f t="shared" si="395"/>
        <v>20987.75</v>
      </c>
      <c r="F2084" s="25">
        <f t="shared" si="396"/>
        <v>20947.5</v>
      </c>
      <c r="G2084" s="25">
        <f t="shared" si="385"/>
        <v>0.8815371762740184</v>
      </c>
      <c r="H2084" s="25">
        <f t="shared" si="392"/>
        <v>1.0015470660113945</v>
      </c>
      <c r="I2084" s="4">
        <f t="shared" si="386"/>
        <v>18437.476007532845</v>
      </c>
      <c r="J2084" s="25">
        <f t="shared" si="393"/>
        <v>19654.85267159815</v>
      </c>
      <c r="K2084" s="15">
        <f t="shared" si="387"/>
        <v>19685.260026125346</v>
      </c>
      <c r="L2084" s="36">
        <f t="shared" si="388"/>
        <v>-1219.2600261253465</v>
      </c>
      <c r="M2084" s="36">
        <f t="shared" si="389"/>
        <v>1219.2600261253465</v>
      </c>
      <c r="N2084" s="36">
        <f t="shared" si="390"/>
        <v>6.6027294818875037E-2</v>
      </c>
      <c r="O2084" s="36">
        <f t="shared" si="391"/>
        <v>1486595.0113071806</v>
      </c>
      <c r="P2084" s="35">
        <f t="shared" si="394"/>
        <v>1486595.0113071806</v>
      </c>
    </row>
    <row r="2085" spans="1:16" x14ac:dyDescent="0.4">
      <c r="A2085" s="1">
        <v>2084</v>
      </c>
      <c r="B2085" s="21">
        <v>41897</v>
      </c>
      <c r="C2085" s="43">
        <v>4</v>
      </c>
      <c r="D2085" s="23">
        <v>22286</v>
      </c>
      <c r="E2085" s="25">
        <f t="shared" si="395"/>
        <v>20907.25</v>
      </c>
      <c r="F2085" s="25">
        <f t="shared" si="396"/>
        <v>21150.5</v>
      </c>
      <c r="G2085" s="25">
        <f t="shared" si="385"/>
        <v>1.053686674073899</v>
      </c>
      <c r="H2085" s="25">
        <f t="shared" si="392"/>
        <v>1.0021658136955456</v>
      </c>
      <c r="I2085" s="4">
        <f t="shared" si="386"/>
        <v>22237.83698809188</v>
      </c>
      <c r="J2085" s="25">
        <f t="shared" si="393"/>
        <v>19655.16935604197</v>
      </c>
      <c r="K2085" s="15">
        <f t="shared" si="387"/>
        <v>19697.738791021555</v>
      </c>
      <c r="L2085" s="36">
        <f t="shared" si="388"/>
        <v>2588.2612089784452</v>
      </c>
      <c r="M2085" s="36">
        <f t="shared" si="389"/>
        <v>2588.2612089784452</v>
      </c>
      <c r="N2085" s="36">
        <f t="shared" si="390"/>
        <v>0.11613843708958294</v>
      </c>
      <c r="O2085" s="36">
        <f t="shared" si="391"/>
        <v>6699096.0859025633</v>
      </c>
      <c r="P2085" s="35">
        <f t="shared" si="394"/>
        <v>6699096.0859025633</v>
      </c>
    </row>
    <row r="2086" spans="1:16" x14ac:dyDescent="0.4">
      <c r="A2086" s="1">
        <v>2085</v>
      </c>
      <c r="B2086" s="21">
        <v>41898</v>
      </c>
      <c r="C2086" s="43">
        <v>1</v>
      </c>
      <c r="D2086" s="23">
        <v>22477</v>
      </c>
      <c r="E2086" s="25">
        <f t="shared" si="395"/>
        <v>21393.75</v>
      </c>
      <c r="F2086" s="25">
        <f t="shared" si="396"/>
        <v>21306.125</v>
      </c>
      <c r="G2086" s="25">
        <f t="shared" si="385"/>
        <v>1.0549548545312675</v>
      </c>
      <c r="H2086" s="25">
        <f t="shared" si="392"/>
        <v>0.99870511045398014</v>
      </c>
      <c r="I2086" s="4">
        <f t="shared" si="386"/>
        <v>22506.142969252112</v>
      </c>
      <c r="J2086" s="25">
        <f t="shared" si="393"/>
        <v>19655.486040485786</v>
      </c>
      <c r="K2086" s="15">
        <f t="shared" si="387"/>
        <v>19630.034357090022</v>
      </c>
      <c r="L2086" s="36">
        <f t="shared" si="388"/>
        <v>2846.9656429099778</v>
      </c>
      <c r="M2086" s="36">
        <f t="shared" si="389"/>
        <v>2846.9656429099778</v>
      </c>
      <c r="N2086" s="36">
        <f t="shared" si="390"/>
        <v>0.12666128232904647</v>
      </c>
      <c r="O2086" s="36">
        <f t="shared" si="391"/>
        <v>8105213.3719098233</v>
      </c>
      <c r="P2086" s="35">
        <f t="shared" si="394"/>
        <v>8105213.3719098233</v>
      </c>
    </row>
    <row r="2087" spans="1:16" x14ac:dyDescent="0.4">
      <c r="A2087" s="1">
        <v>2086</v>
      </c>
      <c r="B2087" s="21">
        <v>41899</v>
      </c>
      <c r="C2087" s="43">
        <v>2</v>
      </c>
      <c r="D2087" s="23">
        <v>22346</v>
      </c>
      <c r="E2087" s="25">
        <f t="shared" si="395"/>
        <v>21218.5</v>
      </c>
      <c r="F2087" s="25">
        <f t="shared" si="396"/>
        <v>20857.5</v>
      </c>
      <c r="G2087" s="25">
        <f t="shared" si="385"/>
        <v>1.071365216349035</v>
      </c>
      <c r="H2087" s="25">
        <f t="shared" si="392"/>
        <v>0.99758200983907996</v>
      </c>
      <c r="I2087" s="4">
        <f t="shared" si="386"/>
        <v>22400.163374642889</v>
      </c>
      <c r="J2087" s="25">
        <f t="shared" si="393"/>
        <v>19655.802724929603</v>
      </c>
      <c r="K2087" s="15">
        <f t="shared" si="387"/>
        <v>19608.275187335737</v>
      </c>
      <c r="L2087" s="36">
        <f t="shared" si="388"/>
        <v>2737.7248126642626</v>
      </c>
      <c r="M2087" s="36">
        <f t="shared" si="389"/>
        <v>2737.7248126642626</v>
      </c>
      <c r="N2087" s="36">
        <f t="shared" si="390"/>
        <v>0.12251520686763906</v>
      </c>
      <c r="O2087" s="36">
        <f t="shared" si="391"/>
        <v>7495137.1498775715</v>
      </c>
      <c r="P2087" s="35">
        <f t="shared" si="394"/>
        <v>7495137.1498775715</v>
      </c>
    </row>
    <row r="2088" spans="1:16" x14ac:dyDescent="0.4">
      <c r="A2088" s="1">
        <v>2087</v>
      </c>
      <c r="B2088" s="21">
        <v>41900</v>
      </c>
      <c r="C2088" s="43">
        <v>3</v>
      </c>
      <c r="D2088" s="23">
        <v>17765</v>
      </c>
      <c r="E2088" s="25">
        <f t="shared" si="395"/>
        <v>20496.5</v>
      </c>
      <c r="F2088" s="25">
        <f t="shared" si="396"/>
        <v>20085.875</v>
      </c>
      <c r="G2088" s="25">
        <f t="shared" si="385"/>
        <v>0.88445238258228731</v>
      </c>
      <c r="H2088" s="25">
        <f t="shared" si="392"/>
        <v>1.0015470660113945</v>
      </c>
      <c r="I2088" s="4">
        <f t="shared" si="386"/>
        <v>17737.558825615779</v>
      </c>
      <c r="J2088" s="25">
        <f t="shared" si="393"/>
        <v>19656.119409373423</v>
      </c>
      <c r="K2088" s="15">
        <f t="shared" si="387"/>
        <v>19686.528723627576</v>
      </c>
      <c r="L2088" s="36">
        <f t="shared" si="388"/>
        <v>-1921.5287236275763</v>
      </c>
      <c r="M2088" s="36">
        <f t="shared" si="389"/>
        <v>1921.5287236275763</v>
      </c>
      <c r="N2088" s="36">
        <f t="shared" si="390"/>
        <v>0.10816373338742337</v>
      </c>
      <c r="O2088" s="36">
        <f t="shared" si="391"/>
        <v>3692272.6357258223</v>
      </c>
      <c r="P2088" s="35">
        <f t="shared" si="394"/>
        <v>3692272.6357258223</v>
      </c>
    </row>
    <row r="2089" spans="1:16" x14ac:dyDescent="0.4">
      <c r="A2089" s="1">
        <v>2088</v>
      </c>
      <c r="B2089" s="21">
        <v>41901</v>
      </c>
      <c r="C2089" s="43">
        <v>4</v>
      </c>
      <c r="D2089" s="23">
        <v>19398</v>
      </c>
      <c r="E2089" s="25">
        <f t="shared" si="395"/>
        <v>19675.25</v>
      </c>
      <c r="F2089" s="25">
        <f t="shared" si="396"/>
        <v>18843.75</v>
      </c>
      <c r="G2089" s="25">
        <f t="shared" si="385"/>
        <v>1.0294129353233832</v>
      </c>
      <c r="H2089" s="25">
        <f t="shared" si="392"/>
        <v>1.0021658136955456</v>
      </c>
      <c r="I2089" s="4">
        <f t="shared" si="386"/>
        <v>19356.078340438227</v>
      </c>
      <c r="J2089" s="25">
        <f t="shared" si="393"/>
        <v>19656.436093817239</v>
      </c>
      <c r="K2089" s="15">
        <f t="shared" si="387"/>
        <v>19699.008272314844</v>
      </c>
      <c r="L2089" s="36">
        <f t="shared" si="388"/>
        <v>-301.00827231484436</v>
      </c>
      <c r="M2089" s="36">
        <f t="shared" si="389"/>
        <v>301.00827231484436</v>
      </c>
      <c r="N2089" s="36">
        <f t="shared" si="390"/>
        <v>1.5517490066751436E-2</v>
      </c>
      <c r="O2089" s="36">
        <f t="shared" si="391"/>
        <v>90605.980001967502</v>
      </c>
      <c r="P2089" s="35">
        <f t="shared" si="394"/>
        <v>90605.980001967502</v>
      </c>
    </row>
    <row r="2090" spans="1:16" x14ac:dyDescent="0.4">
      <c r="A2090" s="1">
        <v>2089</v>
      </c>
      <c r="B2090" s="21">
        <v>41902</v>
      </c>
      <c r="C2090" s="43">
        <v>1</v>
      </c>
      <c r="D2090" s="23">
        <v>19192</v>
      </c>
      <c r="E2090" s="25">
        <f t="shared" si="395"/>
        <v>18012.25</v>
      </c>
      <c r="F2090" s="25">
        <f t="shared" si="396"/>
        <v>17909.5</v>
      </c>
      <c r="G2090" s="25">
        <f t="shared" si="385"/>
        <v>1.0716100393645831</v>
      </c>
      <c r="H2090" s="25">
        <f t="shared" si="392"/>
        <v>0.99870511045398014</v>
      </c>
      <c r="I2090" s="4">
        <f t="shared" si="386"/>
        <v>19216.883741864418</v>
      </c>
      <c r="J2090" s="25">
        <f t="shared" si="393"/>
        <v>19656.752778261056</v>
      </c>
      <c r="K2090" s="15">
        <f t="shared" si="387"/>
        <v>19631.299454579788</v>
      </c>
      <c r="L2090" s="36">
        <f t="shared" si="388"/>
        <v>-439.29945457978829</v>
      </c>
      <c r="M2090" s="36">
        <f t="shared" si="389"/>
        <v>439.29945457978829</v>
      </c>
      <c r="N2090" s="36">
        <f t="shared" si="390"/>
        <v>2.2889717308242408E-2</v>
      </c>
      <c r="O2090" s="36">
        <f t="shared" si="391"/>
        <v>192984.01079409948</v>
      </c>
      <c r="P2090" s="35">
        <f t="shared" si="394"/>
        <v>192984.01079409948</v>
      </c>
    </row>
    <row r="2091" spans="1:16" x14ac:dyDescent="0.4">
      <c r="A2091" s="1">
        <v>2090</v>
      </c>
      <c r="B2091" s="21">
        <v>41903</v>
      </c>
      <c r="C2091" s="43">
        <v>2</v>
      </c>
      <c r="D2091" s="23">
        <v>15694</v>
      </c>
      <c r="E2091" s="25">
        <f t="shared" si="395"/>
        <v>17806.75</v>
      </c>
      <c r="F2091" s="25">
        <f t="shared" si="396"/>
        <v>17680.875</v>
      </c>
      <c r="G2091" s="25">
        <f t="shared" si="385"/>
        <v>0.88762575381591691</v>
      </c>
      <c r="H2091" s="25">
        <f t="shared" si="392"/>
        <v>0.99758200983907996</v>
      </c>
      <c r="I2091" s="4">
        <f t="shared" si="386"/>
        <v>15732.039917732278</v>
      </c>
      <c r="J2091" s="25">
        <f t="shared" si="393"/>
        <v>19657.069462704872</v>
      </c>
      <c r="K2091" s="15">
        <f t="shared" si="387"/>
        <v>19609.53886215153</v>
      </c>
      <c r="L2091" s="36">
        <f t="shared" si="388"/>
        <v>-3915.5388621515303</v>
      </c>
      <c r="M2091" s="36">
        <f t="shared" si="389"/>
        <v>3915.5388621515303</v>
      </c>
      <c r="N2091" s="36">
        <f t="shared" si="390"/>
        <v>0.24949272729396779</v>
      </c>
      <c r="O2091" s="36">
        <f t="shared" si="391"/>
        <v>15331444.5810189</v>
      </c>
      <c r="P2091" s="35">
        <f t="shared" si="394"/>
        <v>15331444.5810189</v>
      </c>
    </row>
    <row r="2092" spans="1:16" x14ac:dyDescent="0.4">
      <c r="A2092" s="1">
        <v>2091</v>
      </c>
      <c r="B2092" s="21">
        <v>41904</v>
      </c>
      <c r="C2092" s="43">
        <v>3</v>
      </c>
      <c r="D2092" s="23">
        <v>16943</v>
      </c>
      <c r="E2092" s="25">
        <f t="shared" si="395"/>
        <v>17555</v>
      </c>
      <c r="F2092" s="25">
        <f t="shared" si="396"/>
        <v>17775.25</v>
      </c>
      <c r="G2092" s="25">
        <f t="shared" si="385"/>
        <v>0.95317928017890041</v>
      </c>
      <c r="H2092" s="25">
        <f t="shared" si="392"/>
        <v>1.0015470660113945</v>
      </c>
      <c r="I2092" s="4">
        <f t="shared" si="386"/>
        <v>16916.828549530434</v>
      </c>
      <c r="J2092" s="25">
        <f t="shared" si="393"/>
        <v>19657.386147148693</v>
      </c>
      <c r="K2092" s="15">
        <f t="shared" si="387"/>
        <v>19687.797421129802</v>
      </c>
      <c r="L2092" s="36">
        <f t="shared" si="388"/>
        <v>-2744.7974211298024</v>
      </c>
      <c r="M2092" s="36">
        <f t="shared" si="389"/>
        <v>2744.7974211298024</v>
      </c>
      <c r="N2092" s="36">
        <f t="shared" si="390"/>
        <v>0.16200185451984905</v>
      </c>
      <c r="O2092" s="36">
        <f t="shared" si="391"/>
        <v>7533912.8830408137</v>
      </c>
      <c r="P2092" s="35">
        <f t="shared" si="394"/>
        <v>7533912.8830408137</v>
      </c>
    </row>
    <row r="2093" spans="1:16" x14ac:dyDescent="0.4">
      <c r="A2093" s="1">
        <v>2092</v>
      </c>
      <c r="B2093" s="21">
        <v>41905</v>
      </c>
      <c r="C2093" s="43">
        <v>4</v>
      </c>
      <c r="D2093" s="23">
        <v>18391</v>
      </c>
      <c r="E2093" s="25">
        <f t="shared" si="395"/>
        <v>17995.5</v>
      </c>
      <c r="F2093" s="25">
        <f t="shared" si="396"/>
        <v>17872.5</v>
      </c>
      <c r="G2093" s="25">
        <f t="shared" ref="G2093:G2156" si="397">D2093/F2093</f>
        <v>1.029011050496573</v>
      </c>
      <c r="H2093" s="25">
        <f t="shared" si="392"/>
        <v>1.0021658136955456</v>
      </c>
      <c r="I2093" s="4">
        <f t="shared" ref="I2093:I2156" si="398">D2093/H2093</f>
        <v>18351.254601453729</v>
      </c>
      <c r="J2093" s="25">
        <f t="shared" si="393"/>
        <v>19657.702831592509</v>
      </c>
      <c r="K2093" s="15">
        <f t="shared" ref="K2093:K2156" si="399">H2093*J2093</f>
        <v>19700.277753608138</v>
      </c>
      <c r="L2093" s="36">
        <f t="shared" ref="L2093:L2156" si="400">D2093-K2093</f>
        <v>-1309.2777536081376</v>
      </c>
      <c r="M2093" s="36">
        <f t="shared" ref="M2093:M2156" si="401">ABS(L2093)</f>
        <v>1309.2777536081376</v>
      </c>
      <c r="N2093" s="36">
        <f t="shared" ref="N2093:N2156" si="402">M2093/D2093</f>
        <v>7.1191221445714617E-2</v>
      </c>
      <c r="O2093" s="36">
        <f t="shared" ref="O2093:O2156" si="403">L2093^2</f>
        <v>1714208.2360931709</v>
      </c>
      <c r="P2093" s="35">
        <f t="shared" si="394"/>
        <v>1714208.2360931709</v>
      </c>
    </row>
    <row r="2094" spans="1:16" x14ac:dyDescent="0.4">
      <c r="A2094" s="1">
        <v>2093</v>
      </c>
      <c r="B2094" s="21">
        <v>41906</v>
      </c>
      <c r="C2094" s="43">
        <v>1</v>
      </c>
      <c r="D2094" s="23">
        <v>20954</v>
      </c>
      <c r="E2094" s="25">
        <f t="shared" si="395"/>
        <v>17749.5</v>
      </c>
      <c r="F2094" s="25">
        <f t="shared" si="396"/>
        <v>18416.5</v>
      </c>
      <c r="G2094" s="25">
        <f t="shared" si="397"/>
        <v>1.1377840523443652</v>
      </c>
      <c r="H2094" s="25">
        <f t="shared" si="392"/>
        <v>0.99870511045398014</v>
      </c>
      <c r="I2094" s="4">
        <f t="shared" si="398"/>
        <v>20981.168295489111</v>
      </c>
      <c r="J2094" s="25">
        <f t="shared" si="393"/>
        <v>19658.019516036326</v>
      </c>
      <c r="K2094" s="15">
        <f t="shared" si="399"/>
        <v>19632.564552069554</v>
      </c>
      <c r="L2094" s="36">
        <f t="shared" si="400"/>
        <v>1321.4354479304457</v>
      </c>
      <c r="M2094" s="36">
        <f t="shared" si="401"/>
        <v>1321.4354479304457</v>
      </c>
      <c r="N2094" s="36">
        <f t="shared" si="402"/>
        <v>6.3063636915645968E-2</v>
      </c>
      <c r="O2094" s="36">
        <f t="shared" si="403"/>
        <v>1746191.6430471377</v>
      </c>
      <c r="P2094" s="35">
        <f t="shared" si="394"/>
        <v>1746191.6430471377</v>
      </c>
    </row>
    <row r="2095" spans="1:16" x14ac:dyDescent="0.4">
      <c r="A2095" s="1">
        <v>2094</v>
      </c>
      <c r="B2095" s="21">
        <v>41907</v>
      </c>
      <c r="C2095" s="43">
        <v>2</v>
      </c>
      <c r="D2095" s="23">
        <v>14710</v>
      </c>
      <c r="E2095" s="25">
        <f t="shared" si="395"/>
        <v>19083.5</v>
      </c>
      <c r="F2095" s="25">
        <f t="shared" si="396"/>
        <v>19197.25</v>
      </c>
      <c r="G2095" s="25">
        <f t="shared" si="397"/>
        <v>0.76625558348200917</v>
      </c>
      <c r="H2095" s="25">
        <f t="shared" si="392"/>
        <v>0.99758200983907996</v>
      </c>
      <c r="I2095" s="4">
        <f t="shared" si="398"/>
        <v>14745.654848339607</v>
      </c>
      <c r="J2095" s="25">
        <f t="shared" si="393"/>
        <v>19658.336200480146</v>
      </c>
      <c r="K2095" s="15">
        <f t="shared" si="399"/>
        <v>19610.802536967327</v>
      </c>
      <c r="L2095" s="36">
        <f t="shared" si="400"/>
        <v>-4900.8025369673269</v>
      </c>
      <c r="M2095" s="36">
        <f t="shared" si="401"/>
        <v>4900.8025369673269</v>
      </c>
      <c r="N2095" s="36">
        <f t="shared" si="402"/>
        <v>0.33316128735331929</v>
      </c>
      <c r="O2095" s="36">
        <f t="shared" si="403"/>
        <v>24017865.506345388</v>
      </c>
      <c r="P2095" s="35">
        <f t="shared" si="394"/>
        <v>24017865.506345388</v>
      </c>
    </row>
    <row r="2096" spans="1:16" x14ac:dyDescent="0.4">
      <c r="A2096" s="1">
        <v>2095</v>
      </c>
      <c r="B2096" s="21">
        <v>41908</v>
      </c>
      <c r="C2096" s="43">
        <v>3</v>
      </c>
      <c r="D2096" s="23">
        <v>22279</v>
      </c>
      <c r="E2096" s="25">
        <f t="shared" si="395"/>
        <v>19311</v>
      </c>
      <c r="F2096" s="25">
        <f t="shared" si="396"/>
        <v>18874.75</v>
      </c>
      <c r="G2096" s="25">
        <f t="shared" si="397"/>
        <v>1.1803600047682752</v>
      </c>
      <c r="H2096" s="25">
        <f t="shared" si="392"/>
        <v>1.0015470660113945</v>
      </c>
      <c r="I2096" s="4">
        <f t="shared" si="398"/>
        <v>22244.586156819249</v>
      </c>
      <c r="J2096" s="25">
        <f t="shared" si="393"/>
        <v>19658.652884923962</v>
      </c>
      <c r="K2096" s="15">
        <f t="shared" si="399"/>
        <v>19689.066118632032</v>
      </c>
      <c r="L2096" s="36">
        <f t="shared" si="400"/>
        <v>2589.9338813679678</v>
      </c>
      <c r="M2096" s="36">
        <f t="shared" si="401"/>
        <v>2589.9338813679678</v>
      </c>
      <c r="N2096" s="36">
        <f t="shared" si="402"/>
        <v>0.11625000589649301</v>
      </c>
      <c r="O2096" s="36">
        <f t="shared" si="403"/>
        <v>6707757.5098577468</v>
      </c>
      <c r="P2096" s="35">
        <f t="shared" si="394"/>
        <v>6707757.5098577468</v>
      </c>
    </row>
    <row r="2097" spans="1:16" x14ac:dyDescent="0.4">
      <c r="A2097" s="1">
        <v>2096</v>
      </c>
      <c r="B2097" s="21">
        <v>41909</v>
      </c>
      <c r="C2097" s="43">
        <v>4</v>
      </c>
      <c r="D2097" s="23">
        <v>19301</v>
      </c>
      <c r="E2097" s="25">
        <f t="shared" si="395"/>
        <v>18438.5</v>
      </c>
      <c r="F2097" s="25">
        <f t="shared" si="396"/>
        <v>19307.5</v>
      </c>
      <c r="G2097" s="25">
        <f t="shared" si="397"/>
        <v>0.99966334326039108</v>
      </c>
      <c r="H2097" s="25">
        <f t="shared" si="392"/>
        <v>1.0021658136955456</v>
      </c>
      <c r="I2097" s="4">
        <f t="shared" si="398"/>
        <v>19259.287970347366</v>
      </c>
      <c r="J2097" s="25">
        <f t="shared" si="393"/>
        <v>19658.969569367779</v>
      </c>
      <c r="K2097" s="15">
        <f t="shared" si="399"/>
        <v>19701.547234901431</v>
      </c>
      <c r="L2097" s="36">
        <f t="shared" si="400"/>
        <v>-400.54723490143078</v>
      </c>
      <c r="M2097" s="36">
        <f t="shared" si="401"/>
        <v>400.54723490143078</v>
      </c>
      <c r="N2097" s="36">
        <f t="shared" si="402"/>
        <v>2.0752667473262047E-2</v>
      </c>
      <c r="O2097" s="36">
        <f t="shared" si="403"/>
        <v>160438.08738718196</v>
      </c>
      <c r="P2097" s="35">
        <f t="shared" si="394"/>
        <v>160438.08738718196</v>
      </c>
    </row>
    <row r="2098" spans="1:16" x14ac:dyDescent="0.4">
      <c r="A2098" s="1">
        <v>2097</v>
      </c>
      <c r="B2098" s="21">
        <v>41910</v>
      </c>
      <c r="C2098" s="43">
        <v>1</v>
      </c>
      <c r="D2098" s="23">
        <v>17464</v>
      </c>
      <c r="E2098" s="25">
        <f t="shared" si="395"/>
        <v>20176.5</v>
      </c>
      <c r="F2098" s="25">
        <f t="shared" si="396"/>
        <v>20180.75</v>
      </c>
      <c r="G2098" s="25">
        <f t="shared" si="397"/>
        <v>0.86537913605787697</v>
      </c>
      <c r="H2098" s="25">
        <f t="shared" si="392"/>
        <v>0.99870511045398014</v>
      </c>
      <c r="I2098" s="4">
        <f t="shared" si="398"/>
        <v>17486.643271567333</v>
      </c>
      <c r="J2098" s="25">
        <f t="shared" si="393"/>
        <v>19659.286253811599</v>
      </c>
      <c r="K2098" s="15">
        <f t="shared" si="399"/>
        <v>19633.829649559328</v>
      </c>
      <c r="L2098" s="36">
        <f t="shared" si="400"/>
        <v>-2169.8296495593277</v>
      </c>
      <c r="M2098" s="36">
        <f t="shared" si="401"/>
        <v>2169.8296495593277</v>
      </c>
      <c r="N2098" s="36">
        <f t="shared" si="402"/>
        <v>0.12424585716670451</v>
      </c>
      <c r="O2098" s="36">
        <f t="shared" si="403"/>
        <v>4708160.7081067543</v>
      </c>
      <c r="P2098" s="35">
        <f t="shared" si="394"/>
        <v>4708160.7081067543</v>
      </c>
    </row>
    <row r="2099" spans="1:16" x14ac:dyDescent="0.4">
      <c r="A2099" s="1">
        <v>2098</v>
      </c>
      <c r="B2099" s="21">
        <v>41911</v>
      </c>
      <c r="C2099" s="43">
        <v>2</v>
      </c>
      <c r="D2099" s="23">
        <v>21662</v>
      </c>
      <c r="E2099" s="25">
        <f t="shared" si="395"/>
        <v>20185</v>
      </c>
      <c r="F2099" s="25">
        <f t="shared" si="396"/>
        <v>20591.5</v>
      </c>
      <c r="G2099" s="25">
        <f t="shared" si="397"/>
        <v>1.0519874705582402</v>
      </c>
      <c r="H2099" s="25">
        <f t="shared" si="392"/>
        <v>0.99758200983907996</v>
      </c>
      <c r="I2099" s="4">
        <f t="shared" si="398"/>
        <v>21714.50546055286</v>
      </c>
      <c r="J2099" s="25">
        <f t="shared" si="393"/>
        <v>19659.602938255415</v>
      </c>
      <c r="K2099" s="15">
        <f t="shared" si="399"/>
        <v>19612.06621178312</v>
      </c>
      <c r="L2099" s="36">
        <f t="shared" si="400"/>
        <v>2049.9337882168802</v>
      </c>
      <c r="M2099" s="36">
        <f t="shared" si="401"/>
        <v>2049.9337882168802</v>
      </c>
      <c r="N2099" s="36">
        <f t="shared" si="402"/>
        <v>9.463271111701968E-2</v>
      </c>
      <c r="O2099" s="36">
        <f t="shared" si="403"/>
        <v>4202228.5360732088</v>
      </c>
      <c r="P2099" s="35">
        <f t="shared" si="394"/>
        <v>4202228.5360732088</v>
      </c>
    </row>
    <row r="2100" spans="1:16" x14ac:dyDescent="0.4">
      <c r="A2100" s="1">
        <v>2099</v>
      </c>
      <c r="B2100" s="21">
        <v>41912</v>
      </c>
      <c r="C2100" s="43">
        <v>3</v>
      </c>
      <c r="D2100" s="23">
        <v>22313</v>
      </c>
      <c r="E2100" s="25">
        <f t="shared" si="395"/>
        <v>20998</v>
      </c>
      <c r="F2100" s="25">
        <f t="shared" si="396"/>
        <v>21056.875</v>
      </c>
      <c r="G2100" s="25">
        <f t="shared" si="397"/>
        <v>1.0596539135080585</v>
      </c>
      <c r="H2100" s="25">
        <f t="shared" si="392"/>
        <v>1.0015470660113945</v>
      </c>
      <c r="I2100" s="4">
        <f t="shared" si="398"/>
        <v>22278.53363782521</v>
      </c>
      <c r="J2100" s="25">
        <f t="shared" si="393"/>
        <v>19659.919622699232</v>
      </c>
      <c r="K2100" s="15">
        <f t="shared" si="399"/>
        <v>19690.334816134258</v>
      </c>
      <c r="L2100" s="36">
        <f t="shared" si="400"/>
        <v>2622.6651838657417</v>
      </c>
      <c r="M2100" s="36">
        <f t="shared" si="401"/>
        <v>2622.6651838657417</v>
      </c>
      <c r="N2100" s="36">
        <f t="shared" si="402"/>
        <v>0.11753978325934396</v>
      </c>
      <c r="O2100" s="36">
        <f t="shared" si="403"/>
        <v>6878372.6666615251</v>
      </c>
      <c r="P2100" s="35">
        <f t="shared" si="394"/>
        <v>6878372.6666615251</v>
      </c>
    </row>
    <row r="2101" spans="1:16" x14ac:dyDescent="0.4">
      <c r="A2101" s="1">
        <v>2100</v>
      </c>
      <c r="B2101" s="21">
        <v>41913</v>
      </c>
      <c r="C2101" s="43">
        <v>4</v>
      </c>
      <c r="D2101" s="23">
        <v>22553</v>
      </c>
      <c r="E2101" s="25">
        <f t="shared" si="395"/>
        <v>21115.75</v>
      </c>
      <c r="F2101" s="25">
        <f t="shared" si="396"/>
        <v>21169.375</v>
      </c>
      <c r="G2101" s="25">
        <f t="shared" si="397"/>
        <v>1.0653597472764311</v>
      </c>
      <c r="H2101" s="25">
        <f t="shared" si="392"/>
        <v>1.0021658136955456</v>
      </c>
      <c r="I2101" s="4">
        <f t="shared" si="398"/>
        <v>22504.259965558475</v>
      </c>
      <c r="J2101" s="25">
        <f t="shared" si="393"/>
        <v>19660.236307143048</v>
      </c>
      <c r="K2101" s="15">
        <f t="shared" si="399"/>
        <v>19702.81671619472</v>
      </c>
      <c r="L2101" s="36">
        <f t="shared" si="400"/>
        <v>2850.1832838052796</v>
      </c>
      <c r="M2101" s="36">
        <f t="shared" si="401"/>
        <v>2850.1832838052796</v>
      </c>
      <c r="N2101" s="36">
        <f t="shared" si="402"/>
        <v>0.12637712427638362</v>
      </c>
      <c r="O2101" s="36">
        <f t="shared" si="403"/>
        <v>8123544.7512830468</v>
      </c>
      <c r="P2101" s="35">
        <f t="shared" si="394"/>
        <v>8123544.7512830468</v>
      </c>
    </row>
    <row r="2102" spans="1:16" x14ac:dyDescent="0.4">
      <c r="A2102" s="1">
        <v>2101</v>
      </c>
      <c r="B2102" s="21">
        <v>41914</v>
      </c>
      <c r="C2102" s="43">
        <v>1</v>
      </c>
      <c r="D2102" s="23">
        <v>17935</v>
      </c>
      <c r="E2102" s="25">
        <f t="shared" si="395"/>
        <v>21223</v>
      </c>
      <c r="F2102" s="25">
        <f t="shared" si="396"/>
        <v>20828.125</v>
      </c>
      <c r="G2102" s="25">
        <f t="shared" si="397"/>
        <v>0.86109527381845463</v>
      </c>
      <c r="H2102" s="25">
        <f t="shared" si="392"/>
        <v>0.99870511045398014</v>
      </c>
      <c r="I2102" s="4">
        <f t="shared" si="398"/>
        <v>17958.253955311502</v>
      </c>
      <c r="J2102" s="25">
        <f t="shared" si="393"/>
        <v>19660.552991586868</v>
      </c>
      <c r="K2102" s="15">
        <f t="shared" si="399"/>
        <v>19635.094747049094</v>
      </c>
      <c r="L2102" s="36">
        <f t="shared" si="400"/>
        <v>-1700.0947470490937</v>
      </c>
      <c r="M2102" s="36">
        <f t="shared" si="401"/>
        <v>1700.0947470490937</v>
      </c>
      <c r="N2102" s="36">
        <f t="shared" si="402"/>
        <v>9.4792012659553601E-2</v>
      </c>
      <c r="O2102" s="36">
        <f t="shared" si="403"/>
        <v>2890322.148943922</v>
      </c>
      <c r="P2102" s="35">
        <f t="shared" si="394"/>
        <v>2890322.148943922</v>
      </c>
    </row>
    <row r="2103" spans="1:16" x14ac:dyDescent="0.4">
      <c r="A2103" s="1">
        <v>2102</v>
      </c>
      <c r="B2103" s="21">
        <v>41915</v>
      </c>
      <c r="C2103" s="43">
        <v>2</v>
      </c>
      <c r="D2103" s="23">
        <v>22091</v>
      </c>
      <c r="E2103" s="25">
        <f t="shared" si="395"/>
        <v>20433.25</v>
      </c>
      <c r="F2103" s="25">
        <f t="shared" si="396"/>
        <v>19554.125</v>
      </c>
      <c r="G2103" s="25">
        <f t="shared" si="397"/>
        <v>1.1297360531345688</v>
      </c>
      <c r="H2103" s="25">
        <f t="shared" si="392"/>
        <v>0.99758200983907996</v>
      </c>
      <c r="I2103" s="4">
        <f t="shared" si="398"/>
        <v>22144.545292635641</v>
      </c>
      <c r="J2103" s="25">
        <f t="shared" si="393"/>
        <v>19660.869676030685</v>
      </c>
      <c r="K2103" s="15">
        <f t="shared" si="399"/>
        <v>19613.329886598913</v>
      </c>
      <c r="L2103" s="36">
        <f t="shared" si="400"/>
        <v>2477.6701134010873</v>
      </c>
      <c r="M2103" s="36">
        <f t="shared" si="401"/>
        <v>2477.6701134010873</v>
      </c>
      <c r="N2103" s="36">
        <f t="shared" si="402"/>
        <v>0.11215744481467961</v>
      </c>
      <c r="O2103" s="36">
        <f t="shared" si="403"/>
        <v>6138849.1908409568</v>
      </c>
      <c r="P2103" s="35">
        <f t="shared" si="394"/>
        <v>6138849.1908409568</v>
      </c>
    </row>
    <row r="2104" spans="1:16" x14ac:dyDescent="0.4">
      <c r="A2104" s="1">
        <v>2103</v>
      </c>
      <c r="B2104" s="21">
        <v>41916</v>
      </c>
      <c r="C2104" s="43">
        <v>3</v>
      </c>
      <c r="D2104" s="23">
        <v>19154</v>
      </c>
      <c r="E2104" s="25">
        <f t="shared" si="395"/>
        <v>18675</v>
      </c>
      <c r="F2104" s="25">
        <f t="shared" si="396"/>
        <v>19177.375</v>
      </c>
      <c r="G2104" s="25">
        <f t="shared" si="397"/>
        <v>0.99878111576792961</v>
      </c>
      <c r="H2104" s="25">
        <f t="shared" si="392"/>
        <v>1.0015470660113945</v>
      </c>
      <c r="I2104" s="4">
        <f t="shared" si="398"/>
        <v>19124.413270241745</v>
      </c>
      <c r="J2104" s="25">
        <f t="shared" si="393"/>
        <v>19661.186360474501</v>
      </c>
      <c r="K2104" s="15">
        <f t="shared" si="399"/>
        <v>19691.603513636484</v>
      </c>
      <c r="L2104" s="36">
        <f t="shared" si="400"/>
        <v>-537.60351363648442</v>
      </c>
      <c r="M2104" s="36">
        <f t="shared" si="401"/>
        <v>537.60351363648442</v>
      </c>
      <c r="N2104" s="36">
        <f t="shared" si="402"/>
        <v>2.8067427881198936E-2</v>
      </c>
      <c r="O2104" s="36">
        <f t="shared" si="403"/>
        <v>289017.53787429369</v>
      </c>
      <c r="P2104" s="35">
        <f t="shared" si="394"/>
        <v>289017.53787429369</v>
      </c>
    </row>
    <row r="2105" spans="1:16" x14ac:dyDescent="0.4">
      <c r="A2105" s="1">
        <v>2104</v>
      </c>
      <c r="B2105" s="21">
        <v>41917</v>
      </c>
      <c r="C2105" s="43">
        <v>4</v>
      </c>
      <c r="D2105" s="23">
        <v>15520</v>
      </c>
      <c r="E2105" s="25">
        <f t="shared" si="395"/>
        <v>19679.75</v>
      </c>
      <c r="F2105" s="25">
        <f t="shared" si="396"/>
        <v>19445.875</v>
      </c>
      <c r="G2105" s="25">
        <f t="shared" si="397"/>
        <v>0.7981127102791723</v>
      </c>
      <c r="H2105" s="25">
        <f t="shared" si="392"/>
        <v>1.0021658136955456</v>
      </c>
      <c r="I2105" s="4">
        <f t="shared" si="398"/>
        <v>15486.459214537646</v>
      </c>
      <c r="J2105" s="25">
        <f t="shared" si="393"/>
        <v>19661.503044918321</v>
      </c>
      <c r="K2105" s="15">
        <f t="shared" si="399"/>
        <v>19704.086197488017</v>
      </c>
      <c r="L2105" s="36">
        <f t="shared" si="400"/>
        <v>-4184.0861974880172</v>
      </c>
      <c r="M2105" s="36">
        <f t="shared" si="401"/>
        <v>4184.0861974880172</v>
      </c>
      <c r="N2105" s="36">
        <f t="shared" si="402"/>
        <v>0.26959318282783618</v>
      </c>
      <c r="O2105" s="36">
        <f t="shared" si="403"/>
        <v>17506577.308009736</v>
      </c>
      <c r="P2105" s="35">
        <f t="shared" si="394"/>
        <v>17506577.308009736</v>
      </c>
    </row>
    <row r="2106" spans="1:16" x14ac:dyDescent="0.4">
      <c r="A2106" s="1">
        <v>2105</v>
      </c>
      <c r="B2106" s="21">
        <v>41918</v>
      </c>
      <c r="C2106" s="43">
        <v>1</v>
      </c>
      <c r="D2106" s="23">
        <v>21954</v>
      </c>
      <c r="E2106" s="25">
        <f t="shared" si="395"/>
        <v>19212</v>
      </c>
      <c r="F2106" s="25">
        <f t="shared" si="396"/>
        <v>19099.875</v>
      </c>
      <c r="G2106" s="25">
        <f t="shared" si="397"/>
        <v>1.1494316062277894</v>
      </c>
      <c r="H2106" s="25">
        <f t="shared" si="392"/>
        <v>0.99870511045398014</v>
      </c>
      <c r="I2106" s="4">
        <f t="shared" si="398"/>
        <v>21982.464863948077</v>
      </c>
      <c r="J2106" s="25">
        <f t="shared" si="393"/>
        <v>19661.819729362138</v>
      </c>
      <c r="K2106" s="15">
        <f t="shared" si="399"/>
        <v>19636.35984453886</v>
      </c>
      <c r="L2106" s="36">
        <f t="shared" si="400"/>
        <v>2317.6401554611402</v>
      </c>
      <c r="M2106" s="36">
        <f t="shared" si="401"/>
        <v>2317.6401554611402</v>
      </c>
      <c r="N2106" s="36">
        <f t="shared" si="402"/>
        <v>0.10556801291159425</v>
      </c>
      <c r="O2106" s="36">
        <f t="shared" si="403"/>
        <v>5371455.8902059384</v>
      </c>
      <c r="P2106" s="35">
        <f t="shared" si="394"/>
        <v>5371455.8902059384</v>
      </c>
    </row>
    <row r="2107" spans="1:16" x14ac:dyDescent="0.4">
      <c r="A2107" s="1">
        <v>2106</v>
      </c>
      <c r="B2107" s="21">
        <v>41919</v>
      </c>
      <c r="C2107" s="43">
        <v>2</v>
      </c>
      <c r="D2107" s="23">
        <v>20220</v>
      </c>
      <c r="E2107" s="25">
        <f t="shared" si="395"/>
        <v>18987.75</v>
      </c>
      <c r="F2107" s="25">
        <f t="shared" si="396"/>
        <v>18955.125</v>
      </c>
      <c r="G2107" s="25">
        <f t="shared" si="397"/>
        <v>1.0667299740835263</v>
      </c>
      <c r="H2107" s="25">
        <f t="shared" si="392"/>
        <v>0.99758200983907996</v>
      </c>
      <c r="I2107" s="4">
        <f t="shared" si="398"/>
        <v>20269.010267398156</v>
      </c>
      <c r="J2107" s="25">
        <f t="shared" si="393"/>
        <v>19662.136413805954</v>
      </c>
      <c r="K2107" s="15">
        <f t="shared" si="399"/>
        <v>19614.593561414706</v>
      </c>
      <c r="L2107" s="36">
        <f t="shared" si="400"/>
        <v>605.40643858529438</v>
      </c>
      <c r="M2107" s="36">
        <f t="shared" si="401"/>
        <v>605.40643858529438</v>
      </c>
      <c r="N2107" s="36">
        <f t="shared" si="402"/>
        <v>2.9940971245563521E-2</v>
      </c>
      <c r="O2107" s="36">
        <f t="shared" si="403"/>
        <v>366516.95588052983</v>
      </c>
      <c r="P2107" s="35">
        <f t="shared" si="394"/>
        <v>366516.95588052983</v>
      </c>
    </row>
    <row r="2108" spans="1:16" x14ac:dyDescent="0.4">
      <c r="A2108" s="1">
        <v>2107</v>
      </c>
      <c r="B2108" s="21">
        <v>41920</v>
      </c>
      <c r="C2108" s="43">
        <v>3</v>
      </c>
      <c r="D2108" s="23">
        <v>18257</v>
      </c>
      <c r="E2108" s="25">
        <f t="shared" si="395"/>
        <v>18922.5</v>
      </c>
      <c r="F2108" s="25">
        <f t="shared" si="396"/>
        <v>18769.625</v>
      </c>
      <c r="G2108" s="25">
        <f t="shared" si="397"/>
        <v>0.97268858594670915</v>
      </c>
      <c r="H2108" s="25">
        <f t="shared" si="392"/>
        <v>1.0015470660113945</v>
      </c>
      <c r="I2108" s="4">
        <f t="shared" si="398"/>
        <v>18228.79884487854</v>
      </c>
      <c r="J2108" s="25">
        <f t="shared" si="393"/>
        <v>19662.453098249774</v>
      </c>
      <c r="K2108" s="15">
        <f t="shared" si="399"/>
        <v>19692.872211138714</v>
      </c>
      <c r="L2108" s="36">
        <f t="shared" si="400"/>
        <v>-1435.8722111387142</v>
      </c>
      <c r="M2108" s="36">
        <f t="shared" si="401"/>
        <v>1435.8722111387142</v>
      </c>
      <c r="N2108" s="36">
        <f t="shared" si="402"/>
        <v>7.8647763112160499E-2</v>
      </c>
      <c r="O2108" s="36">
        <f t="shared" si="403"/>
        <v>2061729.0067203802</v>
      </c>
      <c r="P2108" s="35">
        <f t="shared" si="394"/>
        <v>2061729.0067203802</v>
      </c>
    </row>
    <row r="2109" spans="1:16" x14ac:dyDescent="0.4">
      <c r="A2109" s="1">
        <v>2108</v>
      </c>
      <c r="B2109" s="21">
        <v>41921</v>
      </c>
      <c r="C2109" s="43">
        <v>4</v>
      </c>
      <c r="D2109" s="23">
        <v>15259</v>
      </c>
      <c r="E2109" s="25">
        <f t="shared" si="395"/>
        <v>18616.75</v>
      </c>
      <c r="F2109" s="25">
        <f t="shared" si="396"/>
        <v>18101</v>
      </c>
      <c r="G2109" s="25">
        <f t="shared" si="397"/>
        <v>0.84299209988398427</v>
      </c>
      <c r="H2109" s="25">
        <f t="shared" si="392"/>
        <v>1.0021658136955456</v>
      </c>
      <c r="I2109" s="4">
        <f t="shared" si="398"/>
        <v>15226.023270272548</v>
      </c>
      <c r="J2109" s="25">
        <f t="shared" si="393"/>
        <v>19662.769782693591</v>
      </c>
      <c r="K2109" s="15">
        <f t="shared" si="399"/>
        <v>19705.355678781307</v>
      </c>
      <c r="L2109" s="36">
        <f t="shared" si="400"/>
        <v>-4446.3556787813068</v>
      </c>
      <c r="M2109" s="36">
        <f t="shared" si="401"/>
        <v>4446.3556787813068</v>
      </c>
      <c r="N2109" s="36">
        <f t="shared" si="402"/>
        <v>0.29139233755693733</v>
      </c>
      <c r="O2109" s="36">
        <f t="shared" si="403"/>
        <v>19770078.822230775</v>
      </c>
      <c r="P2109" s="35">
        <f t="shared" si="394"/>
        <v>19770078.822230775</v>
      </c>
    </row>
    <row r="2110" spans="1:16" x14ac:dyDescent="0.4">
      <c r="A2110" s="1">
        <v>2109</v>
      </c>
      <c r="B2110" s="21">
        <v>41922</v>
      </c>
      <c r="C2110" s="43">
        <v>1</v>
      </c>
      <c r="D2110" s="23">
        <v>20731</v>
      </c>
      <c r="E2110" s="25">
        <f t="shared" si="395"/>
        <v>17585.25</v>
      </c>
      <c r="F2110" s="25">
        <f t="shared" si="396"/>
        <v>17448.125</v>
      </c>
      <c r="G2110" s="25">
        <f t="shared" si="397"/>
        <v>1.1881505892466955</v>
      </c>
      <c r="H2110" s="25">
        <f t="shared" si="392"/>
        <v>0.99870511045398014</v>
      </c>
      <c r="I2110" s="4">
        <f t="shared" si="398"/>
        <v>20757.879160722765</v>
      </c>
      <c r="J2110" s="25">
        <f t="shared" si="393"/>
        <v>19663.086467137407</v>
      </c>
      <c r="K2110" s="15">
        <f t="shared" si="399"/>
        <v>19637.624942028626</v>
      </c>
      <c r="L2110" s="36">
        <f t="shared" si="400"/>
        <v>1093.3750579713742</v>
      </c>
      <c r="M2110" s="36">
        <f t="shared" si="401"/>
        <v>1093.3750579713742</v>
      </c>
      <c r="N2110" s="36">
        <f t="shared" si="402"/>
        <v>5.2741066903254752E-2</v>
      </c>
      <c r="O2110" s="36">
        <f t="shared" si="403"/>
        <v>1195469.0173939059</v>
      </c>
      <c r="P2110" s="35">
        <f t="shared" si="394"/>
        <v>1195469.0173939059</v>
      </c>
    </row>
    <row r="2111" spans="1:16" x14ac:dyDescent="0.4">
      <c r="A2111" s="1">
        <v>2110</v>
      </c>
      <c r="B2111" s="21">
        <v>41923</v>
      </c>
      <c r="C2111" s="43">
        <v>2</v>
      </c>
      <c r="D2111" s="23">
        <v>16094</v>
      </c>
      <c r="E2111" s="25">
        <f t="shared" si="395"/>
        <v>17311</v>
      </c>
      <c r="F2111" s="25">
        <f t="shared" si="396"/>
        <v>17563</v>
      </c>
      <c r="G2111" s="25">
        <f t="shared" si="397"/>
        <v>0.91635825314581787</v>
      </c>
      <c r="H2111" s="25">
        <f t="shared" si="392"/>
        <v>0.99758200983907996</v>
      </c>
      <c r="I2111" s="4">
        <f t="shared" si="398"/>
        <v>16133.009458135803</v>
      </c>
      <c r="J2111" s="25">
        <f t="shared" si="393"/>
        <v>19663.403151581224</v>
      </c>
      <c r="K2111" s="15">
        <f t="shared" si="399"/>
        <v>19615.857236230495</v>
      </c>
      <c r="L2111" s="36">
        <f t="shared" si="400"/>
        <v>-3521.8572362304949</v>
      </c>
      <c r="M2111" s="36">
        <f t="shared" si="401"/>
        <v>3521.8572362304949</v>
      </c>
      <c r="N2111" s="36">
        <f t="shared" si="402"/>
        <v>0.2188304483801724</v>
      </c>
      <c r="O2111" s="36">
        <f t="shared" si="403"/>
        <v>12403478.3923891</v>
      </c>
      <c r="P2111" s="35">
        <f t="shared" si="394"/>
        <v>12403478.3923891</v>
      </c>
    </row>
    <row r="2112" spans="1:16" x14ac:dyDescent="0.4">
      <c r="A2112" s="1">
        <v>2111</v>
      </c>
      <c r="B2112" s="21">
        <v>41924</v>
      </c>
      <c r="C2112" s="43">
        <v>3</v>
      </c>
      <c r="D2112" s="23">
        <v>17160</v>
      </c>
      <c r="E2112" s="25">
        <f t="shared" si="395"/>
        <v>17815</v>
      </c>
      <c r="F2112" s="25">
        <f t="shared" si="396"/>
        <v>17876.625</v>
      </c>
      <c r="G2112" s="25">
        <f t="shared" si="397"/>
        <v>0.95991273520589038</v>
      </c>
      <c r="H2112" s="25">
        <f t="shared" si="392"/>
        <v>1.0015470660113945</v>
      </c>
      <c r="I2112" s="4">
        <f t="shared" si="398"/>
        <v>17133.493354774375</v>
      </c>
      <c r="J2112" s="25">
        <f t="shared" si="393"/>
        <v>19663.719836025044</v>
      </c>
      <c r="K2112" s="15">
        <f t="shared" si="399"/>
        <v>19694.140908640944</v>
      </c>
      <c r="L2112" s="36">
        <f t="shared" si="400"/>
        <v>-2534.140908640944</v>
      </c>
      <c r="M2112" s="36">
        <f t="shared" si="401"/>
        <v>2534.140908640944</v>
      </c>
      <c r="N2112" s="36">
        <f t="shared" si="402"/>
        <v>0.14767720912826013</v>
      </c>
      <c r="O2112" s="36">
        <f t="shared" si="403"/>
        <v>6421870.1448475495</v>
      </c>
      <c r="P2112" s="35">
        <f t="shared" si="394"/>
        <v>6421870.1448475495</v>
      </c>
    </row>
    <row r="2113" spans="1:16" x14ac:dyDescent="0.4">
      <c r="A2113" s="1">
        <v>2112</v>
      </c>
      <c r="B2113" s="21">
        <v>41925</v>
      </c>
      <c r="C2113" s="43">
        <v>4</v>
      </c>
      <c r="D2113" s="23">
        <v>17275</v>
      </c>
      <c r="E2113" s="25">
        <f t="shared" si="395"/>
        <v>17938.25</v>
      </c>
      <c r="F2113" s="25">
        <f t="shared" si="396"/>
        <v>18654.75</v>
      </c>
      <c r="G2113" s="25">
        <f t="shared" si="397"/>
        <v>0.92603760436349991</v>
      </c>
      <c r="H2113" s="25">
        <f t="shared" si="392"/>
        <v>1.0021658136955456</v>
      </c>
      <c r="I2113" s="4">
        <f t="shared" si="398"/>
        <v>17237.666425975378</v>
      </c>
      <c r="J2113" s="25">
        <f t="shared" si="393"/>
        <v>19664.036520468861</v>
      </c>
      <c r="K2113" s="15">
        <f t="shared" si="399"/>
        <v>19706.6251600746</v>
      </c>
      <c r="L2113" s="36">
        <f t="shared" si="400"/>
        <v>-2431.6251600746</v>
      </c>
      <c r="M2113" s="36">
        <f t="shared" si="401"/>
        <v>2431.6251600746</v>
      </c>
      <c r="N2113" s="36">
        <f t="shared" si="402"/>
        <v>0.14075977771777715</v>
      </c>
      <c r="O2113" s="36">
        <f t="shared" si="403"/>
        <v>5912800.9191078236</v>
      </c>
      <c r="P2113" s="35">
        <f t="shared" si="394"/>
        <v>5912800.9191078236</v>
      </c>
    </row>
    <row r="2114" spans="1:16" x14ac:dyDescent="0.4">
      <c r="A2114" s="1">
        <v>2113</v>
      </c>
      <c r="B2114" s="21">
        <v>41926</v>
      </c>
      <c r="C2114" s="43">
        <v>1</v>
      </c>
      <c r="D2114" s="23">
        <v>21224</v>
      </c>
      <c r="E2114" s="25">
        <f t="shared" si="395"/>
        <v>19371.25</v>
      </c>
      <c r="F2114" s="25">
        <f t="shared" si="396"/>
        <v>19414.5</v>
      </c>
      <c r="G2114" s="25">
        <f t="shared" si="397"/>
        <v>1.0932035334415</v>
      </c>
      <c r="H2114" s="25">
        <f t="shared" ref="H2114:H2177" si="404">VLOOKUP(C2114,$Q$38:$S$42,3,FALSE)</f>
        <v>0.99870511045398014</v>
      </c>
      <c r="I2114" s="4">
        <f t="shared" si="398"/>
        <v>21251.518368973033</v>
      </c>
      <c r="J2114" s="25">
        <f t="shared" si="393"/>
        <v>19664.353204912677</v>
      </c>
      <c r="K2114" s="15">
        <f t="shared" si="399"/>
        <v>19638.890039518392</v>
      </c>
      <c r="L2114" s="36">
        <f t="shared" si="400"/>
        <v>1585.1099604816081</v>
      </c>
      <c r="M2114" s="36">
        <f t="shared" si="401"/>
        <v>1585.1099604816081</v>
      </c>
      <c r="N2114" s="36">
        <f t="shared" si="402"/>
        <v>7.4684788940897487E-2</v>
      </c>
      <c r="O2114" s="36">
        <f t="shared" si="403"/>
        <v>2512573.5868180054</v>
      </c>
      <c r="P2114" s="35">
        <f t="shared" si="394"/>
        <v>2512573.5868180054</v>
      </c>
    </row>
    <row r="2115" spans="1:16" x14ac:dyDescent="0.4">
      <c r="A2115" s="1">
        <v>2114</v>
      </c>
      <c r="B2115" s="21">
        <v>41927</v>
      </c>
      <c r="C2115" s="43">
        <v>2</v>
      </c>
      <c r="D2115" s="23">
        <v>21826</v>
      </c>
      <c r="E2115" s="25">
        <f t="shared" si="395"/>
        <v>19457.75</v>
      </c>
      <c r="F2115" s="25">
        <f t="shared" si="396"/>
        <v>20007.625</v>
      </c>
      <c r="G2115" s="25">
        <f t="shared" si="397"/>
        <v>1.0908841004367085</v>
      </c>
      <c r="H2115" s="25">
        <f t="shared" si="404"/>
        <v>0.99758200983907996</v>
      </c>
      <c r="I2115" s="4">
        <f t="shared" si="398"/>
        <v>21878.902972118307</v>
      </c>
      <c r="J2115" s="25">
        <f t="shared" ref="J2115:J2178" si="405">INTERCEPT($I$2:$I$3896,$A$2:$A$3896)+SLOPE($I$2:$I$3896,$A$2:$A$3896)*A2115</f>
        <v>19664.669889356497</v>
      </c>
      <c r="K2115" s="15">
        <f t="shared" si="399"/>
        <v>19617.120911046291</v>
      </c>
      <c r="L2115" s="36">
        <f t="shared" si="400"/>
        <v>2208.8790889537086</v>
      </c>
      <c r="M2115" s="36">
        <f t="shared" si="401"/>
        <v>2208.8790889537086</v>
      </c>
      <c r="N2115" s="36">
        <f t="shared" si="402"/>
        <v>0.1012040268007747</v>
      </c>
      <c r="O2115" s="36">
        <f t="shared" si="403"/>
        <v>4879146.8296169657</v>
      </c>
      <c r="P2115" s="35">
        <f t="shared" ref="P2115:P2178" si="406">(D2115-K2115)^2</f>
        <v>4879146.8296169657</v>
      </c>
    </row>
    <row r="2116" spans="1:16" x14ac:dyDescent="0.4">
      <c r="A2116" s="1">
        <v>2115</v>
      </c>
      <c r="B2116" s="21">
        <v>41928</v>
      </c>
      <c r="C2116" s="43">
        <v>3</v>
      </c>
      <c r="D2116" s="23">
        <v>17506</v>
      </c>
      <c r="E2116" s="25">
        <f t="shared" si="395"/>
        <v>20557.5</v>
      </c>
      <c r="F2116" s="25">
        <f t="shared" si="396"/>
        <v>20271.875</v>
      </c>
      <c r="G2116" s="25">
        <f t="shared" si="397"/>
        <v>0.86356096809002625</v>
      </c>
      <c r="H2116" s="25">
        <f t="shared" si="404"/>
        <v>1.0015470660113945</v>
      </c>
      <c r="I2116" s="4">
        <f t="shared" si="398"/>
        <v>17478.958896776236</v>
      </c>
      <c r="J2116" s="25">
        <f t="shared" si="405"/>
        <v>19664.986573800314</v>
      </c>
      <c r="K2116" s="15">
        <f t="shared" si="399"/>
        <v>19695.40960614317</v>
      </c>
      <c r="L2116" s="36">
        <f t="shared" si="400"/>
        <v>-2189.4096061431701</v>
      </c>
      <c r="M2116" s="36">
        <f t="shared" si="401"/>
        <v>2189.4096061431701</v>
      </c>
      <c r="N2116" s="36">
        <f t="shared" si="402"/>
        <v>0.12506624049715356</v>
      </c>
      <c r="O2116" s="36">
        <f t="shared" si="403"/>
        <v>4793514.423471991</v>
      </c>
      <c r="P2116" s="35">
        <f t="shared" si="406"/>
        <v>4793514.423471991</v>
      </c>
    </row>
    <row r="2117" spans="1:16" x14ac:dyDescent="0.4">
      <c r="A2117" s="1">
        <v>2116</v>
      </c>
      <c r="B2117" s="21">
        <v>41929</v>
      </c>
      <c r="C2117" s="43">
        <v>4</v>
      </c>
      <c r="D2117" s="23">
        <v>21674</v>
      </c>
      <c r="E2117" s="25">
        <f t="shared" ref="E2117:E2180" si="407">AVERAGE(D2115:D2118)</f>
        <v>19986.25</v>
      </c>
      <c r="F2117" s="25">
        <f t="shared" ref="F2117:F2180" si="408">AVERAGE(E2117:E2118)</f>
        <v>19308</v>
      </c>
      <c r="G2117" s="25">
        <f t="shared" si="397"/>
        <v>1.1225398798425523</v>
      </c>
      <c r="H2117" s="25">
        <f t="shared" si="404"/>
        <v>1.0021658136955456</v>
      </c>
      <c r="I2117" s="4">
        <f t="shared" si="398"/>
        <v>21627.159601539235</v>
      </c>
      <c r="J2117" s="25">
        <f t="shared" si="405"/>
        <v>19665.30325824413</v>
      </c>
      <c r="K2117" s="15">
        <f t="shared" si="399"/>
        <v>19707.894641367893</v>
      </c>
      <c r="L2117" s="36">
        <f t="shared" si="400"/>
        <v>1966.1053586321068</v>
      </c>
      <c r="M2117" s="36">
        <f t="shared" si="401"/>
        <v>1966.1053586321068</v>
      </c>
      <c r="N2117" s="36">
        <f t="shared" si="402"/>
        <v>9.0712621511124247E-2</v>
      </c>
      <c r="O2117" s="36">
        <f t="shared" si="403"/>
        <v>3865570.2812418854</v>
      </c>
      <c r="P2117" s="35">
        <f t="shared" si="406"/>
        <v>3865570.2812418854</v>
      </c>
    </row>
    <row r="2118" spans="1:16" x14ac:dyDescent="0.4">
      <c r="A2118" s="1">
        <v>2117</v>
      </c>
      <c r="B2118" s="21">
        <v>41930</v>
      </c>
      <c r="C2118" s="43">
        <v>1</v>
      </c>
      <c r="D2118" s="23">
        <v>18939</v>
      </c>
      <c r="E2118" s="25">
        <f t="shared" si="407"/>
        <v>18629.75</v>
      </c>
      <c r="F2118" s="25">
        <f t="shared" si="408"/>
        <v>19169.125</v>
      </c>
      <c r="G2118" s="25">
        <f t="shared" si="397"/>
        <v>0.9879950180302961</v>
      </c>
      <c r="H2118" s="25">
        <f t="shared" si="404"/>
        <v>0.99870511045398014</v>
      </c>
      <c r="I2118" s="4">
        <f t="shared" si="398"/>
        <v>18963.5557100443</v>
      </c>
      <c r="J2118" s="25">
        <f t="shared" si="405"/>
        <v>19665.61994268795</v>
      </c>
      <c r="K2118" s="15">
        <f t="shared" si="399"/>
        <v>19640.155137008165</v>
      </c>
      <c r="L2118" s="36">
        <f t="shared" si="400"/>
        <v>-701.15513700816518</v>
      </c>
      <c r="M2118" s="36">
        <f t="shared" si="401"/>
        <v>701.15513700816518</v>
      </c>
      <c r="N2118" s="36">
        <f t="shared" si="402"/>
        <v>3.7021761286665886E-2</v>
      </c>
      <c r="O2118" s="36">
        <f t="shared" si="403"/>
        <v>491618.5261529389</v>
      </c>
      <c r="P2118" s="35">
        <f t="shared" si="406"/>
        <v>491618.5261529389</v>
      </c>
    </row>
    <row r="2119" spans="1:16" x14ac:dyDescent="0.4">
      <c r="A2119" s="1">
        <v>2118</v>
      </c>
      <c r="B2119" s="21">
        <v>41931</v>
      </c>
      <c r="C2119" s="43">
        <v>2</v>
      </c>
      <c r="D2119" s="23">
        <v>16400</v>
      </c>
      <c r="E2119" s="25">
        <f t="shared" si="407"/>
        <v>19708.5</v>
      </c>
      <c r="F2119" s="25">
        <f t="shared" si="408"/>
        <v>19810.25</v>
      </c>
      <c r="G2119" s="25">
        <f t="shared" si="397"/>
        <v>0.82785426736159307</v>
      </c>
      <c r="H2119" s="25">
        <f t="shared" si="404"/>
        <v>0.99758200983907996</v>
      </c>
      <c r="I2119" s="4">
        <f t="shared" si="398"/>
        <v>16439.751156544498</v>
      </c>
      <c r="J2119" s="25">
        <f t="shared" si="405"/>
        <v>19665.936627131767</v>
      </c>
      <c r="K2119" s="15">
        <f t="shared" si="399"/>
        <v>19618.384585862084</v>
      </c>
      <c r="L2119" s="36">
        <f t="shared" si="400"/>
        <v>-3218.3845858620844</v>
      </c>
      <c r="M2119" s="36">
        <f t="shared" si="401"/>
        <v>3218.3845858620844</v>
      </c>
      <c r="N2119" s="36">
        <f t="shared" si="402"/>
        <v>0.19624296255256612</v>
      </c>
      <c r="O2119" s="36">
        <f t="shared" si="403"/>
        <v>10357999.34251466</v>
      </c>
      <c r="P2119" s="35">
        <f t="shared" si="406"/>
        <v>10357999.34251466</v>
      </c>
    </row>
    <row r="2120" spans="1:16" x14ac:dyDescent="0.4">
      <c r="A2120" s="1">
        <v>2119</v>
      </c>
      <c r="B2120" s="21">
        <v>41932</v>
      </c>
      <c r="C2120" s="43">
        <v>3</v>
      </c>
      <c r="D2120" s="23">
        <v>21821</v>
      </c>
      <c r="E2120" s="25">
        <f t="shared" si="407"/>
        <v>19912</v>
      </c>
      <c r="F2120" s="25">
        <f t="shared" si="408"/>
        <v>20339</v>
      </c>
      <c r="G2120" s="25">
        <f t="shared" si="397"/>
        <v>1.0728649392792173</v>
      </c>
      <c r="H2120" s="25">
        <f t="shared" si="404"/>
        <v>1.0015470660113945</v>
      </c>
      <c r="I2120" s="4">
        <f t="shared" si="398"/>
        <v>21787.293618562449</v>
      </c>
      <c r="J2120" s="25">
        <f t="shared" si="405"/>
        <v>19666.253311575583</v>
      </c>
      <c r="K2120" s="15">
        <f t="shared" si="399"/>
        <v>19696.678303645396</v>
      </c>
      <c r="L2120" s="36">
        <f t="shared" si="400"/>
        <v>2124.3216963546038</v>
      </c>
      <c r="M2120" s="36">
        <f t="shared" si="401"/>
        <v>2124.3216963546038</v>
      </c>
      <c r="N2120" s="36">
        <f t="shared" si="402"/>
        <v>9.7352169760991883E-2</v>
      </c>
      <c r="O2120" s="36">
        <f t="shared" si="403"/>
        <v>4512742.6696029017</v>
      </c>
      <c r="P2120" s="35">
        <f t="shared" si="406"/>
        <v>4512742.6696029017</v>
      </c>
    </row>
    <row r="2121" spans="1:16" x14ac:dyDescent="0.4">
      <c r="A2121" s="1">
        <v>2120</v>
      </c>
      <c r="B2121" s="21">
        <v>41933</v>
      </c>
      <c r="C2121" s="43">
        <v>4</v>
      </c>
      <c r="D2121" s="23">
        <v>22488</v>
      </c>
      <c r="E2121" s="25">
        <f t="shared" si="407"/>
        <v>20766</v>
      </c>
      <c r="F2121" s="25">
        <f t="shared" si="408"/>
        <v>20909</v>
      </c>
      <c r="G2121" s="25">
        <f t="shared" si="397"/>
        <v>1.0755177196422594</v>
      </c>
      <c r="H2121" s="25">
        <f t="shared" si="404"/>
        <v>1.0021658136955456</v>
      </c>
      <c r="I2121" s="4">
        <f t="shared" si="398"/>
        <v>22439.40043920893</v>
      </c>
      <c r="J2121" s="25">
        <f t="shared" si="405"/>
        <v>19666.5699960194</v>
      </c>
      <c r="K2121" s="15">
        <f t="shared" si="399"/>
        <v>19709.164122661183</v>
      </c>
      <c r="L2121" s="36">
        <f t="shared" si="400"/>
        <v>2778.8358773388172</v>
      </c>
      <c r="M2121" s="36">
        <f t="shared" si="401"/>
        <v>2778.8358773388172</v>
      </c>
      <c r="N2121" s="36">
        <f t="shared" si="402"/>
        <v>0.1235697206216123</v>
      </c>
      <c r="O2121" s="36">
        <f t="shared" si="403"/>
        <v>7721928.8331853943</v>
      </c>
      <c r="P2121" s="35">
        <f t="shared" si="406"/>
        <v>7721928.8331853943</v>
      </c>
    </row>
    <row r="2122" spans="1:16" x14ac:dyDescent="0.4">
      <c r="A2122" s="1">
        <v>2121</v>
      </c>
      <c r="B2122" s="21">
        <v>41934</v>
      </c>
      <c r="C2122" s="43">
        <v>1</v>
      </c>
      <c r="D2122" s="23">
        <v>22355</v>
      </c>
      <c r="E2122" s="25">
        <f t="shared" si="407"/>
        <v>21052</v>
      </c>
      <c r="F2122" s="25">
        <f t="shared" si="408"/>
        <v>21056.375</v>
      </c>
      <c r="G2122" s="25">
        <f t="shared" si="397"/>
        <v>1.0616737211414595</v>
      </c>
      <c r="H2122" s="25">
        <f t="shared" si="404"/>
        <v>0.99870511045398014</v>
      </c>
      <c r="I2122" s="4">
        <f t="shared" si="398"/>
        <v>22383.984787900121</v>
      </c>
      <c r="J2122" s="25">
        <f t="shared" si="405"/>
        <v>19666.88668046322</v>
      </c>
      <c r="K2122" s="15">
        <f t="shared" si="399"/>
        <v>19641.420234497931</v>
      </c>
      <c r="L2122" s="36">
        <f t="shared" si="400"/>
        <v>2713.5797655020688</v>
      </c>
      <c r="M2122" s="36">
        <f t="shared" si="401"/>
        <v>2713.5797655020688</v>
      </c>
      <c r="N2122" s="36">
        <f t="shared" si="402"/>
        <v>0.12138580923739963</v>
      </c>
      <c r="O2122" s="36">
        <f t="shared" si="403"/>
        <v>7363515.1437422624</v>
      </c>
      <c r="P2122" s="35">
        <f t="shared" si="406"/>
        <v>7363515.1437422624</v>
      </c>
    </row>
    <row r="2123" spans="1:16" x14ac:dyDescent="0.4">
      <c r="A2123" s="1">
        <v>2122</v>
      </c>
      <c r="B2123" s="21">
        <v>41935</v>
      </c>
      <c r="C2123" s="43">
        <v>2</v>
      </c>
      <c r="D2123" s="23">
        <v>17544</v>
      </c>
      <c r="E2123" s="25">
        <f t="shared" si="407"/>
        <v>21060.75</v>
      </c>
      <c r="F2123" s="25">
        <f t="shared" si="408"/>
        <v>20647.25</v>
      </c>
      <c r="G2123" s="25">
        <f t="shared" si="397"/>
        <v>0.84970153410260452</v>
      </c>
      <c r="H2123" s="25">
        <f t="shared" si="404"/>
        <v>0.99758200983907996</v>
      </c>
      <c r="I2123" s="4">
        <f t="shared" si="398"/>
        <v>17586.524042098579</v>
      </c>
      <c r="J2123" s="25">
        <f t="shared" si="405"/>
        <v>19667.203364907036</v>
      </c>
      <c r="K2123" s="15">
        <f t="shared" si="399"/>
        <v>19619.648260677877</v>
      </c>
      <c r="L2123" s="36">
        <f t="shared" si="400"/>
        <v>-2075.6482606778773</v>
      </c>
      <c r="M2123" s="36">
        <f t="shared" si="401"/>
        <v>2075.6482606778773</v>
      </c>
      <c r="N2123" s="36">
        <f t="shared" si="402"/>
        <v>0.11831100437060404</v>
      </c>
      <c r="O2123" s="36">
        <f t="shared" si="403"/>
        <v>4308315.7020550976</v>
      </c>
      <c r="P2123" s="35">
        <f t="shared" si="406"/>
        <v>4308315.7020550976</v>
      </c>
    </row>
    <row r="2124" spans="1:16" x14ac:dyDescent="0.4">
      <c r="A2124" s="1">
        <v>2123</v>
      </c>
      <c r="B2124" s="21">
        <v>41936</v>
      </c>
      <c r="C2124" s="43">
        <v>3</v>
      </c>
      <c r="D2124" s="23">
        <v>21856</v>
      </c>
      <c r="E2124" s="25">
        <f t="shared" si="407"/>
        <v>20233.75</v>
      </c>
      <c r="F2124" s="25">
        <f t="shared" si="408"/>
        <v>19733.625</v>
      </c>
      <c r="G2124" s="25">
        <f t="shared" si="397"/>
        <v>1.107551197511861</v>
      </c>
      <c r="H2124" s="25">
        <f t="shared" si="404"/>
        <v>1.0015470660113945</v>
      </c>
      <c r="I2124" s="4">
        <f t="shared" si="398"/>
        <v>21822.239554892116</v>
      </c>
      <c r="J2124" s="25">
        <f t="shared" si="405"/>
        <v>19667.520049350853</v>
      </c>
      <c r="K2124" s="15">
        <f t="shared" si="399"/>
        <v>19697.947001147622</v>
      </c>
      <c r="L2124" s="36">
        <f t="shared" si="400"/>
        <v>2158.0529988523776</v>
      </c>
      <c r="M2124" s="36">
        <f t="shared" si="401"/>
        <v>2158.0529988523776</v>
      </c>
      <c r="N2124" s="36">
        <f t="shared" si="402"/>
        <v>9.873961378350922E-2</v>
      </c>
      <c r="O2124" s="36">
        <f t="shared" si="403"/>
        <v>4657192.7458557403</v>
      </c>
      <c r="P2124" s="35">
        <f t="shared" si="406"/>
        <v>4657192.7458557403</v>
      </c>
    </row>
    <row r="2125" spans="1:16" x14ac:dyDescent="0.4">
      <c r="A2125" s="1">
        <v>2124</v>
      </c>
      <c r="B2125" s="21">
        <v>41937</v>
      </c>
      <c r="C2125" s="43">
        <v>4</v>
      </c>
      <c r="D2125" s="23">
        <v>19180</v>
      </c>
      <c r="E2125" s="25">
        <f t="shared" si="407"/>
        <v>19233.5</v>
      </c>
      <c r="F2125" s="25">
        <f t="shared" si="408"/>
        <v>19739.75</v>
      </c>
      <c r="G2125" s="25">
        <f t="shared" si="397"/>
        <v>0.97164351118935144</v>
      </c>
      <c r="H2125" s="25">
        <f t="shared" si="404"/>
        <v>1.0021658136955456</v>
      </c>
      <c r="I2125" s="4">
        <f t="shared" si="398"/>
        <v>19138.549467450521</v>
      </c>
      <c r="J2125" s="25">
        <f t="shared" si="405"/>
        <v>19667.836733794673</v>
      </c>
      <c r="K2125" s="15">
        <f t="shared" si="399"/>
        <v>19710.43360395448</v>
      </c>
      <c r="L2125" s="36">
        <f t="shared" si="400"/>
        <v>-530.43360395447962</v>
      </c>
      <c r="M2125" s="36">
        <f t="shared" si="401"/>
        <v>530.43360395447962</v>
      </c>
      <c r="N2125" s="36">
        <f t="shared" si="402"/>
        <v>2.76555580789614E-2</v>
      </c>
      <c r="O2125" s="36">
        <f t="shared" si="403"/>
        <v>281359.80820413772</v>
      </c>
      <c r="P2125" s="35">
        <f t="shared" si="406"/>
        <v>281359.80820413772</v>
      </c>
    </row>
    <row r="2126" spans="1:16" x14ac:dyDescent="0.4">
      <c r="A2126" s="1">
        <v>2125</v>
      </c>
      <c r="B2126" s="21">
        <v>41938</v>
      </c>
      <c r="C2126" s="43">
        <v>1</v>
      </c>
      <c r="D2126" s="23">
        <v>18354</v>
      </c>
      <c r="E2126" s="25">
        <f t="shared" si="407"/>
        <v>20246</v>
      </c>
      <c r="F2126" s="25">
        <f t="shared" si="408"/>
        <v>20279</v>
      </c>
      <c r="G2126" s="25">
        <f t="shared" si="397"/>
        <v>0.90507421470486715</v>
      </c>
      <c r="H2126" s="25">
        <f t="shared" si="404"/>
        <v>0.99870511045398014</v>
      </c>
      <c r="I2126" s="4">
        <f t="shared" si="398"/>
        <v>18377.797217495809</v>
      </c>
      <c r="J2126" s="25">
        <f t="shared" si="405"/>
        <v>19668.153418238489</v>
      </c>
      <c r="K2126" s="15">
        <f t="shared" si="399"/>
        <v>19642.685331987697</v>
      </c>
      <c r="L2126" s="36">
        <f t="shared" si="400"/>
        <v>-1288.6853319876973</v>
      </c>
      <c r="M2126" s="36">
        <f t="shared" si="401"/>
        <v>1288.6853319876973</v>
      </c>
      <c r="N2126" s="36">
        <f t="shared" si="402"/>
        <v>7.0212778249302457E-2</v>
      </c>
      <c r="O2126" s="36">
        <f t="shared" si="403"/>
        <v>1660709.8848802415</v>
      </c>
      <c r="P2126" s="35">
        <f t="shared" si="406"/>
        <v>1660709.8848802415</v>
      </c>
    </row>
    <row r="2127" spans="1:16" x14ac:dyDescent="0.4">
      <c r="A2127" s="1">
        <v>2126</v>
      </c>
      <c r="B2127" s="21">
        <v>41939</v>
      </c>
      <c r="C2127" s="43">
        <v>2</v>
      </c>
      <c r="D2127" s="23">
        <v>21594</v>
      </c>
      <c r="E2127" s="25">
        <f t="shared" si="407"/>
        <v>20312</v>
      </c>
      <c r="F2127" s="25">
        <f t="shared" si="408"/>
        <v>20716</v>
      </c>
      <c r="G2127" s="25">
        <f t="shared" si="397"/>
        <v>1.0423826993628114</v>
      </c>
      <c r="H2127" s="25">
        <f t="shared" si="404"/>
        <v>0.99758200983907996</v>
      </c>
      <c r="I2127" s="4">
        <f t="shared" si="398"/>
        <v>21646.340638684262</v>
      </c>
      <c r="J2127" s="25">
        <f t="shared" si="405"/>
        <v>19668.470102682306</v>
      </c>
      <c r="K2127" s="15">
        <f t="shared" si="399"/>
        <v>19620.91193549367</v>
      </c>
      <c r="L2127" s="36">
        <f t="shared" si="400"/>
        <v>1973.0880645063298</v>
      </c>
      <c r="M2127" s="36">
        <f t="shared" si="401"/>
        <v>1973.0880645063298</v>
      </c>
      <c r="N2127" s="36">
        <f t="shared" si="402"/>
        <v>9.1372050778287014E-2</v>
      </c>
      <c r="O2127" s="36">
        <f t="shared" si="403"/>
        <v>3893076.5102973348</v>
      </c>
      <c r="P2127" s="35">
        <f t="shared" si="406"/>
        <v>3893076.5102973348</v>
      </c>
    </row>
    <row r="2128" spans="1:16" x14ac:dyDescent="0.4">
      <c r="A2128" s="1">
        <v>2127</v>
      </c>
      <c r="B2128" s="21">
        <v>41940</v>
      </c>
      <c r="C2128" s="43">
        <v>3</v>
      </c>
      <c r="D2128" s="23">
        <v>22120</v>
      </c>
      <c r="E2128" s="25">
        <f t="shared" si="407"/>
        <v>21120</v>
      </c>
      <c r="F2128" s="25">
        <f t="shared" si="408"/>
        <v>21065.375</v>
      </c>
      <c r="G2128" s="25">
        <f t="shared" si="397"/>
        <v>1.0500643829032239</v>
      </c>
      <c r="H2128" s="25">
        <f t="shared" si="404"/>
        <v>1.0015470660113945</v>
      </c>
      <c r="I2128" s="4">
        <f t="shared" si="398"/>
        <v>22085.831760350186</v>
      </c>
      <c r="J2128" s="25">
        <f t="shared" si="405"/>
        <v>19668.786787126126</v>
      </c>
      <c r="K2128" s="15">
        <f t="shared" si="399"/>
        <v>19699.215698649856</v>
      </c>
      <c r="L2128" s="36">
        <f t="shared" si="400"/>
        <v>2420.7843013501442</v>
      </c>
      <c r="M2128" s="36">
        <f t="shared" si="401"/>
        <v>2420.7843013501442</v>
      </c>
      <c r="N2128" s="36">
        <f t="shared" si="402"/>
        <v>0.10943871163427416</v>
      </c>
      <c r="O2128" s="36">
        <f t="shared" si="403"/>
        <v>5860196.633663306</v>
      </c>
      <c r="P2128" s="35">
        <f t="shared" si="406"/>
        <v>5860196.633663306</v>
      </c>
    </row>
    <row r="2129" spans="1:16" x14ac:dyDescent="0.4">
      <c r="A2129" s="1">
        <v>2128</v>
      </c>
      <c r="B2129" s="21">
        <v>41941</v>
      </c>
      <c r="C2129" s="43">
        <v>4</v>
      </c>
      <c r="D2129" s="23">
        <v>22412</v>
      </c>
      <c r="E2129" s="25">
        <f t="shared" si="407"/>
        <v>21010.75</v>
      </c>
      <c r="F2129" s="25">
        <f t="shared" si="408"/>
        <v>21090.25</v>
      </c>
      <c r="G2129" s="25">
        <f t="shared" si="397"/>
        <v>1.0626711395075923</v>
      </c>
      <c r="H2129" s="25">
        <f t="shared" si="404"/>
        <v>1.0021658136955456</v>
      </c>
      <c r="I2129" s="4">
        <f t="shared" si="398"/>
        <v>22363.564685323308</v>
      </c>
      <c r="J2129" s="25">
        <f t="shared" si="405"/>
        <v>19669.103471569942</v>
      </c>
      <c r="K2129" s="15">
        <f t="shared" si="399"/>
        <v>19711.703085247773</v>
      </c>
      <c r="L2129" s="36">
        <f t="shared" si="400"/>
        <v>2700.2969147522272</v>
      </c>
      <c r="M2129" s="36">
        <f t="shared" si="401"/>
        <v>2700.2969147522272</v>
      </c>
      <c r="N2129" s="36">
        <f t="shared" si="402"/>
        <v>0.12048442418134156</v>
      </c>
      <c r="O2129" s="36">
        <f t="shared" si="403"/>
        <v>7291603.4278203966</v>
      </c>
      <c r="P2129" s="35">
        <f t="shared" si="406"/>
        <v>7291603.4278203966</v>
      </c>
    </row>
    <row r="2130" spans="1:16" x14ac:dyDescent="0.4">
      <c r="A2130" s="1">
        <v>2129</v>
      </c>
      <c r="B2130" s="21">
        <v>41942</v>
      </c>
      <c r="C2130" s="43">
        <v>1</v>
      </c>
      <c r="D2130" s="23">
        <v>17917</v>
      </c>
      <c r="E2130" s="25">
        <f t="shared" si="407"/>
        <v>21169.75</v>
      </c>
      <c r="F2130" s="25">
        <f t="shared" si="408"/>
        <v>20829.125</v>
      </c>
      <c r="G2130" s="25">
        <f t="shared" si="397"/>
        <v>0.86018975833118294</v>
      </c>
      <c r="H2130" s="25">
        <f t="shared" si="404"/>
        <v>0.99870511045398014</v>
      </c>
      <c r="I2130" s="4">
        <f t="shared" si="398"/>
        <v>17940.23061707924</v>
      </c>
      <c r="J2130" s="25">
        <f t="shared" si="405"/>
        <v>19669.420156013759</v>
      </c>
      <c r="K2130" s="15">
        <f t="shared" si="399"/>
        <v>19643.950429477463</v>
      </c>
      <c r="L2130" s="36">
        <f t="shared" si="400"/>
        <v>-1726.9504294774633</v>
      </c>
      <c r="M2130" s="36">
        <f t="shared" si="401"/>
        <v>1726.9504294774633</v>
      </c>
      <c r="N2130" s="36">
        <f t="shared" si="402"/>
        <v>9.6386137717110187E-2</v>
      </c>
      <c r="O2130" s="36">
        <f t="shared" si="403"/>
        <v>2982357.7858723952</v>
      </c>
      <c r="P2130" s="35">
        <f t="shared" si="406"/>
        <v>2982357.7858723952</v>
      </c>
    </row>
    <row r="2131" spans="1:16" x14ac:dyDescent="0.4">
      <c r="A2131" s="1">
        <v>2130</v>
      </c>
      <c r="B2131" s="21">
        <v>41943</v>
      </c>
      <c r="C2131" s="43">
        <v>2</v>
      </c>
      <c r="D2131" s="23">
        <v>22230</v>
      </c>
      <c r="E2131" s="25">
        <f t="shared" si="407"/>
        <v>20488.5</v>
      </c>
      <c r="F2131" s="25">
        <f t="shared" si="408"/>
        <v>19870.625</v>
      </c>
      <c r="G2131" s="25">
        <f t="shared" si="397"/>
        <v>1.118736828861699</v>
      </c>
      <c r="H2131" s="25">
        <f t="shared" si="404"/>
        <v>0.99758200983907996</v>
      </c>
      <c r="I2131" s="4">
        <f t="shared" si="398"/>
        <v>22283.882207925864</v>
      </c>
      <c r="J2131" s="25">
        <f t="shared" si="405"/>
        <v>19669.736840457575</v>
      </c>
      <c r="K2131" s="15">
        <f t="shared" si="399"/>
        <v>19622.175610309463</v>
      </c>
      <c r="L2131" s="36">
        <f t="shared" si="400"/>
        <v>2607.8243896905369</v>
      </c>
      <c r="M2131" s="36">
        <f t="shared" si="401"/>
        <v>2607.8243896905369</v>
      </c>
      <c r="N2131" s="36">
        <f t="shared" si="402"/>
        <v>0.11731103867253877</v>
      </c>
      <c r="O2131" s="36">
        <f t="shared" si="403"/>
        <v>6800748.0474648215</v>
      </c>
      <c r="P2131" s="35">
        <f t="shared" si="406"/>
        <v>6800748.0474648215</v>
      </c>
    </row>
    <row r="2132" spans="1:16" x14ac:dyDescent="0.4">
      <c r="A2132" s="1">
        <v>2131</v>
      </c>
      <c r="B2132" s="21">
        <v>41944</v>
      </c>
      <c r="C2132" s="43">
        <v>3</v>
      </c>
      <c r="D2132" s="23">
        <v>19395</v>
      </c>
      <c r="E2132" s="25">
        <f t="shared" si="407"/>
        <v>19252.75</v>
      </c>
      <c r="F2132" s="25">
        <f t="shared" si="408"/>
        <v>19526.5</v>
      </c>
      <c r="G2132" s="25">
        <f t="shared" si="397"/>
        <v>0.99326556218472328</v>
      </c>
      <c r="H2132" s="25">
        <f t="shared" si="404"/>
        <v>1.0015470660113945</v>
      </c>
      <c r="I2132" s="4">
        <f t="shared" si="398"/>
        <v>19365.041003254602</v>
      </c>
      <c r="J2132" s="25">
        <f t="shared" si="405"/>
        <v>19670.053524901396</v>
      </c>
      <c r="K2132" s="15">
        <f t="shared" si="399"/>
        <v>19700.484396152082</v>
      </c>
      <c r="L2132" s="36">
        <f t="shared" si="400"/>
        <v>-305.4843961520819</v>
      </c>
      <c r="M2132" s="36">
        <f t="shared" si="401"/>
        <v>305.4843961520819</v>
      </c>
      <c r="N2132" s="36">
        <f t="shared" si="402"/>
        <v>1.5750677811398911E-2</v>
      </c>
      <c r="O2132" s="36">
        <f t="shared" si="403"/>
        <v>93320.71629240211</v>
      </c>
      <c r="P2132" s="35">
        <f t="shared" si="406"/>
        <v>93320.71629240211</v>
      </c>
    </row>
    <row r="2133" spans="1:16" x14ac:dyDescent="0.4">
      <c r="A2133" s="1">
        <v>2132</v>
      </c>
      <c r="B2133" s="21">
        <v>41945</v>
      </c>
      <c r="C2133" s="43">
        <v>4</v>
      </c>
      <c r="D2133" s="23">
        <v>17469</v>
      </c>
      <c r="E2133" s="25">
        <f t="shared" si="407"/>
        <v>19800.25</v>
      </c>
      <c r="F2133" s="25">
        <f t="shared" si="408"/>
        <v>19731.625</v>
      </c>
      <c r="G2133" s="25">
        <f t="shared" si="397"/>
        <v>0.88533002223587765</v>
      </c>
      <c r="H2133" s="25">
        <f t="shared" si="404"/>
        <v>1.0021658136955456</v>
      </c>
      <c r="I2133" s="4">
        <f t="shared" si="398"/>
        <v>17431.247166157096</v>
      </c>
      <c r="J2133" s="25">
        <f t="shared" si="405"/>
        <v>19670.370209345212</v>
      </c>
      <c r="K2133" s="15">
        <f t="shared" si="399"/>
        <v>19712.972566541062</v>
      </c>
      <c r="L2133" s="36">
        <f t="shared" si="400"/>
        <v>-2243.9725665410624</v>
      </c>
      <c r="M2133" s="36">
        <f t="shared" si="401"/>
        <v>2243.9725665410624</v>
      </c>
      <c r="N2133" s="36">
        <f t="shared" si="402"/>
        <v>0.1284545518656513</v>
      </c>
      <c r="O2133" s="36">
        <f t="shared" si="403"/>
        <v>5035412.8793888828</v>
      </c>
      <c r="P2133" s="35">
        <f t="shared" si="406"/>
        <v>5035412.8793888828</v>
      </c>
    </row>
    <row r="2134" spans="1:16" x14ac:dyDescent="0.4">
      <c r="A2134" s="1">
        <v>2133</v>
      </c>
      <c r="B2134" s="21">
        <v>41946</v>
      </c>
      <c r="C2134" s="43">
        <v>1</v>
      </c>
      <c r="D2134" s="23">
        <v>20107</v>
      </c>
      <c r="E2134" s="25">
        <f t="shared" si="407"/>
        <v>19663</v>
      </c>
      <c r="F2134" s="25">
        <f t="shared" si="408"/>
        <v>19969.875</v>
      </c>
      <c r="G2134" s="25">
        <f t="shared" si="397"/>
        <v>1.0068665928054132</v>
      </c>
      <c r="H2134" s="25">
        <f t="shared" si="404"/>
        <v>0.99870511045398014</v>
      </c>
      <c r="I2134" s="4">
        <f t="shared" si="398"/>
        <v>20133.070102004371</v>
      </c>
      <c r="J2134" s="25">
        <f t="shared" si="405"/>
        <v>19670.686893789029</v>
      </c>
      <c r="K2134" s="15">
        <f t="shared" si="399"/>
        <v>19645.215526967233</v>
      </c>
      <c r="L2134" s="36">
        <f t="shared" si="400"/>
        <v>461.78447303276698</v>
      </c>
      <c r="M2134" s="36">
        <f t="shared" si="401"/>
        <v>461.78447303276698</v>
      </c>
      <c r="N2134" s="36">
        <f t="shared" si="402"/>
        <v>2.2966353659559704E-2</v>
      </c>
      <c r="O2134" s="36">
        <f t="shared" si="403"/>
        <v>213244.89953415029</v>
      </c>
      <c r="P2134" s="35">
        <f t="shared" si="406"/>
        <v>213244.89953415029</v>
      </c>
    </row>
    <row r="2135" spans="1:16" x14ac:dyDescent="0.4">
      <c r="A2135" s="1">
        <v>2134</v>
      </c>
      <c r="B2135" s="21">
        <v>41947</v>
      </c>
      <c r="C2135" s="43">
        <v>2</v>
      </c>
      <c r="D2135" s="23">
        <v>21681</v>
      </c>
      <c r="E2135" s="25">
        <f t="shared" si="407"/>
        <v>20276.75</v>
      </c>
      <c r="F2135" s="25">
        <f t="shared" si="408"/>
        <v>20310</v>
      </c>
      <c r="G2135" s="25">
        <f t="shared" si="397"/>
        <v>1.0675036927621862</v>
      </c>
      <c r="H2135" s="25">
        <f t="shared" si="404"/>
        <v>0.99758200983907996</v>
      </c>
      <c r="I2135" s="4">
        <f t="shared" si="398"/>
        <v>21733.551513722028</v>
      </c>
      <c r="J2135" s="25">
        <f t="shared" si="405"/>
        <v>19671.003578232849</v>
      </c>
      <c r="K2135" s="15">
        <f t="shared" si="399"/>
        <v>19623.43928512526</v>
      </c>
      <c r="L2135" s="36">
        <f t="shared" si="400"/>
        <v>2057.5607148747404</v>
      </c>
      <c r="M2135" s="36">
        <f t="shared" si="401"/>
        <v>2057.5607148747404</v>
      </c>
      <c r="N2135" s="36">
        <f t="shared" si="402"/>
        <v>9.4901559654754872E-2</v>
      </c>
      <c r="O2135" s="36">
        <f t="shared" si="403"/>
        <v>4233556.0953958528</v>
      </c>
      <c r="P2135" s="35">
        <f t="shared" si="406"/>
        <v>4233556.0953958528</v>
      </c>
    </row>
    <row r="2136" spans="1:16" x14ac:dyDescent="0.4">
      <c r="A2136" s="1">
        <v>2135</v>
      </c>
      <c r="B2136" s="21">
        <v>41948</v>
      </c>
      <c r="C2136" s="43">
        <v>3</v>
      </c>
      <c r="D2136" s="23">
        <v>21850</v>
      </c>
      <c r="E2136" s="25">
        <f t="shared" si="407"/>
        <v>20343.25</v>
      </c>
      <c r="F2136" s="25">
        <f t="shared" si="408"/>
        <v>20613.625</v>
      </c>
      <c r="G2136" s="25">
        <f t="shared" si="397"/>
        <v>1.0599785336155092</v>
      </c>
      <c r="H2136" s="25">
        <f t="shared" si="404"/>
        <v>1.0015470660113945</v>
      </c>
      <c r="I2136" s="4">
        <f t="shared" si="398"/>
        <v>21816.248822949889</v>
      </c>
      <c r="J2136" s="25">
        <f t="shared" si="405"/>
        <v>19671.320262676665</v>
      </c>
      <c r="K2136" s="15">
        <f t="shared" si="399"/>
        <v>19701.753093654308</v>
      </c>
      <c r="L2136" s="36">
        <f t="shared" si="400"/>
        <v>2148.246906345692</v>
      </c>
      <c r="M2136" s="36">
        <f t="shared" si="401"/>
        <v>2148.246906345692</v>
      </c>
      <c r="N2136" s="36">
        <f t="shared" si="402"/>
        <v>9.8317936217194146E-2</v>
      </c>
      <c r="O2136" s="36">
        <f t="shared" si="403"/>
        <v>4614964.7706238367</v>
      </c>
      <c r="P2136" s="35">
        <f t="shared" si="406"/>
        <v>4614964.7706238367</v>
      </c>
    </row>
    <row r="2137" spans="1:16" x14ac:dyDescent="0.4">
      <c r="A2137" s="1">
        <v>2136</v>
      </c>
      <c r="B2137" s="21">
        <v>41949</v>
      </c>
      <c r="C2137" s="43">
        <v>4</v>
      </c>
      <c r="D2137" s="23">
        <v>17735</v>
      </c>
      <c r="E2137" s="25">
        <f t="shared" si="407"/>
        <v>20884</v>
      </c>
      <c r="F2137" s="25">
        <f t="shared" si="408"/>
        <v>20609.75</v>
      </c>
      <c r="G2137" s="25">
        <f t="shared" si="397"/>
        <v>0.86051504748965901</v>
      </c>
      <c r="H2137" s="25">
        <f t="shared" si="404"/>
        <v>1.0021658136955456</v>
      </c>
      <c r="I2137" s="4">
        <f t="shared" si="398"/>
        <v>17696.672304756776</v>
      </c>
      <c r="J2137" s="25">
        <f t="shared" si="405"/>
        <v>19671.636947120482</v>
      </c>
      <c r="K2137" s="15">
        <f t="shared" si="399"/>
        <v>19714.242047834356</v>
      </c>
      <c r="L2137" s="36">
        <f t="shared" si="400"/>
        <v>-1979.2420478343556</v>
      </c>
      <c r="M2137" s="36">
        <f t="shared" si="401"/>
        <v>1979.2420478343556</v>
      </c>
      <c r="N2137" s="36">
        <f t="shared" si="402"/>
        <v>0.11160090486802118</v>
      </c>
      <c r="O2137" s="36">
        <f t="shared" si="403"/>
        <v>3917399.0839155335</v>
      </c>
      <c r="P2137" s="35">
        <f t="shared" si="406"/>
        <v>3917399.0839155335</v>
      </c>
    </row>
    <row r="2138" spans="1:16" x14ac:dyDescent="0.4">
      <c r="A2138" s="1">
        <v>2137</v>
      </c>
      <c r="B2138" s="21">
        <v>41950</v>
      </c>
      <c r="C2138" s="43">
        <v>1</v>
      </c>
      <c r="D2138" s="23">
        <v>22270</v>
      </c>
      <c r="E2138" s="25">
        <f t="shared" si="407"/>
        <v>20335.5</v>
      </c>
      <c r="F2138" s="25">
        <f t="shared" si="408"/>
        <v>19833</v>
      </c>
      <c r="G2138" s="25">
        <f t="shared" si="397"/>
        <v>1.1228760147229364</v>
      </c>
      <c r="H2138" s="25">
        <f t="shared" si="404"/>
        <v>0.99870511045398014</v>
      </c>
      <c r="I2138" s="4">
        <f t="shared" si="398"/>
        <v>22298.874579581108</v>
      </c>
      <c r="J2138" s="25">
        <f t="shared" si="405"/>
        <v>19671.953631564302</v>
      </c>
      <c r="K2138" s="15">
        <f t="shared" si="399"/>
        <v>19646.480624457003</v>
      </c>
      <c r="L2138" s="36">
        <f t="shared" si="400"/>
        <v>2623.5193755429973</v>
      </c>
      <c r="M2138" s="36">
        <f t="shared" si="401"/>
        <v>2623.5193755429973</v>
      </c>
      <c r="N2138" s="36">
        <f t="shared" si="402"/>
        <v>0.11780509095388403</v>
      </c>
      <c r="O2138" s="36">
        <f t="shared" si="403"/>
        <v>6882853.9138495186</v>
      </c>
      <c r="P2138" s="35">
        <f t="shared" si="406"/>
        <v>6882853.9138495186</v>
      </c>
    </row>
    <row r="2139" spans="1:16" x14ac:dyDescent="0.4">
      <c r="A2139" s="1">
        <v>2138</v>
      </c>
      <c r="B2139" s="21">
        <v>41951</v>
      </c>
      <c r="C2139" s="43">
        <v>2</v>
      </c>
      <c r="D2139" s="23">
        <v>19487</v>
      </c>
      <c r="E2139" s="25">
        <f t="shared" si="407"/>
        <v>19330.5</v>
      </c>
      <c r="F2139" s="25">
        <f t="shared" si="408"/>
        <v>19867.375</v>
      </c>
      <c r="G2139" s="25">
        <f t="shared" si="397"/>
        <v>0.98085429001063296</v>
      </c>
      <c r="H2139" s="25">
        <f t="shared" si="404"/>
        <v>0.99758200983907996</v>
      </c>
      <c r="I2139" s="4">
        <f t="shared" si="398"/>
        <v>19534.233584608697</v>
      </c>
      <c r="J2139" s="25">
        <f t="shared" si="405"/>
        <v>19672.270316008118</v>
      </c>
      <c r="K2139" s="15">
        <f t="shared" si="399"/>
        <v>19624.702959941053</v>
      </c>
      <c r="L2139" s="36">
        <f t="shared" si="400"/>
        <v>-137.70295994105254</v>
      </c>
      <c r="M2139" s="36">
        <f t="shared" si="401"/>
        <v>137.70295994105254</v>
      </c>
      <c r="N2139" s="36">
        <f t="shared" si="402"/>
        <v>7.0664011875123181E-3</v>
      </c>
      <c r="O2139" s="36">
        <f t="shared" si="403"/>
        <v>18962.105176527122</v>
      </c>
      <c r="P2139" s="35">
        <f t="shared" si="406"/>
        <v>18962.105176527122</v>
      </c>
    </row>
    <row r="2140" spans="1:16" x14ac:dyDescent="0.4">
      <c r="A2140" s="1">
        <v>2139</v>
      </c>
      <c r="B2140" s="21">
        <v>41952</v>
      </c>
      <c r="C2140" s="43">
        <v>3</v>
      </c>
      <c r="D2140" s="23">
        <v>17830</v>
      </c>
      <c r="E2140" s="25">
        <f t="shared" si="407"/>
        <v>20404.25</v>
      </c>
      <c r="F2140" s="25">
        <f t="shared" si="408"/>
        <v>20534.5</v>
      </c>
      <c r="G2140" s="25">
        <f t="shared" si="397"/>
        <v>0.86829482091114951</v>
      </c>
      <c r="H2140" s="25">
        <f t="shared" si="404"/>
        <v>1.0015470660113945</v>
      </c>
      <c r="I2140" s="4">
        <f t="shared" si="398"/>
        <v>17802.458421656589</v>
      </c>
      <c r="J2140" s="25">
        <f t="shared" si="405"/>
        <v>19672.587000451935</v>
      </c>
      <c r="K2140" s="15">
        <f t="shared" si="399"/>
        <v>19703.021791156534</v>
      </c>
      <c r="L2140" s="36">
        <f t="shared" si="400"/>
        <v>-1873.0217911565342</v>
      </c>
      <c r="M2140" s="36">
        <f t="shared" si="401"/>
        <v>1873.0217911565342</v>
      </c>
      <c r="N2140" s="36">
        <f t="shared" si="402"/>
        <v>0.1050488946245953</v>
      </c>
      <c r="O2140" s="36">
        <f t="shared" si="403"/>
        <v>3508210.6301472313</v>
      </c>
      <c r="P2140" s="35">
        <f t="shared" si="406"/>
        <v>3508210.6301472313</v>
      </c>
    </row>
    <row r="2141" spans="1:16" x14ac:dyDescent="0.4">
      <c r="A2141" s="1">
        <v>2140</v>
      </c>
      <c r="B2141" s="21">
        <v>41953</v>
      </c>
      <c r="C2141" s="43">
        <v>4</v>
      </c>
      <c r="D2141" s="23">
        <v>22030</v>
      </c>
      <c r="E2141" s="25">
        <f t="shared" si="407"/>
        <v>20664.75</v>
      </c>
      <c r="F2141" s="25">
        <f t="shared" si="408"/>
        <v>21150.125</v>
      </c>
      <c r="G2141" s="25">
        <f t="shared" si="397"/>
        <v>1.0416014089751242</v>
      </c>
      <c r="H2141" s="25">
        <f t="shared" si="404"/>
        <v>1.0021658136955456</v>
      </c>
      <c r="I2141" s="4">
        <f t="shared" si="398"/>
        <v>21982.390238161363</v>
      </c>
      <c r="J2141" s="25">
        <f t="shared" si="405"/>
        <v>19672.903684895751</v>
      </c>
      <c r="K2141" s="15">
        <f t="shared" si="399"/>
        <v>19715.511529127649</v>
      </c>
      <c r="L2141" s="36">
        <f t="shared" si="400"/>
        <v>2314.4884708723512</v>
      </c>
      <c r="M2141" s="36">
        <f t="shared" si="401"/>
        <v>2314.4884708723512</v>
      </c>
      <c r="N2141" s="36">
        <f t="shared" si="402"/>
        <v>0.10506075673501367</v>
      </c>
      <c r="O2141" s="36">
        <f t="shared" si="403"/>
        <v>5356856.8818010343</v>
      </c>
      <c r="P2141" s="35">
        <f t="shared" si="406"/>
        <v>5356856.8818010343</v>
      </c>
    </row>
    <row r="2142" spans="1:16" x14ac:dyDescent="0.4">
      <c r="A2142" s="1">
        <v>2141</v>
      </c>
      <c r="B2142" s="21">
        <v>41954</v>
      </c>
      <c r="C2142" s="43">
        <v>1</v>
      </c>
      <c r="D2142" s="23">
        <v>23312</v>
      </c>
      <c r="E2142" s="25">
        <f t="shared" si="407"/>
        <v>21635.5</v>
      </c>
      <c r="F2142" s="25">
        <f t="shared" si="408"/>
        <v>21728.5</v>
      </c>
      <c r="G2142" s="25">
        <f t="shared" si="397"/>
        <v>1.0728766366753342</v>
      </c>
      <c r="H2142" s="25">
        <f t="shared" si="404"/>
        <v>0.99870511045398014</v>
      </c>
      <c r="I2142" s="4">
        <f t="shared" si="398"/>
        <v>23342.225603915347</v>
      </c>
      <c r="J2142" s="25">
        <f t="shared" si="405"/>
        <v>19673.220369339571</v>
      </c>
      <c r="K2142" s="15">
        <f t="shared" si="399"/>
        <v>19647.745721946769</v>
      </c>
      <c r="L2142" s="36">
        <f t="shared" si="400"/>
        <v>3664.2542780532312</v>
      </c>
      <c r="M2142" s="36">
        <f t="shared" si="401"/>
        <v>3664.2542780532312</v>
      </c>
      <c r="N2142" s="36">
        <f t="shared" si="402"/>
        <v>0.15718317939487095</v>
      </c>
      <c r="O2142" s="36">
        <f t="shared" si="403"/>
        <v>13426759.414231407</v>
      </c>
      <c r="P2142" s="35">
        <f t="shared" si="406"/>
        <v>13426759.414231407</v>
      </c>
    </row>
    <row r="2143" spans="1:16" x14ac:dyDescent="0.4">
      <c r="A2143" s="1">
        <v>2142</v>
      </c>
      <c r="B2143" s="21">
        <v>41955</v>
      </c>
      <c r="C2143" s="43">
        <v>2</v>
      </c>
      <c r="D2143" s="23">
        <v>23370</v>
      </c>
      <c r="E2143" s="25">
        <f t="shared" si="407"/>
        <v>21821.5</v>
      </c>
      <c r="F2143" s="25">
        <f t="shared" si="408"/>
        <v>21963.75</v>
      </c>
      <c r="G2143" s="25">
        <f t="shared" si="397"/>
        <v>1.0640259518524842</v>
      </c>
      <c r="H2143" s="25">
        <f t="shared" si="404"/>
        <v>0.99758200983907996</v>
      </c>
      <c r="I2143" s="4">
        <f t="shared" si="398"/>
        <v>23426.645398075911</v>
      </c>
      <c r="J2143" s="25">
        <f t="shared" si="405"/>
        <v>19673.537053783388</v>
      </c>
      <c r="K2143" s="15">
        <f t="shared" si="399"/>
        <v>19625.966634756845</v>
      </c>
      <c r="L2143" s="36">
        <f t="shared" si="400"/>
        <v>3744.0333652431545</v>
      </c>
      <c r="M2143" s="36">
        <f t="shared" si="401"/>
        <v>3744.0333652431545</v>
      </c>
      <c r="N2143" s="36">
        <f t="shared" si="402"/>
        <v>0.16020681922307037</v>
      </c>
      <c r="O2143" s="36">
        <f t="shared" si="403"/>
        <v>14017785.840053981</v>
      </c>
      <c r="P2143" s="35">
        <f t="shared" si="406"/>
        <v>14017785.840053981</v>
      </c>
    </row>
    <row r="2144" spans="1:16" x14ac:dyDescent="0.4">
      <c r="A2144" s="1">
        <v>2143</v>
      </c>
      <c r="B2144" s="21">
        <v>41956</v>
      </c>
      <c r="C2144" s="43">
        <v>3</v>
      </c>
      <c r="D2144" s="23">
        <v>18574</v>
      </c>
      <c r="E2144" s="25">
        <f t="shared" si="407"/>
        <v>22106</v>
      </c>
      <c r="F2144" s="25">
        <f t="shared" si="408"/>
        <v>21739</v>
      </c>
      <c r="G2144" s="25">
        <f t="shared" si="397"/>
        <v>0.85440912645475875</v>
      </c>
      <c r="H2144" s="25">
        <f t="shared" si="404"/>
        <v>1.0015470660113945</v>
      </c>
      <c r="I2144" s="4">
        <f t="shared" si="398"/>
        <v>18545.309182492962</v>
      </c>
      <c r="J2144" s="25">
        <f t="shared" si="405"/>
        <v>19673.853738227204</v>
      </c>
      <c r="K2144" s="15">
        <f t="shared" si="399"/>
        <v>19704.290488658764</v>
      </c>
      <c r="L2144" s="36">
        <f t="shared" si="400"/>
        <v>-1130.2904886587639</v>
      </c>
      <c r="M2144" s="36">
        <f t="shared" si="401"/>
        <v>1130.2904886587639</v>
      </c>
      <c r="N2144" s="36">
        <f t="shared" si="402"/>
        <v>6.0853369691976092E-2</v>
      </c>
      <c r="O2144" s="36">
        <f t="shared" si="403"/>
        <v>1277556.5887524674</v>
      </c>
      <c r="P2144" s="35">
        <f t="shared" si="406"/>
        <v>1277556.5887524674</v>
      </c>
    </row>
    <row r="2145" spans="1:16" x14ac:dyDescent="0.4">
      <c r="A2145" s="1">
        <v>2144</v>
      </c>
      <c r="B2145" s="21">
        <v>41957</v>
      </c>
      <c r="C2145" s="43">
        <v>4</v>
      </c>
      <c r="D2145" s="23">
        <v>23168</v>
      </c>
      <c r="E2145" s="25">
        <f t="shared" si="407"/>
        <v>21372</v>
      </c>
      <c r="F2145" s="25">
        <f t="shared" si="408"/>
        <v>20754.25</v>
      </c>
      <c r="G2145" s="25">
        <f t="shared" si="397"/>
        <v>1.1163014804196731</v>
      </c>
      <c r="H2145" s="25">
        <f t="shared" si="404"/>
        <v>1.0021658136955456</v>
      </c>
      <c r="I2145" s="4">
        <f t="shared" si="398"/>
        <v>23117.930868711868</v>
      </c>
      <c r="J2145" s="25">
        <f t="shared" si="405"/>
        <v>19674.170422671024</v>
      </c>
      <c r="K2145" s="15">
        <f t="shared" si="399"/>
        <v>19716.781010420942</v>
      </c>
      <c r="L2145" s="36">
        <f t="shared" si="400"/>
        <v>3451.218989579058</v>
      </c>
      <c r="M2145" s="36">
        <f t="shared" si="401"/>
        <v>3451.218989579058</v>
      </c>
      <c r="N2145" s="36">
        <f t="shared" si="402"/>
        <v>0.14896490804467619</v>
      </c>
      <c r="O2145" s="36">
        <f t="shared" si="403"/>
        <v>11910912.514031094</v>
      </c>
      <c r="P2145" s="35">
        <f t="shared" si="406"/>
        <v>11910912.514031094</v>
      </c>
    </row>
    <row r="2146" spans="1:16" x14ac:dyDescent="0.4">
      <c r="A2146" s="1">
        <v>2145</v>
      </c>
      <c r="B2146" s="21">
        <v>41958</v>
      </c>
      <c r="C2146" s="43">
        <v>1</v>
      </c>
      <c r="D2146" s="23">
        <v>20376</v>
      </c>
      <c r="E2146" s="25">
        <f t="shared" si="407"/>
        <v>20136.5</v>
      </c>
      <c r="F2146" s="25">
        <f t="shared" si="408"/>
        <v>20626.75</v>
      </c>
      <c r="G2146" s="25">
        <f t="shared" si="397"/>
        <v>0.98784345570678855</v>
      </c>
      <c r="H2146" s="25">
        <f t="shared" si="404"/>
        <v>0.99870511045398014</v>
      </c>
      <c r="I2146" s="4">
        <f t="shared" si="398"/>
        <v>20402.418878919831</v>
      </c>
      <c r="J2146" s="25">
        <f t="shared" si="405"/>
        <v>19674.487107114841</v>
      </c>
      <c r="K2146" s="15">
        <f t="shared" si="399"/>
        <v>19649.010819436535</v>
      </c>
      <c r="L2146" s="36">
        <f t="shared" si="400"/>
        <v>726.9891805634652</v>
      </c>
      <c r="M2146" s="36">
        <f t="shared" si="401"/>
        <v>726.9891805634652</v>
      </c>
      <c r="N2146" s="36">
        <f t="shared" si="402"/>
        <v>3.5678699477987103E-2</v>
      </c>
      <c r="O2146" s="36">
        <f t="shared" si="403"/>
        <v>528513.26865633857</v>
      </c>
      <c r="P2146" s="35">
        <f t="shared" si="406"/>
        <v>528513.26865633857</v>
      </c>
    </row>
    <row r="2147" spans="1:16" x14ac:dyDescent="0.4">
      <c r="A2147" s="1">
        <v>2146</v>
      </c>
      <c r="B2147" s="21">
        <v>41959</v>
      </c>
      <c r="C2147" s="43">
        <v>2</v>
      </c>
      <c r="D2147" s="23">
        <v>18428</v>
      </c>
      <c r="E2147" s="25">
        <f t="shared" si="407"/>
        <v>21117</v>
      </c>
      <c r="F2147" s="25">
        <f t="shared" si="408"/>
        <v>21145.125</v>
      </c>
      <c r="G2147" s="25">
        <f t="shared" si="397"/>
        <v>0.87150111432304134</v>
      </c>
      <c r="H2147" s="25">
        <f t="shared" si="404"/>
        <v>0.99758200983907996</v>
      </c>
      <c r="I2147" s="4">
        <f t="shared" si="398"/>
        <v>18472.666726390366</v>
      </c>
      <c r="J2147" s="25">
        <f t="shared" si="405"/>
        <v>19674.803791558657</v>
      </c>
      <c r="K2147" s="15">
        <f t="shared" si="399"/>
        <v>19627.230309572635</v>
      </c>
      <c r="L2147" s="36">
        <f t="shared" si="400"/>
        <v>-1199.2303095726347</v>
      </c>
      <c r="M2147" s="36">
        <f t="shared" si="401"/>
        <v>1199.2303095726347</v>
      </c>
      <c r="N2147" s="36">
        <f t="shared" si="402"/>
        <v>6.5076530799470081E-2</v>
      </c>
      <c r="O2147" s="36">
        <f t="shared" si="403"/>
        <v>1438153.3353976773</v>
      </c>
      <c r="P2147" s="35">
        <f t="shared" si="406"/>
        <v>1438153.3353976773</v>
      </c>
    </row>
    <row r="2148" spans="1:16" x14ac:dyDescent="0.4">
      <c r="A2148" s="1">
        <v>2147</v>
      </c>
      <c r="B2148" s="21">
        <v>41960</v>
      </c>
      <c r="C2148" s="43">
        <v>3</v>
      </c>
      <c r="D2148" s="23">
        <v>22496</v>
      </c>
      <c r="E2148" s="25">
        <f t="shared" si="407"/>
        <v>21173.25</v>
      </c>
      <c r="F2148" s="25">
        <f t="shared" si="408"/>
        <v>21523.5</v>
      </c>
      <c r="G2148" s="25">
        <f t="shared" si="397"/>
        <v>1.0451831718818965</v>
      </c>
      <c r="H2148" s="25">
        <f t="shared" si="404"/>
        <v>1.0015470660113945</v>
      </c>
      <c r="I2148" s="4">
        <f t="shared" si="398"/>
        <v>22461.25096206319</v>
      </c>
      <c r="J2148" s="25">
        <f t="shared" si="405"/>
        <v>19675.120476002478</v>
      </c>
      <c r="K2148" s="15">
        <f t="shared" si="399"/>
        <v>19705.559186160994</v>
      </c>
      <c r="L2148" s="36">
        <f t="shared" si="400"/>
        <v>2790.4408138390063</v>
      </c>
      <c r="M2148" s="36">
        <f t="shared" si="401"/>
        <v>2790.4408138390063</v>
      </c>
      <c r="N2148" s="36">
        <f t="shared" si="402"/>
        <v>0.12404164357392454</v>
      </c>
      <c r="O2148" s="36">
        <f t="shared" si="403"/>
        <v>7786559.9355384959</v>
      </c>
      <c r="P2148" s="35">
        <f t="shared" si="406"/>
        <v>7786559.9355384959</v>
      </c>
    </row>
    <row r="2149" spans="1:16" x14ac:dyDescent="0.4">
      <c r="A2149" s="1">
        <v>2148</v>
      </c>
      <c r="B2149" s="21">
        <v>41961</v>
      </c>
      <c r="C2149" s="43">
        <v>4</v>
      </c>
      <c r="D2149" s="23">
        <v>23393</v>
      </c>
      <c r="E2149" s="25">
        <f t="shared" si="407"/>
        <v>21873.75</v>
      </c>
      <c r="F2149" s="25">
        <f t="shared" si="408"/>
        <v>21904</v>
      </c>
      <c r="G2149" s="25">
        <f t="shared" si="397"/>
        <v>1.0679784514243973</v>
      </c>
      <c r="H2149" s="25">
        <f t="shared" si="404"/>
        <v>1.0021658136955456</v>
      </c>
      <c r="I2149" s="4">
        <f t="shared" si="398"/>
        <v>23342.444613767988</v>
      </c>
      <c r="J2149" s="25">
        <f t="shared" si="405"/>
        <v>19675.437160446294</v>
      </c>
      <c r="K2149" s="15">
        <f t="shared" si="399"/>
        <v>19718.050491714235</v>
      </c>
      <c r="L2149" s="36">
        <f t="shared" si="400"/>
        <v>3674.9495082857648</v>
      </c>
      <c r="M2149" s="36">
        <f t="shared" si="401"/>
        <v>3674.9495082857648</v>
      </c>
      <c r="N2149" s="36">
        <f t="shared" si="402"/>
        <v>0.15709611885118474</v>
      </c>
      <c r="O2149" s="36">
        <f t="shared" si="403"/>
        <v>13505253.888449784</v>
      </c>
      <c r="P2149" s="35">
        <f t="shared" si="406"/>
        <v>13505253.888449784</v>
      </c>
    </row>
    <row r="2150" spans="1:16" x14ac:dyDescent="0.4">
      <c r="A2150" s="1">
        <v>2149</v>
      </c>
      <c r="B2150" s="21">
        <v>41962</v>
      </c>
      <c r="C2150" s="43">
        <v>1</v>
      </c>
      <c r="D2150" s="23">
        <v>23178</v>
      </c>
      <c r="E2150" s="25">
        <f t="shared" si="407"/>
        <v>21934.25</v>
      </c>
      <c r="F2150" s="25">
        <f t="shared" si="408"/>
        <v>21992.875</v>
      </c>
      <c r="G2150" s="25">
        <f t="shared" si="397"/>
        <v>1.0538867701471499</v>
      </c>
      <c r="H2150" s="25">
        <f t="shared" si="404"/>
        <v>0.99870511045398014</v>
      </c>
      <c r="I2150" s="4">
        <f t="shared" si="398"/>
        <v>23208.051863741846</v>
      </c>
      <c r="J2150" s="25">
        <f t="shared" si="405"/>
        <v>19675.75384489011</v>
      </c>
      <c r="K2150" s="15">
        <f t="shared" si="399"/>
        <v>19650.275916926301</v>
      </c>
      <c r="L2150" s="36">
        <f t="shared" si="400"/>
        <v>3527.7240830736991</v>
      </c>
      <c r="M2150" s="36">
        <f t="shared" si="401"/>
        <v>3527.7240830736991</v>
      </c>
      <c r="N2150" s="36">
        <f t="shared" si="402"/>
        <v>0.15220140146145911</v>
      </c>
      <c r="O2150" s="36">
        <f t="shared" si="403"/>
        <v>12444837.206298171</v>
      </c>
      <c r="P2150" s="35">
        <f t="shared" si="406"/>
        <v>12444837.206298171</v>
      </c>
    </row>
    <row r="2151" spans="1:16" x14ac:dyDescent="0.4">
      <c r="A2151" s="1">
        <v>2150</v>
      </c>
      <c r="B2151" s="21">
        <v>41963</v>
      </c>
      <c r="C2151" s="43">
        <v>2</v>
      </c>
      <c r="D2151" s="23">
        <v>18670</v>
      </c>
      <c r="E2151" s="25">
        <f t="shared" si="407"/>
        <v>22051.5</v>
      </c>
      <c r="F2151" s="25">
        <f t="shared" si="408"/>
        <v>21653</v>
      </c>
      <c r="G2151" s="25">
        <f t="shared" si="397"/>
        <v>0.86223617974414635</v>
      </c>
      <c r="H2151" s="25">
        <f t="shared" si="404"/>
        <v>0.99758200983907996</v>
      </c>
      <c r="I2151" s="4">
        <f t="shared" si="398"/>
        <v>18715.253298334501</v>
      </c>
      <c r="J2151" s="25">
        <f t="shared" si="405"/>
        <v>19676.070529333927</v>
      </c>
      <c r="K2151" s="15">
        <f t="shared" si="399"/>
        <v>19628.493984388428</v>
      </c>
      <c r="L2151" s="36">
        <f t="shared" si="400"/>
        <v>-958.49398438842763</v>
      </c>
      <c r="M2151" s="36">
        <f t="shared" si="401"/>
        <v>958.49398438842763</v>
      </c>
      <c r="N2151" s="36">
        <f t="shared" si="402"/>
        <v>5.1338724391453004E-2</v>
      </c>
      <c r="O2151" s="36">
        <f t="shared" si="403"/>
        <v>918710.71810880338</v>
      </c>
      <c r="P2151" s="35">
        <f t="shared" si="406"/>
        <v>918710.71810880338</v>
      </c>
    </row>
    <row r="2152" spans="1:16" x14ac:dyDescent="0.4">
      <c r="A2152" s="1">
        <v>2151</v>
      </c>
      <c r="B2152" s="21">
        <v>41964</v>
      </c>
      <c r="C2152" s="43">
        <v>3</v>
      </c>
      <c r="D2152" s="23">
        <v>22965</v>
      </c>
      <c r="E2152" s="25">
        <f t="shared" si="407"/>
        <v>21254.5</v>
      </c>
      <c r="F2152" s="25">
        <f t="shared" si="408"/>
        <v>20640.75</v>
      </c>
      <c r="G2152" s="25">
        <f t="shared" si="397"/>
        <v>1.1126049198793648</v>
      </c>
      <c r="H2152" s="25">
        <f t="shared" si="404"/>
        <v>1.0015470660113945</v>
      </c>
      <c r="I2152" s="4">
        <f t="shared" si="398"/>
        <v>22929.526508880739</v>
      </c>
      <c r="J2152" s="25">
        <f t="shared" si="405"/>
        <v>19676.387213777747</v>
      </c>
      <c r="K2152" s="15">
        <f t="shared" si="399"/>
        <v>19706.82788366322</v>
      </c>
      <c r="L2152" s="36">
        <f t="shared" si="400"/>
        <v>3258.1721163367802</v>
      </c>
      <c r="M2152" s="36">
        <f t="shared" si="401"/>
        <v>3258.1721163367802</v>
      </c>
      <c r="N2152" s="36">
        <f t="shared" si="402"/>
        <v>0.14187555481544872</v>
      </c>
      <c r="O2152" s="36">
        <f t="shared" si="403"/>
        <v>10615685.539674493</v>
      </c>
      <c r="P2152" s="35">
        <f t="shared" si="406"/>
        <v>10615685.539674493</v>
      </c>
    </row>
    <row r="2153" spans="1:16" x14ac:dyDescent="0.4">
      <c r="A2153" s="1">
        <v>2152</v>
      </c>
      <c r="B2153" s="21">
        <v>41965</v>
      </c>
      <c r="C2153" s="43">
        <v>4</v>
      </c>
      <c r="D2153" s="23">
        <v>20205</v>
      </c>
      <c r="E2153" s="25">
        <f t="shared" si="407"/>
        <v>20027</v>
      </c>
      <c r="F2153" s="25">
        <f t="shared" si="408"/>
        <v>20555.625</v>
      </c>
      <c r="G2153" s="25">
        <f t="shared" si="397"/>
        <v>0.9829426251938338</v>
      </c>
      <c r="H2153" s="25">
        <f t="shared" si="404"/>
        <v>1.0021658136955456</v>
      </c>
      <c r="I2153" s="4">
        <f t="shared" si="398"/>
        <v>20161.334306039505</v>
      </c>
      <c r="J2153" s="25">
        <f t="shared" si="405"/>
        <v>19676.703898221564</v>
      </c>
      <c r="K2153" s="15">
        <f t="shared" si="399"/>
        <v>19719.319973007528</v>
      </c>
      <c r="L2153" s="36">
        <f t="shared" si="400"/>
        <v>485.68002699247154</v>
      </c>
      <c r="M2153" s="36">
        <f t="shared" si="401"/>
        <v>485.68002699247154</v>
      </c>
      <c r="N2153" s="36">
        <f t="shared" si="402"/>
        <v>2.4037615787798641E-2</v>
      </c>
      <c r="O2153" s="36">
        <f t="shared" si="403"/>
        <v>235885.08861940788</v>
      </c>
      <c r="P2153" s="35">
        <f t="shared" si="406"/>
        <v>235885.08861940788</v>
      </c>
    </row>
    <row r="2154" spans="1:16" x14ac:dyDescent="0.4">
      <c r="A2154" s="1">
        <v>2153</v>
      </c>
      <c r="B2154" s="21">
        <v>41966</v>
      </c>
      <c r="C2154" s="43">
        <v>1</v>
      </c>
      <c r="D2154" s="23">
        <v>18268</v>
      </c>
      <c r="E2154" s="25">
        <f t="shared" si="407"/>
        <v>21084.25</v>
      </c>
      <c r="F2154" s="25">
        <f t="shared" si="408"/>
        <v>21148</v>
      </c>
      <c r="G2154" s="25">
        <f t="shared" si="397"/>
        <v>0.86381690940041611</v>
      </c>
      <c r="H2154" s="25">
        <f t="shared" si="404"/>
        <v>0.99870511045398014</v>
      </c>
      <c r="I2154" s="4">
        <f t="shared" si="398"/>
        <v>18291.685712608338</v>
      </c>
      <c r="J2154" s="25">
        <f t="shared" si="405"/>
        <v>19677.02058266538</v>
      </c>
      <c r="K2154" s="15">
        <f t="shared" si="399"/>
        <v>19651.541014416071</v>
      </c>
      <c r="L2154" s="36">
        <f t="shared" si="400"/>
        <v>-1383.5410144160705</v>
      </c>
      <c r="M2154" s="36">
        <f t="shared" si="401"/>
        <v>1383.5410144160705</v>
      </c>
      <c r="N2154" s="36">
        <f t="shared" si="402"/>
        <v>7.5735768251372376E-2</v>
      </c>
      <c r="O2154" s="36">
        <f t="shared" si="403"/>
        <v>1914185.7385714494</v>
      </c>
      <c r="P2154" s="35">
        <f t="shared" si="406"/>
        <v>1914185.7385714494</v>
      </c>
    </row>
    <row r="2155" spans="1:16" x14ac:dyDescent="0.4">
      <c r="A2155" s="1">
        <v>2154</v>
      </c>
      <c r="B2155" s="21">
        <v>41967</v>
      </c>
      <c r="C2155" s="43">
        <v>2</v>
      </c>
      <c r="D2155" s="23">
        <v>22899</v>
      </c>
      <c r="E2155" s="25">
        <f t="shared" si="407"/>
        <v>21211.75</v>
      </c>
      <c r="F2155" s="25">
        <f t="shared" si="408"/>
        <v>21674.375</v>
      </c>
      <c r="G2155" s="25">
        <f t="shared" si="397"/>
        <v>1.0565010525101646</v>
      </c>
      <c r="H2155" s="25">
        <f t="shared" si="404"/>
        <v>0.99758200983907996</v>
      </c>
      <c r="I2155" s="4">
        <f t="shared" si="398"/>
        <v>22954.50376425076</v>
      </c>
      <c r="J2155" s="25">
        <f t="shared" si="405"/>
        <v>19677.3372671092</v>
      </c>
      <c r="K2155" s="15">
        <f t="shared" si="399"/>
        <v>19629.757659204224</v>
      </c>
      <c r="L2155" s="36">
        <f t="shared" si="400"/>
        <v>3269.2423407957758</v>
      </c>
      <c r="M2155" s="36">
        <f t="shared" si="401"/>
        <v>3269.2423407957758</v>
      </c>
      <c r="N2155" s="36">
        <f t="shared" si="402"/>
        <v>0.14276790867705033</v>
      </c>
      <c r="O2155" s="36">
        <f t="shared" si="403"/>
        <v>10687945.482851844</v>
      </c>
      <c r="P2155" s="35">
        <f t="shared" si="406"/>
        <v>10687945.482851844</v>
      </c>
    </row>
    <row r="2156" spans="1:16" x14ac:dyDescent="0.4">
      <c r="A2156" s="1">
        <v>2155</v>
      </c>
      <c r="B2156" s="21">
        <v>41968</v>
      </c>
      <c r="C2156" s="43">
        <v>3</v>
      </c>
      <c r="D2156" s="23">
        <v>23475</v>
      </c>
      <c r="E2156" s="25">
        <f t="shared" si="407"/>
        <v>22137</v>
      </c>
      <c r="F2156" s="25">
        <f t="shared" si="408"/>
        <v>22243</v>
      </c>
      <c r="G2156" s="25">
        <f t="shared" si="397"/>
        <v>1.0553882120217597</v>
      </c>
      <c r="H2156" s="25">
        <f t="shared" si="404"/>
        <v>1.0015470660113945</v>
      </c>
      <c r="I2156" s="4">
        <f t="shared" si="398"/>
        <v>23438.738723970189</v>
      </c>
      <c r="J2156" s="25">
        <f t="shared" si="405"/>
        <v>19677.653951553017</v>
      </c>
      <c r="K2156" s="15">
        <f t="shared" si="399"/>
        <v>19708.096581165446</v>
      </c>
      <c r="L2156" s="36">
        <f t="shared" si="400"/>
        <v>3766.903418834554</v>
      </c>
      <c r="M2156" s="36">
        <f t="shared" si="401"/>
        <v>3766.903418834554</v>
      </c>
      <c r="N2156" s="36">
        <f t="shared" si="402"/>
        <v>0.16046446938592349</v>
      </c>
      <c r="O2156" s="36">
        <f t="shared" si="403"/>
        <v>14189561.366827451</v>
      </c>
      <c r="P2156" s="35">
        <f t="shared" si="406"/>
        <v>14189561.366827451</v>
      </c>
    </row>
    <row r="2157" spans="1:16" x14ac:dyDescent="0.4">
      <c r="A2157" s="1">
        <v>2156</v>
      </c>
      <c r="B2157" s="21">
        <v>41969</v>
      </c>
      <c r="C2157" s="43">
        <v>4</v>
      </c>
      <c r="D2157" s="23">
        <v>23906</v>
      </c>
      <c r="E2157" s="25">
        <f t="shared" si="407"/>
        <v>22349</v>
      </c>
      <c r="F2157" s="25">
        <f t="shared" si="408"/>
        <v>22392</v>
      </c>
      <c r="G2157" s="25">
        <f t="shared" ref="G2157:G2220" si="409">D2157/F2157</f>
        <v>1.0676134333690603</v>
      </c>
      <c r="H2157" s="25">
        <f t="shared" si="404"/>
        <v>1.0021658136955456</v>
      </c>
      <c r="I2157" s="4">
        <f t="shared" ref="I2157:I2220" si="410">D2157/H2157</f>
        <v>23854.335952495938</v>
      </c>
      <c r="J2157" s="25">
        <f t="shared" si="405"/>
        <v>19677.970635996833</v>
      </c>
      <c r="K2157" s="15">
        <f t="shared" ref="K2157:K2220" si="411">H2157*J2157</f>
        <v>19720.589454300818</v>
      </c>
      <c r="L2157" s="36">
        <f t="shared" ref="L2157:L2220" si="412">D2157-K2157</f>
        <v>4185.410545699182</v>
      </c>
      <c r="M2157" s="36">
        <f t="shared" ref="M2157:M2220" si="413">ABS(L2157)</f>
        <v>4185.410545699182</v>
      </c>
      <c r="N2157" s="36">
        <f t="shared" ref="N2157:N2220" si="414">M2157/D2157</f>
        <v>0.17507782756208407</v>
      </c>
      <c r="O2157" s="36">
        <f t="shared" ref="O2157:O2220" si="415">L2157^2</f>
        <v>17517661.436049923</v>
      </c>
      <c r="P2157" s="35">
        <f t="shared" si="406"/>
        <v>17517661.436049923</v>
      </c>
    </row>
    <row r="2158" spans="1:16" x14ac:dyDescent="0.4">
      <c r="A2158" s="1">
        <v>2157</v>
      </c>
      <c r="B2158" s="21">
        <v>41970</v>
      </c>
      <c r="C2158" s="43">
        <v>1</v>
      </c>
      <c r="D2158" s="23">
        <v>19116</v>
      </c>
      <c r="E2158" s="25">
        <f t="shared" si="407"/>
        <v>22435</v>
      </c>
      <c r="F2158" s="25">
        <f t="shared" si="408"/>
        <v>21668.875</v>
      </c>
      <c r="G2158" s="25">
        <f t="shared" si="409"/>
        <v>0.88218700786266013</v>
      </c>
      <c r="H2158" s="25">
        <f t="shared" si="404"/>
        <v>0.99870511045398014</v>
      </c>
      <c r="I2158" s="4">
        <f t="shared" si="410"/>
        <v>19140.785202661536</v>
      </c>
      <c r="J2158" s="25">
        <f t="shared" si="405"/>
        <v>19678.287320440653</v>
      </c>
      <c r="K2158" s="15">
        <f t="shared" si="411"/>
        <v>19652.80611190584</v>
      </c>
      <c r="L2158" s="36">
        <f t="shared" si="412"/>
        <v>-536.80611190584023</v>
      </c>
      <c r="M2158" s="36">
        <f t="shared" si="413"/>
        <v>536.80611190584023</v>
      </c>
      <c r="N2158" s="36">
        <f t="shared" si="414"/>
        <v>2.8081508260401771E-2</v>
      </c>
      <c r="O2158" s="36">
        <f t="shared" si="415"/>
        <v>288160.80177946546</v>
      </c>
      <c r="P2158" s="35">
        <f t="shared" si="406"/>
        <v>288160.80177946546</v>
      </c>
    </row>
    <row r="2159" spans="1:16" x14ac:dyDescent="0.4">
      <c r="A2159" s="1">
        <v>2158</v>
      </c>
      <c r="B2159" s="21">
        <v>41971</v>
      </c>
      <c r="C2159" s="43">
        <v>2</v>
      </c>
      <c r="D2159" s="23">
        <v>23243</v>
      </c>
      <c r="E2159" s="25">
        <f t="shared" si="407"/>
        <v>20902.75</v>
      </c>
      <c r="F2159" s="25">
        <f t="shared" si="408"/>
        <v>20217.5</v>
      </c>
      <c r="G2159" s="25">
        <f t="shared" si="409"/>
        <v>1.1496475825398789</v>
      </c>
      <c r="H2159" s="25">
        <f t="shared" si="404"/>
        <v>0.99758200983907996</v>
      </c>
      <c r="I2159" s="4">
        <f t="shared" si="410"/>
        <v>23299.337568997791</v>
      </c>
      <c r="J2159" s="25">
        <f t="shared" si="405"/>
        <v>19678.60400488447</v>
      </c>
      <c r="K2159" s="15">
        <f t="shared" si="411"/>
        <v>19631.021334020017</v>
      </c>
      <c r="L2159" s="36">
        <f t="shared" si="412"/>
        <v>3611.9786659799829</v>
      </c>
      <c r="M2159" s="36">
        <f t="shared" si="413"/>
        <v>3611.9786659799829</v>
      </c>
      <c r="N2159" s="36">
        <f t="shared" si="414"/>
        <v>0.1554007084274828</v>
      </c>
      <c r="O2159" s="36">
        <f t="shared" si="415"/>
        <v>13046389.883494537</v>
      </c>
      <c r="P2159" s="35">
        <f t="shared" si="406"/>
        <v>13046389.883494537</v>
      </c>
    </row>
    <row r="2160" spans="1:16" x14ac:dyDescent="0.4">
      <c r="A2160" s="1">
        <v>2159</v>
      </c>
      <c r="B2160" s="21">
        <v>41972</v>
      </c>
      <c r="C2160" s="43">
        <v>3</v>
      </c>
      <c r="D2160" s="23">
        <v>17346</v>
      </c>
      <c r="E2160" s="25">
        <f t="shared" si="407"/>
        <v>19532.25</v>
      </c>
      <c r="F2160" s="25">
        <f t="shared" si="408"/>
        <v>20139.75</v>
      </c>
      <c r="G2160" s="25">
        <f t="shared" si="409"/>
        <v>0.86128179346814138</v>
      </c>
      <c r="H2160" s="25">
        <f t="shared" si="404"/>
        <v>1.0015470660113945</v>
      </c>
      <c r="I2160" s="4">
        <f t="shared" si="410"/>
        <v>17319.206044983468</v>
      </c>
      <c r="J2160" s="25">
        <f t="shared" si="405"/>
        <v>19678.920689328286</v>
      </c>
      <c r="K2160" s="15">
        <f t="shared" si="411"/>
        <v>19709.365278667676</v>
      </c>
      <c r="L2160" s="36">
        <f t="shared" si="412"/>
        <v>-2363.3652786676757</v>
      </c>
      <c r="M2160" s="36">
        <f t="shared" si="413"/>
        <v>2363.3652786676757</v>
      </c>
      <c r="N2160" s="36">
        <f t="shared" si="414"/>
        <v>0.13624843068532663</v>
      </c>
      <c r="O2160" s="36">
        <f t="shared" si="415"/>
        <v>5585495.4404119402</v>
      </c>
      <c r="P2160" s="35">
        <f t="shared" si="406"/>
        <v>5585495.4404119402</v>
      </c>
    </row>
    <row r="2161" spans="1:16" x14ac:dyDescent="0.4">
      <c r="A2161" s="1">
        <v>2160</v>
      </c>
      <c r="B2161" s="21">
        <v>41973</v>
      </c>
      <c r="C2161" s="43">
        <v>4</v>
      </c>
      <c r="D2161" s="23">
        <v>18424</v>
      </c>
      <c r="E2161" s="25">
        <f t="shared" si="407"/>
        <v>20747.25</v>
      </c>
      <c r="F2161" s="25">
        <f t="shared" si="408"/>
        <v>19720.5</v>
      </c>
      <c r="G2161" s="25">
        <f t="shared" si="409"/>
        <v>0.93425623082579046</v>
      </c>
      <c r="H2161" s="25">
        <f t="shared" si="404"/>
        <v>1.0021658136955456</v>
      </c>
      <c r="I2161" s="4">
        <f t="shared" si="410"/>
        <v>18384.183284061957</v>
      </c>
      <c r="J2161" s="25">
        <f t="shared" si="405"/>
        <v>19679.237373772103</v>
      </c>
      <c r="K2161" s="15">
        <f t="shared" si="411"/>
        <v>19721.858935594111</v>
      </c>
      <c r="L2161" s="36">
        <f t="shared" si="412"/>
        <v>-1297.8589355941112</v>
      </c>
      <c r="M2161" s="36">
        <f t="shared" si="413"/>
        <v>1297.8589355941112</v>
      </c>
      <c r="N2161" s="36">
        <f t="shared" si="414"/>
        <v>7.0443928332290018E-2</v>
      </c>
      <c r="O2161" s="36">
        <f t="shared" si="415"/>
        <v>1684437.8167014795</v>
      </c>
      <c r="P2161" s="35">
        <f t="shared" si="406"/>
        <v>1684437.8167014795</v>
      </c>
    </row>
    <row r="2162" spans="1:16" x14ac:dyDescent="0.4">
      <c r="A2162" s="1">
        <v>2161</v>
      </c>
      <c r="B2162" s="21">
        <v>41974</v>
      </c>
      <c r="C2162" s="43">
        <v>1</v>
      </c>
      <c r="D2162" s="23">
        <v>23976</v>
      </c>
      <c r="E2162" s="25">
        <f t="shared" si="407"/>
        <v>18693.75</v>
      </c>
      <c r="F2162" s="25">
        <f t="shared" si="408"/>
        <v>19259.125</v>
      </c>
      <c r="G2162" s="25">
        <f t="shared" si="409"/>
        <v>1.2449163708112387</v>
      </c>
      <c r="H2162" s="25">
        <f t="shared" si="404"/>
        <v>0.99870511045398014</v>
      </c>
      <c r="I2162" s="4">
        <f t="shared" si="410"/>
        <v>24007.086525372099</v>
      </c>
      <c r="J2162" s="25">
        <f t="shared" si="405"/>
        <v>19679.554058215923</v>
      </c>
      <c r="K2162" s="15">
        <f t="shared" si="411"/>
        <v>19654.071209395606</v>
      </c>
      <c r="L2162" s="36">
        <f t="shared" si="412"/>
        <v>4321.9287906043937</v>
      </c>
      <c r="M2162" s="36">
        <f t="shared" si="413"/>
        <v>4321.9287906043937</v>
      </c>
      <c r="N2162" s="36">
        <f t="shared" si="414"/>
        <v>0.18026062690208516</v>
      </c>
      <c r="O2162" s="36">
        <f t="shared" si="415"/>
        <v>18679068.471055157</v>
      </c>
      <c r="P2162" s="35">
        <f t="shared" si="406"/>
        <v>18679068.471055157</v>
      </c>
    </row>
    <row r="2163" spans="1:16" x14ac:dyDescent="0.4">
      <c r="A2163" s="1">
        <v>2162</v>
      </c>
      <c r="B2163" s="21">
        <v>41975</v>
      </c>
      <c r="C2163" s="43">
        <v>2</v>
      </c>
      <c r="D2163" s="23">
        <v>15029</v>
      </c>
      <c r="E2163" s="25">
        <f t="shared" si="407"/>
        <v>19824.5</v>
      </c>
      <c r="F2163" s="25">
        <f t="shared" si="408"/>
        <v>19440.375</v>
      </c>
      <c r="G2163" s="25">
        <f t="shared" si="409"/>
        <v>0.77308179497566276</v>
      </c>
      <c r="H2163" s="25">
        <f t="shared" si="404"/>
        <v>0.99758200983907996</v>
      </c>
      <c r="I2163" s="4">
        <f t="shared" si="410"/>
        <v>15065.428056811419</v>
      </c>
      <c r="J2163" s="25">
        <f t="shared" si="405"/>
        <v>19679.870742659739</v>
      </c>
      <c r="K2163" s="15">
        <f t="shared" si="411"/>
        <v>19632.28500883581</v>
      </c>
      <c r="L2163" s="36">
        <f t="shared" si="412"/>
        <v>-4603.28500883581</v>
      </c>
      <c r="M2163" s="36">
        <f t="shared" si="413"/>
        <v>4603.28500883581</v>
      </c>
      <c r="N2163" s="36">
        <f t="shared" si="414"/>
        <v>0.30629349982273008</v>
      </c>
      <c r="O2163" s="36">
        <f t="shared" si="415"/>
        <v>21190232.872572504</v>
      </c>
      <c r="P2163" s="35">
        <f t="shared" si="406"/>
        <v>21190232.872572504</v>
      </c>
    </row>
    <row r="2164" spans="1:16" x14ac:dyDescent="0.4">
      <c r="A2164" s="1">
        <v>2163</v>
      </c>
      <c r="B2164" s="21">
        <v>41976</v>
      </c>
      <c r="C2164" s="43">
        <v>3</v>
      </c>
      <c r="D2164" s="23">
        <v>21869</v>
      </c>
      <c r="E2164" s="25">
        <f t="shared" si="407"/>
        <v>19056.25</v>
      </c>
      <c r="F2164" s="25">
        <f t="shared" si="408"/>
        <v>18537.375</v>
      </c>
      <c r="G2164" s="25">
        <f t="shared" si="409"/>
        <v>1.1797247452781205</v>
      </c>
      <c r="H2164" s="25">
        <f t="shared" si="404"/>
        <v>1.0015470660113945</v>
      </c>
      <c r="I2164" s="4">
        <f t="shared" si="410"/>
        <v>21835.219474100279</v>
      </c>
      <c r="J2164" s="25">
        <f t="shared" si="405"/>
        <v>19680.187427103556</v>
      </c>
      <c r="K2164" s="15">
        <f t="shared" si="411"/>
        <v>19710.633976169902</v>
      </c>
      <c r="L2164" s="36">
        <f t="shared" si="412"/>
        <v>2158.3660238300981</v>
      </c>
      <c r="M2164" s="36">
        <f t="shared" si="413"/>
        <v>2158.3660238300981</v>
      </c>
      <c r="N2164" s="36">
        <f t="shared" si="414"/>
        <v>9.8695231781521703E-2</v>
      </c>
      <c r="O2164" s="36">
        <f t="shared" si="415"/>
        <v>4658543.8928241478</v>
      </c>
      <c r="P2164" s="35">
        <f t="shared" si="406"/>
        <v>4658543.8928241478</v>
      </c>
    </row>
    <row r="2165" spans="1:16" x14ac:dyDescent="0.4">
      <c r="A2165" s="1">
        <v>2164</v>
      </c>
      <c r="B2165" s="21">
        <v>41977</v>
      </c>
      <c r="C2165" s="43">
        <v>4</v>
      </c>
      <c r="D2165" s="23">
        <v>15351</v>
      </c>
      <c r="E2165" s="25">
        <f t="shared" si="407"/>
        <v>18018.5</v>
      </c>
      <c r="F2165" s="25">
        <f t="shared" si="408"/>
        <v>18672.75</v>
      </c>
      <c r="G2165" s="25">
        <f t="shared" si="409"/>
        <v>0.82210708117443865</v>
      </c>
      <c r="H2165" s="25">
        <f t="shared" si="404"/>
        <v>1.0021658136955456</v>
      </c>
      <c r="I2165" s="4">
        <f t="shared" si="410"/>
        <v>15317.824446028828</v>
      </c>
      <c r="J2165" s="25">
        <f t="shared" si="405"/>
        <v>19680.504111547376</v>
      </c>
      <c r="K2165" s="15">
        <f t="shared" si="411"/>
        <v>19723.128416887408</v>
      </c>
      <c r="L2165" s="36">
        <f t="shared" si="412"/>
        <v>-4372.1284168874081</v>
      </c>
      <c r="M2165" s="36">
        <f t="shared" si="413"/>
        <v>4372.1284168874081</v>
      </c>
      <c r="N2165" s="36">
        <f t="shared" si="414"/>
        <v>0.28481065838625552</v>
      </c>
      <c r="O2165" s="36">
        <f t="shared" si="415"/>
        <v>19115506.893754393</v>
      </c>
      <c r="P2165" s="35">
        <f t="shared" si="406"/>
        <v>19115506.893754393</v>
      </c>
    </row>
    <row r="2166" spans="1:16" x14ac:dyDescent="0.4">
      <c r="A2166" s="1">
        <v>2165</v>
      </c>
      <c r="B2166" s="21">
        <v>41978</v>
      </c>
      <c r="C2166" s="43">
        <v>1</v>
      </c>
      <c r="D2166" s="23">
        <v>19825</v>
      </c>
      <c r="E2166" s="25">
        <f t="shared" si="407"/>
        <v>19327</v>
      </c>
      <c r="F2166" s="25">
        <f t="shared" si="408"/>
        <v>18793.25</v>
      </c>
      <c r="G2166" s="25">
        <f t="shared" si="409"/>
        <v>1.0549000305960916</v>
      </c>
      <c r="H2166" s="25">
        <f t="shared" si="404"/>
        <v>0.99870511045398014</v>
      </c>
      <c r="I2166" s="4">
        <f t="shared" si="410"/>
        <v>19850.704469698943</v>
      </c>
      <c r="J2166" s="25">
        <f t="shared" si="405"/>
        <v>19680.820795991192</v>
      </c>
      <c r="K2166" s="15">
        <f t="shared" si="411"/>
        <v>19655.336306885372</v>
      </c>
      <c r="L2166" s="36">
        <f t="shared" si="412"/>
        <v>169.66369311462768</v>
      </c>
      <c r="M2166" s="36">
        <f t="shared" si="413"/>
        <v>169.66369311462768</v>
      </c>
      <c r="N2166" s="36">
        <f t="shared" si="414"/>
        <v>8.5580677485310296E-3</v>
      </c>
      <c r="O2166" s="36">
        <f t="shared" si="415"/>
        <v>28785.768761294559</v>
      </c>
      <c r="P2166" s="35">
        <f t="shared" si="406"/>
        <v>28785.768761294559</v>
      </c>
    </row>
    <row r="2167" spans="1:16" x14ac:dyDescent="0.4">
      <c r="A2167" s="1">
        <v>2166</v>
      </c>
      <c r="B2167" s="21">
        <v>41979</v>
      </c>
      <c r="C2167" s="43">
        <v>2</v>
      </c>
      <c r="D2167" s="23">
        <v>20263</v>
      </c>
      <c r="E2167" s="25">
        <f t="shared" si="407"/>
        <v>18259.5</v>
      </c>
      <c r="F2167" s="25">
        <f t="shared" si="408"/>
        <v>18963.625</v>
      </c>
      <c r="G2167" s="25">
        <f t="shared" si="409"/>
        <v>1.0685193363610597</v>
      </c>
      <c r="H2167" s="25">
        <f t="shared" si="404"/>
        <v>0.99758200983907996</v>
      </c>
      <c r="I2167" s="4">
        <f t="shared" si="410"/>
        <v>20312.114492991535</v>
      </c>
      <c r="J2167" s="25">
        <f t="shared" si="405"/>
        <v>19681.137480435009</v>
      </c>
      <c r="K2167" s="15">
        <f t="shared" si="411"/>
        <v>19633.548683651603</v>
      </c>
      <c r="L2167" s="36">
        <f t="shared" si="412"/>
        <v>629.45131634839709</v>
      </c>
      <c r="M2167" s="36">
        <f t="shared" si="413"/>
        <v>629.45131634839709</v>
      </c>
      <c r="N2167" s="36">
        <f t="shared" si="414"/>
        <v>3.106407325412807E-2</v>
      </c>
      <c r="O2167" s="36">
        <f t="shared" si="415"/>
        <v>396208.95965272986</v>
      </c>
      <c r="P2167" s="35">
        <f t="shared" si="406"/>
        <v>396208.95965272986</v>
      </c>
    </row>
    <row r="2168" spans="1:16" x14ac:dyDescent="0.4">
      <c r="A2168" s="1">
        <v>2167</v>
      </c>
      <c r="B2168" s="21">
        <v>41980</v>
      </c>
      <c r="C2168" s="43">
        <v>3</v>
      </c>
      <c r="D2168" s="23">
        <v>17599</v>
      </c>
      <c r="E2168" s="25">
        <f t="shared" si="407"/>
        <v>19667.75</v>
      </c>
      <c r="F2168" s="25">
        <f t="shared" si="408"/>
        <v>19676.25</v>
      </c>
      <c r="G2168" s="25">
        <f t="shared" si="409"/>
        <v>0.89442856235309065</v>
      </c>
      <c r="H2168" s="25">
        <f t="shared" si="404"/>
        <v>1.0015470660113945</v>
      </c>
      <c r="I2168" s="4">
        <f t="shared" si="410"/>
        <v>17571.81524188078</v>
      </c>
      <c r="J2168" s="25">
        <f t="shared" si="405"/>
        <v>19681.454164878829</v>
      </c>
      <c r="K2168" s="15">
        <f t="shared" si="411"/>
        <v>19711.902673672132</v>
      </c>
      <c r="L2168" s="36">
        <f t="shared" si="412"/>
        <v>-2112.9026736721316</v>
      </c>
      <c r="M2168" s="36">
        <f t="shared" si="413"/>
        <v>2112.9026736721316</v>
      </c>
      <c r="N2168" s="36">
        <f t="shared" si="414"/>
        <v>0.12005810976033478</v>
      </c>
      <c r="O2168" s="36">
        <f t="shared" si="415"/>
        <v>4464357.7084108423</v>
      </c>
      <c r="P2168" s="35">
        <f t="shared" si="406"/>
        <v>4464357.7084108423</v>
      </c>
    </row>
    <row r="2169" spans="1:16" x14ac:dyDescent="0.4">
      <c r="A2169" s="1">
        <v>2168</v>
      </c>
      <c r="B2169" s="21">
        <v>41981</v>
      </c>
      <c r="C2169" s="43">
        <v>4</v>
      </c>
      <c r="D2169" s="23">
        <v>20984</v>
      </c>
      <c r="E2169" s="25">
        <f t="shared" si="407"/>
        <v>19684.75</v>
      </c>
      <c r="F2169" s="25">
        <f t="shared" si="408"/>
        <v>19645.5</v>
      </c>
      <c r="G2169" s="25">
        <f t="shared" si="409"/>
        <v>1.0681326512432872</v>
      </c>
      <c r="H2169" s="25">
        <f t="shared" si="404"/>
        <v>1.0021658136955456</v>
      </c>
      <c r="I2169" s="4">
        <f t="shared" si="410"/>
        <v>20938.650783367139</v>
      </c>
      <c r="J2169" s="25">
        <f t="shared" si="405"/>
        <v>19681.770849322646</v>
      </c>
      <c r="K2169" s="15">
        <f t="shared" si="411"/>
        <v>19724.397898180698</v>
      </c>
      <c r="L2169" s="36">
        <f t="shared" si="412"/>
        <v>1259.6021018193023</v>
      </c>
      <c r="M2169" s="36">
        <f t="shared" si="413"/>
        <v>1259.6021018193023</v>
      </c>
      <c r="N2169" s="36">
        <f t="shared" si="414"/>
        <v>6.0026787162566826E-2</v>
      </c>
      <c r="O2169" s="36">
        <f t="shared" si="415"/>
        <v>1586597.454907604</v>
      </c>
      <c r="P2169" s="35">
        <f t="shared" si="406"/>
        <v>1586597.454907604</v>
      </c>
    </row>
    <row r="2170" spans="1:16" x14ac:dyDescent="0.4">
      <c r="A2170" s="1">
        <v>2169</v>
      </c>
      <c r="B2170" s="21">
        <v>41982</v>
      </c>
      <c r="C2170" s="43">
        <v>1</v>
      </c>
      <c r="D2170" s="23">
        <v>19893</v>
      </c>
      <c r="E2170" s="25">
        <f t="shared" si="407"/>
        <v>19606.25</v>
      </c>
      <c r="F2170" s="25">
        <f t="shared" si="408"/>
        <v>19715.875</v>
      </c>
      <c r="G2170" s="25">
        <f t="shared" si="409"/>
        <v>1.0089838772055513</v>
      </c>
      <c r="H2170" s="25">
        <f t="shared" si="404"/>
        <v>0.99870511045398014</v>
      </c>
      <c r="I2170" s="4">
        <f t="shared" si="410"/>
        <v>19918.792636354152</v>
      </c>
      <c r="J2170" s="25">
        <f t="shared" si="405"/>
        <v>19682.087533766462</v>
      </c>
      <c r="K2170" s="15">
        <f t="shared" si="411"/>
        <v>19656.601404375138</v>
      </c>
      <c r="L2170" s="36">
        <f t="shared" si="412"/>
        <v>236.39859562486163</v>
      </c>
      <c r="M2170" s="36">
        <f t="shared" si="413"/>
        <v>236.39859562486163</v>
      </c>
      <c r="N2170" s="36">
        <f t="shared" si="414"/>
        <v>1.1883506541238709E-2</v>
      </c>
      <c r="O2170" s="36">
        <f t="shared" si="415"/>
        <v>55884.296013406849</v>
      </c>
      <c r="P2170" s="35">
        <f t="shared" si="406"/>
        <v>55884.296013406849</v>
      </c>
    </row>
    <row r="2171" spans="1:16" x14ac:dyDescent="0.4">
      <c r="A2171" s="1">
        <v>2170</v>
      </c>
      <c r="B2171" s="21">
        <v>41983</v>
      </c>
      <c r="C2171" s="43">
        <v>2</v>
      </c>
      <c r="D2171" s="23">
        <v>19949</v>
      </c>
      <c r="E2171" s="25">
        <f t="shared" si="407"/>
        <v>19825.5</v>
      </c>
      <c r="F2171" s="25">
        <f t="shared" si="408"/>
        <v>20256.125</v>
      </c>
      <c r="G2171" s="25">
        <f t="shared" si="409"/>
        <v>0.98483791939475096</v>
      </c>
      <c r="H2171" s="25">
        <f t="shared" si="404"/>
        <v>0.99758200983907996</v>
      </c>
      <c r="I2171" s="4">
        <f t="shared" si="410"/>
        <v>19997.353403774767</v>
      </c>
      <c r="J2171" s="25">
        <f t="shared" si="405"/>
        <v>19682.404218210278</v>
      </c>
      <c r="K2171" s="15">
        <f t="shared" si="411"/>
        <v>19634.812358467396</v>
      </c>
      <c r="L2171" s="36">
        <f t="shared" si="412"/>
        <v>314.18764153260418</v>
      </c>
      <c r="M2171" s="36">
        <f t="shared" si="413"/>
        <v>314.18764153260418</v>
      </c>
      <c r="N2171" s="36">
        <f t="shared" si="414"/>
        <v>1.5749543412331656E-2</v>
      </c>
      <c r="O2171" s="36">
        <f t="shared" si="415"/>
        <v>98713.87409182018</v>
      </c>
      <c r="P2171" s="35">
        <f t="shared" si="406"/>
        <v>98713.87409182018</v>
      </c>
    </row>
    <row r="2172" spans="1:16" x14ac:dyDescent="0.4">
      <c r="A2172" s="1">
        <v>2171</v>
      </c>
      <c r="B2172" s="21">
        <v>41984</v>
      </c>
      <c r="C2172" s="43">
        <v>3</v>
      </c>
      <c r="D2172" s="23">
        <v>18476</v>
      </c>
      <c r="E2172" s="25">
        <f t="shared" si="407"/>
        <v>20686.75</v>
      </c>
      <c r="F2172" s="25">
        <f t="shared" si="408"/>
        <v>19884.125</v>
      </c>
      <c r="G2172" s="25">
        <f t="shared" si="409"/>
        <v>0.92918345665197744</v>
      </c>
      <c r="H2172" s="25">
        <f t="shared" si="404"/>
        <v>1.0015470660113945</v>
      </c>
      <c r="I2172" s="4">
        <f t="shared" si="410"/>
        <v>18447.46056076989</v>
      </c>
      <c r="J2172" s="25">
        <f t="shared" si="405"/>
        <v>19682.720902654099</v>
      </c>
      <c r="K2172" s="15">
        <f t="shared" si="411"/>
        <v>19713.171371174358</v>
      </c>
      <c r="L2172" s="36">
        <f t="shared" si="412"/>
        <v>-1237.1713711743578</v>
      </c>
      <c r="M2172" s="36">
        <f t="shared" si="413"/>
        <v>1237.1713711743578</v>
      </c>
      <c r="N2172" s="36">
        <f t="shared" si="414"/>
        <v>6.6960996491359476E-2</v>
      </c>
      <c r="O2172" s="36">
        <f t="shared" si="415"/>
        <v>1530593.0016534405</v>
      </c>
      <c r="P2172" s="35">
        <f t="shared" si="406"/>
        <v>1530593.0016534405</v>
      </c>
    </row>
    <row r="2173" spans="1:16" x14ac:dyDescent="0.4">
      <c r="A2173" s="1">
        <v>2172</v>
      </c>
      <c r="B2173" s="21">
        <v>41985</v>
      </c>
      <c r="C2173" s="43">
        <v>4</v>
      </c>
      <c r="D2173" s="23">
        <v>24429</v>
      </c>
      <c r="E2173" s="25">
        <f t="shared" si="407"/>
        <v>19081.5</v>
      </c>
      <c r="F2173" s="25">
        <f t="shared" si="408"/>
        <v>18910.5</v>
      </c>
      <c r="G2173" s="25">
        <f t="shared" si="409"/>
        <v>1.2918220036487666</v>
      </c>
      <c r="H2173" s="25">
        <f t="shared" si="404"/>
        <v>1.0021658136955456</v>
      </c>
      <c r="I2173" s="4">
        <f t="shared" si="410"/>
        <v>24376.20567989305</v>
      </c>
      <c r="J2173" s="25">
        <f t="shared" si="405"/>
        <v>19683.037587097915</v>
      </c>
      <c r="K2173" s="15">
        <f t="shared" si="411"/>
        <v>19725.667379473991</v>
      </c>
      <c r="L2173" s="36">
        <f t="shared" si="412"/>
        <v>4703.3326205260091</v>
      </c>
      <c r="M2173" s="36">
        <f t="shared" si="413"/>
        <v>4703.3326205260091</v>
      </c>
      <c r="N2173" s="36">
        <f t="shared" si="414"/>
        <v>0.19253070614949483</v>
      </c>
      <c r="O2173" s="36">
        <f t="shared" si="415"/>
        <v>22121337.739304055</v>
      </c>
      <c r="P2173" s="35">
        <f t="shared" si="406"/>
        <v>22121337.739304055</v>
      </c>
    </row>
    <row r="2174" spans="1:16" x14ac:dyDescent="0.4">
      <c r="A2174" s="1">
        <v>2173</v>
      </c>
      <c r="B2174" s="21">
        <v>41986</v>
      </c>
      <c r="C2174" s="43">
        <v>1</v>
      </c>
      <c r="D2174" s="23">
        <v>13472</v>
      </c>
      <c r="E2174" s="25">
        <f t="shared" si="407"/>
        <v>18739.5</v>
      </c>
      <c r="F2174" s="25">
        <f t="shared" si="408"/>
        <v>19001.125</v>
      </c>
      <c r="G2174" s="25">
        <f t="shared" si="409"/>
        <v>0.70901065068515678</v>
      </c>
      <c r="H2174" s="25">
        <f t="shared" si="404"/>
        <v>0.99870511045398014</v>
      </c>
      <c r="I2174" s="4">
        <f t="shared" si="410"/>
        <v>13489.46737027915</v>
      </c>
      <c r="J2174" s="25">
        <f t="shared" si="405"/>
        <v>19683.354271541732</v>
      </c>
      <c r="K2174" s="15">
        <f t="shared" si="411"/>
        <v>19657.866501864908</v>
      </c>
      <c r="L2174" s="36">
        <f t="shared" si="412"/>
        <v>-6185.8665018649081</v>
      </c>
      <c r="M2174" s="36">
        <f t="shared" si="413"/>
        <v>6185.8665018649081</v>
      </c>
      <c r="N2174" s="36">
        <f t="shared" si="414"/>
        <v>0.45916467501966363</v>
      </c>
      <c r="O2174" s="36">
        <f t="shared" si="415"/>
        <v>38264944.378894396</v>
      </c>
      <c r="P2174" s="35">
        <f t="shared" si="406"/>
        <v>38264944.378894396</v>
      </c>
    </row>
    <row r="2175" spans="1:16" x14ac:dyDescent="0.4">
      <c r="A2175" s="1">
        <v>2174</v>
      </c>
      <c r="B2175" s="21">
        <v>41987</v>
      </c>
      <c r="C2175" s="43">
        <v>2</v>
      </c>
      <c r="D2175" s="23">
        <v>18581</v>
      </c>
      <c r="E2175" s="25">
        <f t="shared" si="407"/>
        <v>19262.75</v>
      </c>
      <c r="F2175" s="25">
        <f t="shared" si="408"/>
        <v>18992.625</v>
      </c>
      <c r="G2175" s="25">
        <f t="shared" si="409"/>
        <v>0.97832711381391457</v>
      </c>
      <c r="H2175" s="25">
        <f t="shared" si="404"/>
        <v>0.99758200983907996</v>
      </c>
      <c r="I2175" s="4">
        <f t="shared" si="410"/>
        <v>18626.037575594713</v>
      </c>
      <c r="J2175" s="25">
        <f t="shared" si="405"/>
        <v>19683.670955985552</v>
      </c>
      <c r="K2175" s="15">
        <f t="shared" si="411"/>
        <v>19636.076033283192</v>
      </c>
      <c r="L2175" s="36">
        <f t="shared" si="412"/>
        <v>-1055.0760332831924</v>
      </c>
      <c r="M2175" s="36">
        <f t="shared" si="413"/>
        <v>1055.0760332831924</v>
      </c>
      <c r="N2175" s="36">
        <f t="shared" si="414"/>
        <v>5.6782521569516839E-2</v>
      </c>
      <c r="O2175" s="36">
        <f t="shared" si="415"/>
        <v>1113185.4360085961</v>
      </c>
      <c r="P2175" s="35">
        <f t="shared" si="406"/>
        <v>1113185.4360085961</v>
      </c>
    </row>
    <row r="2176" spans="1:16" x14ac:dyDescent="0.4">
      <c r="A2176" s="1">
        <v>2175</v>
      </c>
      <c r="B2176" s="21">
        <v>41988</v>
      </c>
      <c r="C2176" s="43">
        <v>3</v>
      </c>
      <c r="D2176" s="23">
        <v>20569</v>
      </c>
      <c r="E2176" s="25">
        <f t="shared" si="407"/>
        <v>18722.5</v>
      </c>
      <c r="F2176" s="25">
        <f t="shared" si="408"/>
        <v>20315.5</v>
      </c>
      <c r="G2176" s="25">
        <f t="shared" si="409"/>
        <v>1.0124781570721864</v>
      </c>
      <c r="H2176" s="25">
        <f t="shared" si="404"/>
        <v>1.0015470660113945</v>
      </c>
      <c r="I2176" s="4">
        <f t="shared" si="410"/>
        <v>20537.227553284039</v>
      </c>
      <c r="J2176" s="25">
        <f t="shared" si="405"/>
        <v>19683.987640429368</v>
      </c>
      <c r="K2176" s="15">
        <f t="shared" si="411"/>
        <v>19714.440068676588</v>
      </c>
      <c r="L2176" s="36">
        <f t="shared" si="412"/>
        <v>854.55993132341246</v>
      </c>
      <c r="M2176" s="36">
        <f t="shared" si="413"/>
        <v>854.55993132341246</v>
      </c>
      <c r="N2176" s="36">
        <f t="shared" si="414"/>
        <v>4.1546012510253902E-2</v>
      </c>
      <c r="O2176" s="36">
        <f t="shared" si="415"/>
        <v>730272.67622347537</v>
      </c>
      <c r="P2176" s="35">
        <f t="shared" si="406"/>
        <v>730272.67622347537</v>
      </c>
    </row>
    <row r="2177" spans="1:16" x14ac:dyDescent="0.4">
      <c r="A2177" s="1">
        <v>2176</v>
      </c>
      <c r="B2177" s="21">
        <v>41989</v>
      </c>
      <c r="C2177" s="43">
        <v>4</v>
      </c>
      <c r="D2177" s="23">
        <v>22268</v>
      </c>
      <c r="E2177" s="25">
        <f t="shared" si="407"/>
        <v>21908.5</v>
      </c>
      <c r="F2177" s="25">
        <f t="shared" si="408"/>
        <v>21944</v>
      </c>
      <c r="G2177" s="25">
        <f t="shared" si="409"/>
        <v>1.0147648559970834</v>
      </c>
      <c r="H2177" s="25">
        <f t="shared" si="404"/>
        <v>1.0021658136955456</v>
      </c>
      <c r="I2177" s="4">
        <f t="shared" si="410"/>
        <v>22219.87588848739</v>
      </c>
      <c r="J2177" s="25">
        <f t="shared" si="405"/>
        <v>19684.304324873185</v>
      </c>
      <c r="K2177" s="15">
        <f t="shared" si="411"/>
        <v>19726.93686076728</v>
      </c>
      <c r="L2177" s="36">
        <f t="shared" si="412"/>
        <v>2541.0631392327195</v>
      </c>
      <c r="M2177" s="36">
        <f t="shared" si="413"/>
        <v>2541.0631392327195</v>
      </c>
      <c r="N2177" s="36">
        <f t="shared" si="414"/>
        <v>0.11411276896141187</v>
      </c>
      <c r="O2177" s="36">
        <f t="shared" si="415"/>
        <v>6457001.8775672438</v>
      </c>
      <c r="P2177" s="35">
        <f t="shared" si="406"/>
        <v>6457001.8775672438</v>
      </c>
    </row>
    <row r="2178" spans="1:16" x14ac:dyDescent="0.4">
      <c r="A2178" s="1">
        <v>2177</v>
      </c>
      <c r="B2178" s="21">
        <v>41990</v>
      </c>
      <c r="C2178" s="43">
        <v>1</v>
      </c>
      <c r="D2178" s="23">
        <v>26216</v>
      </c>
      <c r="E2178" s="25">
        <f t="shared" si="407"/>
        <v>21979.5</v>
      </c>
      <c r="F2178" s="25">
        <f t="shared" si="408"/>
        <v>22769.75</v>
      </c>
      <c r="G2178" s="25">
        <f t="shared" si="409"/>
        <v>1.1513521228823329</v>
      </c>
      <c r="H2178" s="25">
        <f t="shared" ref="H2178:H2241" si="416">VLOOKUP(C2178,$Q$38:$S$42,3,FALSE)</f>
        <v>0.99870511045398014</v>
      </c>
      <c r="I2178" s="4">
        <f t="shared" si="410"/>
        <v>26249.990838720176</v>
      </c>
      <c r="J2178" s="25">
        <f t="shared" si="405"/>
        <v>19684.621009317001</v>
      </c>
      <c r="K2178" s="15">
        <f t="shared" si="411"/>
        <v>19659.131599354674</v>
      </c>
      <c r="L2178" s="36">
        <f t="shared" si="412"/>
        <v>6556.8684006453259</v>
      </c>
      <c r="M2178" s="36">
        <f t="shared" si="413"/>
        <v>6556.8684006453259</v>
      </c>
      <c r="N2178" s="36">
        <f t="shared" si="414"/>
        <v>0.25010941412287635</v>
      </c>
      <c r="O2178" s="36">
        <f t="shared" si="415"/>
        <v>42992523.223381191</v>
      </c>
      <c r="P2178" s="35">
        <f t="shared" si="406"/>
        <v>42992523.223381191</v>
      </c>
    </row>
    <row r="2179" spans="1:16" x14ac:dyDescent="0.4">
      <c r="A2179" s="1">
        <v>2178</v>
      </c>
      <c r="B2179" s="21">
        <v>41991</v>
      </c>
      <c r="C2179" s="43">
        <v>2</v>
      </c>
      <c r="D2179" s="23">
        <v>18865</v>
      </c>
      <c r="E2179" s="25">
        <f t="shared" si="407"/>
        <v>23560</v>
      </c>
      <c r="F2179" s="25">
        <f t="shared" si="408"/>
        <v>23739</v>
      </c>
      <c r="G2179" s="25">
        <f t="shared" si="409"/>
        <v>0.79468385357428706</v>
      </c>
      <c r="H2179" s="25">
        <f t="shared" si="416"/>
        <v>0.99758200983907996</v>
      </c>
      <c r="I2179" s="4">
        <f t="shared" si="410"/>
        <v>18910.725949281215</v>
      </c>
      <c r="J2179" s="25">
        <f t="shared" ref="J2179:J2242" si="417">INTERCEPT($I$2:$I$3896,$A$2:$A$3896)+SLOPE($I$2:$I$3896,$A$2:$A$3896)*A2179</f>
        <v>19684.937693760821</v>
      </c>
      <c r="K2179" s="15">
        <f t="shared" si="411"/>
        <v>19637.339708098985</v>
      </c>
      <c r="L2179" s="36">
        <f t="shared" si="412"/>
        <v>-772.33970809898528</v>
      </c>
      <c r="M2179" s="36">
        <f t="shared" si="413"/>
        <v>772.33970809898528</v>
      </c>
      <c r="N2179" s="36">
        <f t="shared" si="414"/>
        <v>4.0940350283540171E-2</v>
      </c>
      <c r="O2179" s="36">
        <f t="shared" si="415"/>
        <v>596508.62470642582</v>
      </c>
      <c r="P2179" s="35">
        <f t="shared" ref="P2179:P2242" si="418">(D2179-K2179)^2</f>
        <v>596508.62470642582</v>
      </c>
    </row>
    <row r="2180" spans="1:16" x14ac:dyDescent="0.4">
      <c r="A2180" s="1">
        <v>2179</v>
      </c>
      <c r="B2180" s="21">
        <v>41992</v>
      </c>
      <c r="C2180" s="43">
        <v>3</v>
      </c>
      <c r="D2180" s="23">
        <v>26891</v>
      </c>
      <c r="E2180" s="25">
        <f t="shared" si="407"/>
        <v>23918</v>
      </c>
      <c r="F2180" s="25">
        <f t="shared" si="408"/>
        <v>23433.25</v>
      </c>
      <c r="G2180" s="25">
        <f t="shared" si="409"/>
        <v>1.1475574237461725</v>
      </c>
      <c r="H2180" s="25">
        <f t="shared" si="416"/>
        <v>1.0015470660113945</v>
      </c>
      <c r="I2180" s="4">
        <f t="shared" si="410"/>
        <v>26849.462109745786</v>
      </c>
      <c r="J2180" s="25">
        <f t="shared" si="417"/>
        <v>19685.254378204638</v>
      </c>
      <c r="K2180" s="15">
        <f t="shared" si="411"/>
        <v>19715.708766178814</v>
      </c>
      <c r="L2180" s="36">
        <f t="shared" si="412"/>
        <v>7175.2912338211863</v>
      </c>
      <c r="M2180" s="36">
        <f t="shared" si="413"/>
        <v>7175.2912338211863</v>
      </c>
      <c r="N2180" s="36">
        <f t="shared" si="414"/>
        <v>0.26682872462240848</v>
      </c>
      <c r="O2180" s="36">
        <f t="shared" si="415"/>
        <v>51484804.290151164</v>
      </c>
      <c r="P2180" s="35">
        <f t="shared" si="418"/>
        <v>51484804.290151164</v>
      </c>
    </row>
    <row r="2181" spans="1:16" x14ac:dyDescent="0.4">
      <c r="A2181" s="1">
        <v>2180</v>
      </c>
      <c r="B2181" s="21">
        <v>41993</v>
      </c>
      <c r="C2181" s="43">
        <v>4</v>
      </c>
      <c r="D2181" s="23">
        <v>23700</v>
      </c>
      <c r="E2181" s="25">
        <f t="shared" ref="E2181:E2244" si="419">AVERAGE(D2179:D2182)</f>
        <v>22948.5</v>
      </c>
      <c r="F2181" s="25">
        <f t="shared" ref="F2181:F2244" si="420">AVERAGE(E2181:E2182)</f>
        <v>23340.5</v>
      </c>
      <c r="G2181" s="25">
        <f t="shared" si="409"/>
        <v>1.0154024121162786</v>
      </c>
      <c r="H2181" s="25">
        <f t="shared" si="416"/>
        <v>1.0021658136955456</v>
      </c>
      <c r="I2181" s="4">
        <f t="shared" si="410"/>
        <v>23648.781145911224</v>
      </c>
      <c r="J2181" s="25">
        <f t="shared" si="417"/>
        <v>19685.571062648454</v>
      </c>
      <c r="K2181" s="15">
        <f t="shared" si="411"/>
        <v>19728.206342060574</v>
      </c>
      <c r="L2181" s="36">
        <f t="shared" si="412"/>
        <v>3971.7936579394263</v>
      </c>
      <c r="M2181" s="36">
        <f t="shared" si="413"/>
        <v>3971.7936579394263</v>
      </c>
      <c r="N2181" s="36">
        <f t="shared" si="414"/>
        <v>0.16758623029280281</v>
      </c>
      <c r="O2181" s="36">
        <f t="shared" si="415"/>
        <v>15775144.861247849</v>
      </c>
      <c r="P2181" s="35">
        <f t="shared" si="418"/>
        <v>15775144.861247849</v>
      </c>
    </row>
    <row r="2182" spans="1:16" x14ac:dyDescent="0.4">
      <c r="A2182" s="1">
        <v>2181</v>
      </c>
      <c r="B2182" s="21">
        <v>41994</v>
      </c>
      <c r="C2182" s="43">
        <v>1</v>
      </c>
      <c r="D2182" s="23">
        <v>22338</v>
      </c>
      <c r="E2182" s="25">
        <f t="shared" si="419"/>
        <v>23732.5</v>
      </c>
      <c r="F2182" s="25">
        <f t="shared" si="420"/>
        <v>23391</v>
      </c>
      <c r="G2182" s="25">
        <f t="shared" si="409"/>
        <v>0.95498268564832622</v>
      </c>
      <c r="H2182" s="25">
        <f t="shared" si="416"/>
        <v>0.99870511045398014</v>
      </c>
      <c r="I2182" s="4">
        <f t="shared" si="410"/>
        <v>22366.962746236317</v>
      </c>
      <c r="J2182" s="25">
        <f t="shared" si="417"/>
        <v>19685.887747092274</v>
      </c>
      <c r="K2182" s="15">
        <f t="shared" si="411"/>
        <v>19660.396696844444</v>
      </c>
      <c r="L2182" s="36">
        <f t="shared" si="412"/>
        <v>2677.6033031555562</v>
      </c>
      <c r="M2182" s="36">
        <f t="shared" si="413"/>
        <v>2677.6033031555562</v>
      </c>
      <c r="N2182" s="36">
        <f t="shared" si="414"/>
        <v>0.11986763824673455</v>
      </c>
      <c r="O2182" s="36">
        <f t="shared" si="415"/>
        <v>7169559.4490695456</v>
      </c>
      <c r="P2182" s="35">
        <f t="shared" si="418"/>
        <v>7169559.4490695456</v>
      </c>
    </row>
    <row r="2183" spans="1:16" x14ac:dyDescent="0.4">
      <c r="A2183" s="1">
        <v>2182</v>
      </c>
      <c r="B2183" s="21">
        <v>41995</v>
      </c>
      <c r="C2183" s="43">
        <v>2</v>
      </c>
      <c r="D2183" s="23">
        <v>22001</v>
      </c>
      <c r="E2183" s="25">
        <f t="shared" si="419"/>
        <v>23049.5</v>
      </c>
      <c r="F2183" s="25">
        <f t="shared" si="420"/>
        <v>23122.875</v>
      </c>
      <c r="G2183" s="25">
        <f t="shared" si="409"/>
        <v>0.95148202807825588</v>
      </c>
      <c r="H2183" s="25">
        <f t="shared" si="416"/>
        <v>0.99758200983907996</v>
      </c>
      <c r="I2183" s="4">
        <f t="shared" si="410"/>
        <v>22054.327146044849</v>
      </c>
      <c r="J2183" s="25">
        <f t="shared" si="417"/>
        <v>19686.204431536091</v>
      </c>
      <c r="K2183" s="15">
        <f t="shared" si="411"/>
        <v>19638.603382914775</v>
      </c>
      <c r="L2183" s="36">
        <f t="shared" si="412"/>
        <v>2362.3966170852254</v>
      </c>
      <c r="M2183" s="36">
        <f t="shared" si="413"/>
        <v>2362.3966170852254</v>
      </c>
      <c r="N2183" s="36">
        <f t="shared" si="414"/>
        <v>0.10737678365007161</v>
      </c>
      <c r="O2183" s="36">
        <f t="shared" si="415"/>
        <v>5580917.7764157169</v>
      </c>
      <c r="P2183" s="35">
        <f t="shared" si="418"/>
        <v>5580917.7764157169</v>
      </c>
    </row>
    <row r="2184" spans="1:16" x14ac:dyDescent="0.4">
      <c r="A2184" s="1">
        <v>2183</v>
      </c>
      <c r="B2184" s="21">
        <v>41996</v>
      </c>
      <c r="C2184" s="43">
        <v>3</v>
      </c>
      <c r="D2184" s="23">
        <v>24159</v>
      </c>
      <c r="E2184" s="25">
        <f t="shared" si="419"/>
        <v>23196.25</v>
      </c>
      <c r="F2184" s="25">
        <f t="shared" si="420"/>
        <v>21651.25</v>
      </c>
      <c r="G2184" s="25">
        <f t="shared" si="409"/>
        <v>1.1158247214364068</v>
      </c>
      <c r="H2184" s="25">
        <f t="shared" si="416"/>
        <v>1.0015470660113945</v>
      </c>
      <c r="I2184" s="4">
        <f t="shared" si="410"/>
        <v>24121.682165384271</v>
      </c>
      <c r="J2184" s="25">
        <f t="shared" si="417"/>
        <v>19686.521115979907</v>
      </c>
      <c r="K2184" s="15">
        <f t="shared" si="411"/>
        <v>19716.97746368104</v>
      </c>
      <c r="L2184" s="36">
        <f t="shared" si="412"/>
        <v>4442.0225363189602</v>
      </c>
      <c r="M2184" s="36">
        <f t="shared" si="413"/>
        <v>4442.0225363189602</v>
      </c>
      <c r="N2184" s="36">
        <f t="shared" si="414"/>
        <v>0.18386615904296372</v>
      </c>
      <c r="O2184" s="36">
        <f t="shared" si="415"/>
        <v>19731564.213165529</v>
      </c>
      <c r="P2184" s="35">
        <f t="shared" si="418"/>
        <v>19731564.213165529</v>
      </c>
    </row>
    <row r="2185" spans="1:16" x14ac:dyDescent="0.4">
      <c r="A2185" s="1">
        <v>2184</v>
      </c>
      <c r="B2185" s="21">
        <v>41997</v>
      </c>
      <c r="C2185" s="43">
        <v>4</v>
      </c>
      <c r="D2185" s="23">
        <v>24287</v>
      </c>
      <c r="E2185" s="25">
        <f t="shared" si="419"/>
        <v>20106.25</v>
      </c>
      <c r="F2185" s="25">
        <f t="shared" si="420"/>
        <v>19287.375</v>
      </c>
      <c r="G2185" s="25">
        <f t="shared" si="409"/>
        <v>1.2592174933084466</v>
      </c>
      <c r="H2185" s="25">
        <f t="shared" si="416"/>
        <v>1.0021658136955456</v>
      </c>
      <c r="I2185" s="4">
        <f t="shared" si="410"/>
        <v>24234.512560790969</v>
      </c>
      <c r="J2185" s="25">
        <f t="shared" si="417"/>
        <v>19686.837800423727</v>
      </c>
      <c r="K2185" s="15">
        <f t="shared" si="411"/>
        <v>19729.475823353871</v>
      </c>
      <c r="L2185" s="36">
        <f t="shared" si="412"/>
        <v>4557.5241766461295</v>
      </c>
      <c r="M2185" s="36">
        <f t="shared" si="413"/>
        <v>4557.5241766461295</v>
      </c>
      <c r="N2185" s="36">
        <f t="shared" si="414"/>
        <v>0.18765282565348251</v>
      </c>
      <c r="O2185" s="36">
        <f t="shared" si="415"/>
        <v>20771026.620713979</v>
      </c>
      <c r="P2185" s="35">
        <f t="shared" si="418"/>
        <v>20771026.620713979</v>
      </c>
    </row>
    <row r="2186" spans="1:16" x14ac:dyDescent="0.4">
      <c r="A2186" s="1">
        <v>2185</v>
      </c>
      <c r="B2186" s="21">
        <v>41998</v>
      </c>
      <c r="C2186" s="43">
        <v>1</v>
      </c>
      <c r="D2186" s="23">
        <v>9978</v>
      </c>
      <c r="E2186" s="25">
        <f t="shared" si="419"/>
        <v>18468.5</v>
      </c>
      <c r="F2186" s="25">
        <f t="shared" si="420"/>
        <v>17361.125</v>
      </c>
      <c r="G2186" s="25">
        <f t="shared" si="409"/>
        <v>0.57473234021412778</v>
      </c>
      <c r="H2186" s="25">
        <f t="shared" si="416"/>
        <v>0.99870511045398014</v>
      </c>
      <c r="I2186" s="4">
        <f t="shared" si="410"/>
        <v>9990.9371600835329</v>
      </c>
      <c r="J2186" s="25">
        <f t="shared" si="417"/>
        <v>19687.154484867544</v>
      </c>
      <c r="K2186" s="15">
        <f t="shared" si="411"/>
        <v>19661.66179433421</v>
      </c>
      <c r="L2186" s="36">
        <f t="shared" si="412"/>
        <v>-9683.6617943342098</v>
      </c>
      <c r="M2186" s="36">
        <f t="shared" si="413"/>
        <v>9683.6617943342098</v>
      </c>
      <c r="N2186" s="36">
        <f t="shared" si="414"/>
        <v>0.97050128225438059</v>
      </c>
      <c r="O2186" s="36">
        <f t="shared" si="415"/>
        <v>93773305.74704805</v>
      </c>
      <c r="P2186" s="35">
        <f t="shared" si="418"/>
        <v>93773305.74704805</v>
      </c>
    </row>
    <row r="2187" spans="1:16" x14ac:dyDescent="0.4">
      <c r="A2187" s="1">
        <v>2186</v>
      </c>
      <c r="B2187" s="21">
        <v>41999</v>
      </c>
      <c r="C2187" s="43">
        <v>2</v>
      </c>
      <c r="D2187" s="23">
        <v>15450</v>
      </c>
      <c r="E2187" s="25">
        <f t="shared" si="419"/>
        <v>16253.75</v>
      </c>
      <c r="F2187" s="25">
        <f t="shared" si="420"/>
        <v>15184.375</v>
      </c>
      <c r="G2187" s="25">
        <f t="shared" si="409"/>
        <v>1.0174933113809426</v>
      </c>
      <c r="H2187" s="25">
        <f t="shared" si="416"/>
        <v>0.99758200983907996</v>
      </c>
      <c r="I2187" s="4">
        <f t="shared" si="410"/>
        <v>15487.448498086129</v>
      </c>
      <c r="J2187" s="25">
        <f t="shared" si="417"/>
        <v>19687.47116931136</v>
      </c>
      <c r="K2187" s="15">
        <f t="shared" si="411"/>
        <v>19639.867057730567</v>
      </c>
      <c r="L2187" s="36">
        <f t="shared" si="412"/>
        <v>-4189.8670577305675</v>
      </c>
      <c r="M2187" s="36">
        <f t="shared" si="413"/>
        <v>4189.8670577305675</v>
      </c>
      <c r="N2187" s="36">
        <f t="shared" si="414"/>
        <v>0.27118880632560305</v>
      </c>
      <c r="O2187" s="36">
        <f t="shared" si="415"/>
        <v>17554985.961455803</v>
      </c>
      <c r="P2187" s="35">
        <f t="shared" si="418"/>
        <v>17554985.961455803</v>
      </c>
    </row>
    <row r="2188" spans="1:16" x14ac:dyDescent="0.4">
      <c r="A2188" s="1">
        <v>2187</v>
      </c>
      <c r="B2188" s="21">
        <v>42000</v>
      </c>
      <c r="C2188" s="43">
        <v>3</v>
      </c>
      <c r="D2188" s="23">
        <v>15300</v>
      </c>
      <c r="E2188" s="25">
        <f t="shared" si="419"/>
        <v>14115</v>
      </c>
      <c r="F2188" s="25">
        <f t="shared" si="420"/>
        <v>15496</v>
      </c>
      <c r="G2188" s="25">
        <f t="shared" si="409"/>
        <v>0.98735157459989675</v>
      </c>
      <c r="H2188" s="25">
        <f t="shared" si="416"/>
        <v>1.0015470660113945</v>
      </c>
      <c r="I2188" s="4">
        <f t="shared" si="410"/>
        <v>15276.366452683445</v>
      </c>
      <c r="J2188" s="25">
        <f t="shared" si="417"/>
        <v>19687.787853755181</v>
      </c>
      <c r="K2188" s="15">
        <f t="shared" si="411"/>
        <v>19718.246161183273</v>
      </c>
      <c r="L2188" s="36">
        <f t="shared" si="412"/>
        <v>-4418.2461611832732</v>
      </c>
      <c r="M2188" s="36">
        <f t="shared" si="413"/>
        <v>4418.2461611832732</v>
      </c>
      <c r="N2188" s="36">
        <f t="shared" si="414"/>
        <v>0.28877425890086755</v>
      </c>
      <c r="O2188" s="36">
        <f t="shared" si="415"/>
        <v>19520899.140810732</v>
      </c>
      <c r="P2188" s="35">
        <f t="shared" si="418"/>
        <v>19520899.140810732</v>
      </c>
    </row>
    <row r="2189" spans="1:16" x14ac:dyDescent="0.4">
      <c r="A2189" s="1">
        <v>2188</v>
      </c>
      <c r="B2189" s="21">
        <v>42001</v>
      </c>
      <c r="C2189" s="43">
        <v>4</v>
      </c>
      <c r="D2189" s="23">
        <v>15732</v>
      </c>
      <c r="E2189" s="25">
        <f t="shared" si="419"/>
        <v>16877</v>
      </c>
      <c r="F2189" s="25">
        <f t="shared" si="420"/>
        <v>17315.25</v>
      </c>
      <c r="G2189" s="25">
        <f t="shared" si="409"/>
        <v>0.90856326070949023</v>
      </c>
      <c r="H2189" s="25">
        <f t="shared" si="416"/>
        <v>1.0021658136955456</v>
      </c>
      <c r="I2189" s="4">
        <f t="shared" si="410"/>
        <v>15698.001054323857</v>
      </c>
      <c r="J2189" s="25">
        <f t="shared" si="417"/>
        <v>19688.104538198997</v>
      </c>
      <c r="K2189" s="15">
        <f t="shared" si="411"/>
        <v>19730.74530464716</v>
      </c>
      <c r="L2189" s="36">
        <f t="shared" si="412"/>
        <v>-3998.7453046471601</v>
      </c>
      <c r="M2189" s="36">
        <f t="shared" si="413"/>
        <v>3998.7453046471601</v>
      </c>
      <c r="N2189" s="36">
        <f t="shared" si="414"/>
        <v>0.25417908114970506</v>
      </c>
      <c r="O2189" s="36">
        <f t="shared" si="415"/>
        <v>15989964.011437709</v>
      </c>
      <c r="P2189" s="35">
        <f t="shared" si="418"/>
        <v>15989964.011437709</v>
      </c>
    </row>
    <row r="2190" spans="1:16" x14ac:dyDescent="0.4">
      <c r="A2190" s="1">
        <v>2189</v>
      </c>
      <c r="B2190" s="21">
        <v>42002</v>
      </c>
      <c r="C2190" s="43">
        <v>1</v>
      </c>
      <c r="D2190" s="23">
        <v>21026</v>
      </c>
      <c r="E2190" s="25">
        <f t="shared" si="419"/>
        <v>17753.5</v>
      </c>
      <c r="F2190" s="25">
        <f t="shared" si="420"/>
        <v>18443.5</v>
      </c>
      <c r="G2190" s="25">
        <f t="shared" si="409"/>
        <v>1.1400222300539486</v>
      </c>
      <c r="H2190" s="25">
        <f t="shared" si="416"/>
        <v>0.99870511045398014</v>
      </c>
      <c r="I2190" s="4">
        <f t="shared" si="410"/>
        <v>21053.261648418156</v>
      </c>
      <c r="J2190" s="25">
        <f t="shared" si="417"/>
        <v>19688.421222642814</v>
      </c>
      <c r="K2190" s="15">
        <f t="shared" si="411"/>
        <v>19662.92689182398</v>
      </c>
      <c r="L2190" s="36">
        <f t="shared" si="412"/>
        <v>1363.0731081760205</v>
      </c>
      <c r="M2190" s="36">
        <f t="shared" si="413"/>
        <v>1363.0731081760205</v>
      </c>
      <c r="N2190" s="36">
        <f t="shared" si="414"/>
        <v>6.4827980033102847E-2</v>
      </c>
      <c r="O2190" s="36">
        <f t="shared" si="415"/>
        <v>1857968.2982326371</v>
      </c>
      <c r="P2190" s="35">
        <f t="shared" si="418"/>
        <v>1857968.2982326371</v>
      </c>
    </row>
    <row r="2191" spans="1:16" x14ac:dyDescent="0.4">
      <c r="A2191" s="1">
        <v>2190</v>
      </c>
      <c r="B2191" s="21">
        <v>42003</v>
      </c>
      <c r="C2191" s="43">
        <v>2</v>
      </c>
      <c r="D2191" s="23">
        <v>18956</v>
      </c>
      <c r="E2191" s="25">
        <f t="shared" si="419"/>
        <v>19133.5</v>
      </c>
      <c r="F2191" s="25">
        <f t="shared" si="420"/>
        <v>18797.375</v>
      </c>
      <c r="G2191" s="25">
        <f t="shared" si="409"/>
        <v>1.0084386782728971</v>
      </c>
      <c r="H2191" s="25">
        <f t="shared" si="416"/>
        <v>0.99758200983907996</v>
      </c>
      <c r="I2191" s="4">
        <f t="shared" si="410"/>
        <v>19001.94651972302</v>
      </c>
      <c r="J2191" s="25">
        <f t="shared" si="417"/>
        <v>19688.73790708663</v>
      </c>
      <c r="K2191" s="15">
        <f t="shared" si="411"/>
        <v>19641.13073254636</v>
      </c>
      <c r="L2191" s="36">
        <f t="shared" si="412"/>
        <v>-685.13073254636038</v>
      </c>
      <c r="M2191" s="36">
        <f t="shared" si="413"/>
        <v>685.13073254636038</v>
      </c>
      <c r="N2191" s="36">
        <f t="shared" si="414"/>
        <v>3.6143212309894514E-2</v>
      </c>
      <c r="O2191" s="36">
        <f t="shared" si="415"/>
        <v>469404.12067951239</v>
      </c>
      <c r="P2191" s="35">
        <f t="shared" si="418"/>
        <v>469404.12067951239</v>
      </c>
    </row>
    <row r="2192" spans="1:16" x14ac:dyDescent="0.4">
      <c r="A2192" s="1">
        <v>2191</v>
      </c>
      <c r="B2192" s="21">
        <v>42004</v>
      </c>
      <c r="C2192" s="43">
        <v>3</v>
      </c>
      <c r="D2192" s="23">
        <v>20820</v>
      </c>
      <c r="E2192" s="25">
        <f t="shared" si="419"/>
        <v>18461.25</v>
      </c>
      <c r="F2192" s="25">
        <f t="shared" si="420"/>
        <v>17659.75</v>
      </c>
      <c r="G2192" s="25">
        <f t="shared" si="409"/>
        <v>1.1789521369215306</v>
      </c>
      <c r="H2192" s="25">
        <f t="shared" si="416"/>
        <v>1.0015470660113945</v>
      </c>
      <c r="I2192" s="4">
        <f t="shared" si="410"/>
        <v>20787.839839533943</v>
      </c>
      <c r="J2192" s="25">
        <f t="shared" si="417"/>
        <v>19689.05459153045</v>
      </c>
      <c r="K2192" s="15">
        <f t="shared" si="411"/>
        <v>19719.514858685499</v>
      </c>
      <c r="L2192" s="36">
        <f t="shared" si="412"/>
        <v>1100.4851413145007</v>
      </c>
      <c r="M2192" s="36">
        <f t="shared" si="413"/>
        <v>1100.4851413145007</v>
      </c>
      <c r="N2192" s="36">
        <f t="shared" si="414"/>
        <v>5.2857115336911654E-2</v>
      </c>
      <c r="O2192" s="36">
        <f t="shared" si="415"/>
        <v>1211067.5462539964</v>
      </c>
      <c r="P2192" s="35">
        <f t="shared" si="418"/>
        <v>1211067.5462539964</v>
      </c>
    </row>
    <row r="2193" spans="1:16" x14ac:dyDescent="0.4">
      <c r="A2193" s="1">
        <v>2192</v>
      </c>
      <c r="B2193" s="21">
        <v>42005</v>
      </c>
      <c r="C2193" s="43">
        <v>4</v>
      </c>
      <c r="D2193" s="23">
        <v>13043</v>
      </c>
      <c r="E2193" s="25">
        <f t="shared" si="419"/>
        <v>16858.25</v>
      </c>
      <c r="F2193" s="25">
        <f t="shared" si="420"/>
        <v>16567.375</v>
      </c>
      <c r="G2193" s="25">
        <f t="shared" si="409"/>
        <v>0.78727016199005573</v>
      </c>
      <c r="H2193" s="25">
        <f t="shared" si="416"/>
        <v>1.0021658136955456</v>
      </c>
      <c r="I2193" s="4">
        <f t="shared" si="410"/>
        <v>13014.812341186502</v>
      </c>
      <c r="J2193" s="25">
        <f t="shared" si="417"/>
        <v>19689.371275974267</v>
      </c>
      <c r="K2193" s="15">
        <f t="shared" si="411"/>
        <v>19732.014785940453</v>
      </c>
      <c r="L2193" s="36">
        <f t="shared" si="412"/>
        <v>-6689.0147859404533</v>
      </c>
      <c r="M2193" s="36">
        <f t="shared" si="413"/>
        <v>6689.0147859404533</v>
      </c>
      <c r="N2193" s="36">
        <f t="shared" si="414"/>
        <v>0.51284327117537787</v>
      </c>
      <c r="O2193" s="36">
        <f t="shared" si="415"/>
        <v>44742918.806530006</v>
      </c>
      <c r="P2193" s="35">
        <f t="shared" si="418"/>
        <v>44742918.806530006</v>
      </c>
    </row>
    <row r="2194" spans="1:16" x14ac:dyDescent="0.4">
      <c r="A2194" s="1">
        <v>2193</v>
      </c>
      <c r="B2194" s="21">
        <v>42006</v>
      </c>
      <c r="C2194" s="43">
        <v>1</v>
      </c>
      <c r="D2194" s="23">
        <v>14614</v>
      </c>
      <c r="E2194" s="25">
        <f t="shared" si="419"/>
        <v>16276.5</v>
      </c>
      <c r="F2194" s="25">
        <f t="shared" si="420"/>
        <v>15407.125</v>
      </c>
      <c r="G2194" s="25">
        <f t="shared" si="409"/>
        <v>0.94852219346568556</v>
      </c>
      <c r="H2194" s="25">
        <f t="shared" si="416"/>
        <v>0.99870511045398014</v>
      </c>
      <c r="I2194" s="4">
        <f t="shared" si="410"/>
        <v>14632.948051459287</v>
      </c>
      <c r="J2194" s="25">
        <f t="shared" si="417"/>
        <v>19689.687960418083</v>
      </c>
      <c r="K2194" s="15">
        <f t="shared" si="411"/>
        <v>19664.191989313746</v>
      </c>
      <c r="L2194" s="36">
        <f t="shared" si="412"/>
        <v>-5050.1919893137456</v>
      </c>
      <c r="M2194" s="36">
        <f t="shared" si="413"/>
        <v>5050.1919893137456</v>
      </c>
      <c r="N2194" s="36">
        <f t="shared" si="414"/>
        <v>0.34557219031844433</v>
      </c>
      <c r="O2194" s="36">
        <f t="shared" si="415"/>
        <v>25504439.128928728</v>
      </c>
      <c r="P2194" s="35">
        <f t="shared" si="418"/>
        <v>25504439.128928728</v>
      </c>
    </row>
    <row r="2195" spans="1:16" x14ac:dyDescent="0.4">
      <c r="A2195" s="1">
        <v>2194</v>
      </c>
      <c r="B2195" s="21">
        <v>42007</v>
      </c>
      <c r="C2195" s="43">
        <v>2</v>
      </c>
      <c r="D2195" s="23">
        <v>16629</v>
      </c>
      <c r="E2195" s="25">
        <f t="shared" si="419"/>
        <v>14537.75</v>
      </c>
      <c r="F2195" s="25">
        <f t="shared" si="420"/>
        <v>15243.375</v>
      </c>
      <c r="G2195" s="25">
        <f t="shared" si="409"/>
        <v>1.090900145145022</v>
      </c>
      <c r="H2195" s="25">
        <f t="shared" si="416"/>
        <v>0.99758200983907996</v>
      </c>
      <c r="I2195" s="4">
        <f t="shared" si="410"/>
        <v>16669.306218425518</v>
      </c>
      <c r="J2195" s="25">
        <f t="shared" si="417"/>
        <v>19690.004644861903</v>
      </c>
      <c r="K2195" s="15">
        <f t="shared" si="411"/>
        <v>19642.394407362157</v>
      </c>
      <c r="L2195" s="36">
        <f t="shared" si="412"/>
        <v>-3013.3944073621569</v>
      </c>
      <c r="M2195" s="36">
        <f t="shared" si="413"/>
        <v>3013.3944073621569</v>
      </c>
      <c r="N2195" s="36">
        <f t="shared" si="414"/>
        <v>0.18121320628794016</v>
      </c>
      <c r="O2195" s="36">
        <f t="shared" si="415"/>
        <v>9080545.8543215245</v>
      </c>
      <c r="P2195" s="35">
        <f t="shared" si="418"/>
        <v>9080545.8543215245</v>
      </c>
    </row>
    <row r="2196" spans="1:16" x14ac:dyDescent="0.4">
      <c r="A2196" s="1">
        <v>2195</v>
      </c>
      <c r="B2196" s="21">
        <v>42008</v>
      </c>
      <c r="C2196" s="43">
        <v>3</v>
      </c>
      <c r="D2196" s="23">
        <v>13865</v>
      </c>
      <c r="E2196" s="25">
        <f t="shared" si="419"/>
        <v>15949</v>
      </c>
      <c r="F2196" s="25">
        <f t="shared" si="420"/>
        <v>16546.125</v>
      </c>
      <c r="G2196" s="25">
        <f t="shared" si="409"/>
        <v>0.83796054967552824</v>
      </c>
      <c r="H2196" s="25">
        <f t="shared" si="416"/>
        <v>1.0015470660113945</v>
      </c>
      <c r="I2196" s="4">
        <f t="shared" si="410"/>
        <v>13843.583063167058</v>
      </c>
      <c r="J2196" s="25">
        <f t="shared" si="417"/>
        <v>19690.32132930572</v>
      </c>
      <c r="K2196" s="15">
        <f t="shared" si="411"/>
        <v>19720.783556187725</v>
      </c>
      <c r="L2196" s="36">
        <f t="shared" si="412"/>
        <v>-5855.7835561877255</v>
      </c>
      <c r="M2196" s="36">
        <f t="shared" si="413"/>
        <v>5855.7835561877255</v>
      </c>
      <c r="N2196" s="36">
        <f t="shared" si="414"/>
        <v>0.42234284574018938</v>
      </c>
      <c r="O2196" s="36">
        <f t="shared" si="415"/>
        <v>34290201.056918561</v>
      </c>
      <c r="P2196" s="35">
        <f t="shared" si="418"/>
        <v>34290201.056918561</v>
      </c>
    </row>
    <row r="2197" spans="1:16" x14ac:dyDescent="0.4">
      <c r="A2197" s="1">
        <v>2196</v>
      </c>
      <c r="B2197" s="21">
        <v>42009</v>
      </c>
      <c r="C2197" s="43">
        <v>4</v>
      </c>
      <c r="D2197" s="23">
        <v>18688</v>
      </c>
      <c r="E2197" s="25">
        <f t="shared" si="419"/>
        <v>17143.25</v>
      </c>
      <c r="F2197" s="25">
        <f t="shared" si="420"/>
        <v>16342.375</v>
      </c>
      <c r="G2197" s="25">
        <f t="shared" si="409"/>
        <v>1.1435302396377516</v>
      </c>
      <c r="H2197" s="25">
        <f t="shared" si="416"/>
        <v>1.0021658136955456</v>
      </c>
      <c r="I2197" s="4">
        <f t="shared" si="410"/>
        <v>18647.612744927806</v>
      </c>
      <c r="J2197" s="25">
        <f t="shared" si="417"/>
        <v>19690.638013749536</v>
      </c>
      <c r="K2197" s="15">
        <f t="shared" si="411"/>
        <v>19733.284267233747</v>
      </c>
      <c r="L2197" s="36">
        <f t="shared" si="412"/>
        <v>-1045.2842672337465</v>
      </c>
      <c r="M2197" s="36">
        <f t="shared" si="413"/>
        <v>1045.2842672337465</v>
      </c>
      <c r="N2197" s="36">
        <f t="shared" si="414"/>
        <v>5.5933447518929071E-2</v>
      </c>
      <c r="O2197" s="36">
        <f t="shared" si="415"/>
        <v>1092619.1993263904</v>
      </c>
      <c r="P2197" s="35">
        <f t="shared" si="418"/>
        <v>1092619.1993263904</v>
      </c>
    </row>
    <row r="2198" spans="1:16" x14ac:dyDescent="0.4">
      <c r="A2198" s="1">
        <v>2197</v>
      </c>
      <c r="B2198" s="21">
        <v>42010</v>
      </c>
      <c r="C2198" s="43">
        <v>1</v>
      </c>
      <c r="D2198" s="23">
        <v>19391</v>
      </c>
      <c r="E2198" s="25">
        <f t="shared" si="419"/>
        <v>15541.5</v>
      </c>
      <c r="F2198" s="25">
        <f t="shared" si="420"/>
        <v>15747.875</v>
      </c>
      <c r="G2198" s="25">
        <f t="shared" si="409"/>
        <v>1.2313407364485685</v>
      </c>
      <c r="H2198" s="25">
        <f t="shared" si="416"/>
        <v>0.99870511045398014</v>
      </c>
      <c r="I2198" s="4">
        <f t="shared" si="410"/>
        <v>19416.141758987753</v>
      </c>
      <c r="J2198" s="25">
        <f t="shared" si="417"/>
        <v>19690.954698193353</v>
      </c>
      <c r="K2198" s="15">
        <f t="shared" si="411"/>
        <v>19665.457086803512</v>
      </c>
      <c r="L2198" s="36">
        <f t="shared" si="412"/>
        <v>-274.45708680351163</v>
      </c>
      <c r="M2198" s="36">
        <f t="shared" si="413"/>
        <v>274.45708680351163</v>
      </c>
      <c r="N2198" s="36">
        <f t="shared" si="414"/>
        <v>1.4153838729488506E-2</v>
      </c>
      <c r="O2198" s="36">
        <f t="shared" si="415"/>
        <v>75326.692496670323</v>
      </c>
      <c r="P2198" s="35">
        <f t="shared" si="418"/>
        <v>75326.692496670323</v>
      </c>
    </row>
    <row r="2199" spans="1:16" x14ac:dyDescent="0.4">
      <c r="A2199" s="1">
        <v>2198</v>
      </c>
      <c r="B2199" s="21">
        <v>42011</v>
      </c>
      <c r="C2199" s="43">
        <v>2</v>
      </c>
      <c r="D2199" s="23">
        <v>10222</v>
      </c>
      <c r="E2199" s="25">
        <f t="shared" si="419"/>
        <v>15954.25</v>
      </c>
      <c r="F2199" s="25">
        <f t="shared" si="420"/>
        <v>15845.875</v>
      </c>
      <c r="G2199" s="25">
        <f t="shared" si="409"/>
        <v>0.64508902159079251</v>
      </c>
      <c r="H2199" s="25">
        <f t="shared" si="416"/>
        <v>0.99758200983907996</v>
      </c>
      <c r="I2199" s="4">
        <f t="shared" si="410"/>
        <v>10246.776605012064</v>
      </c>
      <c r="J2199" s="25">
        <f t="shared" si="417"/>
        <v>19691.271382637173</v>
      </c>
      <c r="K2199" s="15">
        <f t="shared" si="411"/>
        <v>19643.65808217795</v>
      </c>
      <c r="L2199" s="36">
        <f t="shared" si="412"/>
        <v>-9421.6580821779498</v>
      </c>
      <c r="M2199" s="36">
        <f t="shared" si="413"/>
        <v>9421.6580821779498</v>
      </c>
      <c r="N2199" s="36">
        <f t="shared" si="414"/>
        <v>0.92170397986479646</v>
      </c>
      <c r="O2199" s="36">
        <f t="shared" si="415"/>
        <v>88767641.017469078</v>
      </c>
      <c r="P2199" s="35">
        <f t="shared" si="418"/>
        <v>88767641.017469078</v>
      </c>
    </row>
    <row r="2200" spans="1:16" x14ac:dyDescent="0.4">
      <c r="A2200" s="1">
        <v>2199</v>
      </c>
      <c r="B2200" s="21">
        <v>42012</v>
      </c>
      <c r="C2200" s="43">
        <v>3</v>
      </c>
      <c r="D2200" s="23">
        <v>15516</v>
      </c>
      <c r="E2200" s="25">
        <f t="shared" si="419"/>
        <v>15737.5</v>
      </c>
      <c r="F2200" s="25">
        <f t="shared" si="420"/>
        <v>15428.125</v>
      </c>
      <c r="G2200" s="25">
        <f t="shared" si="409"/>
        <v>1.0056957666599149</v>
      </c>
      <c r="H2200" s="25">
        <f t="shared" si="416"/>
        <v>1.0015470660113945</v>
      </c>
      <c r="I2200" s="4">
        <f t="shared" si="410"/>
        <v>15492.032802603682</v>
      </c>
      <c r="J2200" s="25">
        <f t="shared" si="417"/>
        <v>19691.588067080989</v>
      </c>
      <c r="K2200" s="15">
        <f t="shared" si="411"/>
        <v>19722.052253689952</v>
      </c>
      <c r="L2200" s="36">
        <f t="shared" si="412"/>
        <v>-4206.0522536899516</v>
      </c>
      <c r="M2200" s="36">
        <f t="shared" si="413"/>
        <v>4206.0522536899516</v>
      </c>
      <c r="N2200" s="36">
        <f t="shared" si="414"/>
        <v>0.27107838706431758</v>
      </c>
      <c r="O2200" s="36">
        <f t="shared" si="415"/>
        <v>17690875.560770322</v>
      </c>
      <c r="P2200" s="35">
        <f t="shared" si="418"/>
        <v>17690875.560770322</v>
      </c>
    </row>
    <row r="2201" spans="1:16" x14ac:dyDescent="0.4">
      <c r="A2201" s="1">
        <v>2200</v>
      </c>
      <c r="B2201" s="21">
        <v>42013</v>
      </c>
      <c r="C2201" s="43">
        <v>4</v>
      </c>
      <c r="D2201" s="23">
        <v>17821</v>
      </c>
      <c r="E2201" s="25">
        <f t="shared" si="419"/>
        <v>15118.75</v>
      </c>
      <c r="F2201" s="25">
        <f t="shared" si="420"/>
        <v>16208.625</v>
      </c>
      <c r="G2201" s="25">
        <f t="shared" si="409"/>
        <v>1.0994763590372409</v>
      </c>
      <c r="H2201" s="25">
        <f t="shared" si="416"/>
        <v>1.0021658136955456</v>
      </c>
      <c r="I2201" s="4">
        <f t="shared" si="410"/>
        <v>17782.486447311559</v>
      </c>
      <c r="J2201" s="25">
        <f t="shared" si="417"/>
        <v>19691.904751524806</v>
      </c>
      <c r="K2201" s="15">
        <f t="shared" si="411"/>
        <v>19734.553748527036</v>
      </c>
      <c r="L2201" s="36">
        <f t="shared" si="412"/>
        <v>-1913.5537485270361</v>
      </c>
      <c r="M2201" s="36">
        <f t="shared" si="413"/>
        <v>1913.5537485270361</v>
      </c>
      <c r="N2201" s="36">
        <f t="shared" si="414"/>
        <v>0.10737633962892296</v>
      </c>
      <c r="O2201" s="36">
        <f t="shared" si="415"/>
        <v>3661687.9485018714</v>
      </c>
      <c r="P2201" s="35">
        <f t="shared" si="418"/>
        <v>3661687.9485018714</v>
      </c>
    </row>
    <row r="2202" spans="1:16" x14ac:dyDescent="0.4">
      <c r="A2202" s="1">
        <v>2201</v>
      </c>
      <c r="B2202" s="21">
        <v>42014</v>
      </c>
      <c r="C2202" s="43">
        <v>1</v>
      </c>
      <c r="D2202" s="23">
        <v>16916</v>
      </c>
      <c r="E2202" s="25">
        <f t="shared" si="419"/>
        <v>17298.5</v>
      </c>
      <c r="F2202" s="25">
        <f t="shared" si="420"/>
        <v>17973</v>
      </c>
      <c r="G2202" s="25">
        <f t="shared" si="409"/>
        <v>0.94118956212095917</v>
      </c>
      <c r="H2202" s="25">
        <f t="shared" si="416"/>
        <v>0.99870511045398014</v>
      </c>
      <c r="I2202" s="4">
        <f t="shared" si="410"/>
        <v>16937.93275205182</v>
      </c>
      <c r="J2202" s="25">
        <f t="shared" si="417"/>
        <v>19692.221435968626</v>
      </c>
      <c r="K2202" s="15">
        <f t="shared" si="411"/>
        <v>19666.722184293281</v>
      </c>
      <c r="L2202" s="36">
        <f t="shared" si="412"/>
        <v>-2750.7221842932813</v>
      </c>
      <c r="M2202" s="36">
        <f t="shared" si="413"/>
        <v>2750.7221842932813</v>
      </c>
      <c r="N2202" s="36">
        <f t="shared" si="414"/>
        <v>0.1626106753542966</v>
      </c>
      <c r="O2202" s="36">
        <f t="shared" si="415"/>
        <v>7566472.5351632005</v>
      </c>
      <c r="P2202" s="35">
        <f t="shared" si="418"/>
        <v>7566472.5351632005</v>
      </c>
    </row>
    <row r="2203" spans="1:16" x14ac:dyDescent="0.4">
      <c r="A2203" s="1">
        <v>2202</v>
      </c>
      <c r="B2203" s="21">
        <v>42015</v>
      </c>
      <c r="C2203" s="43">
        <v>2</v>
      </c>
      <c r="D2203" s="23">
        <v>18941</v>
      </c>
      <c r="E2203" s="25">
        <f t="shared" si="419"/>
        <v>18647.5</v>
      </c>
      <c r="F2203" s="25">
        <f t="shared" si="420"/>
        <v>19448.75</v>
      </c>
      <c r="G2203" s="25">
        <f t="shared" si="409"/>
        <v>0.97389292370975</v>
      </c>
      <c r="H2203" s="25">
        <f t="shared" si="416"/>
        <v>0.99758200983907996</v>
      </c>
      <c r="I2203" s="4">
        <f t="shared" si="410"/>
        <v>18986.910161957887</v>
      </c>
      <c r="J2203" s="25">
        <f t="shared" si="417"/>
        <v>19692.538120412442</v>
      </c>
      <c r="K2203" s="15">
        <f t="shared" si="411"/>
        <v>19644.921756993743</v>
      </c>
      <c r="L2203" s="36">
        <f t="shared" si="412"/>
        <v>-703.92175699374275</v>
      </c>
      <c r="M2203" s="36">
        <f t="shared" si="413"/>
        <v>703.92175699374275</v>
      </c>
      <c r="N2203" s="36">
        <f t="shared" si="414"/>
        <v>3.7163917269085196E-2</v>
      </c>
      <c r="O2203" s="36">
        <f t="shared" si="415"/>
        <v>495505.83996915782</v>
      </c>
      <c r="P2203" s="35">
        <f t="shared" si="418"/>
        <v>495505.83996915782</v>
      </c>
    </row>
    <row r="2204" spans="1:16" x14ac:dyDescent="0.4">
      <c r="A2204" s="1">
        <v>2203</v>
      </c>
      <c r="B2204" s="21">
        <v>42016</v>
      </c>
      <c r="C2204" s="43">
        <v>3</v>
      </c>
      <c r="D2204" s="23">
        <v>20912</v>
      </c>
      <c r="E2204" s="25">
        <f t="shared" si="419"/>
        <v>20250</v>
      </c>
      <c r="F2204" s="25">
        <f t="shared" si="420"/>
        <v>21056</v>
      </c>
      <c r="G2204" s="25">
        <f t="shared" si="409"/>
        <v>0.99316109422492405</v>
      </c>
      <c r="H2204" s="25">
        <f t="shared" si="416"/>
        <v>1.0015470660113945</v>
      </c>
      <c r="I2204" s="4">
        <f t="shared" si="410"/>
        <v>20879.697729314787</v>
      </c>
      <c r="J2204" s="25">
        <f t="shared" si="417"/>
        <v>19692.854804856259</v>
      </c>
      <c r="K2204" s="15">
        <f t="shared" si="411"/>
        <v>19723.320951192181</v>
      </c>
      <c r="L2204" s="36">
        <f t="shared" si="412"/>
        <v>1188.6790488078186</v>
      </c>
      <c r="M2204" s="36">
        <f t="shared" si="413"/>
        <v>1188.6790488078186</v>
      </c>
      <c r="N2204" s="36">
        <f t="shared" si="414"/>
        <v>5.684195910519408E-2</v>
      </c>
      <c r="O2204" s="36">
        <f t="shared" si="415"/>
        <v>1412957.8810746605</v>
      </c>
      <c r="P2204" s="35">
        <f t="shared" si="418"/>
        <v>1412957.8810746605</v>
      </c>
    </row>
    <row r="2205" spans="1:16" x14ac:dyDescent="0.4">
      <c r="A2205" s="1">
        <v>2204</v>
      </c>
      <c r="B2205" s="21">
        <v>42017</v>
      </c>
      <c r="C2205" s="43">
        <v>4</v>
      </c>
      <c r="D2205" s="23">
        <v>24231</v>
      </c>
      <c r="E2205" s="25">
        <f t="shared" si="419"/>
        <v>21862</v>
      </c>
      <c r="F2205" s="25">
        <f t="shared" si="420"/>
        <v>21741</v>
      </c>
      <c r="G2205" s="25">
        <f t="shared" si="409"/>
        <v>1.114530150407065</v>
      </c>
      <c r="H2205" s="25">
        <f t="shared" si="416"/>
        <v>1.0021658136955456</v>
      </c>
      <c r="I2205" s="4">
        <f t="shared" si="410"/>
        <v>24178.633584243667</v>
      </c>
      <c r="J2205" s="25">
        <f t="shared" si="417"/>
        <v>19693.171489300079</v>
      </c>
      <c r="K2205" s="15">
        <f t="shared" si="411"/>
        <v>19735.823229820333</v>
      </c>
      <c r="L2205" s="36">
        <f t="shared" si="412"/>
        <v>4495.1767701796671</v>
      </c>
      <c r="M2205" s="36">
        <f t="shared" si="413"/>
        <v>4495.1767701796671</v>
      </c>
      <c r="N2205" s="36">
        <f t="shared" si="414"/>
        <v>0.18551346499028795</v>
      </c>
      <c r="O2205" s="36">
        <f t="shared" si="415"/>
        <v>20206614.195162904</v>
      </c>
      <c r="P2205" s="35">
        <f t="shared" si="418"/>
        <v>20206614.195162904</v>
      </c>
    </row>
    <row r="2206" spans="1:16" x14ac:dyDescent="0.4">
      <c r="A2206" s="1">
        <v>2205</v>
      </c>
      <c r="B2206" s="21">
        <v>42018</v>
      </c>
      <c r="C2206" s="43">
        <v>1</v>
      </c>
      <c r="D2206" s="23">
        <v>23364</v>
      </c>
      <c r="E2206" s="25">
        <f t="shared" si="419"/>
        <v>21620</v>
      </c>
      <c r="F2206" s="25">
        <f t="shared" si="420"/>
        <v>21607.625</v>
      </c>
      <c r="G2206" s="25">
        <f t="shared" si="409"/>
        <v>1.0812849630628076</v>
      </c>
      <c r="H2206" s="25">
        <f t="shared" si="416"/>
        <v>0.99870511045398014</v>
      </c>
      <c r="I2206" s="4">
        <f t="shared" si="410"/>
        <v>23394.293025475214</v>
      </c>
      <c r="J2206" s="25">
        <f t="shared" si="417"/>
        <v>19693.488173743895</v>
      </c>
      <c r="K2206" s="15">
        <f t="shared" si="411"/>
        <v>19667.987281783047</v>
      </c>
      <c r="L2206" s="36">
        <f t="shared" si="412"/>
        <v>3696.0127182169526</v>
      </c>
      <c r="M2206" s="36">
        <f t="shared" si="413"/>
        <v>3696.0127182169526</v>
      </c>
      <c r="N2206" s="36">
        <f t="shared" si="414"/>
        <v>0.15819263474648829</v>
      </c>
      <c r="O2206" s="36">
        <f t="shared" si="415"/>
        <v>13660510.013221467</v>
      </c>
      <c r="P2206" s="35">
        <f t="shared" si="418"/>
        <v>13660510.013221467</v>
      </c>
    </row>
    <row r="2207" spans="1:16" x14ac:dyDescent="0.4">
      <c r="A2207" s="1">
        <v>2206</v>
      </c>
      <c r="B2207" s="21">
        <v>42019</v>
      </c>
      <c r="C2207" s="43">
        <v>2</v>
      </c>
      <c r="D2207" s="23">
        <v>17973</v>
      </c>
      <c r="E2207" s="25">
        <f t="shared" si="419"/>
        <v>21595.25</v>
      </c>
      <c r="F2207" s="25">
        <f t="shared" si="420"/>
        <v>20734.75</v>
      </c>
      <c r="G2207" s="25">
        <f t="shared" si="409"/>
        <v>0.86680572468922945</v>
      </c>
      <c r="H2207" s="25">
        <f t="shared" si="416"/>
        <v>0.99758200983907996</v>
      </c>
      <c r="I2207" s="4">
        <f t="shared" si="410"/>
        <v>18016.563874181356</v>
      </c>
      <c r="J2207" s="25">
        <f t="shared" si="417"/>
        <v>19693.804858187712</v>
      </c>
      <c r="K2207" s="15">
        <f t="shared" si="411"/>
        <v>19646.185431809536</v>
      </c>
      <c r="L2207" s="36">
        <f t="shared" si="412"/>
        <v>-1673.1854318095357</v>
      </c>
      <c r="M2207" s="36">
        <f t="shared" si="413"/>
        <v>1673.1854318095357</v>
      </c>
      <c r="N2207" s="36">
        <f t="shared" si="414"/>
        <v>9.309438779333086E-2</v>
      </c>
      <c r="O2207" s="36">
        <f t="shared" si="415"/>
        <v>2799549.4892196623</v>
      </c>
      <c r="P2207" s="35">
        <f t="shared" si="418"/>
        <v>2799549.4892196623</v>
      </c>
    </row>
    <row r="2208" spans="1:16" x14ac:dyDescent="0.4">
      <c r="A2208" s="1">
        <v>2207</v>
      </c>
      <c r="B2208" s="21">
        <v>42020</v>
      </c>
      <c r="C2208" s="43">
        <v>3</v>
      </c>
      <c r="D2208" s="23">
        <v>20813</v>
      </c>
      <c r="E2208" s="25">
        <f t="shared" si="419"/>
        <v>19874.25</v>
      </c>
      <c r="F2208" s="25">
        <f t="shared" si="420"/>
        <v>19196.625</v>
      </c>
      <c r="G2208" s="25">
        <f t="shared" si="409"/>
        <v>1.0842009988735</v>
      </c>
      <c r="H2208" s="25">
        <f t="shared" si="416"/>
        <v>1.0015470660113945</v>
      </c>
      <c r="I2208" s="4">
        <f t="shared" si="410"/>
        <v>20780.850652268011</v>
      </c>
      <c r="J2208" s="25">
        <f t="shared" si="417"/>
        <v>19694.121542631532</v>
      </c>
      <c r="K2208" s="15">
        <f t="shared" si="411"/>
        <v>19724.589648694411</v>
      </c>
      <c r="L2208" s="36">
        <f t="shared" si="412"/>
        <v>1088.4103513055888</v>
      </c>
      <c r="M2208" s="36">
        <f t="shared" si="413"/>
        <v>1088.4103513055888</v>
      </c>
      <c r="N2208" s="36">
        <f t="shared" si="414"/>
        <v>5.2294736525517173E-2</v>
      </c>
      <c r="O2208" s="36">
        <f t="shared" si="415"/>
        <v>1184637.0928291553</v>
      </c>
      <c r="P2208" s="35">
        <f t="shared" si="418"/>
        <v>1184637.0928291553</v>
      </c>
    </row>
    <row r="2209" spans="1:16" x14ac:dyDescent="0.4">
      <c r="A2209" s="1">
        <v>2208</v>
      </c>
      <c r="B2209" s="21">
        <v>42021</v>
      </c>
      <c r="C2209" s="43">
        <v>4</v>
      </c>
      <c r="D2209" s="23">
        <v>17347</v>
      </c>
      <c r="E2209" s="25">
        <f t="shared" si="419"/>
        <v>18519</v>
      </c>
      <c r="F2209" s="25">
        <f t="shared" si="420"/>
        <v>18946.75</v>
      </c>
      <c r="G2209" s="25">
        <f t="shared" si="409"/>
        <v>0.91556599416786522</v>
      </c>
      <c r="H2209" s="25">
        <f t="shared" si="416"/>
        <v>1.0021658136955456</v>
      </c>
      <c r="I2209" s="4">
        <f t="shared" si="410"/>
        <v>17309.510824393335</v>
      </c>
      <c r="J2209" s="25">
        <f t="shared" si="417"/>
        <v>19694.438227075349</v>
      </c>
      <c r="K2209" s="15">
        <f t="shared" si="411"/>
        <v>19737.092711113626</v>
      </c>
      <c r="L2209" s="36">
        <f t="shared" si="412"/>
        <v>-2390.0927111136261</v>
      </c>
      <c r="M2209" s="36">
        <f t="shared" si="413"/>
        <v>2390.0927111136261</v>
      </c>
      <c r="N2209" s="36">
        <f t="shared" si="414"/>
        <v>0.13778132882421318</v>
      </c>
      <c r="O2209" s="36">
        <f t="shared" si="415"/>
        <v>5712543.1677184831</v>
      </c>
      <c r="P2209" s="35">
        <f t="shared" si="418"/>
        <v>5712543.1677184831</v>
      </c>
    </row>
    <row r="2210" spans="1:16" x14ac:dyDescent="0.4">
      <c r="A2210" s="1">
        <v>2209</v>
      </c>
      <c r="B2210" s="21">
        <v>42022</v>
      </c>
      <c r="C2210" s="43">
        <v>1</v>
      </c>
      <c r="D2210" s="23">
        <v>17943</v>
      </c>
      <c r="E2210" s="25">
        <f t="shared" si="419"/>
        <v>19374.5</v>
      </c>
      <c r="F2210" s="25">
        <f t="shared" si="420"/>
        <v>19018.75</v>
      </c>
      <c r="G2210" s="25">
        <f t="shared" si="409"/>
        <v>0.94343739730529086</v>
      </c>
      <c r="H2210" s="25">
        <f t="shared" si="416"/>
        <v>0.99870511045398014</v>
      </c>
      <c r="I2210" s="4">
        <f t="shared" si="410"/>
        <v>17966.264327859175</v>
      </c>
      <c r="J2210" s="25">
        <f t="shared" si="417"/>
        <v>19694.754911519165</v>
      </c>
      <c r="K2210" s="15">
        <f t="shared" si="411"/>
        <v>19669.252379272817</v>
      </c>
      <c r="L2210" s="36">
        <f t="shared" si="412"/>
        <v>-1726.2523792728171</v>
      </c>
      <c r="M2210" s="36">
        <f t="shared" si="413"/>
        <v>1726.2523792728171</v>
      </c>
      <c r="N2210" s="36">
        <f t="shared" si="414"/>
        <v>9.6207567255911328E-2</v>
      </c>
      <c r="O2210" s="36">
        <f t="shared" si="415"/>
        <v>2979947.276945062</v>
      </c>
      <c r="P2210" s="35">
        <f t="shared" si="418"/>
        <v>2979947.276945062</v>
      </c>
    </row>
    <row r="2211" spans="1:16" x14ac:dyDescent="0.4">
      <c r="A2211" s="1">
        <v>2210</v>
      </c>
      <c r="B2211" s="21">
        <v>42023</v>
      </c>
      <c r="C2211" s="43">
        <v>2</v>
      </c>
      <c r="D2211" s="23">
        <v>21395</v>
      </c>
      <c r="E2211" s="25">
        <f t="shared" si="419"/>
        <v>18663</v>
      </c>
      <c r="F2211" s="25">
        <f t="shared" si="420"/>
        <v>18985</v>
      </c>
      <c r="G2211" s="25">
        <f t="shared" si="409"/>
        <v>1.1269423228864894</v>
      </c>
      <c r="H2211" s="25">
        <f t="shared" si="416"/>
        <v>0.99758200983907996</v>
      </c>
      <c r="I2211" s="4">
        <f t="shared" si="410"/>
        <v>21446.858292333509</v>
      </c>
      <c r="J2211" s="25">
        <f t="shared" si="417"/>
        <v>19695.071595962982</v>
      </c>
      <c r="K2211" s="15">
        <f t="shared" si="411"/>
        <v>19647.449106625329</v>
      </c>
      <c r="L2211" s="36">
        <f t="shared" si="412"/>
        <v>1747.5508933746714</v>
      </c>
      <c r="M2211" s="36">
        <f t="shared" si="413"/>
        <v>1747.5508933746714</v>
      </c>
      <c r="N2211" s="36">
        <f t="shared" si="414"/>
        <v>8.1680340891548089E-2</v>
      </c>
      <c r="O2211" s="36">
        <f t="shared" si="415"/>
        <v>3053934.1249346123</v>
      </c>
      <c r="P2211" s="35">
        <f t="shared" si="418"/>
        <v>3053934.1249346123</v>
      </c>
    </row>
    <row r="2212" spans="1:16" x14ac:dyDescent="0.4">
      <c r="A2212" s="1">
        <v>2211</v>
      </c>
      <c r="B2212" s="21">
        <v>42024</v>
      </c>
      <c r="C2212" s="43">
        <v>3</v>
      </c>
      <c r="D2212" s="23">
        <v>17967</v>
      </c>
      <c r="E2212" s="25">
        <f t="shared" si="419"/>
        <v>19307</v>
      </c>
      <c r="F2212" s="25">
        <f t="shared" si="420"/>
        <v>19213.375</v>
      </c>
      <c r="G2212" s="25">
        <f t="shared" si="409"/>
        <v>0.9351298249266462</v>
      </c>
      <c r="H2212" s="25">
        <f t="shared" si="416"/>
        <v>1.0015470660113945</v>
      </c>
      <c r="I2212" s="4">
        <f t="shared" si="410"/>
        <v>17939.246801004148</v>
      </c>
      <c r="J2212" s="25">
        <f t="shared" si="417"/>
        <v>19695.388280406802</v>
      </c>
      <c r="K2212" s="15">
        <f t="shared" si="411"/>
        <v>19725.858346196637</v>
      </c>
      <c r="L2212" s="36">
        <f t="shared" si="412"/>
        <v>-1758.8583461966373</v>
      </c>
      <c r="M2212" s="36">
        <f t="shared" si="413"/>
        <v>1758.8583461966373</v>
      </c>
      <c r="N2212" s="36">
        <f t="shared" si="414"/>
        <v>9.7893824578206556E-2</v>
      </c>
      <c r="O2212" s="36">
        <f t="shared" si="415"/>
        <v>3093582.6819855701</v>
      </c>
      <c r="P2212" s="35">
        <f t="shared" si="418"/>
        <v>3093582.6819855701</v>
      </c>
    </row>
    <row r="2213" spans="1:16" x14ac:dyDescent="0.4">
      <c r="A2213" s="1">
        <v>2212</v>
      </c>
      <c r="B2213" s="21">
        <v>42025</v>
      </c>
      <c r="C2213" s="43">
        <v>4</v>
      </c>
      <c r="D2213" s="23">
        <v>19923</v>
      </c>
      <c r="E2213" s="25">
        <f t="shared" si="419"/>
        <v>19119.75</v>
      </c>
      <c r="F2213" s="25">
        <f t="shared" si="420"/>
        <v>18080.625</v>
      </c>
      <c r="G2213" s="25">
        <f t="shared" si="409"/>
        <v>1.1018977496629681</v>
      </c>
      <c r="H2213" s="25">
        <f t="shared" si="416"/>
        <v>1.0021658136955456</v>
      </c>
      <c r="I2213" s="4">
        <f t="shared" si="410"/>
        <v>19879.94374556917</v>
      </c>
      <c r="J2213" s="25">
        <f t="shared" si="417"/>
        <v>19695.704964850618</v>
      </c>
      <c r="K2213" s="15">
        <f t="shared" si="411"/>
        <v>19738.362192406916</v>
      </c>
      <c r="L2213" s="36">
        <f t="shared" si="412"/>
        <v>184.63780759308429</v>
      </c>
      <c r="M2213" s="36">
        <f t="shared" si="413"/>
        <v>184.63780759308429</v>
      </c>
      <c r="N2213" s="36">
        <f t="shared" si="414"/>
        <v>9.2675705261800068E-3</v>
      </c>
      <c r="O2213" s="36">
        <f t="shared" si="415"/>
        <v>34091.119992780812</v>
      </c>
      <c r="P2213" s="35">
        <f t="shared" si="418"/>
        <v>34091.119992780812</v>
      </c>
    </row>
    <row r="2214" spans="1:16" x14ac:dyDescent="0.4">
      <c r="A2214" s="1">
        <v>2213</v>
      </c>
      <c r="B2214" s="21">
        <v>42026</v>
      </c>
      <c r="C2214" s="43">
        <v>1</v>
      </c>
      <c r="D2214" s="23">
        <v>17194</v>
      </c>
      <c r="E2214" s="25">
        <f t="shared" si="419"/>
        <v>17041.5</v>
      </c>
      <c r="F2214" s="25">
        <f t="shared" si="420"/>
        <v>16941.125</v>
      </c>
      <c r="G2214" s="25">
        <f t="shared" si="409"/>
        <v>1.0149266946557562</v>
      </c>
      <c r="H2214" s="25">
        <f t="shared" si="416"/>
        <v>0.99870511045398014</v>
      </c>
      <c r="I2214" s="4">
        <f t="shared" si="410"/>
        <v>17216.293198083411</v>
      </c>
      <c r="J2214" s="25">
        <f t="shared" si="417"/>
        <v>19696.021649294435</v>
      </c>
      <c r="K2214" s="15">
        <f t="shared" si="411"/>
        <v>19670.517476762583</v>
      </c>
      <c r="L2214" s="36">
        <f t="shared" si="412"/>
        <v>-2476.5174767625831</v>
      </c>
      <c r="M2214" s="36">
        <f t="shared" si="413"/>
        <v>2476.5174767625831</v>
      </c>
      <c r="N2214" s="36">
        <f t="shared" si="414"/>
        <v>0.14403381858570333</v>
      </c>
      <c r="O2214" s="36">
        <f t="shared" si="415"/>
        <v>6133138.8127105115</v>
      </c>
      <c r="P2214" s="35">
        <f t="shared" si="418"/>
        <v>6133138.8127105115</v>
      </c>
    </row>
    <row r="2215" spans="1:16" x14ac:dyDescent="0.4">
      <c r="A2215" s="1">
        <v>2214</v>
      </c>
      <c r="B2215" s="21">
        <v>42027</v>
      </c>
      <c r="C2215" s="43">
        <v>2</v>
      </c>
      <c r="D2215" s="23">
        <v>13082</v>
      </c>
      <c r="E2215" s="25">
        <f t="shared" si="419"/>
        <v>16840.75</v>
      </c>
      <c r="F2215" s="25">
        <f t="shared" si="420"/>
        <v>16456.625</v>
      </c>
      <c r="G2215" s="25">
        <f t="shared" si="409"/>
        <v>0.79493820877610077</v>
      </c>
      <c r="H2215" s="25">
        <f t="shared" si="416"/>
        <v>0.99758200983907996</v>
      </c>
      <c r="I2215" s="4">
        <f t="shared" si="410"/>
        <v>13113.708818897265</v>
      </c>
      <c r="J2215" s="25">
        <f t="shared" si="417"/>
        <v>19696.338333738255</v>
      </c>
      <c r="K2215" s="15">
        <f t="shared" si="411"/>
        <v>19648.712781441125</v>
      </c>
      <c r="L2215" s="36">
        <f t="shared" si="412"/>
        <v>-6566.7127814411251</v>
      </c>
      <c r="M2215" s="36">
        <f t="shared" si="413"/>
        <v>6566.7127814411251</v>
      </c>
      <c r="N2215" s="36">
        <f t="shared" si="414"/>
        <v>0.50196550844222021</v>
      </c>
      <c r="O2215" s="36">
        <f t="shared" si="415"/>
        <v>43121716.753942236</v>
      </c>
      <c r="P2215" s="35">
        <f t="shared" si="418"/>
        <v>43121716.753942236</v>
      </c>
    </row>
    <row r="2216" spans="1:16" x14ac:dyDescent="0.4">
      <c r="A2216" s="1">
        <v>2215</v>
      </c>
      <c r="B2216" s="21">
        <v>42028</v>
      </c>
      <c r="C2216" s="43">
        <v>3</v>
      </c>
      <c r="D2216" s="23">
        <v>17164</v>
      </c>
      <c r="E2216" s="25">
        <f t="shared" si="419"/>
        <v>16072.5</v>
      </c>
      <c r="F2216" s="25">
        <f t="shared" si="420"/>
        <v>16333.25</v>
      </c>
      <c r="G2216" s="25">
        <f t="shared" si="409"/>
        <v>1.0508625044005326</v>
      </c>
      <c r="H2216" s="25">
        <f t="shared" si="416"/>
        <v>1.0015470660113945</v>
      </c>
      <c r="I2216" s="4">
        <f t="shared" si="410"/>
        <v>17137.487176069193</v>
      </c>
      <c r="J2216" s="25">
        <f t="shared" si="417"/>
        <v>19696.655018182071</v>
      </c>
      <c r="K2216" s="15">
        <f t="shared" si="411"/>
        <v>19727.127043698863</v>
      </c>
      <c r="L2216" s="36">
        <f t="shared" si="412"/>
        <v>-2563.1270436988634</v>
      </c>
      <c r="M2216" s="36">
        <f t="shared" si="413"/>
        <v>2563.1270436988634</v>
      </c>
      <c r="N2216" s="36">
        <f t="shared" si="414"/>
        <v>0.14933156861447586</v>
      </c>
      <c r="O2216" s="36">
        <f t="shared" si="415"/>
        <v>6569620.2421404757</v>
      </c>
      <c r="P2216" s="35">
        <f t="shared" si="418"/>
        <v>6569620.2421404757</v>
      </c>
    </row>
    <row r="2217" spans="1:16" x14ac:dyDescent="0.4">
      <c r="A2217" s="1">
        <v>2216</v>
      </c>
      <c r="B2217" s="21">
        <v>42029</v>
      </c>
      <c r="C2217" s="43">
        <v>4</v>
      </c>
      <c r="D2217" s="23">
        <v>16850</v>
      </c>
      <c r="E2217" s="25">
        <f t="shared" si="419"/>
        <v>16594</v>
      </c>
      <c r="F2217" s="25">
        <f t="shared" si="420"/>
        <v>17807.5</v>
      </c>
      <c r="G2217" s="25">
        <f t="shared" si="409"/>
        <v>0.94623052084795733</v>
      </c>
      <c r="H2217" s="25">
        <f t="shared" si="416"/>
        <v>1.0021658136955456</v>
      </c>
      <c r="I2217" s="4">
        <f t="shared" si="410"/>
        <v>16813.584907536038</v>
      </c>
      <c r="J2217" s="25">
        <f t="shared" si="417"/>
        <v>19696.971702625888</v>
      </c>
      <c r="K2217" s="15">
        <f t="shared" si="411"/>
        <v>19739.631673700209</v>
      </c>
      <c r="L2217" s="36">
        <f t="shared" si="412"/>
        <v>-2889.6316737002089</v>
      </c>
      <c r="M2217" s="36">
        <f t="shared" si="413"/>
        <v>2889.6316737002089</v>
      </c>
      <c r="N2217" s="36">
        <f t="shared" si="414"/>
        <v>0.17149149398814295</v>
      </c>
      <c r="O2217" s="36">
        <f t="shared" si="415"/>
        <v>8349971.2096514711</v>
      </c>
      <c r="P2217" s="35">
        <f t="shared" si="418"/>
        <v>8349971.2096514711</v>
      </c>
    </row>
    <row r="2218" spans="1:16" x14ac:dyDescent="0.4">
      <c r="A2218" s="1">
        <v>2217</v>
      </c>
      <c r="B2218" s="21">
        <v>42030</v>
      </c>
      <c r="C2218" s="43">
        <v>1</v>
      </c>
      <c r="D2218" s="23">
        <v>19280</v>
      </c>
      <c r="E2218" s="25">
        <f t="shared" si="419"/>
        <v>19021</v>
      </c>
      <c r="F2218" s="25">
        <f t="shared" si="420"/>
        <v>19764.25</v>
      </c>
      <c r="G2218" s="25">
        <f t="shared" si="409"/>
        <v>0.97549869081801743</v>
      </c>
      <c r="H2218" s="25">
        <f t="shared" si="416"/>
        <v>0.99870511045398014</v>
      </c>
      <c r="I2218" s="4">
        <f t="shared" si="410"/>
        <v>19304.997839888809</v>
      </c>
      <c r="J2218" s="25">
        <f t="shared" si="417"/>
        <v>19697.288387069704</v>
      </c>
      <c r="K2218" s="15">
        <f t="shared" si="411"/>
        <v>19671.782574252349</v>
      </c>
      <c r="L2218" s="36">
        <f t="shared" si="412"/>
        <v>-391.78257425234915</v>
      </c>
      <c r="M2218" s="36">
        <f t="shared" si="413"/>
        <v>391.78257425234915</v>
      </c>
      <c r="N2218" s="36">
        <f t="shared" si="414"/>
        <v>2.0320672938399852E-2</v>
      </c>
      <c r="O2218" s="36">
        <f t="shared" si="415"/>
        <v>153493.58548779748</v>
      </c>
      <c r="P2218" s="35">
        <f t="shared" si="418"/>
        <v>153493.58548779748</v>
      </c>
    </row>
    <row r="2219" spans="1:16" x14ac:dyDescent="0.4">
      <c r="A2219" s="1">
        <v>2218</v>
      </c>
      <c r="B2219" s="21">
        <v>42031</v>
      </c>
      <c r="C2219" s="43">
        <v>2</v>
      </c>
      <c r="D2219" s="23">
        <v>22790</v>
      </c>
      <c r="E2219" s="25">
        <f t="shared" si="419"/>
        <v>20507.5</v>
      </c>
      <c r="F2219" s="25">
        <f t="shared" si="420"/>
        <v>20296.875</v>
      </c>
      <c r="G2219" s="25">
        <f t="shared" si="409"/>
        <v>1.1228329484218629</v>
      </c>
      <c r="H2219" s="25">
        <f t="shared" si="416"/>
        <v>0.99758200983907996</v>
      </c>
      <c r="I2219" s="4">
        <f t="shared" si="410"/>
        <v>22845.239564490799</v>
      </c>
      <c r="J2219" s="25">
        <f t="shared" si="417"/>
        <v>19697.605071513524</v>
      </c>
      <c r="K2219" s="15">
        <f t="shared" si="411"/>
        <v>19649.976456256914</v>
      </c>
      <c r="L2219" s="36">
        <f t="shared" si="412"/>
        <v>3140.0235437430856</v>
      </c>
      <c r="M2219" s="36">
        <f t="shared" si="413"/>
        <v>3140.0235437430856</v>
      </c>
      <c r="N2219" s="36">
        <f t="shared" si="414"/>
        <v>0.13778076102426878</v>
      </c>
      <c r="O2219" s="36">
        <f t="shared" si="415"/>
        <v>9859747.8552608863</v>
      </c>
      <c r="P2219" s="35">
        <f t="shared" si="418"/>
        <v>9859747.8552608863</v>
      </c>
    </row>
    <row r="2220" spans="1:16" x14ac:dyDescent="0.4">
      <c r="A2220" s="1">
        <v>2219</v>
      </c>
      <c r="B2220" s="21">
        <v>42032</v>
      </c>
      <c r="C2220" s="43">
        <v>3</v>
      </c>
      <c r="D2220" s="23">
        <v>23110</v>
      </c>
      <c r="E2220" s="25">
        <f t="shared" si="419"/>
        <v>20086.25</v>
      </c>
      <c r="F2220" s="25">
        <f t="shared" si="420"/>
        <v>20264.375</v>
      </c>
      <c r="G2220" s="25">
        <f t="shared" si="409"/>
        <v>1.1404250069395183</v>
      </c>
      <c r="H2220" s="25">
        <f t="shared" si="416"/>
        <v>1.0015470660113945</v>
      </c>
      <c r="I2220" s="4">
        <f t="shared" si="410"/>
        <v>23074.302530817935</v>
      </c>
      <c r="J2220" s="25">
        <f t="shared" si="417"/>
        <v>19697.921755957341</v>
      </c>
      <c r="K2220" s="15">
        <f t="shared" si="411"/>
        <v>19728.395741201093</v>
      </c>
      <c r="L2220" s="36">
        <f t="shared" si="412"/>
        <v>3381.6042587989068</v>
      </c>
      <c r="M2220" s="36">
        <f t="shared" si="413"/>
        <v>3381.6042587989068</v>
      </c>
      <c r="N2220" s="36">
        <f t="shared" si="414"/>
        <v>0.14632644996966279</v>
      </c>
      <c r="O2220" s="36">
        <f t="shared" si="415"/>
        <v>11435247.363126904</v>
      </c>
      <c r="P2220" s="35">
        <f t="shared" si="418"/>
        <v>11435247.363126904</v>
      </c>
    </row>
    <row r="2221" spans="1:16" x14ac:dyDescent="0.4">
      <c r="A2221" s="1">
        <v>2220</v>
      </c>
      <c r="B2221" s="21">
        <v>42033</v>
      </c>
      <c r="C2221" s="43">
        <v>4</v>
      </c>
      <c r="D2221" s="23">
        <v>15165</v>
      </c>
      <c r="E2221" s="25">
        <f t="shared" si="419"/>
        <v>20442.5</v>
      </c>
      <c r="F2221" s="25">
        <f t="shared" si="420"/>
        <v>20012.375</v>
      </c>
      <c r="G2221" s="25">
        <f t="shared" ref="G2221:G2284" si="421">D2221/F2221</f>
        <v>0.75778112293018696</v>
      </c>
      <c r="H2221" s="25">
        <f t="shared" si="416"/>
        <v>1.0021658136955456</v>
      </c>
      <c r="I2221" s="4">
        <f t="shared" ref="I2221:I2284" si="422">D2221/H2221</f>
        <v>15132.226416782436</v>
      </c>
      <c r="J2221" s="25">
        <f t="shared" si="417"/>
        <v>19698.238440401157</v>
      </c>
      <c r="K2221" s="15">
        <f t="shared" ref="K2221:K2284" si="423">H2221*J2221</f>
        <v>19740.901154993502</v>
      </c>
      <c r="L2221" s="36">
        <f t="shared" ref="L2221:L2284" si="424">D2221-K2221</f>
        <v>-4575.9011549935021</v>
      </c>
      <c r="M2221" s="36">
        <f t="shared" ref="M2221:M2284" si="425">ABS(L2221)</f>
        <v>4575.9011549935021</v>
      </c>
      <c r="N2221" s="36">
        <f t="shared" ref="N2221:N2284" si="426">M2221/D2221</f>
        <v>0.30174092680471493</v>
      </c>
      <c r="O2221" s="36">
        <f t="shared" ref="O2221:O2284" si="427">L2221^2</f>
        <v>20938871.380270869</v>
      </c>
      <c r="P2221" s="35">
        <f t="shared" si="418"/>
        <v>20938871.380270869</v>
      </c>
    </row>
    <row r="2222" spans="1:16" x14ac:dyDescent="0.4">
      <c r="A2222" s="1">
        <v>2221</v>
      </c>
      <c r="B2222" s="21">
        <v>42034</v>
      </c>
      <c r="C2222" s="43">
        <v>1</v>
      </c>
      <c r="D2222" s="23">
        <v>20705</v>
      </c>
      <c r="E2222" s="25">
        <f t="shared" si="419"/>
        <v>19582.25</v>
      </c>
      <c r="F2222" s="25">
        <f t="shared" si="420"/>
        <v>18163.75</v>
      </c>
      <c r="G2222" s="25">
        <f t="shared" si="421"/>
        <v>1.1399077833597138</v>
      </c>
      <c r="H2222" s="25">
        <f t="shared" si="416"/>
        <v>0.99870511045398014</v>
      </c>
      <c r="I2222" s="4">
        <f t="shared" si="422"/>
        <v>20731.84544994283</v>
      </c>
      <c r="J2222" s="25">
        <f t="shared" si="417"/>
        <v>19698.555124844977</v>
      </c>
      <c r="K2222" s="15">
        <f t="shared" si="423"/>
        <v>19673.047671742119</v>
      </c>
      <c r="L2222" s="36">
        <f t="shared" si="424"/>
        <v>1031.9523282578812</v>
      </c>
      <c r="M2222" s="36">
        <f t="shared" si="425"/>
        <v>1031.9523282578812</v>
      </c>
      <c r="N2222" s="36">
        <f t="shared" si="426"/>
        <v>4.9840730657226814E-2</v>
      </c>
      <c r="O2222" s="36">
        <f t="shared" si="427"/>
        <v>1064925.6077968618</v>
      </c>
      <c r="P2222" s="35">
        <f t="shared" si="418"/>
        <v>1064925.6077968618</v>
      </c>
    </row>
    <row r="2223" spans="1:16" x14ac:dyDescent="0.4">
      <c r="A2223" s="1">
        <v>2222</v>
      </c>
      <c r="B2223" s="21">
        <v>42035</v>
      </c>
      <c r="C2223" s="43">
        <v>2</v>
      </c>
      <c r="D2223" s="23">
        <v>19349</v>
      </c>
      <c r="E2223" s="25">
        <f t="shared" si="419"/>
        <v>16745.25</v>
      </c>
      <c r="F2223" s="25">
        <f t="shared" si="420"/>
        <v>17398.25</v>
      </c>
      <c r="G2223" s="25">
        <f t="shared" si="421"/>
        <v>1.1121233457387956</v>
      </c>
      <c r="H2223" s="25">
        <f t="shared" si="416"/>
        <v>0.99758200983907996</v>
      </c>
      <c r="I2223" s="4">
        <f t="shared" si="422"/>
        <v>19395.899093169483</v>
      </c>
      <c r="J2223" s="25">
        <f t="shared" si="417"/>
        <v>19698.871809288794</v>
      </c>
      <c r="K2223" s="15">
        <f t="shared" si="423"/>
        <v>19651.240131072707</v>
      </c>
      <c r="L2223" s="36">
        <f t="shared" si="424"/>
        <v>-302.2401310727073</v>
      </c>
      <c r="M2223" s="36">
        <f t="shared" si="425"/>
        <v>302.2401310727073</v>
      </c>
      <c r="N2223" s="36">
        <f t="shared" si="426"/>
        <v>1.5620452275192894E-2</v>
      </c>
      <c r="O2223" s="36">
        <f t="shared" si="427"/>
        <v>91349.096830847295</v>
      </c>
      <c r="P2223" s="35">
        <f t="shared" si="418"/>
        <v>91349.096830847295</v>
      </c>
    </row>
    <row r="2224" spans="1:16" x14ac:dyDescent="0.4">
      <c r="A2224" s="1">
        <v>2223</v>
      </c>
      <c r="B2224" s="21">
        <v>42036</v>
      </c>
      <c r="C2224" s="43">
        <v>3</v>
      </c>
      <c r="D2224" s="23">
        <v>11762</v>
      </c>
      <c r="E2224" s="25">
        <f t="shared" si="419"/>
        <v>18051.25</v>
      </c>
      <c r="F2224" s="25">
        <f t="shared" si="420"/>
        <v>17814.125</v>
      </c>
      <c r="G2224" s="25">
        <f t="shared" si="421"/>
        <v>0.66026257253724219</v>
      </c>
      <c r="H2224" s="25">
        <f t="shared" si="416"/>
        <v>1.0015470660113945</v>
      </c>
      <c r="I2224" s="4">
        <f t="shared" si="422"/>
        <v>11743.831517415862</v>
      </c>
      <c r="J2224" s="25">
        <f t="shared" si="417"/>
        <v>19699.18849373261</v>
      </c>
      <c r="K2224" s="15">
        <f t="shared" si="423"/>
        <v>19729.664438703319</v>
      </c>
      <c r="L2224" s="36">
        <f t="shared" si="424"/>
        <v>-7967.6644387033193</v>
      </c>
      <c r="M2224" s="36">
        <f t="shared" si="425"/>
        <v>7967.6644387033193</v>
      </c>
      <c r="N2224" s="36">
        <f t="shared" si="426"/>
        <v>0.67740728096440395</v>
      </c>
      <c r="O2224" s="36">
        <f t="shared" si="427"/>
        <v>63483676.607777484</v>
      </c>
      <c r="P2224" s="35">
        <f t="shared" si="418"/>
        <v>63483676.607777484</v>
      </c>
    </row>
    <row r="2225" spans="1:16" x14ac:dyDescent="0.4">
      <c r="A2225" s="1">
        <v>2224</v>
      </c>
      <c r="B2225" s="21">
        <v>42037</v>
      </c>
      <c r="C2225" s="43">
        <v>4</v>
      </c>
      <c r="D2225" s="23">
        <v>20389</v>
      </c>
      <c r="E2225" s="25">
        <f t="shared" si="419"/>
        <v>17577</v>
      </c>
      <c r="F2225" s="25">
        <f t="shared" si="420"/>
        <v>17640.625</v>
      </c>
      <c r="G2225" s="25">
        <f t="shared" si="421"/>
        <v>1.1557980513728963</v>
      </c>
      <c r="H2225" s="25">
        <f t="shared" si="416"/>
        <v>1.0021658136955456</v>
      </c>
      <c r="I2225" s="4">
        <f t="shared" si="422"/>
        <v>20344.936657552065</v>
      </c>
      <c r="J2225" s="25">
        <f t="shared" si="417"/>
        <v>19699.50517817643</v>
      </c>
      <c r="K2225" s="15">
        <f t="shared" si="423"/>
        <v>19742.170636286795</v>
      </c>
      <c r="L2225" s="36">
        <f t="shared" si="424"/>
        <v>646.82936371320466</v>
      </c>
      <c r="M2225" s="36">
        <f t="shared" si="425"/>
        <v>646.82936371320466</v>
      </c>
      <c r="N2225" s="36">
        <f t="shared" si="426"/>
        <v>3.1724428059895268E-2</v>
      </c>
      <c r="O2225" s="36">
        <f t="shared" si="427"/>
        <v>418388.22576162918</v>
      </c>
      <c r="P2225" s="35">
        <f t="shared" si="418"/>
        <v>418388.22576162918</v>
      </c>
    </row>
    <row r="2226" spans="1:16" x14ac:dyDescent="0.4">
      <c r="A2226" s="1">
        <v>2225</v>
      </c>
      <c r="B2226" s="21">
        <v>42038</v>
      </c>
      <c r="C2226" s="43">
        <v>1</v>
      </c>
      <c r="D2226" s="23">
        <v>18808</v>
      </c>
      <c r="E2226" s="25">
        <f t="shared" si="419"/>
        <v>17704.25</v>
      </c>
      <c r="F2226" s="25">
        <f t="shared" si="420"/>
        <v>18240.125</v>
      </c>
      <c r="G2226" s="25">
        <f t="shared" si="421"/>
        <v>1.0311332844484344</v>
      </c>
      <c r="H2226" s="25">
        <f t="shared" si="416"/>
        <v>0.99870511045398014</v>
      </c>
      <c r="I2226" s="4">
        <f t="shared" si="422"/>
        <v>18832.385859576178</v>
      </c>
      <c r="J2226" s="25">
        <f t="shared" si="417"/>
        <v>19699.821862620247</v>
      </c>
      <c r="K2226" s="15">
        <f t="shared" si="423"/>
        <v>19674.312769231885</v>
      </c>
      <c r="L2226" s="36">
        <f t="shared" si="424"/>
        <v>-866.31276923188489</v>
      </c>
      <c r="M2226" s="36">
        <f t="shared" si="425"/>
        <v>866.31276923188489</v>
      </c>
      <c r="N2226" s="36">
        <f t="shared" si="426"/>
        <v>4.606086607995985E-2</v>
      </c>
      <c r="O2226" s="36">
        <f t="shared" si="427"/>
        <v>750497.81413421698</v>
      </c>
      <c r="P2226" s="35">
        <f t="shared" si="418"/>
        <v>750497.81413421698</v>
      </c>
    </row>
    <row r="2227" spans="1:16" x14ac:dyDescent="0.4">
      <c r="A2227" s="1">
        <v>2226</v>
      </c>
      <c r="B2227" s="21">
        <v>42039</v>
      </c>
      <c r="C2227" s="43">
        <v>2</v>
      </c>
      <c r="D2227" s="23">
        <v>19858</v>
      </c>
      <c r="E2227" s="25">
        <f t="shared" si="419"/>
        <v>18776</v>
      </c>
      <c r="F2227" s="25">
        <f t="shared" si="420"/>
        <v>18917.875</v>
      </c>
      <c r="G2227" s="25">
        <f t="shared" si="421"/>
        <v>1.0496950635311841</v>
      </c>
      <c r="H2227" s="25">
        <f t="shared" si="416"/>
        <v>0.99758200983907996</v>
      </c>
      <c r="I2227" s="4">
        <f t="shared" si="422"/>
        <v>19906.132833332966</v>
      </c>
      <c r="J2227" s="25">
        <f t="shared" si="417"/>
        <v>19700.138547064063</v>
      </c>
      <c r="K2227" s="15">
        <f t="shared" si="423"/>
        <v>19652.5038058885</v>
      </c>
      <c r="L2227" s="36">
        <f t="shared" si="424"/>
        <v>205.49619411149979</v>
      </c>
      <c r="M2227" s="36">
        <f t="shared" si="425"/>
        <v>205.49619411149979</v>
      </c>
      <c r="N2227" s="36">
        <f t="shared" si="426"/>
        <v>1.0348282511405972E-2</v>
      </c>
      <c r="O2227" s="36">
        <f t="shared" si="427"/>
        <v>42228.685794311205</v>
      </c>
      <c r="P2227" s="35">
        <f t="shared" si="418"/>
        <v>42228.685794311205</v>
      </c>
    </row>
    <row r="2228" spans="1:16" x14ac:dyDescent="0.4">
      <c r="A2228" s="1">
        <v>2227</v>
      </c>
      <c r="B2228" s="21">
        <v>42040</v>
      </c>
      <c r="C2228" s="43">
        <v>3</v>
      </c>
      <c r="D2228" s="23">
        <v>16049</v>
      </c>
      <c r="E2228" s="25">
        <f t="shared" si="419"/>
        <v>19059.75</v>
      </c>
      <c r="F2228" s="25">
        <f t="shared" si="420"/>
        <v>19203.75</v>
      </c>
      <c r="G2228" s="25">
        <f t="shared" si="421"/>
        <v>0.83572218967649547</v>
      </c>
      <c r="H2228" s="25">
        <f t="shared" si="416"/>
        <v>1.0015470660113945</v>
      </c>
      <c r="I2228" s="4">
        <f t="shared" si="422"/>
        <v>16024.209490138341</v>
      </c>
      <c r="J2228" s="25">
        <f t="shared" si="417"/>
        <v>19700.45523150788</v>
      </c>
      <c r="K2228" s="15">
        <f t="shared" si="423"/>
        <v>19730.933136205545</v>
      </c>
      <c r="L2228" s="36">
        <f t="shared" si="424"/>
        <v>-3681.9331362055455</v>
      </c>
      <c r="M2228" s="36">
        <f t="shared" si="425"/>
        <v>3681.9331362055455</v>
      </c>
      <c r="N2228" s="36">
        <f t="shared" si="426"/>
        <v>0.22941822769054429</v>
      </c>
      <c r="O2228" s="36">
        <f t="shared" si="427"/>
        <v>13556631.619488403</v>
      </c>
      <c r="P2228" s="35">
        <f t="shared" si="418"/>
        <v>13556631.619488403</v>
      </c>
    </row>
    <row r="2229" spans="1:16" x14ac:dyDescent="0.4">
      <c r="A2229" s="1">
        <v>2228</v>
      </c>
      <c r="B2229" s="21">
        <v>42041</v>
      </c>
      <c r="C2229" s="43">
        <v>4</v>
      </c>
      <c r="D2229" s="23">
        <v>21524</v>
      </c>
      <c r="E2229" s="25">
        <f t="shared" si="419"/>
        <v>19347.75</v>
      </c>
      <c r="F2229" s="25">
        <f t="shared" si="420"/>
        <v>18300.125</v>
      </c>
      <c r="G2229" s="25">
        <f t="shared" si="421"/>
        <v>1.1761668294615475</v>
      </c>
      <c r="H2229" s="25">
        <f t="shared" si="416"/>
        <v>1.0021658136955456</v>
      </c>
      <c r="I2229" s="4">
        <f t="shared" si="422"/>
        <v>21477.483771501822</v>
      </c>
      <c r="J2229" s="25">
        <f t="shared" si="417"/>
        <v>19700.7719159517</v>
      </c>
      <c r="K2229" s="15">
        <f t="shared" si="423"/>
        <v>19743.440117580089</v>
      </c>
      <c r="L2229" s="36">
        <f t="shared" si="424"/>
        <v>1780.5598824199114</v>
      </c>
      <c r="M2229" s="36">
        <f t="shared" si="425"/>
        <v>1780.5598824199114</v>
      </c>
      <c r="N2229" s="36">
        <f t="shared" si="426"/>
        <v>8.2724395206277251E-2</v>
      </c>
      <c r="O2229" s="36">
        <f t="shared" si="427"/>
        <v>3170393.494883209</v>
      </c>
      <c r="P2229" s="35">
        <f t="shared" si="418"/>
        <v>3170393.494883209</v>
      </c>
    </row>
    <row r="2230" spans="1:16" x14ac:dyDescent="0.4">
      <c r="A2230" s="1">
        <v>2229</v>
      </c>
      <c r="B2230" s="21">
        <v>42042</v>
      </c>
      <c r="C2230" s="43">
        <v>1</v>
      </c>
      <c r="D2230" s="23">
        <v>19960</v>
      </c>
      <c r="E2230" s="25">
        <f t="shared" si="419"/>
        <v>17252.5</v>
      </c>
      <c r="F2230" s="25">
        <f t="shared" si="420"/>
        <v>17768.25</v>
      </c>
      <c r="G2230" s="25">
        <f t="shared" si="421"/>
        <v>1.1233520464874143</v>
      </c>
      <c r="H2230" s="25">
        <f t="shared" si="416"/>
        <v>0.99870511045398014</v>
      </c>
      <c r="I2230" s="4">
        <f t="shared" si="422"/>
        <v>19985.879506440902</v>
      </c>
      <c r="J2230" s="25">
        <f t="shared" si="417"/>
        <v>19701.088600395517</v>
      </c>
      <c r="K2230" s="15">
        <f t="shared" si="423"/>
        <v>19675.577866721655</v>
      </c>
      <c r="L2230" s="36">
        <f t="shared" si="424"/>
        <v>284.42213327834543</v>
      </c>
      <c r="M2230" s="36">
        <f t="shared" si="425"/>
        <v>284.42213327834543</v>
      </c>
      <c r="N2230" s="36">
        <f t="shared" si="426"/>
        <v>1.4249605875668609E-2</v>
      </c>
      <c r="O2230" s="36">
        <f t="shared" si="427"/>
        <v>80895.949898604886</v>
      </c>
      <c r="P2230" s="35">
        <f t="shared" si="418"/>
        <v>80895.949898604886</v>
      </c>
    </row>
    <row r="2231" spans="1:16" x14ac:dyDescent="0.4">
      <c r="A2231" s="1">
        <v>2230</v>
      </c>
      <c r="B2231" s="21">
        <v>42043</v>
      </c>
      <c r="C2231" s="43">
        <v>2</v>
      </c>
      <c r="D2231" s="23">
        <v>11477</v>
      </c>
      <c r="E2231" s="25">
        <f t="shared" si="419"/>
        <v>18284</v>
      </c>
      <c r="F2231" s="25">
        <f t="shared" si="420"/>
        <v>18311.75</v>
      </c>
      <c r="G2231" s="25">
        <f t="shared" si="421"/>
        <v>0.62675604461616174</v>
      </c>
      <c r="H2231" s="25">
        <f t="shared" si="416"/>
        <v>0.99758200983907996</v>
      </c>
      <c r="I2231" s="4">
        <f t="shared" si="422"/>
        <v>11504.818538028123</v>
      </c>
      <c r="J2231" s="25">
        <f t="shared" si="417"/>
        <v>19701.405284839333</v>
      </c>
      <c r="K2231" s="15">
        <f t="shared" si="423"/>
        <v>19653.767480704293</v>
      </c>
      <c r="L2231" s="36">
        <f t="shared" si="424"/>
        <v>-8176.7674807042931</v>
      </c>
      <c r="M2231" s="36">
        <f t="shared" si="425"/>
        <v>8176.7674807042931</v>
      </c>
      <c r="N2231" s="36">
        <f t="shared" si="426"/>
        <v>0.71244815550268303</v>
      </c>
      <c r="O2231" s="36">
        <f t="shared" si="427"/>
        <v>66859526.433503233</v>
      </c>
      <c r="P2231" s="35">
        <f t="shared" si="418"/>
        <v>66859526.433503233</v>
      </c>
    </row>
    <row r="2232" spans="1:16" x14ac:dyDescent="0.4">
      <c r="A2232" s="1">
        <v>2231</v>
      </c>
      <c r="B2232" s="21">
        <v>42044</v>
      </c>
      <c r="C2232" s="43">
        <v>3</v>
      </c>
      <c r="D2232" s="23">
        <v>20175</v>
      </c>
      <c r="E2232" s="25">
        <f t="shared" si="419"/>
        <v>18339.5</v>
      </c>
      <c r="F2232" s="25">
        <f t="shared" si="420"/>
        <v>18464.625</v>
      </c>
      <c r="G2232" s="25">
        <f t="shared" si="421"/>
        <v>1.0926298259509739</v>
      </c>
      <c r="H2232" s="25">
        <f t="shared" si="416"/>
        <v>1.0015470660113945</v>
      </c>
      <c r="I2232" s="4">
        <f t="shared" si="422"/>
        <v>20143.836155744346</v>
      </c>
      <c r="J2232" s="25">
        <f t="shared" si="417"/>
        <v>19701.721969283153</v>
      </c>
      <c r="K2232" s="15">
        <f t="shared" si="423"/>
        <v>19732.201833707775</v>
      </c>
      <c r="L2232" s="36">
        <f t="shared" si="424"/>
        <v>442.79816629222478</v>
      </c>
      <c r="M2232" s="36">
        <f t="shared" si="425"/>
        <v>442.79816629222478</v>
      </c>
      <c r="N2232" s="36">
        <f t="shared" si="426"/>
        <v>2.1947864500234188E-2</v>
      </c>
      <c r="O2232" s="36">
        <f t="shared" si="427"/>
        <v>196070.21607175676</v>
      </c>
      <c r="P2232" s="35">
        <f t="shared" si="418"/>
        <v>196070.21607175676</v>
      </c>
    </row>
    <row r="2233" spans="1:16" x14ac:dyDescent="0.4">
      <c r="A2233" s="1">
        <v>2232</v>
      </c>
      <c r="B2233" s="21">
        <v>42045</v>
      </c>
      <c r="C2233" s="43">
        <v>4</v>
      </c>
      <c r="D2233" s="23">
        <v>21746</v>
      </c>
      <c r="E2233" s="25">
        <f t="shared" si="419"/>
        <v>18589.75</v>
      </c>
      <c r="F2233" s="25">
        <f t="shared" si="420"/>
        <v>19543.5</v>
      </c>
      <c r="G2233" s="25">
        <f t="shared" si="421"/>
        <v>1.1126973162432523</v>
      </c>
      <c r="H2233" s="25">
        <f t="shared" si="416"/>
        <v>1.0021658136955456</v>
      </c>
      <c r="I2233" s="4">
        <f t="shared" si="422"/>
        <v>21699.003999957193</v>
      </c>
      <c r="J2233" s="25">
        <f t="shared" si="417"/>
        <v>19702.03865372697</v>
      </c>
      <c r="K2233" s="15">
        <f t="shared" si="423"/>
        <v>19744.709598873382</v>
      </c>
      <c r="L2233" s="36">
        <f t="shared" si="424"/>
        <v>2001.2904011266182</v>
      </c>
      <c r="M2233" s="36">
        <f t="shared" si="425"/>
        <v>2001.2904011266182</v>
      </c>
      <c r="N2233" s="36">
        <f t="shared" si="426"/>
        <v>9.2030276884328993E-2</v>
      </c>
      <c r="O2233" s="36">
        <f t="shared" si="427"/>
        <v>4005163.2696415405</v>
      </c>
      <c r="P2233" s="35">
        <f t="shared" si="418"/>
        <v>4005163.2696415405</v>
      </c>
    </row>
    <row r="2234" spans="1:16" x14ac:dyDescent="0.4">
      <c r="A2234" s="1">
        <v>2233</v>
      </c>
      <c r="B2234" s="21">
        <v>42046</v>
      </c>
      <c r="C2234" s="43">
        <v>1</v>
      </c>
      <c r="D2234" s="23">
        <v>20961</v>
      </c>
      <c r="E2234" s="25">
        <f t="shared" si="419"/>
        <v>20497.25</v>
      </c>
      <c r="F2234" s="25">
        <f t="shared" si="420"/>
        <v>21054.5</v>
      </c>
      <c r="G2234" s="25">
        <f t="shared" si="421"/>
        <v>0.99555914412595881</v>
      </c>
      <c r="H2234" s="25">
        <f t="shared" si="416"/>
        <v>0.99870511045398014</v>
      </c>
      <c r="I2234" s="4">
        <f t="shared" si="422"/>
        <v>20988.177371468326</v>
      </c>
      <c r="J2234" s="25">
        <f t="shared" si="417"/>
        <v>19702.355338170786</v>
      </c>
      <c r="K2234" s="15">
        <f t="shared" si="423"/>
        <v>19676.842964211421</v>
      </c>
      <c r="L2234" s="36">
        <f t="shared" si="424"/>
        <v>1284.1570357885794</v>
      </c>
      <c r="M2234" s="36">
        <f t="shared" si="425"/>
        <v>1284.1570357885794</v>
      </c>
      <c r="N2234" s="36">
        <f t="shared" si="426"/>
        <v>6.126411124414767E-2</v>
      </c>
      <c r="O2234" s="36">
        <f t="shared" si="427"/>
        <v>1649059.2925653108</v>
      </c>
      <c r="P2234" s="35">
        <f t="shared" si="418"/>
        <v>1649059.2925653108</v>
      </c>
    </row>
    <row r="2235" spans="1:16" x14ac:dyDescent="0.4">
      <c r="A2235" s="1">
        <v>2234</v>
      </c>
      <c r="B2235" s="21">
        <v>42047</v>
      </c>
      <c r="C2235" s="43">
        <v>2</v>
      </c>
      <c r="D2235" s="23">
        <v>19107</v>
      </c>
      <c r="E2235" s="25">
        <f t="shared" si="419"/>
        <v>21611.75</v>
      </c>
      <c r="F2235" s="25">
        <f t="shared" si="420"/>
        <v>21211</v>
      </c>
      <c r="G2235" s="25">
        <f t="shared" si="421"/>
        <v>0.9008061854698034</v>
      </c>
      <c r="H2235" s="25">
        <f t="shared" si="416"/>
        <v>0.99758200983907996</v>
      </c>
      <c r="I2235" s="4">
        <f t="shared" si="422"/>
        <v>19153.312521225351</v>
      </c>
      <c r="J2235" s="25">
        <f t="shared" si="417"/>
        <v>19702.672022614606</v>
      </c>
      <c r="K2235" s="15">
        <f t="shared" si="423"/>
        <v>19655.03115552009</v>
      </c>
      <c r="L2235" s="36">
        <f t="shared" si="424"/>
        <v>-548.03115552008967</v>
      </c>
      <c r="M2235" s="36">
        <f t="shared" si="425"/>
        <v>548.03115552008967</v>
      </c>
      <c r="N2235" s="36">
        <f t="shared" si="426"/>
        <v>2.8682218847547479E-2</v>
      </c>
      <c r="O2235" s="36">
        <f t="shared" si="427"/>
        <v>300338.14742068469</v>
      </c>
      <c r="P2235" s="35">
        <f t="shared" si="418"/>
        <v>300338.14742068469</v>
      </c>
    </row>
    <row r="2236" spans="1:16" x14ac:dyDescent="0.4">
      <c r="A2236" s="1">
        <v>2235</v>
      </c>
      <c r="B2236" s="21">
        <v>42048</v>
      </c>
      <c r="C2236" s="43">
        <v>3</v>
      </c>
      <c r="D2236" s="23">
        <v>24633</v>
      </c>
      <c r="E2236" s="25">
        <f t="shared" si="419"/>
        <v>20810.25</v>
      </c>
      <c r="F2236" s="25">
        <f t="shared" si="420"/>
        <v>20600.5</v>
      </c>
      <c r="G2236" s="25">
        <f t="shared" si="421"/>
        <v>1.1957476760272809</v>
      </c>
      <c r="H2236" s="25">
        <f t="shared" si="416"/>
        <v>1.0015470660113945</v>
      </c>
      <c r="I2236" s="4">
        <f t="shared" si="422"/>
        <v>24594.949988820346</v>
      </c>
      <c r="J2236" s="25">
        <f t="shared" si="417"/>
        <v>19702.988707058423</v>
      </c>
      <c r="K2236" s="15">
        <f t="shared" si="423"/>
        <v>19733.470531210005</v>
      </c>
      <c r="L2236" s="36">
        <f t="shared" si="424"/>
        <v>4899.529468789995</v>
      </c>
      <c r="M2236" s="36">
        <f t="shared" si="425"/>
        <v>4899.529468789995</v>
      </c>
      <c r="N2236" s="36">
        <f t="shared" si="426"/>
        <v>0.19890104610847217</v>
      </c>
      <c r="O2236" s="36">
        <f t="shared" si="427"/>
        <v>24005389.015541572</v>
      </c>
      <c r="P2236" s="35">
        <f t="shared" si="418"/>
        <v>24005389.015541572</v>
      </c>
    </row>
    <row r="2237" spans="1:16" x14ac:dyDescent="0.4">
      <c r="A2237" s="1">
        <v>2236</v>
      </c>
      <c r="B2237" s="21">
        <v>42049</v>
      </c>
      <c r="C2237" s="43">
        <v>4</v>
      </c>
      <c r="D2237" s="23">
        <v>18540</v>
      </c>
      <c r="E2237" s="25">
        <f t="shared" si="419"/>
        <v>20390.75</v>
      </c>
      <c r="F2237" s="25">
        <f t="shared" si="420"/>
        <v>21116.5</v>
      </c>
      <c r="G2237" s="25">
        <f t="shared" si="421"/>
        <v>0.87798640873250777</v>
      </c>
      <c r="H2237" s="25">
        <f t="shared" si="416"/>
        <v>1.0021658136955456</v>
      </c>
      <c r="I2237" s="4">
        <f t="shared" si="422"/>
        <v>18499.932592624224</v>
      </c>
      <c r="J2237" s="25">
        <f t="shared" si="417"/>
        <v>19703.305391502239</v>
      </c>
      <c r="K2237" s="15">
        <f t="shared" si="423"/>
        <v>19745.979080166671</v>
      </c>
      <c r="L2237" s="36">
        <f t="shared" si="424"/>
        <v>-1205.9790801666713</v>
      </c>
      <c r="M2237" s="36">
        <f t="shared" si="425"/>
        <v>1205.9790801666713</v>
      </c>
      <c r="N2237" s="36">
        <f t="shared" si="426"/>
        <v>6.5047415327220678E-2</v>
      </c>
      <c r="O2237" s="36">
        <f t="shared" si="427"/>
        <v>1454385.5417996508</v>
      </c>
      <c r="P2237" s="35">
        <f t="shared" si="418"/>
        <v>1454385.5417996508</v>
      </c>
    </row>
    <row r="2238" spans="1:16" x14ac:dyDescent="0.4">
      <c r="A2238" s="1">
        <v>2237</v>
      </c>
      <c r="B2238" s="21">
        <v>42050</v>
      </c>
      <c r="C2238" s="43">
        <v>1</v>
      </c>
      <c r="D2238" s="23">
        <v>19283</v>
      </c>
      <c r="E2238" s="25">
        <f t="shared" si="419"/>
        <v>21842.25</v>
      </c>
      <c r="F2238" s="25">
        <f t="shared" si="420"/>
        <v>21309.5</v>
      </c>
      <c r="G2238" s="25">
        <f t="shared" si="421"/>
        <v>0.9049015697224243</v>
      </c>
      <c r="H2238" s="25">
        <f t="shared" si="416"/>
        <v>0.99870511045398014</v>
      </c>
      <c r="I2238" s="4">
        <f t="shared" si="422"/>
        <v>19308.001729594183</v>
      </c>
      <c r="J2238" s="25">
        <f t="shared" si="417"/>
        <v>19703.622075946056</v>
      </c>
      <c r="K2238" s="15">
        <f t="shared" si="423"/>
        <v>19678.108061701187</v>
      </c>
      <c r="L2238" s="36">
        <f t="shared" si="424"/>
        <v>-395.10806170118667</v>
      </c>
      <c r="M2238" s="36">
        <f t="shared" si="425"/>
        <v>395.10806170118667</v>
      </c>
      <c r="N2238" s="36">
        <f t="shared" si="426"/>
        <v>2.0489968454140261E-2</v>
      </c>
      <c r="O2238" s="36">
        <f t="shared" si="427"/>
        <v>156110.38042126872</v>
      </c>
      <c r="P2238" s="35">
        <f t="shared" si="418"/>
        <v>156110.38042126872</v>
      </c>
    </row>
    <row r="2239" spans="1:16" x14ac:dyDescent="0.4">
      <c r="A2239" s="1">
        <v>2238</v>
      </c>
      <c r="B2239" s="21">
        <v>42051</v>
      </c>
      <c r="C2239" s="43">
        <v>2</v>
      </c>
      <c r="D2239" s="23">
        <v>24913</v>
      </c>
      <c r="E2239" s="25">
        <f t="shared" si="419"/>
        <v>20776.75</v>
      </c>
      <c r="F2239" s="25">
        <f t="shared" si="420"/>
        <v>21265.5</v>
      </c>
      <c r="G2239" s="25">
        <f t="shared" si="421"/>
        <v>1.1715219486962452</v>
      </c>
      <c r="H2239" s="25">
        <f t="shared" si="416"/>
        <v>0.99758200983907996</v>
      </c>
      <c r="I2239" s="4">
        <f t="shared" si="422"/>
        <v>24973.385400182506</v>
      </c>
      <c r="J2239" s="25">
        <f t="shared" si="417"/>
        <v>19703.938760389876</v>
      </c>
      <c r="K2239" s="15">
        <f t="shared" si="423"/>
        <v>19656.294830335883</v>
      </c>
      <c r="L2239" s="36">
        <f t="shared" si="424"/>
        <v>5256.7051696641174</v>
      </c>
      <c r="M2239" s="36">
        <f t="shared" si="425"/>
        <v>5256.7051696641174</v>
      </c>
      <c r="N2239" s="36">
        <f t="shared" si="426"/>
        <v>0.2110024954708031</v>
      </c>
      <c r="O2239" s="36">
        <f t="shared" si="427"/>
        <v>27632949.240773458</v>
      </c>
      <c r="P2239" s="35">
        <f t="shared" si="418"/>
        <v>27632949.240773458</v>
      </c>
    </row>
    <row r="2240" spans="1:16" x14ac:dyDescent="0.4">
      <c r="A2240" s="1">
        <v>2239</v>
      </c>
      <c r="B2240" s="21">
        <v>42052</v>
      </c>
      <c r="C2240" s="43">
        <v>3</v>
      </c>
      <c r="D2240" s="23">
        <v>20371</v>
      </c>
      <c r="E2240" s="25">
        <f t="shared" si="419"/>
        <v>21754.25</v>
      </c>
      <c r="F2240" s="25">
        <f t="shared" si="420"/>
        <v>21735.5</v>
      </c>
      <c r="G2240" s="25">
        <f t="shared" si="421"/>
        <v>0.9372225161601988</v>
      </c>
      <c r="H2240" s="25">
        <f t="shared" si="416"/>
        <v>1.0015470660113945</v>
      </c>
      <c r="I2240" s="4">
        <f t="shared" si="422"/>
        <v>20339.533399190488</v>
      </c>
      <c r="J2240" s="25">
        <f t="shared" si="417"/>
        <v>19704.255444833692</v>
      </c>
      <c r="K2240" s="15">
        <f t="shared" si="423"/>
        <v>19734.739228712231</v>
      </c>
      <c r="L2240" s="36">
        <f t="shared" si="424"/>
        <v>636.26077128776888</v>
      </c>
      <c r="M2240" s="36">
        <f t="shared" si="425"/>
        <v>636.26077128776888</v>
      </c>
      <c r="N2240" s="36">
        <f t="shared" si="426"/>
        <v>3.1233654277540074E-2</v>
      </c>
      <c r="O2240" s="36">
        <f t="shared" si="427"/>
        <v>404827.76907970652</v>
      </c>
      <c r="P2240" s="35">
        <f t="shared" si="418"/>
        <v>404827.76907970652</v>
      </c>
    </row>
    <row r="2241" spans="1:16" x14ac:dyDescent="0.4">
      <c r="A2241" s="1">
        <v>2240</v>
      </c>
      <c r="B2241" s="21">
        <v>42053</v>
      </c>
      <c r="C2241" s="43">
        <v>4</v>
      </c>
      <c r="D2241" s="23">
        <v>22450</v>
      </c>
      <c r="E2241" s="25">
        <f t="shared" si="419"/>
        <v>21716.75</v>
      </c>
      <c r="F2241" s="25">
        <f t="shared" si="420"/>
        <v>20382.125</v>
      </c>
      <c r="G2241" s="25">
        <f t="shared" si="421"/>
        <v>1.101455319305519</v>
      </c>
      <c r="H2241" s="25">
        <f t="shared" si="416"/>
        <v>1.0021658136955456</v>
      </c>
      <c r="I2241" s="4">
        <f t="shared" si="422"/>
        <v>22401.482562266119</v>
      </c>
      <c r="J2241" s="25">
        <f t="shared" si="417"/>
        <v>19704.572129277509</v>
      </c>
      <c r="K2241" s="15">
        <f t="shared" si="423"/>
        <v>19747.248561459965</v>
      </c>
      <c r="L2241" s="36">
        <f t="shared" si="424"/>
        <v>2702.7514385400355</v>
      </c>
      <c r="M2241" s="36">
        <f t="shared" si="425"/>
        <v>2702.7514385400355</v>
      </c>
      <c r="N2241" s="36">
        <f t="shared" si="426"/>
        <v>0.120389819088643</v>
      </c>
      <c r="O2241" s="36">
        <f t="shared" si="427"/>
        <v>7304865.3385302313</v>
      </c>
      <c r="P2241" s="35">
        <f t="shared" si="418"/>
        <v>7304865.3385302313</v>
      </c>
    </row>
    <row r="2242" spans="1:16" x14ac:dyDescent="0.4">
      <c r="A2242" s="1">
        <v>2241</v>
      </c>
      <c r="B2242" s="21">
        <v>42054</v>
      </c>
      <c r="C2242" s="43">
        <v>1</v>
      </c>
      <c r="D2242" s="23">
        <v>19133</v>
      </c>
      <c r="E2242" s="25">
        <f t="shared" si="419"/>
        <v>19047.5</v>
      </c>
      <c r="F2242" s="25">
        <f t="shared" si="420"/>
        <v>18775.625</v>
      </c>
      <c r="G2242" s="25">
        <f t="shared" si="421"/>
        <v>1.019033986884591</v>
      </c>
      <c r="H2242" s="25">
        <f t="shared" ref="H2242:H2305" si="428">VLOOKUP(C2242,$Q$38:$S$42,3,FALSE)</f>
        <v>0.99870511045398014</v>
      </c>
      <c r="I2242" s="4">
        <f t="shared" si="422"/>
        <v>19157.80724432534</v>
      </c>
      <c r="J2242" s="25">
        <f t="shared" si="417"/>
        <v>19704.888813721329</v>
      </c>
      <c r="K2242" s="15">
        <f t="shared" si="423"/>
        <v>19679.373159190956</v>
      </c>
      <c r="L2242" s="36">
        <f t="shared" si="424"/>
        <v>-546.37315919095636</v>
      </c>
      <c r="M2242" s="36">
        <f t="shared" si="425"/>
        <v>546.37315919095636</v>
      </c>
      <c r="N2242" s="36">
        <f t="shared" si="426"/>
        <v>2.8556585960955227E-2</v>
      </c>
      <c r="O2242" s="36">
        <f t="shared" si="427"/>
        <v>298523.62908430613</v>
      </c>
      <c r="P2242" s="35">
        <f t="shared" si="418"/>
        <v>298523.62908430613</v>
      </c>
    </row>
    <row r="2243" spans="1:16" x14ac:dyDescent="0.4">
      <c r="A2243" s="1">
        <v>2242</v>
      </c>
      <c r="B2243" s="21">
        <v>42055</v>
      </c>
      <c r="C2243" s="43">
        <v>2</v>
      </c>
      <c r="D2243" s="23">
        <v>14236</v>
      </c>
      <c r="E2243" s="25">
        <f t="shared" si="419"/>
        <v>18503.75</v>
      </c>
      <c r="F2243" s="25">
        <f t="shared" si="420"/>
        <v>17990.375</v>
      </c>
      <c r="G2243" s="25">
        <f t="shared" si="421"/>
        <v>0.79131202101123521</v>
      </c>
      <c r="H2243" s="25">
        <f t="shared" si="428"/>
        <v>0.99758200983907996</v>
      </c>
      <c r="I2243" s="4">
        <f t="shared" si="422"/>
        <v>14270.505942961432</v>
      </c>
      <c r="J2243" s="25">
        <f t="shared" ref="J2243:J2306" si="429">INTERCEPT($I$2:$I$3896,$A$2:$A$3896)+SLOPE($I$2:$I$3896,$A$2:$A$3896)*A2243</f>
        <v>19705.205498165145</v>
      </c>
      <c r="K2243" s="15">
        <f t="shared" si="423"/>
        <v>19657.558505151675</v>
      </c>
      <c r="L2243" s="36">
        <f t="shared" si="424"/>
        <v>-5421.5585051516755</v>
      </c>
      <c r="M2243" s="36">
        <f t="shared" si="425"/>
        <v>5421.5585051516755</v>
      </c>
      <c r="N2243" s="36">
        <f t="shared" si="426"/>
        <v>0.38083439906937872</v>
      </c>
      <c r="O2243" s="36">
        <f t="shared" si="427"/>
        <v>29393296.624782469</v>
      </c>
      <c r="P2243" s="35">
        <f t="shared" ref="P2243:P2306" si="430">(D2243-K2243)^2</f>
        <v>29393296.624782469</v>
      </c>
    </row>
    <row r="2244" spans="1:16" x14ac:dyDescent="0.4">
      <c r="A2244" s="1">
        <v>2243</v>
      </c>
      <c r="B2244" s="21">
        <v>42056</v>
      </c>
      <c r="C2244" s="43">
        <v>3</v>
      </c>
      <c r="D2244" s="23">
        <v>18196</v>
      </c>
      <c r="E2244" s="25">
        <f t="shared" si="419"/>
        <v>17477</v>
      </c>
      <c r="F2244" s="25">
        <f t="shared" si="420"/>
        <v>17590.5</v>
      </c>
      <c r="G2244" s="25">
        <f t="shared" si="421"/>
        <v>1.0344219891418664</v>
      </c>
      <c r="H2244" s="25">
        <f t="shared" si="428"/>
        <v>1.0015470660113945</v>
      </c>
      <c r="I2244" s="4">
        <f t="shared" si="422"/>
        <v>18167.893070132548</v>
      </c>
      <c r="J2244" s="25">
        <f t="shared" si="429"/>
        <v>19705.522182608962</v>
      </c>
      <c r="K2244" s="15">
        <f t="shared" si="423"/>
        <v>19736.007926214457</v>
      </c>
      <c r="L2244" s="36">
        <f t="shared" si="424"/>
        <v>-1540.0079262144573</v>
      </c>
      <c r="M2244" s="36">
        <f t="shared" si="425"/>
        <v>1540.0079262144573</v>
      </c>
      <c r="N2244" s="36">
        <f t="shared" si="426"/>
        <v>8.4634421093342335E-2</v>
      </c>
      <c r="O2244" s="36">
        <f t="shared" si="427"/>
        <v>2371624.4128033533</v>
      </c>
      <c r="P2244" s="35">
        <f t="shared" si="430"/>
        <v>2371624.4128033533</v>
      </c>
    </row>
    <row r="2245" spans="1:16" x14ac:dyDescent="0.4">
      <c r="A2245" s="1">
        <v>2244</v>
      </c>
      <c r="B2245" s="21">
        <v>42057</v>
      </c>
      <c r="C2245" s="43">
        <v>4</v>
      </c>
      <c r="D2245" s="23">
        <v>18343</v>
      </c>
      <c r="E2245" s="25">
        <f t="shared" ref="E2245:E2308" si="431">AVERAGE(D2243:D2246)</f>
        <v>17704</v>
      </c>
      <c r="F2245" s="25">
        <f t="shared" ref="F2245:F2308" si="432">AVERAGE(E2245:E2246)</f>
        <v>18737.625</v>
      </c>
      <c r="G2245" s="25">
        <f t="shared" si="421"/>
        <v>0.97893943335935052</v>
      </c>
      <c r="H2245" s="25">
        <f t="shared" si="428"/>
        <v>1.0021658136955456</v>
      </c>
      <c r="I2245" s="4">
        <f t="shared" si="422"/>
        <v>18303.358335841756</v>
      </c>
      <c r="J2245" s="25">
        <f t="shared" si="429"/>
        <v>19705.838867052782</v>
      </c>
      <c r="K2245" s="15">
        <f t="shared" si="423"/>
        <v>19748.518042753258</v>
      </c>
      <c r="L2245" s="36">
        <f t="shared" si="424"/>
        <v>-1405.5180427532578</v>
      </c>
      <c r="M2245" s="36">
        <f t="shared" si="425"/>
        <v>1405.5180427532578</v>
      </c>
      <c r="N2245" s="36">
        <f t="shared" si="426"/>
        <v>7.6624218653069717E-2</v>
      </c>
      <c r="O2245" s="36">
        <f t="shared" si="427"/>
        <v>1975480.9685049485</v>
      </c>
      <c r="P2245" s="35">
        <f t="shared" si="430"/>
        <v>1975480.9685049485</v>
      </c>
    </row>
    <row r="2246" spans="1:16" x14ac:dyDescent="0.4">
      <c r="A2246" s="1">
        <v>2245</v>
      </c>
      <c r="B2246" s="21">
        <v>42058</v>
      </c>
      <c r="C2246" s="43">
        <v>1</v>
      </c>
      <c r="D2246" s="23">
        <v>20041</v>
      </c>
      <c r="E2246" s="25">
        <f t="shared" si="431"/>
        <v>19771.25</v>
      </c>
      <c r="F2246" s="25">
        <f t="shared" si="432"/>
        <v>20262.5</v>
      </c>
      <c r="G2246" s="25">
        <f t="shared" si="421"/>
        <v>0.98906847624922889</v>
      </c>
      <c r="H2246" s="25">
        <f t="shared" si="428"/>
        <v>0.99870511045398014</v>
      </c>
      <c r="I2246" s="4">
        <f t="shared" si="422"/>
        <v>20066.984528486078</v>
      </c>
      <c r="J2246" s="25">
        <f t="shared" si="429"/>
        <v>19706.155551496598</v>
      </c>
      <c r="K2246" s="15">
        <f t="shared" si="423"/>
        <v>19680.638256680726</v>
      </c>
      <c r="L2246" s="36">
        <f t="shared" si="424"/>
        <v>360.36174331927396</v>
      </c>
      <c r="M2246" s="36">
        <f t="shared" si="425"/>
        <v>360.36174331927396</v>
      </c>
      <c r="N2246" s="36">
        <f t="shared" si="426"/>
        <v>1.7981225653374282E-2</v>
      </c>
      <c r="O2246" s="36">
        <f t="shared" si="427"/>
        <v>129860.58604810628</v>
      </c>
      <c r="P2246" s="35">
        <f t="shared" si="430"/>
        <v>129860.58604810628</v>
      </c>
    </row>
    <row r="2247" spans="1:16" x14ac:dyDescent="0.4">
      <c r="A2247" s="1">
        <v>2246</v>
      </c>
      <c r="B2247" s="21">
        <v>42059</v>
      </c>
      <c r="C2247" s="43">
        <v>2</v>
      </c>
      <c r="D2247" s="23">
        <v>22505</v>
      </c>
      <c r="E2247" s="25">
        <f t="shared" si="431"/>
        <v>20753.75</v>
      </c>
      <c r="F2247" s="25">
        <f t="shared" si="432"/>
        <v>20296.125</v>
      </c>
      <c r="G2247" s="25">
        <f t="shared" si="421"/>
        <v>1.1088323510029623</v>
      </c>
      <c r="H2247" s="25">
        <f t="shared" si="428"/>
        <v>0.99758200983907996</v>
      </c>
      <c r="I2247" s="4">
        <f t="shared" si="422"/>
        <v>22559.548766953289</v>
      </c>
      <c r="J2247" s="25">
        <f t="shared" si="429"/>
        <v>19706.472235940415</v>
      </c>
      <c r="K2247" s="15">
        <f t="shared" si="423"/>
        <v>19658.822179967468</v>
      </c>
      <c r="L2247" s="36">
        <f t="shared" si="424"/>
        <v>2846.1778200325316</v>
      </c>
      <c r="M2247" s="36">
        <f t="shared" si="425"/>
        <v>2846.1778200325316</v>
      </c>
      <c r="N2247" s="36">
        <f t="shared" si="426"/>
        <v>0.12646868784859061</v>
      </c>
      <c r="O2247" s="36">
        <f t="shared" si="427"/>
        <v>8100728.1832451336</v>
      </c>
      <c r="P2247" s="35">
        <f t="shared" si="430"/>
        <v>8100728.1832451336</v>
      </c>
    </row>
    <row r="2248" spans="1:16" x14ac:dyDescent="0.4">
      <c r="A2248" s="1">
        <v>2247</v>
      </c>
      <c r="B2248" s="21">
        <v>42060</v>
      </c>
      <c r="C2248" s="43">
        <v>3</v>
      </c>
      <c r="D2248" s="23">
        <v>22126</v>
      </c>
      <c r="E2248" s="25">
        <f t="shared" si="431"/>
        <v>19838.5</v>
      </c>
      <c r="F2248" s="25">
        <f t="shared" si="432"/>
        <v>19873.625</v>
      </c>
      <c r="G2248" s="25">
        <f t="shared" si="421"/>
        <v>1.1133348848033511</v>
      </c>
      <c r="H2248" s="25">
        <f t="shared" si="428"/>
        <v>1.0015470660113945</v>
      </c>
      <c r="I2248" s="4">
        <f t="shared" si="422"/>
        <v>22091.822492292413</v>
      </c>
      <c r="J2248" s="25">
        <f t="shared" si="429"/>
        <v>19706.788920384231</v>
      </c>
      <c r="K2248" s="15">
        <f t="shared" si="423"/>
        <v>19737.276623716683</v>
      </c>
      <c r="L2248" s="36">
        <f t="shared" si="424"/>
        <v>2388.7233762833166</v>
      </c>
      <c r="M2248" s="36">
        <f t="shared" si="425"/>
        <v>2388.7233762833166</v>
      </c>
      <c r="N2248" s="36">
        <f t="shared" si="426"/>
        <v>0.1079600188142148</v>
      </c>
      <c r="O2248" s="36">
        <f t="shared" si="427"/>
        <v>5705999.3684023675</v>
      </c>
      <c r="P2248" s="35">
        <f t="shared" si="430"/>
        <v>5705999.3684023675</v>
      </c>
    </row>
    <row r="2249" spans="1:16" x14ac:dyDescent="0.4">
      <c r="A2249" s="1">
        <v>2248</v>
      </c>
      <c r="B2249" s="21">
        <v>42061</v>
      </c>
      <c r="C2249" s="43">
        <v>4</v>
      </c>
      <c r="D2249" s="23">
        <v>14682</v>
      </c>
      <c r="E2249" s="25">
        <f t="shared" si="431"/>
        <v>19908.75</v>
      </c>
      <c r="F2249" s="25">
        <f t="shared" si="432"/>
        <v>19489.125</v>
      </c>
      <c r="G2249" s="25">
        <f t="shared" si="421"/>
        <v>0.75334321063670129</v>
      </c>
      <c r="H2249" s="25">
        <f t="shared" si="428"/>
        <v>1.0021658136955456</v>
      </c>
      <c r="I2249" s="4">
        <f t="shared" si="422"/>
        <v>14650.270244061967</v>
      </c>
      <c r="J2249" s="25">
        <f t="shared" si="429"/>
        <v>19707.105604828052</v>
      </c>
      <c r="K2249" s="15">
        <f t="shared" si="423"/>
        <v>19749.787524046551</v>
      </c>
      <c r="L2249" s="36">
        <f t="shared" si="424"/>
        <v>-5067.787524046551</v>
      </c>
      <c r="M2249" s="36">
        <f t="shared" si="425"/>
        <v>5067.787524046551</v>
      </c>
      <c r="N2249" s="36">
        <f t="shared" si="426"/>
        <v>0.34517010789037944</v>
      </c>
      <c r="O2249" s="36">
        <f t="shared" si="427"/>
        <v>25682470.38888187</v>
      </c>
      <c r="P2249" s="35">
        <f t="shared" si="430"/>
        <v>25682470.38888187</v>
      </c>
    </row>
    <row r="2250" spans="1:16" x14ac:dyDescent="0.4">
      <c r="A2250" s="1">
        <v>2249</v>
      </c>
      <c r="B2250" s="21">
        <v>42062</v>
      </c>
      <c r="C2250" s="43">
        <v>1</v>
      </c>
      <c r="D2250" s="23">
        <v>20322</v>
      </c>
      <c r="E2250" s="25">
        <f t="shared" si="431"/>
        <v>19069.5</v>
      </c>
      <c r="F2250" s="25">
        <f t="shared" si="432"/>
        <v>18112.375</v>
      </c>
      <c r="G2250" s="25">
        <f t="shared" si="421"/>
        <v>1.121995320878681</v>
      </c>
      <c r="H2250" s="25">
        <f t="shared" si="428"/>
        <v>0.99870511045398014</v>
      </c>
      <c r="I2250" s="4">
        <f t="shared" si="422"/>
        <v>20348.348864223048</v>
      </c>
      <c r="J2250" s="25">
        <f t="shared" si="429"/>
        <v>19707.422289271868</v>
      </c>
      <c r="K2250" s="15">
        <f t="shared" si="423"/>
        <v>19681.903354170492</v>
      </c>
      <c r="L2250" s="36">
        <f t="shared" si="424"/>
        <v>640.09664582950791</v>
      </c>
      <c r="M2250" s="36">
        <f t="shared" si="425"/>
        <v>640.09664582950791</v>
      </c>
      <c r="N2250" s="36">
        <f t="shared" si="426"/>
        <v>3.1497719015328607E-2</v>
      </c>
      <c r="O2250" s="36">
        <f t="shared" si="427"/>
        <v>409723.71600218647</v>
      </c>
      <c r="P2250" s="35">
        <f t="shared" si="430"/>
        <v>409723.71600218647</v>
      </c>
    </row>
    <row r="2251" spans="1:16" x14ac:dyDescent="0.4">
      <c r="A2251" s="1">
        <v>2250</v>
      </c>
      <c r="B2251" s="21">
        <v>42063</v>
      </c>
      <c r="C2251" s="43">
        <v>2</v>
      </c>
      <c r="D2251" s="23">
        <v>19148</v>
      </c>
      <c r="E2251" s="25">
        <f t="shared" si="431"/>
        <v>17155.25</v>
      </c>
      <c r="F2251" s="25">
        <f t="shared" si="432"/>
        <v>17747</v>
      </c>
      <c r="G2251" s="25">
        <f t="shared" si="421"/>
        <v>1.078942919930129</v>
      </c>
      <c r="H2251" s="25">
        <f t="shared" si="428"/>
        <v>0.99758200983907996</v>
      </c>
      <c r="I2251" s="4">
        <f t="shared" si="422"/>
        <v>19194.411899116712</v>
      </c>
      <c r="J2251" s="25">
        <f t="shared" si="429"/>
        <v>19707.738973715685</v>
      </c>
      <c r="K2251" s="15">
        <f t="shared" si="423"/>
        <v>19660.085854783261</v>
      </c>
      <c r="L2251" s="36">
        <f t="shared" si="424"/>
        <v>-512.08585478326131</v>
      </c>
      <c r="M2251" s="36">
        <f t="shared" si="425"/>
        <v>512.08585478326131</v>
      </c>
      <c r="N2251" s="36">
        <f t="shared" si="426"/>
        <v>2.6743568768710115E-2</v>
      </c>
      <c r="O2251" s="36">
        <f t="shared" si="427"/>
        <v>262231.92266910337</v>
      </c>
      <c r="P2251" s="35">
        <f t="shared" si="430"/>
        <v>262231.92266910337</v>
      </c>
    </row>
    <row r="2252" spans="1:16" x14ac:dyDescent="0.4">
      <c r="A2252" s="1">
        <v>2251</v>
      </c>
      <c r="B2252" s="21">
        <v>42064</v>
      </c>
      <c r="C2252" s="43">
        <v>3</v>
      </c>
      <c r="D2252" s="23">
        <v>14469</v>
      </c>
      <c r="E2252" s="25">
        <f t="shared" si="431"/>
        <v>18338.75</v>
      </c>
      <c r="F2252" s="25">
        <f t="shared" si="432"/>
        <v>18577.625</v>
      </c>
      <c r="G2252" s="25">
        <f t="shared" si="421"/>
        <v>0.77884013699275334</v>
      </c>
      <c r="H2252" s="25">
        <f t="shared" si="428"/>
        <v>1.0015470660113945</v>
      </c>
      <c r="I2252" s="4">
        <f t="shared" si="422"/>
        <v>14446.650078684757</v>
      </c>
      <c r="J2252" s="25">
        <f t="shared" si="429"/>
        <v>19708.055658159505</v>
      </c>
      <c r="K2252" s="15">
        <f t="shared" si="423"/>
        <v>19738.545321218917</v>
      </c>
      <c r="L2252" s="36">
        <f t="shared" si="424"/>
        <v>-5269.5453212189168</v>
      </c>
      <c r="M2252" s="36">
        <f t="shared" si="425"/>
        <v>5269.5453212189168</v>
      </c>
      <c r="N2252" s="36">
        <f t="shared" si="426"/>
        <v>0.36419554366016427</v>
      </c>
      <c r="O2252" s="36">
        <f t="shared" si="427"/>
        <v>27768107.892380178</v>
      </c>
      <c r="P2252" s="35">
        <f t="shared" si="430"/>
        <v>27768107.892380178</v>
      </c>
    </row>
    <row r="2253" spans="1:16" x14ac:dyDescent="0.4">
      <c r="A2253" s="1">
        <v>2252</v>
      </c>
      <c r="B2253" s="21">
        <v>42065</v>
      </c>
      <c r="C2253" s="43">
        <v>4</v>
      </c>
      <c r="D2253" s="23">
        <v>19416</v>
      </c>
      <c r="E2253" s="25">
        <f t="shared" si="431"/>
        <v>18816.5</v>
      </c>
      <c r="F2253" s="25">
        <f t="shared" si="432"/>
        <v>18141.125</v>
      </c>
      <c r="G2253" s="25">
        <f t="shared" si="421"/>
        <v>1.0702754101523473</v>
      </c>
      <c r="H2253" s="25">
        <f t="shared" si="428"/>
        <v>1.0021658136955456</v>
      </c>
      <c r="I2253" s="4">
        <f t="shared" si="422"/>
        <v>19374.039440042714</v>
      </c>
      <c r="J2253" s="25">
        <f t="shared" si="429"/>
        <v>19708.372342603321</v>
      </c>
      <c r="K2253" s="15">
        <f t="shared" si="423"/>
        <v>19751.057005339844</v>
      </c>
      <c r="L2253" s="36">
        <f t="shared" si="424"/>
        <v>-335.05700533984418</v>
      </c>
      <c r="M2253" s="36">
        <f t="shared" si="425"/>
        <v>335.05700533984418</v>
      </c>
      <c r="N2253" s="36">
        <f t="shared" si="426"/>
        <v>1.7256747287795849E-2</v>
      </c>
      <c r="O2253" s="36">
        <f t="shared" si="427"/>
        <v>112263.19682730437</v>
      </c>
      <c r="P2253" s="35">
        <f t="shared" si="430"/>
        <v>112263.19682730437</v>
      </c>
    </row>
    <row r="2254" spans="1:16" x14ac:dyDescent="0.4">
      <c r="A2254" s="1">
        <v>2253</v>
      </c>
      <c r="B2254" s="21">
        <v>42066</v>
      </c>
      <c r="C2254" s="43">
        <v>1</v>
      </c>
      <c r="D2254" s="23">
        <v>22233</v>
      </c>
      <c r="E2254" s="25">
        <f t="shared" si="431"/>
        <v>17465.75</v>
      </c>
      <c r="F2254" s="25">
        <f t="shared" si="432"/>
        <v>17616.125</v>
      </c>
      <c r="G2254" s="25">
        <f t="shared" si="421"/>
        <v>1.2620823251424476</v>
      </c>
      <c r="H2254" s="25">
        <f t="shared" si="428"/>
        <v>0.99870511045398014</v>
      </c>
      <c r="I2254" s="4">
        <f t="shared" si="422"/>
        <v>22261.826606548126</v>
      </c>
      <c r="J2254" s="25">
        <f t="shared" si="429"/>
        <v>19708.689027047138</v>
      </c>
      <c r="K2254" s="15">
        <f t="shared" si="423"/>
        <v>19683.168451660258</v>
      </c>
      <c r="L2254" s="36">
        <f t="shared" si="424"/>
        <v>2549.8315483397419</v>
      </c>
      <c r="M2254" s="36">
        <f t="shared" si="425"/>
        <v>2549.8315483397419</v>
      </c>
      <c r="N2254" s="36">
        <f t="shared" si="426"/>
        <v>0.11468679657894759</v>
      </c>
      <c r="O2254" s="36">
        <f t="shared" si="427"/>
        <v>6501640.9249086455</v>
      </c>
      <c r="P2254" s="35">
        <f t="shared" si="430"/>
        <v>6501640.9249086455</v>
      </c>
    </row>
    <row r="2255" spans="1:16" x14ac:dyDescent="0.4">
      <c r="A2255" s="1">
        <v>2254</v>
      </c>
      <c r="B2255" s="21">
        <v>42067</v>
      </c>
      <c r="C2255" s="43">
        <v>2</v>
      </c>
      <c r="D2255" s="23">
        <v>13745</v>
      </c>
      <c r="E2255" s="25">
        <f t="shared" si="431"/>
        <v>17766.5</v>
      </c>
      <c r="F2255" s="25">
        <f t="shared" si="432"/>
        <v>18002.125</v>
      </c>
      <c r="G2255" s="25">
        <f t="shared" si="421"/>
        <v>0.76352097321843948</v>
      </c>
      <c r="H2255" s="25">
        <f t="shared" si="428"/>
        <v>0.99758200983907996</v>
      </c>
      <c r="I2255" s="4">
        <f t="shared" si="422"/>
        <v>13778.315832116106</v>
      </c>
      <c r="J2255" s="25">
        <f t="shared" si="429"/>
        <v>19709.005711490958</v>
      </c>
      <c r="K2255" s="15">
        <f t="shared" si="423"/>
        <v>19661.349529599054</v>
      </c>
      <c r="L2255" s="36">
        <f t="shared" si="424"/>
        <v>-5916.3495295990542</v>
      </c>
      <c r="M2255" s="36">
        <f t="shared" si="425"/>
        <v>5916.3495295990542</v>
      </c>
      <c r="N2255" s="36">
        <f t="shared" si="426"/>
        <v>0.43043648814834878</v>
      </c>
      <c r="O2255" s="36">
        <f t="shared" si="427"/>
        <v>35003191.756386951</v>
      </c>
      <c r="P2255" s="35">
        <f t="shared" si="430"/>
        <v>35003191.756386951</v>
      </c>
    </row>
    <row r="2256" spans="1:16" x14ac:dyDescent="0.4">
      <c r="A2256" s="1">
        <v>2255</v>
      </c>
      <c r="B2256" s="21">
        <v>42068</v>
      </c>
      <c r="C2256" s="43">
        <v>3</v>
      </c>
      <c r="D2256" s="23">
        <v>15672</v>
      </c>
      <c r="E2256" s="25">
        <f t="shared" si="431"/>
        <v>18237.75</v>
      </c>
      <c r="F2256" s="25">
        <f t="shared" si="432"/>
        <v>17696.25</v>
      </c>
      <c r="G2256" s="25">
        <f t="shared" si="421"/>
        <v>0.88561135833863103</v>
      </c>
      <c r="H2256" s="25">
        <f t="shared" si="428"/>
        <v>1.0015470660113945</v>
      </c>
      <c r="I2256" s="4">
        <f t="shared" si="422"/>
        <v>15647.791833101632</v>
      </c>
      <c r="J2256" s="25">
        <f t="shared" si="429"/>
        <v>19709.322395934774</v>
      </c>
      <c r="K2256" s="15">
        <f t="shared" si="423"/>
        <v>19739.814018721143</v>
      </c>
      <c r="L2256" s="36">
        <f t="shared" si="424"/>
        <v>-4067.8140187211429</v>
      </c>
      <c r="M2256" s="36">
        <f t="shared" si="425"/>
        <v>4067.8140187211429</v>
      </c>
      <c r="N2256" s="36">
        <f t="shared" si="426"/>
        <v>0.2595593426953256</v>
      </c>
      <c r="O2256" s="36">
        <f t="shared" si="427"/>
        <v>16547110.890904255</v>
      </c>
      <c r="P2256" s="35">
        <f t="shared" si="430"/>
        <v>16547110.890904255</v>
      </c>
    </row>
    <row r="2257" spans="1:16" x14ac:dyDescent="0.4">
      <c r="A2257" s="1">
        <v>2256</v>
      </c>
      <c r="B2257" s="21">
        <v>42069</v>
      </c>
      <c r="C2257" s="43">
        <v>4</v>
      </c>
      <c r="D2257" s="23">
        <v>21301</v>
      </c>
      <c r="E2257" s="25">
        <f t="shared" si="431"/>
        <v>17154.75</v>
      </c>
      <c r="F2257" s="25">
        <f t="shared" si="432"/>
        <v>17808</v>
      </c>
      <c r="G2257" s="25">
        <f t="shared" si="421"/>
        <v>1.1961477987421383</v>
      </c>
      <c r="H2257" s="25">
        <f t="shared" si="428"/>
        <v>1.0021658136955456</v>
      </c>
      <c r="I2257" s="4">
        <f t="shared" si="422"/>
        <v>21254.965704179536</v>
      </c>
      <c r="J2257" s="25">
        <f t="shared" si="429"/>
        <v>19709.639080378591</v>
      </c>
      <c r="K2257" s="15">
        <f t="shared" si="423"/>
        <v>19752.326486633134</v>
      </c>
      <c r="L2257" s="36">
        <f t="shared" si="424"/>
        <v>1548.6735133668662</v>
      </c>
      <c r="M2257" s="36">
        <f t="shared" si="425"/>
        <v>1548.6735133668662</v>
      </c>
      <c r="N2257" s="36">
        <f t="shared" si="426"/>
        <v>7.2704263338193811E-2</v>
      </c>
      <c r="O2257" s="36">
        <f t="shared" si="427"/>
        <v>2398389.6510040732</v>
      </c>
      <c r="P2257" s="35">
        <f t="shared" si="430"/>
        <v>2398389.6510040732</v>
      </c>
    </row>
    <row r="2258" spans="1:16" x14ac:dyDescent="0.4">
      <c r="A2258" s="1">
        <v>2257</v>
      </c>
      <c r="B2258" s="21">
        <v>42070</v>
      </c>
      <c r="C2258" s="43">
        <v>1</v>
      </c>
      <c r="D2258" s="23">
        <v>17901</v>
      </c>
      <c r="E2258" s="25">
        <f t="shared" si="431"/>
        <v>18461.25</v>
      </c>
      <c r="F2258" s="25">
        <f t="shared" si="432"/>
        <v>19357.5</v>
      </c>
      <c r="G2258" s="25">
        <f t="shared" si="421"/>
        <v>0.92475784579620302</v>
      </c>
      <c r="H2258" s="25">
        <f t="shared" si="428"/>
        <v>0.99870511045398014</v>
      </c>
      <c r="I2258" s="4">
        <f t="shared" si="422"/>
        <v>17924.209871983898</v>
      </c>
      <c r="J2258" s="25">
        <f t="shared" si="429"/>
        <v>19709.955764822407</v>
      </c>
      <c r="K2258" s="15">
        <f t="shared" si="423"/>
        <v>19684.433549150024</v>
      </c>
      <c r="L2258" s="36">
        <f t="shared" si="424"/>
        <v>-1783.4335491500242</v>
      </c>
      <c r="M2258" s="36">
        <f t="shared" si="425"/>
        <v>1783.4335491500242</v>
      </c>
      <c r="N2258" s="36">
        <f t="shared" si="426"/>
        <v>9.9627593383052576E-2</v>
      </c>
      <c r="O2258" s="36">
        <f t="shared" si="427"/>
        <v>3180635.2242338518</v>
      </c>
      <c r="P2258" s="35">
        <f t="shared" si="430"/>
        <v>3180635.2242338518</v>
      </c>
    </row>
    <row r="2259" spans="1:16" x14ac:dyDescent="0.4">
      <c r="A2259" s="1">
        <v>2258</v>
      </c>
      <c r="B2259" s="21">
        <v>42071</v>
      </c>
      <c r="C2259" s="43">
        <v>2</v>
      </c>
      <c r="D2259" s="23">
        <v>18971</v>
      </c>
      <c r="E2259" s="25">
        <f t="shared" si="431"/>
        <v>20253.75</v>
      </c>
      <c r="F2259" s="25">
        <f t="shared" si="432"/>
        <v>19984.75</v>
      </c>
      <c r="G2259" s="25">
        <f t="shared" si="421"/>
        <v>0.94927382128873261</v>
      </c>
      <c r="H2259" s="25">
        <f t="shared" si="428"/>
        <v>0.99758200983907996</v>
      </c>
      <c r="I2259" s="4">
        <f t="shared" si="422"/>
        <v>19016.98287748815</v>
      </c>
      <c r="J2259" s="25">
        <f t="shared" si="429"/>
        <v>19710.272449266227</v>
      </c>
      <c r="K2259" s="15">
        <f t="shared" si="423"/>
        <v>19662.613204414847</v>
      </c>
      <c r="L2259" s="36">
        <f t="shared" si="424"/>
        <v>-691.61320441484713</v>
      </c>
      <c r="M2259" s="36">
        <f t="shared" si="425"/>
        <v>691.61320441484713</v>
      </c>
      <c r="N2259" s="36">
        <f t="shared" si="426"/>
        <v>3.6456338854823002E-2</v>
      </c>
      <c r="O2259" s="36">
        <f t="shared" si="427"/>
        <v>478328.82452097314</v>
      </c>
      <c r="P2259" s="35">
        <f t="shared" si="430"/>
        <v>478328.82452097314</v>
      </c>
    </row>
    <row r="2260" spans="1:16" x14ac:dyDescent="0.4">
      <c r="A2260" s="1">
        <v>2259</v>
      </c>
      <c r="B2260" s="21">
        <v>42072</v>
      </c>
      <c r="C2260" s="43">
        <v>3</v>
      </c>
      <c r="D2260" s="23">
        <v>22842</v>
      </c>
      <c r="E2260" s="25">
        <f t="shared" si="431"/>
        <v>19715.75</v>
      </c>
      <c r="F2260" s="25">
        <f t="shared" si="432"/>
        <v>20277</v>
      </c>
      <c r="G2260" s="25">
        <f t="shared" si="421"/>
        <v>1.1264980026631159</v>
      </c>
      <c r="H2260" s="25">
        <f t="shared" si="428"/>
        <v>1.0015470660113945</v>
      </c>
      <c r="I2260" s="4">
        <f t="shared" si="422"/>
        <v>22806.716504065051</v>
      </c>
      <c r="J2260" s="25">
        <f t="shared" si="429"/>
        <v>19710.589133710044</v>
      </c>
      <c r="K2260" s="15">
        <f t="shared" si="423"/>
        <v>19741.082716223369</v>
      </c>
      <c r="L2260" s="36">
        <f t="shared" si="424"/>
        <v>3100.9172837766309</v>
      </c>
      <c r="M2260" s="36">
        <f t="shared" si="425"/>
        <v>3100.9172837766309</v>
      </c>
      <c r="N2260" s="36">
        <f t="shared" si="426"/>
        <v>0.13575506889837277</v>
      </c>
      <c r="O2260" s="36">
        <f t="shared" si="427"/>
        <v>9615688.0008246396</v>
      </c>
      <c r="P2260" s="35">
        <f t="shared" si="430"/>
        <v>9615688.0008246396</v>
      </c>
    </row>
    <row r="2261" spans="1:16" x14ac:dyDescent="0.4">
      <c r="A2261" s="1">
        <v>2260</v>
      </c>
      <c r="B2261" s="21">
        <v>42073</v>
      </c>
      <c r="C2261" s="43">
        <v>4</v>
      </c>
      <c r="D2261" s="23">
        <v>19149</v>
      </c>
      <c r="E2261" s="25">
        <f t="shared" si="431"/>
        <v>20838.25</v>
      </c>
      <c r="F2261" s="25">
        <f t="shared" si="432"/>
        <v>20866.375</v>
      </c>
      <c r="G2261" s="25">
        <f t="shared" si="421"/>
        <v>0.91769653329818912</v>
      </c>
      <c r="H2261" s="25">
        <f t="shared" si="428"/>
        <v>1.0021658136955456</v>
      </c>
      <c r="I2261" s="4">
        <f t="shared" si="422"/>
        <v>19107.616462576119</v>
      </c>
      <c r="J2261" s="25">
        <f t="shared" si="429"/>
        <v>19710.90581815386</v>
      </c>
      <c r="K2261" s="15">
        <f t="shared" si="423"/>
        <v>19753.595967926427</v>
      </c>
      <c r="L2261" s="36">
        <f t="shared" si="424"/>
        <v>-604.59596792642697</v>
      </c>
      <c r="M2261" s="36">
        <f t="shared" si="425"/>
        <v>604.59596792642697</v>
      </c>
      <c r="N2261" s="36">
        <f t="shared" si="426"/>
        <v>3.1573239747580917E-2</v>
      </c>
      <c r="O2261" s="36">
        <f t="shared" si="427"/>
        <v>365536.2844328931</v>
      </c>
      <c r="P2261" s="35">
        <f t="shared" si="430"/>
        <v>365536.2844328931</v>
      </c>
    </row>
    <row r="2262" spans="1:16" x14ac:dyDescent="0.4">
      <c r="A2262" s="1">
        <v>2261</v>
      </c>
      <c r="B2262" s="21">
        <v>42074</v>
      </c>
      <c r="C2262" s="43">
        <v>1</v>
      </c>
      <c r="D2262" s="23">
        <v>22391</v>
      </c>
      <c r="E2262" s="25">
        <f t="shared" si="431"/>
        <v>20894.5</v>
      </c>
      <c r="F2262" s="25">
        <f t="shared" si="432"/>
        <v>21056.375</v>
      </c>
      <c r="G2262" s="25">
        <f t="shared" si="421"/>
        <v>1.0633834171361405</v>
      </c>
      <c r="H2262" s="25">
        <f t="shared" si="428"/>
        <v>0.99870511045398014</v>
      </c>
      <c r="I2262" s="4">
        <f t="shared" si="422"/>
        <v>22420.031464364642</v>
      </c>
      <c r="J2262" s="25">
        <f t="shared" si="429"/>
        <v>19711.22250259768</v>
      </c>
      <c r="K2262" s="15">
        <f t="shared" si="423"/>
        <v>19685.698646639794</v>
      </c>
      <c r="L2262" s="36">
        <f t="shared" si="424"/>
        <v>2705.3013533602061</v>
      </c>
      <c r="M2262" s="36">
        <f t="shared" si="425"/>
        <v>2705.3013533602061</v>
      </c>
      <c r="N2262" s="36">
        <f t="shared" si="426"/>
        <v>0.12082092596847868</v>
      </c>
      <c r="O2262" s="36">
        <f t="shared" si="427"/>
        <v>7318655.412492563</v>
      </c>
      <c r="P2262" s="35">
        <f t="shared" si="430"/>
        <v>7318655.412492563</v>
      </c>
    </row>
    <row r="2263" spans="1:16" x14ac:dyDescent="0.4">
      <c r="A2263" s="1">
        <v>2262</v>
      </c>
      <c r="B2263" s="21">
        <v>42075</v>
      </c>
      <c r="C2263" s="43">
        <v>2</v>
      </c>
      <c r="D2263" s="23">
        <v>19196</v>
      </c>
      <c r="E2263" s="25">
        <f t="shared" si="431"/>
        <v>21218.25</v>
      </c>
      <c r="F2263" s="25">
        <f t="shared" si="432"/>
        <v>21429.125</v>
      </c>
      <c r="G2263" s="25">
        <f t="shared" si="421"/>
        <v>0.89579019208670441</v>
      </c>
      <c r="H2263" s="25">
        <f t="shared" si="428"/>
        <v>0.99758200983907996</v>
      </c>
      <c r="I2263" s="4">
        <f t="shared" si="422"/>
        <v>19242.528243965135</v>
      </c>
      <c r="J2263" s="25">
        <f t="shared" si="429"/>
        <v>19711.539187041497</v>
      </c>
      <c r="K2263" s="15">
        <f t="shared" si="423"/>
        <v>19663.87687923064</v>
      </c>
      <c r="L2263" s="36">
        <f t="shared" si="424"/>
        <v>-467.87687923064004</v>
      </c>
      <c r="M2263" s="36">
        <f t="shared" si="425"/>
        <v>467.87687923064004</v>
      </c>
      <c r="N2263" s="36">
        <f t="shared" si="426"/>
        <v>2.43736653068681E-2</v>
      </c>
      <c r="O2263" s="36">
        <f t="shared" si="427"/>
        <v>218908.77411860292</v>
      </c>
      <c r="P2263" s="35">
        <f t="shared" si="430"/>
        <v>218908.77411860292</v>
      </c>
    </row>
    <row r="2264" spans="1:16" x14ac:dyDescent="0.4">
      <c r="A2264" s="1">
        <v>2263</v>
      </c>
      <c r="B2264" s="21">
        <v>42076</v>
      </c>
      <c r="C2264" s="43">
        <v>3</v>
      </c>
      <c r="D2264" s="23">
        <v>24137</v>
      </c>
      <c r="E2264" s="25">
        <f t="shared" si="431"/>
        <v>21640</v>
      </c>
      <c r="F2264" s="25">
        <f t="shared" si="432"/>
        <v>21222.75</v>
      </c>
      <c r="G2264" s="25">
        <f t="shared" si="421"/>
        <v>1.1373172656700945</v>
      </c>
      <c r="H2264" s="25">
        <f t="shared" si="428"/>
        <v>1.0015470660113945</v>
      </c>
      <c r="I2264" s="4">
        <f t="shared" si="422"/>
        <v>24099.716148262767</v>
      </c>
      <c r="J2264" s="25">
        <f t="shared" si="429"/>
        <v>19711.855871485313</v>
      </c>
      <c r="K2264" s="15">
        <f t="shared" si="423"/>
        <v>19742.351413725595</v>
      </c>
      <c r="L2264" s="36">
        <f t="shared" si="424"/>
        <v>4394.6485862744048</v>
      </c>
      <c r="M2264" s="36">
        <f t="shared" si="425"/>
        <v>4394.6485862744048</v>
      </c>
      <c r="N2264" s="36">
        <f t="shared" si="426"/>
        <v>0.18207103559988419</v>
      </c>
      <c r="O2264" s="36">
        <f t="shared" si="427"/>
        <v>19312936.196843624</v>
      </c>
      <c r="P2264" s="35">
        <f t="shared" si="430"/>
        <v>19312936.196843624</v>
      </c>
    </row>
    <row r="2265" spans="1:16" x14ac:dyDescent="0.4">
      <c r="A2265" s="1">
        <v>2264</v>
      </c>
      <c r="B2265" s="21">
        <v>42077</v>
      </c>
      <c r="C2265" s="43">
        <v>4</v>
      </c>
      <c r="D2265" s="23">
        <v>20836</v>
      </c>
      <c r="E2265" s="25">
        <f t="shared" si="431"/>
        <v>20805.5</v>
      </c>
      <c r="F2265" s="25">
        <f t="shared" si="432"/>
        <v>21223.125</v>
      </c>
      <c r="G2265" s="25">
        <f t="shared" si="421"/>
        <v>0.98175928380010014</v>
      </c>
      <c r="H2265" s="25">
        <f t="shared" si="428"/>
        <v>1.0021658136955456</v>
      </c>
      <c r="I2265" s="4">
        <f t="shared" si="422"/>
        <v>20790.970631063556</v>
      </c>
      <c r="J2265" s="25">
        <f t="shared" si="429"/>
        <v>19712.172555929134</v>
      </c>
      <c r="K2265" s="15">
        <f t="shared" si="423"/>
        <v>19754.865449219724</v>
      </c>
      <c r="L2265" s="36">
        <f t="shared" si="424"/>
        <v>1081.1345507802762</v>
      </c>
      <c r="M2265" s="36">
        <f t="shared" si="425"/>
        <v>1081.1345507802762</v>
      </c>
      <c r="N2265" s="36">
        <f t="shared" si="426"/>
        <v>5.1887816796903255E-2</v>
      </c>
      <c r="O2265" s="36">
        <f t="shared" si="427"/>
        <v>1168851.9168908696</v>
      </c>
      <c r="P2265" s="35">
        <f t="shared" si="430"/>
        <v>1168851.9168908696</v>
      </c>
    </row>
    <row r="2266" spans="1:16" x14ac:dyDescent="0.4">
      <c r="A2266" s="1">
        <v>2265</v>
      </c>
      <c r="B2266" s="21">
        <v>42078</v>
      </c>
      <c r="C2266" s="43">
        <v>1</v>
      </c>
      <c r="D2266" s="23">
        <v>19053</v>
      </c>
      <c r="E2266" s="25">
        <f t="shared" si="431"/>
        <v>21640.75</v>
      </c>
      <c r="F2266" s="25">
        <f t="shared" si="432"/>
        <v>21412</v>
      </c>
      <c r="G2266" s="25">
        <f t="shared" si="421"/>
        <v>0.88982813375677194</v>
      </c>
      <c r="H2266" s="25">
        <f t="shared" si="428"/>
        <v>0.99870511045398014</v>
      </c>
      <c r="I2266" s="4">
        <f t="shared" si="422"/>
        <v>19077.703518848622</v>
      </c>
      <c r="J2266" s="25">
        <f t="shared" si="429"/>
        <v>19712.48924037295</v>
      </c>
      <c r="K2266" s="15">
        <f t="shared" si="423"/>
        <v>19686.963744129564</v>
      </c>
      <c r="L2266" s="36">
        <f t="shared" si="424"/>
        <v>-633.96374412956357</v>
      </c>
      <c r="M2266" s="36">
        <f t="shared" si="425"/>
        <v>633.96374412956357</v>
      </c>
      <c r="N2266" s="36">
        <f t="shared" si="426"/>
        <v>3.3273696747470924E-2</v>
      </c>
      <c r="O2266" s="36">
        <f t="shared" si="427"/>
        <v>401910.02887077472</v>
      </c>
      <c r="P2266" s="35">
        <f t="shared" si="430"/>
        <v>401910.02887077472</v>
      </c>
    </row>
    <row r="2267" spans="1:16" x14ac:dyDescent="0.4">
      <c r="A2267" s="1">
        <v>2266</v>
      </c>
      <c r="B2267" s="21">
        <v>42079</v>
      </c>
      <c r="C2267" s="43">
        <v>2</v>
      </c>
      <c r="D2267" s="23">
        <v>22537</v>
      </c>
      <c r="E2267" s="25">
        <f t="shared" si="431"/>
        <v>21183.25</v>
      </c>
      <c r="F2267" s="25">
        <f t="shared" si="432"/>
        <v>21327.875</v>
      </c>
      <c r="G2267" s="25">
        <f t="shared" si="421"/>
        <v>1.0566922396159955</v>
      </c>
      <c r="H2267" s="25">
        <f t="shared" si="428"/>
        <v>0.99758200983907996</v>
      </c>
      <c r="I2267" s="4">
        <f t="shared" si="422"/>
        <v>22591.626330185572</v>
      </c>
      <c r="J2267" s="25">
        <f t="shared" si="429"/>
        <v>19712.805924816766</v>
      </c>
      <c r="K2267" s="15">
        <f t="shared" si="423"/>
        <v>19665.140554046433</v>
      </c>
      <c r="L2267" s="36">
        <f t="shared" si="424"/>
        <v>2871.859445953567</v>
      </c>
      <c r="M2267" s="36">
        <f t="shared" si="425"/>
        <v>2871.859445953567</v>
      </c>
      <c r="N2267" s="36">
        <f t="shared" si="426"/>
        <v>0.12742864826523348</v>
      </c>
      <c r="O2267" s="36">
        <f t="shared" si="427"/>
        <v>8247576.6773127289</v>
      </c>
      <c r="P2267" s="35">
        <f t="shared" si="430"/>
        <v>8247576.6773127289</v>
      </c>
    </row>
    <row r="2268" spans="1:16" x14ac:dyDescent="0.4">
      <c r="A2268" s="1">
        <v>2267</v>
      </c>
      <c r="B2268" s="21">
        <v>42080</v>
      </c>
      <c r="C2268" s="43">
        <v>3</v>
      </c>
      <c r="D2268" s="23">
        <v>22307</v>
      </c>
      <c r="E2268" s="25">
        <f t="shared" si="431"/>
        <v>21472.5</v>
      </c>
      <c r="F2268" s="25">
        <f t="shared" si="432"/>
        <v>21259.75</v>
      </c>
      <c r="G2268" s="25">
        <f t="shared" si="421"/>
        <v>1.0492597514081774</v>
      </c>
      <c r="H2268" s="25">
        <f t="shared" si="428"/>
        <v>1.0015470660113945</v>
      </c>
      <c r="I2268" s="4">
        <f t="shared" si="422"/>
        <v>22272.542905882983</v>
      </c>
      <c r="J2268" s="25">
        <f t="shared" si="429"/>
        <v>19713.122609260583</v>
      </c>
      <c r="K2268" s="15">
        <f t="shared" si="423"/>
        <v>19743.620111227825</v>
      </c>
      <c r="L2268" s="36">
        <f t="shared" si="424"/>
        <v>2563.379888772175</v>
      </c>
      <c r="M2268" s="36">
        <f t="shared" si="425"/>
        <v>2563.379888772175</v>
      </c>
      <c r="N2268" s="36">
        <f t="shared" si="426"/>
        <v>0.11491369923217712</v>
      </c>
      <c r="O2268" s="36">
        <f t="shared" si="427"/>
        <v>6570916.4541616486</v>
      </c>
      <c r="P2268" s="35">
        <f t="shared" si="430"/>
        <v>6570916.4541616486</v>
      </c>
    </row>
    <row r="2269" spans="1:16" x14ac:dyDescent="0.4">
      <c r="A2269" s="1">
        <v>2268</v>
      </c>
      <c r="B2269" s="21">
        <v>42081</v>
      </c>
      <c r="C2269" s="43">
        <v>4</v>
      </c>
      <c r="D2269" s="23">
        <v>21993</v>
      </c>
      <c r="E2269" s="25">
        <f t="shared" si="431"/>
        <v>21047</v>
      </c>
      <c r="F2269" s="25">
        <f t="shared" si="432"/>
        <v>20657</v>
      </c>
      <c r="G2269" s="25">
        <f t="shared" si="421"/>
        <v>1.0646754126930338</v>
      </c>
      <c r="H2269" s="25">
        <f t="shared" si="428"/>
        <v>1.0021658136955456</v>
      </c>
      <c r="I2269" s="4">
        <f t="shared" si="422"/>
        <v>21945.470200085467</v>
      </c>
      <c r="J2269" s="25">
        <f t="shared" si="429"/>
        <v>19713.439293704403</v>
      </c>
      <c r="K2269" s="15">
        <f t="shared" si="423"/>
        <v>19756.134930513013</v>
      </c>
      <c r="L2269" s="36">
        <f t="shared" si="424"/>
        <v>2236.8650694869866</v>
      </c>
      <c r="M2269" s="36">
        <f t="shared" si="425"/>
        <v>2236.8650694869866</v>
      </c>
      <c r="N2269" s="36">
        <f t="shared" si="426"/>
        <v>0.10170804662788099</v>
      </c>
      <c r="O2269" s="36">
        <f t="shared" si="427"/>
        <v>5003565.3390910216</v>
      </c>
      <c r="P2269" s="35">
        <f t="shared" si="430"/>
        <v>5003565.3390910216</v>
      </c>
    </row>
    <row r="2270" spans="1:16" x14ac:dyDescent="0.4">
      <c r="A2270" s="1">
        <v>2269</v>
      </c>
      <c r="B2270" s="21">
        <v>42082</v>
      </c>
      <c r="C2270" s="43">
        <v>1</v>
      </c>
      <c r="D2270" s="23">
        <v>17351</v>
      </c>
      <c r="E2270" s="25">
        <f t="shared" si="431"/>
        <v>20267</v>
      </c>
      <c r="F2270" s="25">
        <f t="shared" si="432"/>
        <v>19786.75</v>
      </c>
      <c r="G2270" s="25">
        <f t="shared" si="421"/>
        <v>0.87689994567071394</v>
      </c>
      <c r="H2270" s="25">
        <f t="shared" si="428"/>
        <v>0.99870511045398014</v>
      </c>
      <c r="I2270" s="4">
        <f t="shared" si="422"/>
        <v>17373.496759331469</v>
      </c>
      <c r="J2270" s="25">
        <f t="shared" si="429"/>
        <v>19713.75597814822</v>
      </c>
      <c r="K2270" s="15">
        <f t="shared" si="423"/>
        <v>19688.22884161933</v>
      </c>
      <c r="L2270" s="36">
        <f t="shared" si="424"/>
        <v>-2337.2288416193296</v>
      </c>
      <c r="M2270" s="36">
        <f t="shared" si="425"/>
        <v>2337.2288416193296</v>
      </c>
      <c r="N2270" s="36">
        <f t="shared" si="426"/>
        <v>0.13470283220675061</v>
      </c>
      <c r="O2270" s="36">
        <f t="shared" si="427"/>
        <v>5462638.6580972336</v>
      </c>
      <c r="P2270" s="35">
        <f t="shared" si="430"/>
        <v>5462638.6580972336</v>
      </c>
    </row>
    <row r="2271" spans="1:16" x14ac:dyDescent="0.4">
      <c r="A2271" s="1">
        <v>2270</v>
      </c>
      <c r="B2271" s="21">
        <v>42083</v>
      </c>
      <c r="C2271" s="43">
        <v>2</v>
      </c>
      <c r="D2271" s="23">
        <v>19417</v>
      </c>
      <c r="E2271" s="25">
        <f t="shared" si="431"/>
        <v>19306.5</v>
      </c>
      <c r="F2271" s="25">
        <f t="shared" si="432"/>
        <v>18737.75</v>
      </c>
      <c r="G2271" s="25">
        <f t="shared" si="421"/>
        <v>1.0362503502288161</v>
      </c>
      <c r="H2271" s="25">
        <f t="shared" si="428"/>
        <v>0.99758200983907996</v>
      </c>
      <c r="I2271" s="4">
        <f t="shared" si="422"/>
        <v>19464.063915038081</v>
      </c>
      <c r="J2271" s="25">
        <f t="shared" si="429"/>
        <v>19714.072662592036</v>
      </c>
      <c r="K2271" s="15">
        <f t="shared" si="423"/>
        <v>19666.404228862226</v>
      </c>
      <c r="L2271" s="36">
        <f t="shared" si="424"/>
        <v>-249.40422886222586</v>
      </c>
      <c r="M2271" s="36">
        <f t="shared" si="425"/>
        <v>249.40422886222586</v>
      </c>
      <c r="N2271" s="36">
        <f t="shared" si="426"/>
        <v>1.284463247990039E-2</v>
      </c>
      <c r="O2271" s="36">
        <f t="shared" si="427"/>
        <v>62202.469374361535</v>
      </c>
      <c r="P2271" s="35">
        <f t="shared" si="430"/>
        <v>62202.469374361535</v>
      </c>
    </row>
    <row r="2272" spans="1:16" x14ac:dyDescent="0.4">
      <c r="A2272" s="1">
        <v>2271</v>
      </c>
      <c r="B2272" s="21">
        <v>42084</v>
      </c>
      <c r="C2272" s="43">
        <v>3</v>
      </c>
      <c r="D2272" s="23">
        <v>18465</v>
      </c>
      <c r="E2272" s="25">
        <f t="shared" si="431"/>
        <v>18169</v>
      </c>
      <c r="F2272" s="25">
        <f t="shared" si="432"/>
        <v>18554.125</v>
      </c>
      <c r="G2272" s="25">
        <f t="shared" si="421"/>
        <v>0.99519648595662691</v>
      </c>
      <c r="H2272" s="25">
        <f t="shared" si="428"/>
        <v>1.0015470660113945</v>
      </c>
      <c r="I2272" s="4">
        <f t="shared" si="422"/>
        <v>18436.47755220914</v>
      </c>
      <c r="J2272" s="25">
        <f t="shared" si="429"/>
        <v>19714.389347035856</v>
      </c>
      <c r="K2272" s="15">
        <f t="shared" si="423"/>
        <v>19744.888808730055</v>
      </c>
      <c r="L2272" s="36">
        <f t="shared" si="424"/>
        <v>-1279.8888087300547</v>
      </c>
      <c r="M2272" s="36">
        <f t="shared" si="425"/>
        <v>1279.8888087300547</v>
      </c>
      <c r="N2272" s="36">
        <f t="shared" si="426"/>
        <v>6.9314314038995656E-2</v>
      </c>
      <c r="O2272" s="36">
        <f t="shared" si="427"/>
        <v>1638115.3627124387</v>
      </c>
      <c r="P2272" s="35">
        <f t="shared" si="430"/>
        <v>1638115.3627124387</v>
      </c>
    </row>
    <row r="2273" spans="1:16" x14ac:dyDescent="0.4">
      <c r="A2273" s="1">
        <v>2272</v>
      </c>
      <c r="B2273" s="21">
        <v>42085</v>
      </c>
      <c r="C2273" s="43">
        <v>4</v>
      </c>
      <c r="D2273" s="23">
        <v>17443</v>
      </c>
      <c r="E2273" s="25">
        <f t="shared" si="431"/>
        <v>18939.25</v>
      </c>
      <c r="F2273" s="25">
        <f t="shared" si="432"/>
        <v>19111.875</v>
      </c>
      <c r="G2273" s="25">
        <f t="shared" si="421"/>
        <v>0.91267863566499885</v>
      </c>
      <c r="H2273" s="25">
        <f t="shared" si="428"/>
        <v>1.0021658136955456</v>
      </c>
      <c r="I2273" s="4">
        <f t="shared" si="422"/>
        <v>17405.303355617278</v>
      </c>
      <c r="J2273" s="25">
        <f t="shared" si="429"/>
        <v>19714.706031479673</v>
      </c>
      <c r="K2273" s="15">
        <f t="shared" si="423"/>
        <v>19757.404411806307</v>
      </c>
      <c r="L2273" s="36">
        <f t="shared" si="424"/>
        <v>-2314.4044118063066</v>
      </c>
      <c r="M2273" s="36">
        <f t="shared" si="425"/>
        <v>2314.4044118063066</v>
      </c>
      <c r="N2273" s="36">
        <f t="shared" si="426"/>
        <v>0.13268385093196736</v>
      </c>
      <c r="O2273" s="36">
        <f t="shared" si="427"/>
        <v>5356467.781388496</v>
      </c>
      <c r="P2273" s="35">
        <f t="shared" si="430"/>
        <v>5356467.781388496</v>
      </c>
    </row>
    <row r="2274" spans="1:16" x14ac:dyDescent="0.4">
      <c r="A2274" s="1">
        <v>2273</v>
      </c>
      <c r="B2274" s="21">
        <v>42086</v>
      </c>
      <c r="C2274" s="43">
        <v>1</v>
      </c>
      <c r="D2274" s="23">
        <v>20432</v>
      </c>
      <c r="E2274" s="25">
        <f t="shared" si="431"/>
        <v>19284.5</v>
      </c>
      <c r="F2274" s="25">
        <f t="shared" si="432"/>
        <v>19603.5</v>
      </c>
      <c r="G2274" s="25">
        <f t="shared" si="421"/>
        <v>1.042262861223761</v>
      </c>
      <c r="H2274" s="25">
        <f t="shared" si="428"/>
        <v>0.99870511045398014</v>
      </c>
      <c r="I2274" s="4">
        <f t="shared" si="422"/>
        <v>20458.491486753534</v>
      </c>
      <c r="J2274" s="25">
        <f t="shared" si="429"/>
        <v>19715.022715923489</v>
      </c>
      <c r="K2274" s="15">
        <f t="shared" si="423"/>
        <v>19689.493939109096</v>
      </c>
      <c r="L2274" s="36">
        <f t="shared" si="424"/>
        <v>742.50606089090434</v>
      </c>
      <c r="M2274" s="36">
        <f t="shared" si="425"/>
        <v>742.50606089090434</v>
      </c>
      <c r="N2274" s="36">
        <f t="shared" si="426"/>
        <v>3.6340351453157026E-2</v>
      </c>
      <c r="O2274" s="36">
        <f t="shared" si="427"/>
        <v>551315.25045972737</v>
      </c>
      <c r="P2274" s="35">
        <f t="shared" si="430"/>
        <v>551315.25045972737</v>
      </c>
    </row>
    <row r="2275" spans="1:16" x14ac:dyDescent="0.4">
      <c r="A2275" s="1">
        <v>2274</v>
      </c>
      <c r="B2275" s="21">
        <v>42087</v>
      </c>
      <c r="C2275" s="43">
        <v>2</v>
      </c>
      <c r="D2275" s="23">
        <v>20798</v>
      </c>
      <c r="E2275" s="25">
        <f t="shared" si="431"/>
        <v>19922.5</v>
      </c>
      <c r="F2275" s="25">
        <f t="shared" si="432"/>
        <v>19853.25</v>
      </c>
      <c r="G2275" s="25">
        <f t="shared" si="421"/>
        <v>1.0475866671703626</v>
      </c>
      <c r="H2275" s="25">
        <f t="shared" si="428"/>
        <v>0.99758200983907996</v>
      </c>
      <c r="I2275" s="4">
        <f t="shared" si="422"/>
        <v>20848.411253281247</v>
      </c>
      <c r="J2275" s="25">
        <f t="shared" si="429"/>
        <v>19715.339400367309</v>
      </c>
      <c r="K2275" s="15">
        <f t="shared" si="423"/>
        <v>19667.667903678022</v>
      </c>
      <c r="L2275" s="36">
        <f t="shared" si="424"/>
        <v>1130.3320963219776</v>
      </c>
      <c r="M2275" s="36">
        <f t="shared" si="425"/>
        <v>1130.3320963219776</v>
      </c>
      <c r="N2275" s="36">
        <f t="shared" si="426"/>
        <v>5.4348115026539939E-2</v>
      </c>
      <c r="O2275" s="36">
        <f t="shared" si="427"/>
        <v>1277650.6479756364</v>
      </c>
      <c r="P2275" s="35">
        <f t="shared" si="430"/>
        <v>1277650.6479756364</v>
      </c>
    </row>
    <row r="2276" spans="1:16" x14ac:dyDescent="0.4">
      <c r="A2276" s="1">
        <v>2275</v>
      </c>
      <c r="B2276" s="21">
        <v>42088</v>
      </c>
      <c r="C2276" s="43">
        <v>3</v>
      </c>
      <c r="D2276" s="23">
        <v>21017</v>
      </c>
      <c r="E2276" s="25">
        <f t="shared" si="431"/>
        <v>19784</v>
      </c>
      <c r="F2276" s="25">
        <f t="shared" si="432"/>
        <v>19826.5</v>
      </c>
      <c r="G2276" s="25">
        <f t="shared" si="421"/>
        <v>1.0600458981665952</v>
      </c>
      <c r="H2276" s="25">
        <f t="shared" si="428"/>
        <v>1.0015470660113945</v>
      </c>
      <c r="I2276" s="4">
        <f t="shared" si="422"/>
        <v>20984.53553830379</v>
      </c>
      <c r="J2276" s="25">
        <f t="shared" si="429"/>
        <v>19715.656084811126</v>
      </c>
      <c r="K2276" s="15">
        <f t="shared" si="423"/>
        <v>19746.157506232281</v>
      </c>
      <c r="L2276" s="36">
        <f t="shared" si="424"/>
        <v>1270.8424937677191</v>
      </c>
      <c r="M2276" s="36">
        <f t="shared" si="425"/>
        <v>1270.8424937677191</v>
      </c>
      <c r="N2276" s="36">
        <f t="shared" si="426"/>
        <v>6.046735945985246E-2</v>
      </c>
      <c r="O2276" s="36">
        <f t="shared" si="427"/>
        <v>1615040.6439657554</v>
      </c>
      <c r="P2276" s="35">
        <f t="shared" si="430"/>
        <v>1615040.6439657554</v>
      </c>
    </row>
    <row r="2277" spans="1:16" x14ac:dyDescent="0.4">
      <c r="A2277" s="1">
        <v>2276</v>
      </c>
      <c r="B2277" s="21">
        <v>42089</v>
      </c>
      <c r="C2277" s="43">
        <v>4</v>
      </c>
      <c r="D2277" s="23">
        <v>16889</v>
      </c>
      <c r="E2277" s="25">
        <f t="shared" si="431"/>
        <v>19869</v>
      </c>
      <c r="F2277" s="25">
        <f t="shared" si="432"/>
        <v>19556.75</v>
      </c>
      <c r="G2277" s="25">
        <f t="shared" si="421"/>
        <v>0.8635892978127756</v>
      </c>
      <c r="H2277" s="25">
        <f t="shared" si="428"/>
        <v>1.0021658136955456</v>
      </c>
      <c r="I2277" s="4">
        <f t="shared" si="422"/>
        <v>16852.500623345768</v>
      </c>
      <c r="J2277" s="25">
        <f t="shared" si="429"/>
        <v>19715.972769254942</v>
      </c>
      <c r="K2277" s="15">
        <f t="shared" si="423"/>
        <v>19758.6738930996</v>
      </c>
      <c r="L2277" s="36">
        <f t="shared" si="424"/>
        <v>-2869.6738930995998</v>
      </c>
      <c r="M2277" s="36">
        <f t="shared" si="425"/>
        <v>2869.6738930995998</v>
      </c>
      <c r="N2277" s="36">
        <f t="shared" si="426"/>
        <v>0.16991378371126767</v>
      </c>
      <c r="O2277" s="36">
        <f t="shared" si="427"/>
        <v>8235028.2527374132</v>
      </c>
      <c r="P2277" s="35">
        <f t="shared" si="430"/>
        <v>8235028.2527374132</v>
      </c>
    </row>
    <row r="2278" spans="1:16" x14ac:dyDescent="0.4">
      <c r="A2278" s="1">
        <v>2277</v>
      </c>
      <c r="B2278" s="21">
        <v>42090</v>
      </c>
      <c r="C2278" s="43">
        <v>1</v>
      </c>
      <c r="D2278" s="23">
        <v>20772</v>
      </c>
      <c r="E2278" s="25">
        <f t="shared" si="431"/>
        <v>19244.5</v>
      </c>
      <c r="F2278" s="25">
        <f t="shared" si="432"/>
        <v>18605.875</v>
      </c>
      <c r="G2278" s="25">
        <f t="shared" si="421"/>
        <v>1.1164215603942302</v>
      </c>
      <c r="H2278" s="25">
        <f t="shared" si="428"/>
        <v>0.99870511045398014</v>
      </c>
      <c r="I2278" s="4">
        <f t="shared" si="422"/>
        <v>20798.93232002958</v>
      </c>
      <c r="J2278" s="25">
        <f t="shared" si="429"/>
        <v>19716.289453698759</v>
      </c>
      <c r="K2278" s="15">
        <f t="shared" si="423"/>
        <v>19690.759036598862</v>
      </c>
      <c r="L2278" s="36">
        <f t="shared" si="424"/>
        <v>1081.2409634011383</v>
      </c>
      <c r="M2278" s="36">
        <f t="shared" si="425"/>
        <v>1081.2409634011383</v>
      </c>
      <c r="N2278" s="36">
        <f t="shared" si="426"/>
        <v>5.2052809715055763E-2</v>
      </c>
      <c r="O2278" s="36">
        <f t="shared" si="427"/>
        <v>1169082.0209366216</v>
      </c>
      <c r="P2278" s="35">
        <f t="shared" si="430"/>
        <v>1169082.0209366216</v>
      </c>
    </row>
    <row r="2279" spans="1:16" x14ac:dyDescent="0.4">
      <c r="A2279" s="1">
        <v>2278</v>
      </c>
      <c r="B2279" s="21">
        <v>42091</v>
      </c>
      <c r="C2279" s="43">
        <v>2</v>
      </c>
      <c r="D2279" s="23">
        <v>18300</v>
      </c>
      <c r="E2279" s="25">
        <f t="shared" si="431"/>
        <v>17967.25</v>
      </c>
      <c r="F2279" s="25">
        <f t="shared" si="432"/>
        <v>18304</v>
      </c>
      <c r="G2279" s="25">
        <f t="shared" si="421"/>
        <v>0.99978146853146854</v>
      </c>
      <c r="H2279" s="25">
        <f t="shared" si="428"/>
        <v>0.99758200983907996</v>
      </c>
      <c r="I2279" s="4">
        <f t="shared" si="422"/>
        <v>18344.356473461237</v>
      </c>
      <c r="J2279" s="25">
        <f t="shared" si="429"/>
        <v>19716.606138142579</v>
      </c>
      <c r="K2279" s="15">
        <f t="shared" si="423"/>
        <v>19668.931578493815</v>
      </c>
      <c r="L2279" s="36">
        <f t="shared" si="424"/>
        <v>-1368.9315784938153</v>
      </c>
      <c r="M2279" s="36">
        <f t="shared" si="425"/>
        <v>1368.9315784938153</v>
      </c>
      <c r="N2279" s="36">
        <f t="shared" si="426"/>
        <v>7.4805004289279525E-2</v>
      </c>
      <c r="O2279" s="36">
        <f t="shared" si="427"/>
        <v>1873973.6665975689</v>
      </c>
      <c r="P2279" s="35">
        <f t="shared" si="430"/>
        <v>1873973.6665975689</v>
      </c>
    </row>
    <row r="2280" spans="1:16" x14ac:dyDescent="0.4">
      <c r="A2280" s="1">
        <v>2279</v>
      </c>
      <c r="B2280" s="21">
        <v>42092</v>
      </c>
      <c r="C2280" s="43">
        <v>3</v>
      </c>
      <c r="D2280" s="23">
        <v>15908</v>
      </c>
      <c r="E2280" s="25">
        <f t="shared" si="431"/>
        <v>18640.75</v>
      </c>
      <c r="F2280" s="25">
        <f t="shared" si="432"/>
        <v>18507.125</v>
      </c>
      <c r="G2280" s="25">
        <f t="shared" si="421"/>
        <v>0.85956084480976924</v>
      </c>
      <c r="H2280" s="25">
        <f t="shared" si="428"/>
        <v>1.0015470660113945</v>
      </c>
      <c r="I2280" s="4">
        <f t="shared" si="422"/>
        <v>15883.427289495965</v>
      </c>
      <c r="J2280" s="25">
        <f t="shared" si="429"/>
        <v>19716.922822586395</v>
      </c>
      <c r="K2280" s="15">
        <f t="shared" si="423"/>
        <v>19747.426203734507</v>
      </c>
      <c r="L2280" s="36">
        <f t="shared" si="424"/>
        <v>-3839.426203734507</v>
      </c>
      <c r="M2280" s="36">
        <f t="shared" si="425"/>
        <v>3839.426203734507</v>
      </c>
      <c r="N2280" s="36">
        <f t="shared" si="426"/>
        <v>0.24135191122293859</v>
      </c>
      <c r="O2280" s="36">
        <f t="shared" si="427"/>
        <v>14741193.573923169</v>
      </c>
      <c r="P2280" s="35">
        <f t="shared" si="430"/>
        <v>14741193.573923169</v>
      </c>
    </row>
    <row r="2281" spans="1:16" x14ac:dyDescent="0.4">
      <c r="A2281" s="1">
        <v>2280</v>
      </c>
      <c r="B2281" s="21">
        <v>42093</v>
      </c>
      <c r="C2281" s="43">
        <v>4</v>
      </c>
      <c r="D2281" s="23">
        <v>19583</v>
      </c>
      <c r="E2281" s="25">
        <f t="shared" si="431"/>
        <v>18373.5</v>
      </c>
      <c r="F2281" s="25">
        <f t="shared" si="432"/>
        <v>18810</v>
      </c>
      <c r="G2281" s="25">
        <f t="shared" si="421"/>
        <v>1.0410951621477937</v>
      </c>
      <c r="H2281" s="25">
        <f t="shared" si="428"/>
        <v>1.0021658136955456</v>
      </c>
      <c r="I2281" s="4">
        <f t="shared" si="422"/>
        <v>19540.678530817702</v>
      </c>
      <c r="J2281" s="25">
        <f t="shared" si="429"/>
        <v>19717.239507030212</v>
      </c>
      <c r="K2281" s="15">
        <f t="shared" si="423"/>
        <v>19759.943374392889</v>
      </c>
      <c r="L2281" s="36">
        <f t="shared" si="424"/>
        <v>-176.94337439288938</v>
      </c>
      <c r="M2281" s="36">
        <f t="shared" si="425"/>
        <v>176.94337439288938</v>
      </c>
      <c r="N2281" s="36">
        <f t="shared" si="426"/>
        <v>9.0355601487458193E-3</v>
      </c>
      <c r="O2281" s="36">
        <f t="shared" si="427"/>
        <v>31308.957741542221</v>
      </c>
      <c r="P2281" s="35">
        <f t="shared" si="430"/>
        <v>31308.957741542221</v>
      </c>
    </row>
    <row r="2282" spans="1:16" x14ac:dyDescent="0.4">
      <c r="A2282" s="1">
        <v>2281</v>
      </c>
      <c r="B2282" s="21">
        <v>42094</v>
      </c>
      <c r="C2282" s="43">
        <v>1</v>
      </c>
      <c r="D2282" s="23">
        <v>19703</v>
      </c>
      <c r="E2282" s="25">
        <f t="shared" si="431"/>
        <v>19246.5</v>
      </c>
      <c r="F2282" s="25">
        <f t="shared" si="432"/>
        <v>19168.25</v>
      </c>
      <c r="G2282" s="25">
        <f t="shared" si="421"/>
        <v>1.0278976954077708</v>
      </c>
      <c r="H2282" s="25">
        <f t="shared" si="428"/>
        <v>0.99870511045398014</v>
      </c>
      <c r="I2282" s="4">
        <f t="shared" si="422"/>
        <v>19728.546288346948</v>
      </c>
      <c r="J2282" s="25">
        <f t="shared" si="429"/>
        <v>19717.556191474032</v>
      </c>
      <c r="K2282" s="15">
        <f t="shared" si="423"/>
        <v>19692.024134088631</v>
      </c>
      <c r="L2282" s="36">
        <f t="shared" si="424"/>
        <v>10.975865911368601</v>
      </c>
      <c r="M2282" s="36">
        <f t="shared" si="425"/>
        <v>10.975865911368601</v>
      </c>
      <c r="N2282" s="36">
        <f t="shared" si="426"/>
        <v>5.5706572153319802E-4</v>
      </c>
      <c r="O2282" s="36">
        <f t="shared" si="427"/>
        <v>120.46963250434328</v>
      </c>
      <c r="P2282" s="35">
        <f t="shared" si="430"/>
        <v>120.46963250434328</v>
      </c>
    </row>
    <row r="2283" spans="1:16" x14ac:dyDescent="0.4">
      <c r="A2283" s="1">
        <v>2282</v>
      </c>
      <c r="B2283" s="21">
        <v>42095</v>
      </c>
      <c r="C2283" s="43">
        <v>2</v>
      </c>
      <c r="D2283" s="23">
        <v>21792</v>
      </c>
      <c r="E2283" s="25">
        <f t="shared" si="431"/>
        <v>19090</v>
      </c>
      <c r="F2283" s="25">
        <f t="shared" si="432"/>
        <v>18809.375</v>
      </c>
      <c r="G2283" s="25">
        <f t="shared" si="421"/>
        <v>1.1585711912277787</v>
      </c>
      <c r="H2283" s="25">
        <f t="shared" si="428"/>
        <v>0.99758200983907996</v>
      </c>
      <c r="I2283" s="4">
        <f t="shared" si="422"/>
        <v>21844.820561184006</v>
      </c>
      <c r="J2283" s="25">
        <f t="shared" si="429"/>
        <v>19717.872875917848</v>
      </c>
      <c r="K2283" s="15">
        <f t="shared" si="423"/>
        <v>19670.195253309608</v>
      </c>
      <c r="L2283" s="36">
        <f t="shared" si="424"/>
        <v>2121.8047466903918</v>
      </c>
      <c r="M2283" s="36">
        <f t="shared" si="425"/>
        <v>2121.8047466903918</v>
      </c>
      <c r="N2283" s="36">
        <f t="shared" si="426"/>
        <v>9.7366223691739709E-2</v>
      </c>
      <c r="O2283" s="36">
        <f t="shared" si="427"/>
        <v>4502055.3830778776</v>
      </c>
      <c r="P2283" s="35">
        <f t="shared" si="430"/>
        <v>4502055.3830778776</v>
      </c>
    </row>
    <row r="2284" spans="1:16" x14ac:dyDescent="0.4">
      <c r="A2284" s="1">
        <v>2283</v>
      </c>
      <c r="B2284" s="21">
        <v>42096</v>
      </c>
      <c r="C2284" s="43">
        <v>3</v>
      </c>
      <c r="D2284" s="23">
        <v>15282</v>
      </c>
      <c r="E2284" s="25">
        <f t="shared" si="431"/>
        <v>18528.75</v>
      </c>
      <c r="F2284" s="25">
        <f t="shared" si="432"/>
        <v>18365</v>
      </c>
      <c r="G2284" s="25">
        <f t="shared" si="421"/>
        <v>0.83212632725292679</v>
      </c>
      <c r="H2284" s="25">
        <f t="shared" si="428"/>
        <v>1.0015470660113945</v>
      </c>
      <c r="I2284" s="4">
        <f t="shared" si="422"/>
        <v>15258.39425685676</v>
      </c>
      <c r="J2284" s="25">
        <f t="shared" si="429"/>
        <v>19718.189560361665</v>
      </c>
      <c r="K2284" s="15">
        <f t="shared" si="423"/>
        <v>19748.694901236737</v>
      </c>
      <c r="L2284" s="36">
        <f t="shared" si="424"/>
        <v>-4466.6949012367368</v>
      </c>
      <c r="M2284" s="36">
        <f t="shared" si="425"/>
        <v>4466.6949012367368</v>
      </c>
      <c r="N2284" s="36">
        <f t="shared" si="426"/>
        <v>0.29228470757994612</v>
      </c>
      <c r="O2284" s="36">
        <f t="shared" si="427"/>
        <v>19951363.340734262</v>
      </c>
      <c r="P2284" s="35">
        <f t="shared" si="430"/>
        <v>19951363.340734262</v>
      </c>
    </row>
    <row r="2285" spans="1:16" x14ac:dyDescent="0.4">
      <c r="A2285" s="1">
        <v>2284</v>
      </c>
      <c r="B2285" s="21">
        <v>42097</v>
      </c>
      <c r="C2285" s="43">
        <v>4</v>
      </c>
      <c r="D2285" s="23">
        <v>17338</v>
      </c>
      <c r="E2285" s="25">
        <f t="shared" si="431"/>
        <v>18201.25</v>
      </c>
      <c r="F2285" s="25">
        <f t="shared" si="432"/>
        <v>17632.375</v>
      </c>
      <c r="G2285" s="25">
        <f t="shared" ref="G2285:G2348" si="433">D2285/F2285</f>
        <v>0.98330485825080283</v>
      </c>
      <c r="H2285" s="25">
        <f t="shared" si="428"/>
        <v>1.0021658136955456</v>
      </c>
      <c r="I2285" s="4">
        <f t="shared" ref="I2285:I2348" si="434">D2285/H2285</f>
        <v>17300.530274591089</v>
      </c>
      <c r="J2285" s="25">
        <f t="shared" si="429"/>
        <v>19718.506244805485</v>
      </c>
      <c r="K2285" s="15">
        <f t="shared" ref="K2285:K2348" si="435">H2285*J2285</f>
        <v>19761.212855686186</v>
      </c>
      <c r="L2285" s="36">
        <f t="shared" ref="L2285:L2348" si="436">D2285-K2285</f>
        <v>-2423.2128556861862</v>
      </c>
      <c r="M2285" s="36">
        <f t="shared" ref="M2285:M2348" si="437">ABS(L2285)</f>
        <v>2423.2128556861862</v>
      </c>
      <c r="N2285" s="36">
        <f t="shared" ref="N2285:N2348" si="438">M2285/D2285</f>
        <v>0.13976311314374126</v>
      </c>
      <c r="O2285" s="36">
        <f t="shared" ref="O2285:O2348" si="439">L2285^2</f>
        <v>5871960.5439628018</v>
      </c>
      <c r="P2285" s="35">
        <f t="shared" si="430"/>
        <v>5871960.5439628018</v>
      </c>
    </row>
    <row r="2286" spans="1:16" x14ac:dyDescent="0.4">
      <c r="A2286" s="1">
        <v>2285</v>
      </c>
      <c r="B2286" s="21">
        <v>42098</v>
      </c>
      <c r="C2286" s="43">
        <v>1</v>
      </c>
      <c r="D2286" s="23">
        <v>18393</v>
      </c>
      <c r="E2286" s="25">
        <f t="shared" si="431"/>
        <v>17063.5</v>
      </c>
      <c r="F2286" s="25">
        <f t="shared" si="432"/>
        <v>17602.625</v>
      </c>
      <c r="G2286" s="25">
        <f t="shared" si="433"/>
        <v>1.0449009735763841</v>
      </c>
      <c r="H2286" s="25">
        <f t="shared" si="428"/>
        <v>0.99870511045398014</v>
      </c>
      <c r="I2286" s="4">
        <f t="shared" si="434"/>
        <v>18416.847783665708</v>
      </c>
      <c r="J2286" s="25">
        <f t="shared" si="429"/>
        <v>19718.822929249302</v>
      </c>
      <c r="K2286" s="15">
        <f t="shared" si="435"/>
        <v>19693.289231578401</v>
      </c>
      <c r="L2286" s="36">
        <f t="shared" si="436"/>
        <v>-1300.2892315784011</v>
      </c>
      <c r="M2286" s="36">
        <f t="shared" si="437"/>
        <v>1300.2892315784011</v>
      </c>
      <c r="N2286" s="36">
        <f t="shared" si="438"/>
        <v>7.0694787776784701E-2</v>
      </c>
      <c r="O2286" s="36">
        <f t="shared" si="439"/>
        <v>1690752.0857587487</v>
      </c>
      <c r="P2286" s="35">
        <f t="shared" si="430"/>
        <v>1690752.0857587487</v>
      </c>
    </row>
    <row r="2287" spans="1:16" x14ac:dyDescent="0.4">
      <c r="A2287" s="1">
        <v>2286</v>
      </c>
      <c r="B2287" s="21">
        <v>42099</v>
      </c>
      <c r="C2287" s="43">
        <v>2</v>
      </c>
      <c r="D2287" s="23">
        <v>17241</v>
      </c>
      <c r="E2287" s="25">
        <f t="shared" si="431"/>
        <v>18141.75</v>
      </c>
      <c r="F2287" s="25">
        <f t="shared" si="432"/>
        <v>18733.125</v>
      </c>
      <c r="G2287" s="25">
        <f t="shared" si="433"/>
        <v>0.92034831348213397</v>
      </c>
      <c r="H2287" s="25">
        <f t="shared" si="428"/>
        <v>0.99758200983907996</v>
      </c>
      <c r="I2287" s="4">
        <f t="shared" si="434"/>
        <v>17282.789615242909</v>
      </c>
      <c r="J2287" s="25">
        <f t="shared" si="429"/>
        <v>19719.139613693118</v>
      </c>
      <c r="K2287" s="15">
        <f t="shared" si="435"/>
        <v>19671.458928125401</v>
      </c>
      <c r="L2287" s="36">
        <f t="shared" si="436"/>
        <v>-2430.4589281254011</v>
      </c>
      <c r="M2287" s="36">
        <f t="shared" si="437"/>
        <v>2430.4589281254011</v>
      </c>
      <c r="N2287" s="36">
        <f t="shared" si="438"/>
        <v>0.1409697191650949</v>
      </c>
      <c r="O2287" s="36">
        <f t="shared" si="439"/>
        <v>5907130.6013044743</v>
      </c>
      <c r="P2287" s="35">
        <f t="shared" si="430"/>
        <v>5907130.6013044743</v>
      </c>
    </row>
    <row r="2288" spans="1:16" x14ac:dyDescent="0.4">
      <c r="A2288" s="1">
        <v>2287</v>
      </c>
      <c r="B2288" s="21">
        <v>42100</v>
      </c>
      <c r="C2288" s="43">
        <v>3</v>
      </c>
      <c r="D2288" s="23">
        <v>19595</v>
      </c>
      <c r="E2288" s="25">
        <f t="shared" si="431"/>
        <v>19324.5</v>
      </c>
      <c r="F2288" s="25">
        <f t="shared" si="432"/>
        <v>19851.75</v>
      </c>
      <c r="G2288" s="25">
        <f t="shared" si="433"/>
        <v>0.98706663140529172</v>
      </c>
      <c r="H2288" s="25">
        <f t="shared" si="428"/>
        <v>1.0015470660113945</v>
      </c>
      <c r="I2288" s="4">
        <f t="shared" si="434"/>
        <v>19564.732067995563</v>
      </c>
      <c r="J2288" s="25">
        <f t="shared" si="429"/>
        <v>19719.456298136934</v>
      </c>
      <c r="K2288" s="15">
        <f t="shared" si="435"/>
        <v>19749.963598738963</v>
      </c>
      <c r="L2288" s="36">
        <f t="shared" si="436"/>
        <v>-154.9635987389629</v>
      </c>
      <c r="M2288" s="36">
        <f t="shared" si="437"/>
        <v>154.9635987389629</v>
      </c>
      <c r="N2288" s="36">
        <f t="shared" si="438"/>
        <v>7.9083234875714677E-3</v>
      </c>
      <c r="O2288" s="36">
        <f t="shared" si="439"/>
        <v>24013.716934130305</v>
      </c>
      <c r="P2288" s="35">
        <f t="shared" si="430"/>
        <v>24013.716934130305</v>
      </c>
    </row>
    <row r="2289" spans="1:16" x14ac:dyDescent="0.4">
      <c r="A2289" s="1">
        <v>2288</v>
      </c>
      <c r="B2289" s="21">
        <v>42101</v>
      </c>
      <c r="C2289" s="43">
        <v>4</v>
      </c>
      <c r="D2289" s="23">
        <v>22069</v>
      </c>
      <c r="E2289" s="25">
        <f t="shared" si="431"/>
        <v>20379</v>
      </c>
      <c r="F2289" s="25">
        <f t="shared" si="432"/>
        <v>20502.125</v>
      </c>
      <c r="G2289" s="25">
        <f t="shared" si="433"/>
        <v>1.07642500472512</v>
      </c>
      <c r="H2289" s="25">
        <f t="shared" si="428"/>
        <v>1.0021658136955456</v>
      </c>
      <c r="I2289" s="4">
        <f t="shared" si="434"/>
        <v>22021.305953971088</v>
      </c>
      <c r="J2289" s="25">
        <f t="shared" si="429"/>
        <v>19719.772982580755</v>
      </c>
      <c r="K2289" s="15">
        <f t="shared" si="435"/>
        <v>19762.482336979479</v>
      </c>
      <c r="L2289" s="36">
        <f t="shared" si="436"/>
        <v>2306.5176630205206</v>
      </c>
      <c r="M2289" s="36">
        <f t="shared" si="437"/>
        <v>2306.5176630205206</v>
      </c>
      <c r="N2289" s="36">
        <f t="shared" si="438"/>
        <v>0.10451391830262</v>
      </c>
      <c r="O2289" s="36">
        <f t="shared" si="439"/>
        <v>5320023.7298256438</v>
      </c>
      <c r="P2289" s="35">
        <f t="shared" si="430"/>
        <v>5320023.7298256438</v>
      </c>
    </row>
    <row r="2290" spans="1:16" x14ac:dyDescent="0.4">
      <c r="A2290" s="1">
        <v>2289</v>
      </c>
      <c r="B2290" s="21">
        <v>42102</v>
      </c>
      <c r="C2290" s="43">
        <v>1</v>
      </c>
      <c r="D2290" s="23">
        <v>22611</v>
      </c>
      <c r="E2290" s="25">
        <f t="shared" si="431"/>
        <v>20625.25</v>
      </c>
      <c r="F2290" s="25">
        <f t="shared" si="432"/>
        <v>20996.875</v>
      </c>
      <c r="G2290" s="25">
        <f t="shared" si="433"/>
        <v>1.0768745349010269</v>
      </c>
      <c r="H2290" s="25">
        <f t="shared" si="428"/>
        <v>0.99870511045398014</v>
      </c>
      <c r="I2290" s="4">
        <f t="shared" si="434"/>
        <v>22640.316709425613</v>
      </c>
      <c r="J2290" s="25">
        <f t="shared" si="429"/>
        <v>19720.089667024571</v>
      </c>
      <c r="K2290" s="15">
        <f t="shared" si="435"/>
        <v>19694.554329068167</v>
      </c>
      <c r="L2290" s="36">
        <f t="shared" si="436"/>
        <v>2916.4456709318329</v>
      </c>
      <c r="M2290" s="36">
        <f t="shared" si="437"/>
        <v>2916.4456709318329</v>
      </c>
      <c r="N2290" s="36">
        <f t="shared" si="438"/>
        <v>0.1289834890509855</v>
      </c>
      <c r="O2290" s="36">
        <f t="shared" si="439"/>
        <v>8505655.351497028</v>
      </c>
      <c r="P2290" s="35">
        <f t="shared" si="430"/>
        <v>8505655.351497028</v>
      </c>
    </row>
    <row r="2291" spans="1:16" x14ac:dyDescent="0.4">
      <c r="A2291" s="1">
        <v>2290</v>
      </c>
      <c r="B2291" s="21">
        <v>42103</v>
      </c>
      <c r="C2291" s="43">
        <v>2</v>
      </c>
      <c r="D2291" s="23">
        <v>18226</v>
      </c>
      <c r="E2291" s="25">
        <f t="shared" si="431"/>
        <v>21368.5</v>
      </c>
      <c r="F2291" s="25">
        <f t="shared" si="432"/>
        <v>21063.5</v>
      </c>
      <c r="G2291" s="25">
        <f t="shared" si="433"/>
        <v>0.86528829491774872</v>
      </c>
      <c r="H2291" s="25">
        <f t="shared" si="428"/>
        <v>0.99758200983907996</v>
      </c>
      <c r="I2291" s="4">
        <f t="shared" si="434"/>
        <v>18270.177108486587</v>
      </c>
      <c r="J2291" s="25">
        <f t="shared" si="429"/>
        <v>19720.406351468388</v>
      </c>
      <c r="K2291" s="15">
        <f t="shared" si="435"/>
        <v>19672.72260294119</v>
      </c>
      <c r="L2291" s="36">
        <f t="shared" si="436"/>
        <v>-1446.7226029411904</v>
      </c>
      <c r="M2291" s="36">
        <f t="shared" si="437"/>
        <v>1446.7226029411904</v>
      </c>
      <c r="N2291" s="36">
        <f t="shared" si="438"/>
        <v>7.9376857398287634E-2</v>
      </c>
      <c r="O2291" s="36">
        <f t="shared" si="439"/>
        <v>2093006.2898609333</v>
      </c>
      <c r="P2291" s="35">
        <f t="shared" si="430"/>
        <v>2093006.2898609333</v>
      </c>
    </row>
    <row r="2292" spans="1:16" x14ac:dyDescent="0.4">
      <c r="A2292" s="1">
        <v>2291</v>
      </c>
      <c r="B2292" s="21">
        <v>42104</v>
      </c>
      <c r="C2292" s="43">
        <v>3</v>
      </c>
      <c r="D2292" s="23">
        <v>22568</v>
      </c>
      <c r="E2292" s="25">
        <f t="shared" si="431"/>
        <v>20758.5</v>
      </c>
      <c r="F2292" s="25">
        <f t="shared" si="432"/>
        <v>20183.625</v>
      </c>
      <c r="G2292" s="25">
        <f t="shared" si="433"/>
        <v>1.1181341310096675</v>
      </c>
      <c r="H2292" s="25">
        <f t="shared" si="428"/>
        <v>1.0015470660113945</v>
      </c>
      <c r="I2292" s="4">
        <f t="shared" si="434"/>
        <v>22533.139745369936</v>
      </c>
      <c r="J2292" s="25">
        <f t="shared" si="429"/>
        <v>19720.723035912208</v>
      </c>
      <c r="K2292" s="15">
        <f t="shared" si="435"/>
        <v>19751.232296241193</v>
      </c>
      <c r="L2292" s="36">
        <f t="shared" si="436"/>
        <v>2816.7677037588073</v>
      </c>
      <c r="M2292" s="36">
        <f t="shared" si="437"/>
        <v>2816.7677037588073</v>
      </c>
      <c r="N2292" s="36">
        <f t="shared" si="438"/>
        <v>0.12481246471813219</v>
      </c>
      <c r="O2292" s="36">
        <f t="shared" si="439"/>
        <v>7934180.2969386643</v>
      </c>
      <c r="P2292" s="35">
        <f t="shared" si="430"/>
        <v>7934180.2969386643</v>
      </c>
    </row>
    <row r="2293" spans="1:16" x14ac:dyDescent="0.4">
      <c r="A2293" s="1">
        <v>2292</v>
      </c>
      <c r="B2293" s="21">
        <v>42105</v>
      </c>
      <c r="C2293" s="43">
        <v>4</v>
      </c>
      <c r="D2293" s="23">
        <v>19629</v>
      </c>
      <c r="E2293" s="25">
        <f t="shared" si="431"/>
        <v>19608.75</v>
      </c>
      <c r="F2293" s="25">
        <f t="shared" si="432"/>
        <v>20059.625</v>
      </c>
      <c r="G2293" s="25">
        <f t="shared" si="433"/>
        <v>0.97853274924132427</v>
      </c>
      <c r="H2293" s="25">
        <f t="shared" si="428"/>
        <v>1.0021658136955456</v>
      </c>
      <c r="I2293" s="4">
        <f t="shared" si="434"/>
        <v>19586.579118695841</v>
      </c>
      <c r="J2293" s="25">
        <f t="shared" si="429"/>
        <v>19721.039720356024</v>
      </c>
      <c r="K2293" s="15">
        <f t="shared" si="435"/>
        <v>19763.751818272769</v>
      </c>
      <c r="L2293" s="36">
        <f t="shared" si="436"/>
        <v>-134.75181827276901</v>
      </c>
      <c r="M2293" s="36">
        <f t="shared" si="437"/>
        <v>134.75181827276901</v>
      </c>
      <c r="N2293" s="36">
        <f t="shared" si="438"/>
        <v>6.86493546654282E-3</v>
      </c>
      <c r="O2293" s="36">
        <f t="shared" si="439"/>
        <v>18158.052527817366</v>
      </c>
      <c r="P2293" s="35">
        <f t="shared" si="430"/>
        <v>18158.052527817366</v>
      </c>
    </row>
    <row r="2294" spans="1:16" x14ac:dyDescent="0.4">
      <c r="A2294" s="1">
        <v>2293</v>
      </c>
      <c r="B2294" s="21">
        <v>42106</v>
      </c>
      <c r="C2294" s="43">
        <v>1</v>
      </c>
      <c r="D2294" s="23">
        <v>18012</v>
      </c>
      <c r="E2294" s="25">
        <f t="shared" si="431"/>
        <v>20510.5</v>
      </c>
      <c r="F2294" s="25">
        <f t="shared" si="432"/>
        <v>20587.875</v>
      </c>
      <c r="G2294" s="25">
        <f t="shared" si="433"/>
        <v>0.87488388189650457</v>
      </c>
      <c r="H2294" s="25">
        <f t="shared" si="428"/>
        <v>0.99870511045398014</v>
      </c>
      <c r="I2294" s="4">
        <f t="shared" si="434"/>
        <v>18035.353791082842</v>
      </c>
      <c r="J2294" s="25">
        <f t="shared" si="429"/>
        <v>19721.356404799841</v>
      </c>
      <c r="K2294" s="15">
        <f t="shared" si="435"/>
        <v>19695.819426557933</v>
      </c>
      <c r="L2294" s="36">
        <f t="shared" si="436"/>
        <v>-1683.8194265579332</v>
      </c>
      <c r="M2294" s="36">
        <f t="shared" si="437"/>
        <v>1683.8194265579332</v>
      </c>
      <c r="N2294" s="36">
        <f t="shared" si="438"/>
        <v>9.3483201563287432E-2</v>
      </c>
      <c r="O2294" s="36">
        <f t="shared" si="439"/>
        <v>2835247.8612538869</v>
      </c>
      <c r="P2294" s="35">
        <f t="shared" si="430"/>
        <v>2835247.8612538869</v>
      </c>
    </row>
    <row r="2295" spans="1:16" x14ac:dyDescent="0.4">
      <c r="A2295" s="1">
        <v>2294</v>
      </c>
      <c r="B2295" s="21">
        <v>42107</v>
      </c>
      <c r="C2295" s="43">
        <v>2</v>
      </c>
      <c r="D2295" s="23">
        <v>21833</v>
      </c>
      <c r="E2295" s="25">
        <f t="shared" si="431"/>
        <v>20665.25</v>
      </c>
      <c r="F2295" s="25">
        <f t="shared" si="432"/>
        <v>21111.375</v>
      </c>
      <c r="G2295" s="25">
        <f t="shared" si="433"/>
        <v>1.0341818095694857</v>
      </c>
      <c r="H2295" s="25">
        <f t="shared" si="428"/>
        <v>0.99758200983907996</v>
      </c>
      <c r="I2295" s="4">
        <f t="shared" si="434"/>
        <v>21885.919939075367</v>
      </c>
      <c r="J2295" s="25">
        <f t="shared" si="429"/>
        <v>19721.673089243661</v>
      </c>
      <c r="K2295" s="15">
        <f t="shared" si="435"/>
        <v>19673.986277756987</v>
      </c>
      <c r="L2295" s="36">
        <f t="shared" si="436"/>
        <v>2159.013722243013</v>
      </c>
      <c r="M2295" s="36">
        <f t="shared" si="437"/>
        <v>2159.013722243013</v>
      </c>
      <c r="N2295" s="36">
        <f t="shared" si="438"/>
        <v>9.8887634417762701E-2</v>
      </c>
      <c r="O2295" s="36">
        <f t="shared" si="439"/>
        <v>4661340.25283363</v>
      </c>
      <c r="P2295" s="35">
        <f t="shared" si="430"/>
        <v>4661340.25283363</v>
      </c>
    </row>
    <row r="2296" spans="1:16" x14ac:dyDescent="0.4">
      <c r="A2296" s="1">
        <v>2295</v>
      </c>
      <c r="B2296" s="21">
        <v>42108</v>
      </c>
      <c r="C2296" s="43">
        <v>3</v>
      </c>
      <c r="D2296" s="23">
        <v>23187</v>
      </c>
      <c r="E2296" s="25">
        <f t="shared" si="431"/>
        <v>21557.5</v>
      </c>
      <c r="F2296" s="25">
        <f t="shared" si="432"/>
        <v>21616.375</v>
      </c>
      <c r="G2296" s="25">
        <f t="shared" si="433"/>
        <v>1.0726590374195488</v>
      </c>
      <c r="H2296" s="25">
        <f t="shared" si="428"/>
        <v>1.0015470660113945</v>
      </c>
      <c r="I2296" s="4">
        <f t="shared" si="434"/>
        <v>23151.183590743207</v>
      </c>
      <c r="J2296" s="25">
        <f t="shared" si="429"/>
        <v>19721.989773687477</v>
      </c>
      <c r="K2296" s="15">
        <f t="shared" si="435"/>
        <v>19752.500993743419</v>
      </c>
      <c r="L2296" s="36">
        <f t="shared" si="436"/>
        <v>3434.4990062565812</v>
      </c>
      <c r="M2296" s="36">
        <f t="shared" si="437"/>
        <v>3434.4990062565812</v>
      </c>
      <c r="N2296" s="36">
        <f t="shared" si="438"/>
        <v>0.14812174952588006</v>
      </c>
      <c r="O2296" s="36">
        <f t="shared" si="439"/>
        <v>11795783.423977444</v>
      </c>
      <c r="P2296" s="35">
        <f t="shared" si="430"/>
        <v>11795783.423977444</v>
      </c>
    </row>
    <row r="2297" spans="1:16" x14ac:dyDescent="0.4">
      <c r="A2297" s="1">
        <v>2296</v>
      </c>
      <c r="B2297" s="21">
        <v>42109</v>
      </c>
      <c r="C2297" s="43">
        <v>4</v>
      </c>
      <c r="D2297" s="23">
        <v>23198</v>
      </c>
      <c r="E2297" s="25">
        <f t="shared" si="431"/>
        <v>21675.25</v>
      </c>
      <c r="F2297" s="25">
        <f t="shared" si="432"/>
        <v>21812.5</v>
      </c>
      <c r="G2297" s="25">
        <f t="shared" si="433"/>
        <v>1.0635186246418338</v>
      </c>
      <c r="H2297" s="25">
        <f t="shared" si="428"/>
        <v>1.0021658136955456</v>
      </c>
      <c r="I2297" s="4">
        <f t="shared" si="434"/>
        <v>23147.866034719351</v>
      </c>
      <c r="J2297" s="25">
        <f t="shared" si="429"/>
        <v>19722.306458131294</v>
      </c>
      <c r="K2297" s="15">
        <f t="shared" si="435"/>
        <v>19765.021299566062</v>
      </c>
      <c r="L2297" s="36">
        <f t="shared" si="436"/>
        <v>3432.9787004339378</v>
      </c>
      <c r="M2297" s="36">
        <f t="shared" si="437"/>
        <v>3432.9787004339378</v>
      </c>
      <c r="N2297" s="36">
        <f t="shared" si="438"/>
        <v>0.14798597725812301</v>
      </c>
      <c r="O2297" s="36">
        <f t="shared" si="439"/>
        <v>11785342.757633088</v>
      </c>
      <c r="P2297" s="35">
        <f t="shared" si="430"/>
        <v>11785342.757633088</v>
      </c>
    </row>
    <row r="2298" spans="1:16" x14ac:dyDescent="0.4">
      <c r="A2298" s="1">
        <v>2297</v>
      </c>
      <c r="B2298" s="21">
        <v>42110</v>
      </c>
      <c r="C2298" s="43">
        <v>1</v>
      </c>
      <c r="D2298" s="23">
        <v>18483</v>
      </c>
      <c r="E2298" s="25">
        <f t="shared" si="431"/>
        <v>21949.75</v>
      </c>
      <c r="F2298" s="25">
        <f t="shared" si="432"/>
        <v>21573.5</v>
      </c>
      <c r="G2298" s="25">
        <f t="shared" si="433"/>
        <v>0.8567455443020372</v>
      </c>
      <c r="H2298" s="25">
        <f t="shared" si="428"/>
        <v>0.99870511045398014</v>
      </c>
      <c r="I2298" s="4">
        <f t="shared" si="434"/>
        <v>18506.964474827015</v>
      </c>
      <c r="J2298" s="25">
        <f t="shared" si="429"/>
        <v>19722.62314257511</v>
      </c>
      <c r="K2298" s="15">
        <f t="shared" si="435"/>
        <v>19697.084524047699</v>
      </c>
      <c r="L2298" s="36">
        <f t="shared" si="436"/>
        <v>-1214.0845240476992</v>
      </c>
      <c r="M2298" s="36">
        <f t="shared" si="437"/>
        <v>1214.0845240476992</v>
      </c>
      <c r="N2298" s="36">
        <f t="shared" si="438"/>
        <v>6.568655110359245E-2</v>
      </c>
      <c r="O2298" s="36">
        <f t="shared" si="439"/>
        <v>1474001.2315321283</v>
      </c>
      <c r="P2298" s="35">
        <f t="shared" si="430"/>
        <v>1474001.2315321283</v>
      </c>
    </row>
    <row r="2299" spans="1:16" x14ac:dyDescent="0.4">
      <c r="A2299" s="1">
        <v>2298</v>
      </c>
      <c r="B2299" s="21">
        <v>42111</v>
      </c>
      <c r="C2299" s="43">
        <v>2</v>
      </c>
      <c r="D2299" s="23">
        <v>22931</v>
      </c>
      <c r="E2299" s="25">
        <f t="shared" si="431"/>
        <v>21197.25</v>
      </c>
      <c r="F2299" s="25">
        <f t="shared" si="432"/>
        <v>20609.5</v>
      </c>
      <c r="G2299" s="25">
        <f t="shared" si="433"/>
        <v>1.1126422280986923</v>
      </c>
      <c r="H2299" s="25">
        <f t="shared" si="428"/>
        <v>0.99758200983907996</v>
      </c>
      <c r="I2299" s="4">
        <f t="shared" si="434"/>
        <v>22986.581327483043</v>
      </c>
      <c r="J2299" s="25">
        <f t="shared" si="429"/>
        <v>19722.93982701893</v>
      </c>
      <c r="K2299" s="15">
        <f t="shared" si="435"/>
        <v>19675.24995257278</v>
      </c>
      <c r="L2299" s="36">
        <f t="shared" si="436"/>
        <v>3255.7500474272201</v>
      </c>
      <c r="M2299" s="36">
        <f t="shared" si="437"/>
        <v>3255.7500474272201</v>
      </c>
      <c r="N2299" s="36">
        <f t="shared" si="438"/>
        <v>0.14198029076042126</v>
      </c>
      <c r="O2299" s="36">
        <f t="shared" si="439"/>
        <v>10599908.371322347</v>
      </c>
      <c r="P2299" s="35">
        <f t="shared" si="430"/>
        <v>10599908.371322347</v>
      </c>
    </row>
    <row r="2300" spans="1:16" x14ac:dyDescent="0.4">
      <c r="A2300" s="1">
        <v>2299</v>
      </c>
      <c r="B2300" s="21">
        <v>42112</v>
      </c>
      <c r="C2300" s="43">
        <v>3</v>
      </c>
      <c r="D2300" s="23">
        <v>20177</v>
      </c>
      <c r="E2300" s="25">
        <f t="shared" si="431"/>
        <v>20021.75</v>
      </c>
      <c r="F2300" s="25">
        <f t="shared" si="432"/>
        <v>20477.375</v>
      </c>
      <c r="G2300" s="25">
        <f t="shared" si="433"/>
        <v>0.98533137181889774</v>
      </c>
      <c r="H2300" s="25">
        <f t="shared" si="428"/>
        <v>1.0015470660113945</v>
      </c>
      <c r="I2300" s="4">
        <f t="shared" si="434"/>
        <v>20145.833066391759</v>
      </c>
      <c r="J2300" s="25">
        <f t="shared" si="429"/>
        <v>19723.256511462747</v>
      </c>
      <c r="K2300" s="15">
        <f t="shared" si="435"/>
        <v>19753.769691245649</v>
      </c>
      <c r="L2300" s="36">
        <f t="shared" si="436"/>
        <v>423.23030875435143</v>
      </c>
      <c r="M2300" s="36">
        <f t="shared" si="437"/>
        <v>423.23030875435143</v>
      </c>
      <c r="N2300" s="36">
        <f t="shared" si="438"/>
        <v>2.0975878909369649E-2</v>
      </c>
      <c r="O2300" s="36">
        <f t="shared" si="439"/>
        <v>179123.89424830364</v>
      </c>
      <c r="P2300" s="35">
        <f t="shared" si="430"/>
        <v>179123.89424830364</v>
      </c>
    </row>
    <row r="2301" spans="1:16" x14ac:dyDescent="0.4">
      <c r="A2301" s="1">
        <v>2300</v>
      </c>
      <c r="B2301" s="21">
        <v>42113</v>
      </c>
      <c r="C2301" s="43">
        <v>4</v>
      </c>
      <c r="D2301" s="23">
        <v>18496</v>
      </c>
      <c r="E2301" s="25">
        <f t="shared" si="431"/>
        <v>20933</v>
      </c>
      <c r="F2301" s="25">
        <f t="shared" si="432"/>
        <v>20862.875</v>
      </c>
      <c r="G2301" s="25">
        <f t="shared" si="433"/>
        <v>0.88655087086511331</v>
      </c>
      <c r="H2301" s="25">
        <f t="shared" si="428"/>
        <v>1.0021658136955456</v>
      </c>
      <c r="I2301" s="4">
        <f t="shared" si="434"/>
        <v>18456.027682479915</v>
      </c>
      <c r="J2301" s="25">
        <f t="shared" si="429"/>
        <v>19723.573195906563</v>
      </c>
      <c r="K2301" s="15">
        <f t="shared" si="435"/>
        <v>19766.290780859352</v>
      </c>
      <c r="L2301" s="36">
        <f t="shared" si="436"/>
        <v>-1270.2907808593518</v>
      </c>
      <c r="M2301" s="36">
        <f t="shared" si="437"/>
        <v>1270.2907808593518</v>
      </c>
      <c r="N2301" s="36">
        <f t="shared" si="438"/>
        <v>6.8679216093174303E-2</v>
      </c>
      <c r="O2301" s="36">
        <f t="shared" si="439"/>
        <v>1613638.6679362617</v>
      </c>
      <c r="P2301" s="35">
        <f t="shared" si="430"/>
        <v>1613638.6679362617</v>
      </c>
    </row>
    <row r="2302" spans="1:16" x14ac:dyDescent="0.4">
      <c r="A2302" s="1">
        <v>2301</v>
      </c>
      <c r="B2302" s="21">
        <v>42114</v>
      </c>
      <c r="C2302" s="43">
        <v>1</v>
      </c>
      <c r="D2302" s="23">
        <v>22128</v>
      </c>
      <c r="E2302" s="25">
        <f t="shared" si="431"/>
        <v>20792.75</v>
      </c>
      <c r="F2302" s="25">
        <f t="shared" si="432"/>
        <v>21060</v>
      </c>
      <c r="G2302" s="25">
        <f t="shared" si="433"/>
        <v>1.0507122507122506</v>
      </c>
      <c r="H2302" s="25">
        <f t="shared" si="428"/>
        <v>0.99870511045398014</v>
      </c>
      <c r="I2302" s="4">
        <f t="shared" si="434"/>
        <v>22156.690466859935</v>
      </c>
      <c r="J2302" s="25">
        <f t="shared" si="429"/>
        <v>19723.889880350383</v>
      </c>
      <c r="K2302" s="15">
        <f t="shared" si="435"/>
        <v>19698.349621537473</v>
      </c>
      <c r="L2302" s="36">
        <f t="shared" si="436"/>
        <v>2429.6503784625274</v>
      </c>
      <c r="M2302" s="36">
        <f t="shared" si="437"/>
        <v>2429.6503784625274</v>
      </c>
      <c r="N2302" s="36">
        <f t="shared" si="438"/>
        <v>0.10979981826023714</v>
      </c>
      <c r="O2302" s="36">
        <f t="shared" si="439"/>
        <v>5903200.9615631029</v>
      </c>
      <c r="P2302" s="35">
        <f t="shared" si="430"/>
        <v>5903200.9615631029</v>
      </c>
    </row>
    <row r="2303" spans="1:16" x14ac:dyDescent="0.4">
      <c r="A2303" s="1">
        <v>2302</v>
      </c>
      <c r="B2303" s="21">
        <v>42115</v>
      </c>
      <c r="C2303" s="43">
        <v>2</v>
      </c>
      <c r="D2303" s="23">
        <v>22370</v>
      </c>
      <c r="E2303" s="25">
        <f t="shared" si="431"/>
        <v>21327.25</v>
      </c>
      <c r="F2303" s="25">
        <f t="shared" si="432"/>
        <v>21284.125</v>
      </c>
      <c r="G2303" s="25">
        <f t="shared" si="433"/>
        <v>1.051018070980132</v>
      </c>
      <c r="H2303" s="25">
        <f t="shared" si="428"/>
        <v>0.99758200983907996</v>
      </c>
      <c r="I2303" s="4">
        <f t="shared" si="434"/>
        <v>22424.2215470671</v>
      </c>
      <c r="J2303" s="25">
        <f t="shared" si="429"/>
        <v>19724.2065647942</v>
      </c>
      <c r="K2303" s="15">
        <f t="shared" si="435"/>
        <v>19676.513627388573</v>
      </c>
      <c r="L2303" s="36">
        <f t="shared" si="436"/>
        <v>2693.4863726114272</v>
      </c>
      <c r="M2303" s="36">
        <f t="shared" si="437"/>
        <v>2693.4863726114272</v>
      </c>
      <c r="N2303" s="36">
        <f t="shared" si="438"/>
        <v>0.12040618563305441</v>
      </c>
      <c r="O2303" s="36">
        <f t="shared" si="439"/>
        <v>7254868.8394434638</v>
      </c>
      <c r="P2303" s="35">
        <f t="shared" si="430"/>
        <v>7254868.8394434638</v>
      </c>
    </row>
    <row r="2304" spans="1:16" x14ac:dyDescent="0.4">
      <c r="A2304" s="1">
        <v>2303</v>
      </c>
      <c r="B2304" s="21">
        <v>42116</v>
      </c>
      <c r="C2304" s="43">
        <v>3</v>
      </c>
      <c r="D2304" s="23">
        <v>22315</v>
      </c>
      <c r="E2304" s="25">
        <f t="shared" si="431"/>
        <v>21241</v>
      </c>
      <c r="F2304" s="25">
        <f t="shared" si="432"/>
        <v>21190</v>
      </c>
      <c r="G2304" s="25">
        <f t="shared" si="433"/>
        <v>1.0530910806984426</v>
      </c>
      <c r="H2304" s="25">
        <f t="shared" si="428"/>
        <v>1.0015470660113945</v>
      </c>
      <c r="I2304" s="4">
        <f t="shared" si="434"/>
        <v>22280.53054847262</v>
      </c>
      <c r="J2304" s="25">
        <f t="shared" si="429"/>
        <v>19724.523249238016</v>
      </c>
      <c r="K2304" s="15">
        <f t="shared" si="435"/>
        <v>19755.038388747875</v>
      </c>
      <c r="L2304" s="36">
        <f t="shared" si="436"/>
        <v>2559.9616112521253</v>
      </c>
      <c r="M2304" s="36">
        <f t="shared" si="437"/>
        <v>2559.9616112521253</v>
      </c>
      <c r="N2304" s="36">
        <f t="shared" si="438"/>
        <v>0.11471931934806745</v>
      </c>
      <c r="O2304" s="36">
        <f t="shared" si="439"/>
        <v>6553403.4510845775</v>
      </c>
      <c r="P2304" s="35">
        <f t="shared" si="430"/>
        <v>6553403.4510845775</v>
      </c>
    </row>
    <row r="2305" spans="1:16" x14ac:dyDescent="0.4">
      <c r="A2305" s="1">
        <v>2304</v>
      </c>
      <c r="B2305" s="21">
        <v>42117</v>
      </c>
      <c r="C2305" s="43">
        <v>4</v>
      </c>
      <c r="D2305" s="23">
        <v>18151</v>
      </c>
      <c r="E2305" s="25">
        <f t="shared" si="431"/>
        <v>21139</v>
      </c>
      <c r="F2305" s="25">
        <f t="shared" si="432"/>
        <v>20733.75</v>
      </c>
      <c r="G2305" s="25">
        <f t="shared" si="433"/>
        <v>0.87543256767347921</v>
      </c>
      <c r="H2305" s="25">
        <f t="shared" si="428"/>
        <v>1.0021658136955456</v>
      </c>
      <c r="I2305" s="4">
        <f t="shared" si="434"/>
        <v>18111.773273393868</v>
      </c>
      <c r="J2305" s="25">
        <f t="shared" si="429"/>
        <v>19724.839933681837</v>
      </c>
      <c r="K2305" s="15">
        <f t="shared" si="435"/>
        <v>19767.560262152649</v>
      </c>
      <c r="L2305" s="36">
        <f t="shared" si="436"/>
        <v>-1616.5602621526486</v>
      </c>
      <c r="M2305" s="36">
        <f t="shared" si="437"/>
        <v>1616.5602621526486</v>
      </c>
      <c r="N2305" s="36">
        <f t="shared" si="438"/>
        <v>8.9061774125538465E-2</v>
      </c>
      <c r="O2305" s="36">
        <f t="shared" si="439"/>
        <v>2613267.08117104</v>
      </c>
      <c r="P2305" s="35">
        <f t="shared" si="430"/>
        <v>2613267.08117104</v>
      </c>
    </row>
    <row r="2306" spans="1:16" x14ac:dyDescent="0.4">
      <c r="A2306" s="1">
        <v>2305</v>
      </c>
      <c r="B2306" s="21">
        <v>42118</v>
      </c>
      <c r="C2306" s="43">
        <v>1</v>
      </c>
      <c r="D2306" s="23">
        <v>21720</v>
      </c>
      <c r="E2306" s="25">
        <f t="shared" si="431"/>
        <v>20328.5</v>
      </c>
      <c r="F2306" s="25">
        <f t="shared" si="432"/>
        <v>19727</v>
      </c>
      <c r="G2306" s="25">
        <f t="shared" si="433"/>
        <v>1.1010290464845136</v>
      </c>
      <c r="H2306" s="25">
        <f t="shared" ref="H2306:H2369" si="440">VLOOKUP(C2306,$Q$38:$S$42,3,FALSE)</f>
        <v>0.99870511045398014</v>
      </c>
      <c r="I2306" s="4">
        <f t="shared" si="434"/>
        <v>21748.161466928679</v>
      </c>
      <c r="J2306" s="25">
        <f t="shared" si="429"/>
        <v>19725.156618125653</v>
      </c>
      <c r="K2306" s="15">
        <f t="shared" si="435"/>
        <v>19699.614719027239</v>
      </c>
      <c r="L2306" s="36">
        <f t="shared" si="436"/>
        <v>2020.3852809727614</v>
      </c>
      <c r="M2306" s="36">
        <f t="shared" si="437"/>
        <v>2020.3852809727614</v>
      </c>
      <c r="N2306" s="36">
        <f t="shared" si="438"/>
        <v>9.3019580155283679E-2</v>
      </c>
      <c r="O2306" s="36">
        <f t="shared" si="439"/>
        <v>4081956.6835713838</v>
      </c>
      <c r="P2306" s="35">
        <f t="shared" si="430"/>
        <v>4081956.6835713838</v>
      </c>
    </row>
    <row r="2307" spans="1:16" x14ac:dyDescent="0.4">
      <c r="A2307" s="1">
        <v>2306</v>
      </c>
      <c r="B2307" s="21">
        <v>42119</v>
      </c>
      <c r="C2307" s="43">
        <v>2</v>
      </c>
      <c r="D2307" s="23">
        <v>19128</v>
      </c>
      <c r="E2307" s="25">
        <f t="shared" si="431"/>
        <v>19125.5</v>
      </c>
      <c r="F2307" s="25">
        <f t="shared" si="432"/>
        <v>19548</v>
      </c>
      <c r="G2307" s="25">
        <f t="shared" si="433"/>
        <v>0.97851442602823824</v>
      </c>
      <c r="H2307" s="25">
        <f t="shared" si="440"/>
        <v>0.99758200983907996</v>
      </c>
      <c r="I2307" s="4">
        <f t="shared" si="434"/>
        <v>19174.363422096536</v>
      </c>
      <c r="J2307" s="25">
        <f t="shared" ref="J2307:J2370" si="441">INTERCEPT($I$2:$I$3896,$A$2:$A$3896)+SLOPE($I$2:$I$3896,$A$2:$A$3896)*A2307</f>
        <v>19725.47330256947</v>
      </c>
      <c r="K2307" s="15">
        <f t="shared" si="435"/>
        <v>19677.777302204366</v>
      </c>
      <c r="L2307" s="36">
        <f t="shared" si="436"/>
        <v>-549.7773022043657</v>
      </c>
      <c r="M2307" s="36">
        <f t="shared" si="437"/>
        <v>549.7773022043657</v>
      </c>
      <c r="N2307" s="36">
        <f t="shared" si="438"/>
        <v>2.8742017053762323E-2</v>
      </c>
      <c r="O2307" s="36">
        <f t="shared" si="439"/>
        <v>302255.08201911044</v>
      </c>
      <c r="P2307" s="35">
        <f t="shared" ref="P2307:P2370" si="442">(D2307-K2307)^2</f>
        <v>302255.08201911044</v>
      </c>
    </row>
    <row r="2308" spans="1:16" x14ac:dyDescent="0.4">
      <c r="A2308" s="1">
        <v>2307</v>
      </c>
      <c r="B2308" s="21">
        <v>42120</v>
      </c>
      <c r="C2308" s="43">
        <v>3</v>
      </c>
      <c r="D2308" s="23">
        <v>17503</v>
      </c>
      <c r="E2308" s="25">
        <f t="shared" si="431"/>
        <v>19970.5</v>
      </c>
      <c r="F2308" s="25">
        <f t="shared" si="432"/>
        <v>20034.625</v>
      </c>
      <c r="G2308" s="25">
        <f t="shared" si="433"/>
        <v>0.8736375150520661</v>
      </c>
      <c r="H2308" s="25">
        <f t="shared" si="440"/>
        <v>1.0015470660113945</v>
      </c>
      <c r="I2308" s="4">
        <f t="shared" si="434"/>
        <v>17475.963530805122</v>
      </c>
      <c r="J2308" s="25">
        <f t="shared" si="441"/>
        <v>19725.789987013286</v>
      </c>
      <c r="K2308" s="15">
        <f t="shared" si="435"/>
        <v>19756.307086250101</v>
      </c>
      <c r="L2308" s="36">
        <f t="shared" si="436"/>
        <v>-2253.3070862501008</v>
      </c>
      <c r="M2308" s="36">
        <f t="shared" si="437"/>
        <v>2253.3070862501008</v>
      </c>
      <c r="N2308" s="36">
        <f t="shared" si="438"/>
        <v>0.1287383354996344</v>
      </c>
      <c r="O2308" s="36">
        <f t="shared" si="439"/>
        <v>5077392.824944919</v>
      </c>
      <c r="P2308" s="35">
        <f t="shared" si="442"/>
        <v>5077392.824944919</v>
      </c>
    </row>
    <row r="2309" spans="1:16" x14ac:dyDescent="0.4">
      <c r="A2309" s="1">
        <v>2308</v>
      </c>
      <c r="B2309" s="21">
        <v>42121</v>
      </c>
      <c r="C2309" s="43">
        <v>4</v>
      </c>
      <c r="D2309" s="23">
        <v>21531</v>
      </c>
      <c r="E2309" s="25">
        <f t="shared" ref="E2309:E2372" si="443">AVERAGE(D2307:D2310)</f>
        <v>20098.75</v>
      </c>
      <c r="F2309" s="25">
        <f t="shared" ref="F2309:F2372" si="444">AVERAGE(E2309:E2310)</f>
        <v>20462.875</v>
      </c>
      <c r="G2309" s="25">
        <f t="shared" si="433"/>
        <v>1.0521981881822569</v>
      </c>
      <c r="H2309" s="25">
        <f t="shared" si="440"/>
        <v>1.0021658136955456</v>
      </c>
      <c r="I2309" s="4">
        <f t="shared" si="434"/>
        <v>21484.468643570235</v>
      </c>
      <c r="J2309" s="25">
        <f t="shared" si="441"/>
        <v>19726.106671457106</v>
      </c>
      <c r="K2309" s="15">
        <f t="shared" si="435"/>
        <v>19768.829743445942</v>
      </c>
      <c r="L2309" s="36">
        <f t="shared" si="436"/>
        <v>1762.1702565540581</v>
      </c>
      <c r="M2309" s="36">
        <f t="shared" si="437"/>
        <v>1762.1702565540581</v>
      </c>
      <c r="N2309" s="36">
        <f t="shared" si="438"/>
        <v>8.184340051804645E-2</v>
      </c>
      <c r="O2309" s="36">
        <f t="shared" si="439"/>
        <v>3105244.0130837951</v>
      </c>
      <c r="P2309" s="35">
        <f t="shared" si="442"/>
        <v>3105244.0130837951</v>
      </c>
    </row>
    <row r="2310" spans="1:16" x14ac:dyDescent="0.4">
      <c r="A2310" s="1">
        <v>2309</v>
      </c>
      <c r="B2310" s="21">
        <v>42122</v>
      </c>
      <c r="C2310" s="43">
        <v>1</v>
      </c>
      <c r="D2310" s="23">
        <v>22233</v>
      </c>
      <c r="E2310" s="25">
        <f t="shared" si="443"/>
        <v>20827</v>
      </c>
      <c r="F2310" s="25">
        <f t="shared" si="444"/>
        <v>20861.875</v>
      </c>
      <c r="G2310" s="25">
        <f t="shared" si="433"/>
        <v>1.065723958177297</v>
      </c>
      <c r="H2310" s="25">
        <f t="shared" si="440"/>
        <v>0.99870511045398014</v>
      </c>
      <c r="I2310" s="4">
        <f t="shared" si="434"/>
        <v>22261.826606548126</v>
      </c>
      <c r="J2310" s="25">
        <f t="shared" si="441"/>
        <v>19726.423355900923</v>
      </c>
      <c r="K2310" s="15">
        <f t="shared" si="435"/>
        <v>19700.879816517005</v>
      </c>
      <c r="L2310" s="36">
        <f t="shared" si="436"/>
        <v>2532.1201834829953</v>
      </c>
      <c r="M2310" s="36">
        <f t="shared" si="437"/>
        <v>2532.1201834829953</v>
      </c>
      <c r="N2310" s="36">
        <f t="shared" si="438"/>
        <v>0.11389017152354587</v>
      </c>
      <c r="O2310" s="36">
        <f t="shared" si="439"/>
        <v>6411632.6236019582</v>
      </c>
      <c r="P2310" s="35">
        <f t="shared" si="442"/>
        <v>6411632.6236019582</v>
      </c>
    </row>
    <row r="2311" spans="1:16" x14ac:dyDescent="0.4">
      <c r="A2311" s="1">
        <v>2310</v>
      </c>
      <c r="B2311" s="21">
        <v>42123</v>
      </c>
      <c r="C2311" s="43">
        <v>2</v>
      </c>
      <c r="D2311" s="23">
        <v>22041</v>
      </c>
      <c r="E2311" s="25">
        <f t="shared" si="443"/>
        <v>20896.75</v>
      </c>
      <c r="F2311" s="25">
        <f t="shared" si="444"/>
        <v>20960.625</v>
      </c>
      <c r="G2311" s="25">
        <f t="shared" si="433"/>
        <v>1.0515430718311118</v>
      </c>
      <c r="H2311" s="25">
        <f t="shared" si="440"/>
        <v>0.99758200983907996</v>
      </c>
      <c r="I2311" s="4">
        <f t="shared" si="434"/>
        <v>22094.424100085202</v>
      </c>
      <c r="J2311" s="25">
        <f t="shared" si="441"/>
        <v>19726.740040344739</v>
      </c>
      <c r="K2311" s="15">
        <f t="shared" si="435"/>
        <v>19679.040977020159</v>
      </c>
      <c r="L2311" s="36">
        <f t="shared" si="436"/>
        <v>2361.9590229798414</v>
      </c>
      <c r="M2311" s="36">
        <f t="shared" si="437"/>
        <v>2361.9590229798414</v>
      </c>
      <c r="N2311" s="36">
        <f t="shared" si="438"/>
        <v>0.10716206265504476</v>
      </c>
      <c r="O2311" s="36">
        <f t="shared" si="439"/>
        <v>5578850.4262358872</v>
      </c>
      <c r="P2311" s="35">
        <f t="shared" si="442"/>
        <v>5578850.4262358872</v>
      </c>
    </row>
    <row r="2312" spans="1:16" x14ac:dyDescent="0.4">
      <c r="A2312" s="1">
        <v>2311</v>
      </c>
      <c r="B2312" s="21">
        <v>42124</v>
      </c>
      <c r="C2312" s="43">
        <v>3</v>
      </c>
      <c r="D2312" s="23">
        <v>17782</v>
      </c>
      <c r="E2312" s="25">
        <f t="shared" si="443"/>
        <v>21024.5</v>
      </c>
      <c r="F2312" s="25">
        <f t="shared" si="444"/>
        <v>20410</v>
      </c>
      <c r="G2312" s="25">
        <f t="shared" si="433"/>
        <v>0.87123958843704064</v>
      </c>
      <c r="H2312" s="25">
        <f t="shared" si="440"/>
        <v>1.0015470660113945</v>
      </c>
      <c r="I2312" s="4">
        <f t="shared" si="434"/>
        <v>17754.53256611876</v>
      </c>
      <c r="J2312" s="25">
        <f t="shared" si="441"/>
        <v>19727.056724788559</v>
      </c>
      <c r="K2312" s="15">
        <f t="shared" si="435"/>
        <v>19757.575783752331</v>
      </c>
      <c r="L2312" s="36">
        <f t="shared" si="436"/>
        <v>-1975.5757837523306</v>
      </c>
      <c r="M2312" s="36">
        <f t="shared" si="437"/>
        <v>1975.5757837523306</v>
      </c>
      <c r="N2312" s="36">
        <f t="shared" si="438"/>
        <v>0.1110997516450529</v>
      </c>
      <c r="O2312" s="36">
        <f t="shared" si="439"/>
        <v>3902899.6773486352</v>
      </c>
      <c r="P2312" s="35">
        <f t="shared" si="442"/>
        <v>3902899.6773486352</v>
      </c>
    </row>
    <row r="2313" spans="1:16" x14ac:dyDescent="0.4">
      <c r="A2313" s="1">
        <v>2312</v>
      </c>
      <c r="B2313" s="21">
        <v>42125</v>
      </c>
      <c r="C2313" s="43">
        <v>4</v>
      </c>
      <c r="D2313" s="23">
        <v>22042</v>
      </c>
      <c r="E2313" s="25">
        <f t="shared" si="443"/>
        <v>19795.5</v>
      </c>
      <c r="F2313" s="25">
        <f t="shared" si="444"/>
        <v>19178.625</v>
      </c>
      <c r="G2313" s="25">
        <f t="shared" si="433"/>
        <v>1.1493003278389353</v>
      </c>
      <c r="H2313" s="25">
        <f t="shared" si="440"/>
        <v>1.0021658136955456</v>
      </c>
      <c r="I2313" s="4">
        <f t="shared" si="434"/>
        <v>21994.364304564355</v>
      </c>
      <c r="J2313" s="25">
        <f t="shared" si="441"/>
        <v>19727.373409232376</v>
      </c>
      <c r="K2313" s="15">
        <f t="shared" si="435"/>
        <v>19770.099224739231</v>
      </c>
      <c r="L2313" s="36">
        <f t="shared" si="436"/>
        <v>2271.9007752607686</v>
      </c>
      <c r="M2313" s="36">
        <f t="shared" si="437"/>
        <v>2271.9007752607686</v>
      </c>
      <c r="N2313" s="36">
        <f t="shared" si="438"/>
        <v>0.10307144430000764</v>
      </c>
      <c r="O2313" s="36">
        <f t="shared" si="439"/>
        <v>5161533.1326304814</v>
      </c>
      <c r="P2313" s="35">
        <f t="shared" si="442"/>
        <v>5161533.1326304814</v>
      </c>
    </row>
    <row r="2314" spans="1:16" x14ac:dyDescent="0.4">
      <c r="A2314" s="1">
        <v>2313</v>
      </c>
      <c r="B2314" s="21">
        <v>42126</v>
      </c>
      <c r="C2314" s="43">
        <v>1</v>
      </c>
      <c r="D2314" s="23">
        <v>17317</v>
      </c>
      <c r="E2314" s="25">
        <f t="shared" si="443"/>
        <v>18561.75</v>
      </c>
      <c r="F2314" s="25">
        <f t="shared" si="444"/>
        <v>18958.5</v>
      </c>
      <c r="G2314" s="25">
        <f t="shared" si="433"/>
        <v>0.91341614579212493</v>
      </c>
      <c r="H2314" s="25">
        <f t="shared" si="440"/>
        <v>0.99870511045398014</v>
      </c>
      <c r="I2314" s="4">
        <f t="shared" si="434"/>
        <v>17339.452676003864</v>
      </c>
      <c r="J2314" s="25">
        <f t="shared" si="441"/>
        <v>19727.690093676192</v>
      </c>
      <c r="K2314" s="15">
        <f t="shared" si="435"/>
        <v>19702.144914006771</v>
      </c>
      <c r="L2314" s="36">
        <f t="shared" si="436"/>
        <v>-2385.1449140067707</v>
      </c>
      <c r="M2314" s="36">
        <f t="shared" si="437"/>
        <v>2385.1449140067707</v>
      </c>
      <c r="N2314" s="36">
        <f t="shared" si="438"/>
        <v>0.13773430236223194</v>
      </c>
      <c r="O2314" s="36">
        <f t="shared" si="439"/>
        <v>5688916.2608123654</v>
      </c>
      <c r="P2314" s="35">
        <f t="shared" si="442"/>
        <v>5688916.2608123654</v>
      </c>
    </row>
    <row r="2315" spans="1:16" x14ac:dyDescent="0.4">
      <c r="A2315" s="1">
        <v>2314</v>
      </c>
      <c r="B2315" s="21">
        <v>42127</v>
      </c>
      <c r="C2315" s="43">
        <v>2</v>
      </c>
      <c r="D2315" s="23">
        <v>17106</v>
      </c>
      <c r="E2315" s="25">
        <f t="shared" si="443"/>
        <v>19355.25</v>
      </c>
      <c r="F2315" s="25">
        <f t="shared" si="444"/>
        <v>19356.125</v>
      </c>
      <c r="G2315" s="25">
        <f t="shared" si="433"/>
        <v>0.88375126736368981</v>
      </c>
      <c r="H2315" s="25">
        <f t="shared" si="440"/>
        <v>0.99758200983907996</v>
      </c>
      <c r="I2315" s="4">
        <f t="shared" si="434"/>
        <v>17147.462395356721</v>
      </c>
      <c r="J2315" s="25">
        <f t="shared" si="441"/>
        <v>19728.006778120012</v>
      </c>
      <c r="K2315" s="15">
        <f t="shared" si="435"/>
        <v>19680.304651835955</v>
      </c>
      <c r="L2315" s="36">
        <f t="shared" si="436"/>
        <v>-2574.3046518359552</v>
      </c>
      <c r="M2315" s="36">
        <f t="shared" si="437"/>
        <v>2574.3046518359552</v>
      </c>
      <c r="N2315" s="36">
        <f t="shared" si="438"/>
        <v>0.1504913277116775</v>
      </c>
      <c r="O2315" s="36">
        <f t="shared" si="439"/>
        <v>6627044.4404642386</v>
      </c>
      <c r="P2315" s="35">
        <f t="shared" si="442"/>
        <v>6627044.4404642386</v>
      </c>
    </row>
    <row r="2316" spans="1:16" x14ac:dyDescent="0.4">
      <c r="A2316" s="1">
        <v>2315</v>
      </c>
      <c r="B2316" s="21">
        <v>42128</v>
      </c>
      <c r="C2316" s="43">
        <v>3</v>
      </c>
      <c r="D2316" s="23">
        <v>20956</v>
      </c>
      <c r="E2316" s="25">
        <f t="shared" si="443"/>
        <v>19357</v>
      </c>
      <c r="F2316" s="25">
        <f t="shared" si="444"/>
        <v>20016.75</v>
      </c>
      <c r="G2316" s="25">
        <f t="shared" si="433"/>
        <v>1.0469232018184771</v>
      </c>
      <c r="H2316" s="25">
        <f t="shared" si="440"/>
        <v>1.0015470660113945</v>
      </c>
      <c r="I2316" s="4">
        <f t="shared" si="434"/>
        <v>20923.629763557798</v>
      </c>
      <c r="J2316" s="25">
        <f t="shared" si="441"/>
        <v>19728.323462563829</v>
      </c>
      <c r="K2316" s="15">
        <f t="shared" si="435"/>
        <v>19758.84448125456</v>
      </c>
      <c r="L2316" s="36">
        <f t="shared" si="436"/>
        <v>1197.1555187454396</v>
      </c>
      <c r="M2316" s="36">
        <f t="shared" si="437"/>
        <v>1197.1555187454396</v>
      </c>
      <c r="N2316" s="36">
        <f t="shared" si="438"/>
        <v>5.7127100531849571E-2</v>
      </c>
      <c r="O2316" s="36">
        <f t="shared" si="439"/>
        <v>1433181.3360626625</v>
      </c>
      <c r="P2316" s="35">
        <f t="shared" si="442"/>
        <v>1433181.3360626625</v>
      </c>
    </row>
    <row r="2317" spans="1:16" x14ac:dyDescent="0.4">
      <c r="A2317" s="1">
        <v>2316</v>
      </c>
      <c r="B2317" s="21">
        <v>42129</v>
      </c>
      <c r="C2317" s="43">
        <v>4</v>
      </c>
      <c r="D2317" s="23">
        <v>22049</v>
      </c>
      <c r="E2317" s="25">
        <f t="shared" si="443"/>
        <v>20676.5</v>
      </c>
      <c r="F2317" s="25">
        <f t="shared" si="444"/>
        <v>20801.375</v>
      </c>
      <c r="G2317" s="25">
        <f t="shared" si="433"/>
        <v>1.0599780062616053</v>
      </c>
      <c r="H2317" s="25">
        <f t="shared" si="440"/>
        <v>1.0021658136955456</v>
      </c>
      <c r="I2317" s="4">
        <f t="shared" si="434"/>
        <v>22001.349176632768</v>
      </c>
      <c r="J2317" s="25">
        <f t="shared" si="441"/>
        <v>19728.640147007645</v>
      </c>
      <c r="K2317" s="15">
        <f t="shared" si="435"/>
        <v>19771.368706032525</v>
      </c>
      <c r="L2317" s="36">
        <f t="shared" si="436"/>
        <v>2277.6312939674754</v>
      </c>
      <c r="M2317" s="36">
        <f t="shared" si="437"/>
        <v>2277.6312939674754</v>
      </c>
      <c r="N2317" s="36">
        <f t="shared" si="438"/>
        <v>0.10329862097906822</v>
      </c>
      <c r="O2317" s="36">
        <f t="shared" si="439"/>
        <v>5187604.3112599561</v>
      </c>
      <c r="P2317" s="35">
        <f t="shared" si="442"/>
        <v>5187604.3112599561</v>
      </c>
    </row>
    <row r="2318" spans="1:16" x14ac:dyDescent="0.4">
      <c r="A2318" s="1">
        <v>2317</v>
      </c>
      <c r="B2318" s="21">
        <v>42130</v>
      </c>
      <c r="C2318" s="43">
        <v>1</v>
      </c>
      <c r="D2318" s="23">
        <v>22595</v>
      </c>
      <c r="E2318" s="25">
        <f t="shared" si="443"/>
        <v>20926.25</v>
      </c>
      <c r="F2318" s="25">
        <f t="shared" si="444"/>
        <v>21132.25</v>
      </c>
      <c r="G2318" s="25">
        <f t="shared" si="433"/>
        <v>1.0692188479693359</v>
      </c>
      <c r="H2318" s="25">
        <f t="shared" si="440"/>
        <v>0.99870511045398014</v>
      </c>
      <c r="I2318" s="4">
        <f t="shared" si="434"/>
        <v>22624.295964330271</v>
      </c>
      <c r="J2318" s="25">
        <f t="shared" si="441"/>
        <v>19728.956831451462</v>
      </c>
      <c r="K2318" s="15">
        <f t="shared" si="435"/>
        <v>19703.410011496537</v>
      </c>
      <c r="L2318" s="36">
        <f t="shared" si="436"/>
        <v>2891.5899885034632</v>
      </c>
      <c r="M2318" s="36">
        <f t="shared" si="437"/>
        <v>2891.5899885034632</v>
      </c>
      <c r="N2318" s="36">
        <f t="shared" si="438"/>
        <v>0.12797477267109816</v>
      </c>
      <c r="O2318" s="36">
        <f t="shared" si="439"/>
        <v>8361292.6616134588</v>
      </c>
      <c r="P2318" s="35">
        <f t="shared" si="442"/>
        <v>8361292.6616134588</v>
      </c>
    </row>
    <row r="2319" spans="1:16" x14ac:dyDescent="0.4">
      <c r="A2319" s="1">
        <v>2318</v>
      </c>
      <c r="B2319" s="21">
        <v>42131</v>
      </c>
      <c r="C2319" s="43">
        <v>2</v>
      </c>
      <c r="D2319" s="23">
        <v>18105</v>
      </c>
      <c r="E2319" s="25">
        <f t="shared" si="443"/>
        <v>21338.25</v>
      </c>
      <c r="F2319" s="25">
        <f t="shared" si="444"/>
        <v>21043</v>
      </c>
      <c r="G2319" s="25">
        <f t="shared" si="433"/>
        <v>0.86038112436439673</v>
      </c>
      <c r="H2319" s="25">
        <f t="shared" si="440"/>
        <v>0.99758200983907996</v>
      </c>
      <c r="I2319" s="4">
        <f t="shared" si="434"/>
        <v>18148.883822514519</v>
      </c>
      <c r="J2319" s="25">
        <f t="shared" si="441"/>
        <v>19729.273515895282</v>
      </c>
      <c r="K2319" s="15">
        <f t="shared" si="435"/>
        <v>19681.568326651748</v>
      </c>
      <c r="L2319" s="36">
        <f t="shared" si="436"/>
        <v>-1576.5683266517481</v>
      </c>
      <c r="M2319" s="36">
        <f t="shared" si="437"/>
        <v>1576.5683266517481</v>
      </c>
      <c r="N2319" s="36">
        <f t="shared" si="438"/>
        <v>8.7079167448315273E-2</v>
      </c>
      <c r="O2319" s="36">
        <f t="shared" si="439"/>
        <v>2485567.6886014929</v>
      </c>
      <c r="P2319" s="35">
        <f t="shared" si="442"/>
        <v>2485567.6886014929</v>
      </c>
    </row>
    <row r="2320" spans="1:16" x14ac:dyDescent="0.4">
      <c r="A2320" s="1">
        <v>2319</v>
      </c>
      <c r="B2320" s="21">
        <v>42132</v>
      </c>
      <c r="C2320" s="43">
        <v>3</v>
      </c>
      <c r="D2320" s="23">
        <v>22604</v>
      </c>
      <c r="E2320" s="25">
        <f t="shared" si="443"/>
        <v>20747.75</v>
      </c>
      <c r="F2320" s="25">
        <f t="shared" si="444"/>
        <v>20138</v>
      </c>
      <c r="G2320" s="25">
        <f t="shared" si="433"/>
        <v>1.1224550600854106</v>
      </c>
      <c r="H2320" s="25">
        <f t="shared" si="440"/>
        <v>1.0015470660113945</v>
      </c>
      <c r="I2320" s="4">
        <f t="shared" si="434"/>
        <v>22569.084137023307</v>
      </c>
      <c r="J2320" s="25">
        <f t="shared" si="441"/>
        <v>19729.590200339098</v>
      </c>
      <c r="K2320" s="15">
        <f t="shared" si="435"/>
        <v>19760.113178756787</v>
      </c>
      <c r="L2320" s="36">
        <f t="shared" si="436"/>
        <v>2843.8868212432135</v>
      </c>
      <c r="M2320" s="36">
        <f t="shared" si="437"/>
        <v>2843.8868212432135</v>
      </c>
      <c r="N2320" s="36">
        <f t="shared" si="438"/>
        <v>0.12581343219090485</v>
      </c>
      <c r="O2320" s="36">
        <f t="shared" si="439"/>
        <v>8087692.2520408295</v>
      </c>
      <c r="P2320" s="35">
        <f t="shared" si="442"/>
        <v>8087692.2520408295</v>
      </c>
    </row>
    <row r="2321" spans="1:16" x14ac:dyDescent="0.4">
      <c r="A2321" s="1">
        <v>2320</v>
      </c>
      <c r="B2321" s="21">
        <v>42133</v>
      </c>
      <c r="C2321" s="43">
        <v>4</v>
      </c>
      <c r="D2321" s="23">
        <v>19687</v>
      </c>
      <c r="E2321" s="25">
        <f t="shared" si="443"/>
        <v>19528.25</v>
      </c>
      <c r="F2321" s="25">
        <f t="shared" si="444"/>
        <v>19956.625</v>
      </c>
      <c r="G2321" s="25">
        <f t="shared" si="433"/>
        <v>0.98648944899250246</v>
      </c>
      <c r="H2321" s="25">
        <f t="shared" si="440"/>
        <v>1.0021658136955456</v>
      </c>
      <c r="I2321" s="4">
        <f t="shared" si="434"/>
        <v>19644.453772976973</v>
      </c>
      <c r="J2321" s="25">
        <f t="shared" si="441"/>
        <v>19729.906884782915</v>
      </c>
      <c r="K2321" s="15">
        <f t="shared" si="435"/>
        <v>19772.638187325818</v>
      </c>
      <c r="L2321" s="36">
        <f t="shared" si="436"/>
        <v>-85.638187325817853</v>
      </c>
      <c r="M2321" s="36">
        <f t="shared" si="437"/>
        <v>85.638187325817853</v>
      </c>
      <c r="N2321" s="36">
        <f t="shared" si="438"/>
        <v>4.3499866574804617E-3</v>
      </c>
      <c r="O2321" s="36">
        <f t="shared" si="439"/>
        <v>7333.8991284518697</v>
      </c>
      <c r="P2321" s="35">
        <f t="shared" si="442"/>
        <v>7333.8991284518697</v>
      </c>
    </row>
    <row r="2322" spans="1:16" x14ac:dyDescent="0.4">
      <c r="A2322" s="1">
        <v>2321</v>
      </c>
      <c r="B2322" s="21">
        <v>42134</v>
      </c>
      <c r="C2322" s="43">
        <v>1</v>
      </c>
      <c r="D2322" s="23">
        <v>17717</v>
      </c>
      <c r="E2322" s="25">
        <f t="shared" si="443"/>
        <v>20385</v>
      </c>
      <c r="F2322" s="25">
        <f t="shared" si="444"/>
        <v>20344.5</v>
      </c>
      <c r="G2322" s="25">
        <f t="shared" si="433"/>
        <v>0.87084961537516281</v>
      </c>
      <c r="H2322" s="25">
        <f t="shared" si="440"/>
        <v>0.99870511045398014</v>
      </c>
      <c r="I2322" s="4">
        <f t="shared" si="434"/>
        <v>17739.97130338745</v>
      </c>
      <c r="J2322" s="25">
        <f t="shared" si="441"/>
        <v>19730.223569226735</v>
      </c>
      <c r="K2322" s="15">
        <f t="shared" si="435"/>
        <v>19704.67510898631</v>
      </c>
      <c r="L2322" s="36">
        <f t="shared" si="436"/>
        <v>-1987.6751089863101</v>
      </c>
      <c r="M2322" s="36">
        <f t="shared" si="437"/>
        <v>1987.6751089863101</v>
      </c>
      <c r="N2322" s="36">
        <f t="shared" si="438"/>
        <v>0.11219027538445053</v>
      </c>
      <c r="O2322" s="36">
        <f t="shared" si="439"/>
        <v>3950852.3388837394</v>
      </c>
      <c r="P2322" s="35">
        <f t="shared" si="442"/>
        <v>3950852.3388837394</v>
      </c>
    </row>
    <row r="2323" spans="1:16" x14ac:dyDescent="0.4">
      <c r="A2323" s="1">
        <v>2322</v>
      </c>
      <c r="B2323" s="21">
        <v>42135</v>
      </c>
      <c r="C2323" s="43">
        <v>2</v>
      </c>
      <c r="D2323" s="23">
        <v>21532</v>
      </c>
      <c r="E2323" s="25">
        <f t="shared" si="443"/>
        <v>20304</v>
      </c>
      <c r="F2323" s="25">
        <f t="shared" si="444"/>
        <v>20634.125</v>
      </c>
      <c r="G2323" s="25">
        <f t="shared" si="433"/>
        <v>1.0435140816487252</v>
      </c>
      <c r="H2323" s="25">
        <f t="shared" si="440"/>
        <v>0.99758200983907996</v>
      </c>
      <c r="I2323" s="4">
        <f t="shared" si="434"/>
        <v>21584.190359921715</v>
      </c>
      <c r="J2323" s="25">
        <f t="shared" si="441"/>
        <v>19730.540253670551</v>
      </c>
      <c r="K2323" s="15">
        <f t="shared" si="435"/>
        <v>19682.832001467541</v>
      </c>
      <c r="L2323" s="36">
        <f t="shared" si="436"/>
        <v>1849.167998532459</v>
      </c>
      <c r="M2323" s="36">
        <f t="shared" si="437"/>
        <v>1849.167998532459</v>
      </c>
      <c r="N2323" s="36">
        <f t="shared" si="438"/>
        <v>8.5879992501043056E-2</v>
      </c>
      <c r="O2323" s="36">
        <f t="shared" si="439"/>
        <v>3419422.2867965405</v>
      </c>
      <c r="P2323" s="35">
        <f t="shared" si="442"/>
        <v>3419422.2867965405</v>
      </c>
    </row>
    <row r="2324" spans="1:16" x14ac:dyDescent="0.4">
      <c r="A2324" s="1">
        <v>2323</v>
      </c>
      <c r="B2324" s="21">
        <v>42136</v>
      </c>
      <c r="C2324" s="43">
        <v>3</v>
      </c>
      <c r="D2324" s="23">
        <v>22280</v>
      </c>
      <c r="E2324" s="25">
        <f t="shared" si="443"/>
        <v>20964.25</v>
      </c>
      <c r="F2324" s="25">
        <f t="shared" si="444"/>
        <v>20982.875</v>
      </c>
      <c r="G2324" s="25">
        <f t="shared" si="433"/>
        <v>1.0618182684689301</v>
      </c>
      <c r="H2324" s="25">
        <f t="shared" si="440"/>
        <v>1.0015470660113945</v>
      </c>
      <c r="I2324" s="4">
        <f t="shared" si="434"/>
        <v>22245.584612142953</v>
      </c>
      <c r="J2324" s="25">
        <f t="shared" si="441"/>
        <v>19730.856938114368</v>
      </c>
      <c r="K2324" s="15">
        <f t="shared" si="435"/>
        <v>19761.381876259013</v>
      </c>
      <c r="L2324" s="36">
        <f t="shared" si="436"/>
        <v>2518.6181237409874</v>
      </c>
      <c r="M2324" s="36">
        <f t="shared" si="437"/>
        <v>2518.6181237409874</v>
      </c>
      <c r="N2324" s="36">
        <f t="shared" si="438"/>
        <v>0.11304390142464037</v>
      </c>
      <c r="O2324" s="36">
        <f t="shared" si="439"/>
        <v>6343437.2532365713</v>
      </c>
      <c r="P2324" s="35">
        <f t="shared" si="442"/>
        <v>6343437.2532365713</v>
      </c>
    </row>
    <row r="2325" spans="1:16" x14ac:dyDescent="0.4">
      <c r="A2325" s="1">
        <v>2324</v>
      </c>
      <c r="B2325" s="21">
        <v>42137</v>
      </c>
      <c r="C2325" s="43">
        <v>4</v>
      </c>
      <c r="D2325" s="23">
        <v>22328</v>
      </c>
      <c r="E2325" s="25">
        <f t="shared" si="443"/>
        <v>21001.5</v>
      </c>
      <c r="F2325" s="25">
        <f t="shared" si="444"/>
        <v>21127</v>
      </c>
      <c r="G2325" s="25">
        <f t="shared" si="433"/>
        <v>1.0568466890708572</v>
      </c>
      <c r="H2325" s="25">
        <f t="shared" si="440"/>
        <v>1.0021658136955456</v>
      </c>
      <c r="I2325" s="4">
        <f t="shared" si="434"/>
        <v>22279.746220502355</v>
      </c>
      <c r="J2325" s="25">
        <f t="shared" si="441"/>
        <v>19731.173622558184</v>
      </c>
      <c r="K2325" s="15">
        <f t="shared" si="435"/>
        <v>19773.907668619107</v>
      </c>
      <c r="L2325" s="36">
        <f t="shared" si="436"/>
        <v>2554.0923313808926</v>
      </c>
      <c r="M2325" s="36">
        <f t="shared" si="437"/>
        <v>2554.0923313808926</v>
      </c>
      <c r="N2325" s="36">
        <f t="shared" si="438"/>
        <v>0.11438966012992174</v>
      </c>
      <c r="O2325" s="36">
        <f t="shared" si="439"/>
        <v>6523387.637218683</v>
      </c>
      <c r="P2325" s="35">
        <f t="shared" si="442"/>
        <v>6523387.637218683</v>
      </c>
    </row>
    <row r="2326" spans="1:16" x14ac:dyDescent="0.4">
      <c r="A2326" s="1">
        <v>2325</v>
      </c>
      <c r="B2326" s="21">
        <v>42138</v>
      </c>
      <c r="C2326" s="43">
        <v>1</v>
      </c>
      <c r="D2326" s="23">
        <v>17866</v>
      </c>
      <c r="E2326" s="25">
        <f t="shared" si="443"/>
        <v>21252.5</v>
      </c>
      <c r="F2326" s="25">
        <f t="shared" si="444"/>
        <v>20872.25</v>
      </c>
      <c r="G2326" s="25">
        <f t="shared" si="433"/>
        <v>0.8559690498149457</v>
      </c>
      <c r="H2326" s="25">
        <f t="shared" si="440"/>
        <v>0.99870511045398014</v>
      </c>
      <c r="I2326" s="4">
        <f t="shared" si="434"/>
        <v>17889.164492087835</v>
      </c>
      <c r="J2326" s="25">
        <f t="shared" si="441"/>
        <v>19731.490307002005</v>
      </c>
      <c r="K2326" s="15">
        <f t="shared" si="435"/>
        <v>19705.940206476076</v>
      </c>
      <c r="L2326" s="36">
        <f t="shared" si="436"/>
        <v>-1839.9402064760761</v>
      </c>
      <c r="M2326" s="36">
        <f t="shared" si="437"/>
        <v>1839.9402064760761</v>
      </c>
      <c r="N2326" s="36">
        <f t="shared" si="438"/>
        <v>0.10298557071958335</v>
      </c>
      <c r="O2326" s="36">
        <f t="shared" si="439"/>
        <v>3385379.9634072254</v>
      </c>
      <c r="P2326" s="35">
        <f t="shared" si="442"/>
        <v>3385379.9634072254</v>
      </c>
    </row>
    <row r="2327" spans="1:16" x14ac:dyDescent="0.4">
      <c r="A2327" s="1">
        <v>2326</v>
      </c>
      <c r="B2327" s="21">
        <v>42139</v>
      </c>
      <c r="C2327" s="43">
        <v>2</v>
      </c>
      <c r="D2327" s="23">
        <v>22536</v>
      </c>
      <c r="E2327" s="25">
        <f t="shared" si="443"/>
        <v>20492</v>
      </c>
      <c r="F2327" s="25">
        <f t="shared" si="444"/>
        <v>19912.125</v>
      </c>
      <c r="G2327" s="25">
        <f t="shared" si="433"/>
        <v>1.1317727264166932</v>
      </c>
      <c r="H2327" s="25">
        <f t="shared" si="440"/>
        <v>0.99758200983907996</v>
      </c>
      <c r="I2327" s="4">
        <f t="shared" si="434"/>
        <v>22590.62390633456</v>
      </c>
      <c r="J2327" s="25">
        <f t="shared" si="441"/>
        <v>19731.806991445821</v>
      </c>
      <c r="K2327" s="15">
        <f t="shared" si="435"/>
        <v>19684.09567628333</v>
      </c>
      <c r="L2327" s="36">
        <f t="shared" si="436"/>
        <v>2851.9043237166698</v>
      </c>
      <c r="M2327" s="36">
        <f t="shared" si="437"/>
        <v>2851.9043237166698</v>
      </c>
      <c r="N2327" s="36">
        <f t="shared" si="438"/>
        <v>0.12654882515604676</v>
      </c>
      <c r="O2327" s="36">
        <f t="shared" si="439"/>
        <v>8133358.2716338355</v>
      </c>
      <c r="P2327" s="35">
        <f t="shared" si="442"/>
        <v>8133358.2716338355</v>
      </c>
    </row>
    <row r="2328" spans="1:16" x14ac:dyDescent="0.4">
      <c r="A2328" s="1">
        <v>2327</v>
      </c>
      <c r="B2328" s="21">
        <v>42140</v>
      </c>
      <c r="C2328" s="43">
        <v>3</v>
      </c>
      <c r="D2328" s="23">
        <v>19238</v>
      </c>
      <c r="E2328" s="25">
        <f t="shared" si="443"/>
        <v>19332.25</v>
      </c>
      <c r="F2328" s="25">
        <f t="shared" si="444"/>
        <v>19766.5</v>
      </c>
      <c r="G2328" s="25">
        <f t="shared" si="433"/>
        <v>0.97326284370019989</v>
      </c>
      <c r="H2328" s="25">
        <f t="shared" si="440"/>
        <v>1.0015470660113945</v>
      </c>
      <c r="I2328" s="4">
        <f t="shared" si="434"/>
        <v>19208.283517432948</v>
      </c>
      <c r="J2328" s="25">
        <f t="shared" si="441"/>
        <v>19732.123675889638</v>
      </c>
      <c r="K2328" s="15">
        <f t="shared" si="435"/>
        <v>19762.650573761239</v>
      </c>
      <c r="L2328" s="36">
        <f t="shared" si="436"/>
        <v>-524.65057376123877</v>
      </c>
      <c r="M2328" s="36">
        <f t="shared" si="437"/>
        <v>524.65057376123877</v>
      </c>
      <c r="N2328" s="36">
        <f t="shared" si="438"/>
        <v>2.7271575723112527E-2</v>
      </c>
      <c r="O2328" s="36">
        <f t="shared" si="439"/>
        <v>275258.22454799706</v>
      </c>
      <c r="P2328" s="35">
        <f t="shared" si="442"/>
        <v>275258.22454799706</v>
      </c>
    </row>
    <row r="2329" spans="1:16" x14ac:dyDescent="0.4">
      <c r="A2329" s="1">
        <v>2328</v>
      </c>
      <c r="B2329" s="21">
        <v>42141</v>
      </c>
      <c r="C2329" s="43">
        <v>4</v>
      </c>
      <c r="D2329" s="23">
        <v>17689</v>
      </c>
      <c r="E2329" s="25">
        <f t="shared" si="443"/>
        <v>20200.75</v>
      </c>
      <c r="F2329" s="25">
        <f t="shared" si="444"/>
        <v>20134.625</v>
      </c>
      <c r="G2329" s="25">
        <f t="shared" si="433"/>
        <v>0.87853635217939241</v>
      </c>
      <c r="H2329" s="25">
        <f t="shared" si="440"/>
        <v>1.0021658136955456</v>
      </c>
      <c r="I2329" s="4">
        <f t="shared" si="434"/>
        <v>17650.771716878637</v>
      </c>
      <c r="J2329" s="25">
        <f t="shared" si="441"/>
        <v>19732.440360333458</v>
      </c>
      <c r="K2329" s="15">
        <f t="shared" si="435"/>
        <v>19775.177149912404</v>
      </c>
      <c r="L2329" s="36">
        <f t="shared" si="436"/>
        <v>-2086.1771499124043</v>
      </c>
      <c r="M2329" s="36">
        <f t="shared" si="437"/>
        <v>2086.1771499124043</v>
      </c>
      <c r="N2329" s="36">
        <f t="shared" si="438"/>
        <v>0.11793640962815333</v>
      </c>
      <c r="O2329" s="36">
        <f t="shared" si="439"/>
        <v>4352135.1008166419</v>
      </c>
      <c r="P2329" s="35">
        <f t="shared" si="442"/>
        <v>4352135.1008166419</v>
      </c>
    </row>
    <row r="2330" spans="1:16" x14ac:dyDescent="0.4">
      <c r="A2330" s="1">
        <v>2329</v>
      </c>
      <c r="B2330" s="21">
        <v>42142</v>
      </c>
      <c r="C2330" s="43">
        <v>1</v>
      </c>
      <c r="D2330" s="23">
        <v>21340</v>
      </c>
      <c r="E2330" s="25">
        <f t="shared" si="443"/>
        <v>20068.5</v>
      </c>
      <c r="F2330" s="25">
        <f t="shared" si="444"/>
        <v>20407.625</v>
      </c>
      <c r="G2330" s="25">
        <f t="shared" si="433"/>
        <v>1.0456875800099228</v>
      </c>
      <c r="H2330" s="25">
        <f t="shared" si="440"/>
        <v>0.99870511045398014</v>
      </c>
      <c r="I2330" s="4">
        <f t="shared" si="434"/>
        <v>21367.668770914272</v>
      </c>
      <c r="J2330" s="25">
        <f t="shared" si="441"/>
        <v>19732.757044777274</v>
      </c>
      <c r="K2330" s="15">
        <f t="shared" si="435"/>
        <v>19707.205303965842</v>
      </c>
      <c r="L2330" s="36">
        <f t="shared" si="436"/>
        <v>1632.7946960341578</v>
      </c>
      <c r="M2330" s="36">
        <f t="shared" si="437"/>
        <v>1632.7946960341578</v>
      </c>
      <c r="N2330" s="36">
        <f t="shared" si="438"/>
        <v>7.6513340957551912E-2</v>
      </c>
      <c r="O2330" s="36">
        <f t="shared" si="439"/>
        <v>2666018.5193972779</v>
      </c>
      <c r="P2330" s="35">
        <f t="shared" si="442"/>
        <v>2666018.5193972779</v>
      </c>
    </row>
    <row r="2331" spans="1:16" x14ac:dyDescent="0.4">
      <c r="A2331" s="1">
        <v>2330</v>
      </c>
      <c r="B2331" s="21">
        <v>42143</v>
      </c>
      <c r="C2331" s="43">
        <v>2</v>
      </c>
      <c r="D2331" s="23">
        <v>22007</v>
      </c>
      <c r="E2331" s="25">
        <f t="shared" si="443"/>
        <v>20746.75</v>
      </c>
      <c r="F2331" s="25">
        <f t="shared" si="444"/>
        <v>20747.25</v>
      </c>
      <c r="G2331" s="25">
        <f t="shared" si="433"/>
        <v>1.0607188904553615</v>
      </c>
      <c r="H2331" s="25">
        <f t="shared" si="440"/>
        <v>0.99758200983907996</v>
      </c>
      <c r="I2331" s="4">
        <f t="shared" si="434"/>
        <v>22060.3416891509</v>
      </c>
      <c r="J2331" s="25">
        <f t="shared" si="441"/>
        <v>19733.073729221091</v>
      </c>
      <c r="K2331" s="15">
        <f t="shared" si="435"/>
        <v>19685.359351099123</v>
      </c>
      <c r="L2331" s="36">
        <f t="shared" si="436"/>
        <v>2321.6406489008768</v>
      </c>
      <c r="M2331" s="36">
        <f t="shared" si="437"/>
        <v>2321.6406489008768</v>
      </c>
      <c r="N2331" s="36">
        <f t="shared" si="438"/>
        <v>0.10549555363751882</v>
      </c>
      <c r="O2331" s="36">
        <f t="shared" si="439"/>
        <v>5390015.3026288841</v>
      </c>
      <c r="P2331" s="35">
        <f t="shared" si="442"/>
        <v>5390015.3026288841</v>
      </c>
    </row>
    <row r="2332" spans="1:16" x14ac:dyDescent="0.4">
      <c r="A2332" s="1">
        <v>2331</v>
      </c>
      <c r="B2332" s="21">
        <v>42144</v>
      </c>
      <c r="C2332" s="43">
        <v>3</v>
      </c>
      <c r="D2332" s="23">
        <v>21951</v>
      </c>
      <c r="E2332" s="25">
        <f t="shared" si="443"/>
        <v>20747.75</v>
      </c>
      <c r="F2332" s="25">
        <f t="shared" si="444"/>
        <v>20856.875</v>
      </c>
      <c r="G2332" s="25">
        <f t="shared" si="433"/>
        <v>1.0524587216445416</v>
      </c>
      <c r="H2332" s="25">
        <f t="shared" si="440"/>
        <v>1.0015470660113945</v>
      </c>
      <c r="I2332" s="4">
        <f t="shared" si="434"/>
        <v>21917.092810644073</v>
      </c>
      <c r="J2332" s="25">
        <f t="shared" si="441"/>
        <v>19733.390413664911</v>
      </c>
      <c r="K2332" s="15">
        <f t="shared" si="435"/>
        <v>19763.919271263472</v>
      </c>
      <c r="L2332" s="36">
        <f t="shared" si="436"/>
        <v>2187.0807287365278</v>
      </c>
      <c r="M2332" s="36">
        <f t="shared" si="437"/>
        <v>2187.0807287365278</v>
      </c>
      <c r="N2332" s="36">
        <f t="shared" si="438"/>
        <v>9.9634673989181716E-2</v>
      </c>
      <c r="O2332" s="36">
        <f t="shared" si="439"/>
        <v>4783322.1140107019</v>
      </c>
      <c r="P2332" s="35">
        <f t="shared" si="442"/>
        <v>4783322.1140107019</v>
      </c>
    </row>
    <row r="2333" spans="1:16" x14ac:dyDescent="0.4">
      <c r="A2333" s="1">
        <v>2332</v>
      </c>
      <c r="B2333" s="21">
        <v>42145</v>
      </c>
      <c r="C2333" s="43">
        <v>4</v>
      </c>
      <c r="D2333" s="23">
        <v>17693</v>
      </c>
      <c r="E2333" s="25">
        <f t="shared" si="443"/>
        <v>20966</v>
      </c>
      <c r="F2333" s="25">
        <f t="shared" si="444"/>
        <v>20670.75</v>
      </c>
      <c r="G2333" s="25">
        <f t="shared" si="433"/>
        <v>0.85594378530048498</v>
      </c>
      <c r="H2333" s="25">
        <f t="shared" si="440"/>
        <v>1.0021658136955456</v>
      </c>
      <c r="I2333" s="4">
        <f t="shared" si="434"/>
        <v>17654.763072346301</v>
      </c>
      <c r="J2333" s="25">
        <f t="shared" si="441"/>
        <v>19733.707098108727</v>
      </c>
      <c r="K2333" s="15">
        <f t="shared" si="435"/>
        <v>19776.446631205697</v>
      </c>
      <c r="L2333" s="36">
        <f t="shared" si="436"/>
        <v>-2083.4466312056975</v>
      </c>
      <c r="M2333" s="36">
        <f t="shared" si="437"/>
        <v>2083.4466312056975</v>
      </c>
      <c r="N2333" s="36">
        <f t="shared" si="438"/>
        <v>0.11775541916044184</v>
      </c>
      <c r="O2333" s="36">
        <f t="shared" si="439"/>
        <v>4340749.8650823692</v>
      </c>
      <c r="P2333" s="35">
        <f t="shared" si="442"/>
        <v>4340749.8650823692</v>
      </c>
    </row>
    <row r="2334" spans="1:16" x14ac:dyDescent="0.4">
      <c r="A2334" s="1">
        <v>2333</v>
      </c>
      <c r="B2334" s="21">
        <v>42146</v>
      </c>
      <c r="C2334" s="43">
        <v>1</v>
      </c>
      <c r="D2334" s="23">
        <v>22213</v>
      </c>
      <c r="E2334" s="25">
        <f t="shared" si="443"/>
        <v>20375.5</v>
      </c>
      <c r="F2334" s="25">
        <f t="shared" si="444"/>
        <v>19837.625</v>
      </c>
      <c r="G2334" s="25">
        <f t="shared" si="433"/>
        <v>1.1197408964026692</v>
      </c>
      <c r="H2334" s="25">
        <f t="shared" si="440"/>
        <v>0.99870511045398014</v>
      </c>
      <c r="I2334" s="4">
        <f t="shared" si="434"/>
        <v>22241.800675178947</v>
      </c>
      <c r="J2334" s="25">
        <f t="shared" si="441"/>
        <v>19734.023782552544</v>
      </c>
      <c r="K2334" s="15">
        <f t="shared" si="435"/>
        <v>19708.470401455608</v>
      </c>
      <c r="L2334" s="36">
        <f t="shared" si="436"/>
        <v>2504.5295985443918</v>
      </c>
      <c r="M2334" s="36">
        <f t="shared" si="437"/>
        <v>2504.5295985443918</v>
      </c>
      <c r="N2334" s="36">
        <f t="shared" si="438"/>
        <v>0.11275062344322657</v>
      </c>
      <c r="O2334" s="36">
        <f t="shared" si="439"/>
        <v>6272668.5099849319</v>
      </c>
      <c r="P2334" s="35">
        <f t="shared" si="442"/>
        <v>6272668.5099849319</v>
      </c>
    </row>
    <row r="2335" spans="1:16" x14ac:dyDescent="0.4">
      <c r="A2335" s="1">
        <v>2334</v>
      </c>
      <c r="B2335" s="21">
        <v>42147</v>
      </c>
      <c r="C2335" s="43">
        <v>2</v>
      </c>
      <c r="D2335" s="23">
        <v>19645</v>
      </c>
      <c r="E2335" s="25">
        <f t="shared" si="443"/>
        <v>19299.75</v>
      </c>
      <c r="F2335" s="25">
        <f t="shared" si="444"/>
        <v>19753.375</v>
      </c>
      <c r="G2335" s="25">
        <f t="shared" si="433"/>
        <v>0.99451359577793663</v>
      </c>
      <c r="H2335" s="25">
        <f t="shared" si="440"/>
        <v>0.99758200983907996</v>
      </c>
      <c r="I2335" s="4">
        <f t="shared" si="434"/>
        <v>19692.616553068088</v>
      </c>
      <c r="J2335" s="25">
        <f t="shared" si="441"/>
        <v>19734.340466996364</v>
      </c>
      <c r="K2335" s="15">
        <f t="shared" si="435"/>
        <v>19686.62302591492</v>
      </c>
      <c r="L2335" s="36">
        <f t="shared" si="436"/>
        <v>-41.623025914919708</v>
      </c>
      <c r="M2335" s="36">
        <f t="shared" si="437"/>
        <v>41.623025914919708</v>
      </c>
      <c r="N2335" s="36">
        <f t="shared" si="438"/>
        <v>2.1187592728388756E-3</v>
      </c>
      <c r="O2335" s="36">
        <f t="shared" si="439"/>
        <v>1732.4762863140777</v>
      </c>
      <c r="P2335" s="35">
        <f t="shared" si="442"/>
        <v>1732.4762863140777</v>
      </c>
    </row>
    <row r="2336" spans="1:16" x14ac:dyDescent="0.4">
      <c r="A2336" s="1">
        <v>2335</v>
      </c>
      <c r="B2336" s="21">
        <v>42148</v>
      </c>
      <c r="C2336" s="43">
        <v>3</v>
      </c>
      <c r="D2336" s="23">
        <v>17648</v>
      </c>
      <c r="E2336" s="25">
        <f t="shared" si="443"/>
        <v>20207</v>
      </c>
      <c r="F2336" s="25">
        <f t="shared" si="444"/>
        <v>20193</v>
      </c>
      <c r="G2336" s="25">
        <f t="shared" si="433"/>
        <v>0.87396622591987327</v>
      </c>
      <c r="H2336" s="25">
        <f t="shared" si="440"/>
        <v>1.0015470660113945</v>
      </c>
      <c r="I2336" s="4">
        <f t="shared" si="434"/>
        <v>17620.739552742318</v>
      </c>
      <c r="J2336" s="25">
        <f t="shared" si="441"/>
        <v>19734.65715144018</v>
      </c>
      <c r="K2336" s="15">
        <f t="shared" si="435"/>
        <v>19765.187968765698</v>
      </c>
      <c r="L2336" s="36">
        <f t="shared" si="436"/>
        <v>-2117.1879687656983</v>
      </c>
      <c r="M2336" s="36">
        <f t="shared" si="437"/>
        <v>2117.1879687656983</v>
      </c>
      <c r="N2336" s="36">
        <f t="shared" si="438"/>
        <v>0.11996758662543622</v>
      </c>
      <c r="O2336" s="36">
        <f t="shared" si="439"/>
        <v>4482484.8950862233</v>
      </c>
      <c r="P2336" s="35">
        <f t="shared" si="442"/>
        <v>4482484.8950862233</v>
      </c>
    </row>
    <row r="2337" spans="1:16" x14ac:dyDescent="0.4">
      <c r="A2337" s="1">
        <v>2336</v>
      </c>
      <c r="B2337" s="21">
        <v>42149</v>
      </c>
      <c r="C2337" s="43">
        <v>4</v>
      </c>
      <c r="D2337" s="23">
        <v>21322</v>
      </c>
      <c r="E2337" s="25">
        <f t="shared" si="443"/>
        <v>20179</v>
      </c>
      <c r="F2337" s="25">
        <f t="shared" si="444"/>
        <v>20523</v>
      </c>
      <c r="G2337" s="25">
        <f t="shared" si="433"/>
        <v>1.0389319300297228</v>
      </c>
      <c r="H2337" s="25">
        <f t="shared" si="440"/>
        <v>1.0021658136955456</v>
      </c>
      <c r="I2337" s="4">
        <f t="shared" si="434"/>
        <v>21275.920320384776</v>
      </c>
      <c r="J2337" s="25">
        <f t="shared" si="441"/>
        <v>19734.973835883997</v>
      </c>
      <c r="K2337" s="15">
        <f t="shared" si="435"/>
        <v>19777.716112498987</v>
      </c>
      <c r="L2337" s="36">
        <f t="shared" si="436"/>
        <v>1544.2838875010129</v>
      </c>
      <c r="M2337" s="36">
        <f t="shared" si="437"/>
        <v>1544.2838875010129</v>
      </c>
      <c r="N2337" s="36">
        <f t="shared" si="438"/>
        <v>7.2426783955586382E-2</v>
      </c>
      <c r="O2337" s="36">
        <f t="shared" si="439"/>
        <v>2384812.7251952412</v>
      </c>
      <c r="P2337" s="35">
        <f t="shared" si="442"/>
        <v>2384812.7251952412</v>
      </c>
    </row>
    <row r="2338" spans="1:16" x14ac:dyDescent="0.4">
      <c r="A2338" s="1">
        <v>2337</v>
      </c>
      <c r="B2338" s="21">
        <v>42150</v>
      </c>
      <c r="C2338" s="43">
        <v>1</v>
      </c>
      <c r="D2338" s="23">
        <v>22101</v>
      </c>
      <c r="E2338" s="25">
        <f t="shared" si="443"/>
        <v>20867</v>
      </c>
      <c r="F2338" s="25">
        <f t="shared" si="444"/>
        <v>20917</v>
      </c>
      <c r="G2338" s="25">
        <f t="shared" si="433"/>
        <v>1.0566046756226992</v>
      </c>
      <c r="H2338" s="25">
        <f t="shared" si="440"/>
        <v>0.99870511045398014</v>
      </c>
      <c r="I2338" s="4">
        <f t="shared" si="434"/>
        <v>22129.655459511541</v>
      </c>
      <c r="J2338" s="25">
        <f t="shared" si="441"/>
        <v>19735.290520327813</v>
      </c>
      <c r="K2338" s="15">
        <f t="shared" si="435"/>
        <v>19709.735498945374</v>
      </c>
      <c r="L2338" s="36">
        <f t="shared" si="436"/>
        <v>2391.2645010546257</v>
      </c>
      <c r="M2338" s="36">
        <f t="shared" si="437"/>
        <v>2391.2645010546257</v>
      </c>
      <c r="N2338" s="36">
        <f t="shared" si="438"/>
        <v>0.10819711782519459</v>
      </c>
      <c r="O2338" s="36">
        <f t="shared" si="439"/>
        <v>5718145.9140040278</v>
      </c>
      <c r="P2338" s="35">
        <f t="shared" si="442"/>
        <v>5718145.9140040278</v>
      </c>
    </row>
    <row r="2339" spans="1:16" x14ac:dyDescent="0.4">
      <c r="A2339" s="1">
        <v>2338</v>
      </c>
      <c r="B2339" s="21">
        <v>42151</v>
      </c>
      <c r="C2339" s="43">
        <v>2</v>
      </c>
      <c r="D2339" s="23">
        <v>22397</v>
      </c>
      <c r="E2339" s="25">
        <f t="shared" si="443"/>
        <v>20967</v>
      </c>
      <c r="F2339" s="25">
        <f t="shared" si="444"/>
        <v>21082.375</v>
      </c>
      <c r="G2339" s="25">
        <f t="shared" si="433"/>
        <v>1.0623565893311355</v>
      </c>
      <c r="H2339" s="25">
        <f t="shared" si="440"/>
        <v>0.99758200983907996</v>
      </c>
      <c r="I2339" s="4">
        <f t="shared" si="434"/>
        <v>22451.286991044337</v>
      </c>
      <c r="J2339" s="25">
        <f t="shared" si="441"/>
        <v>19735.607204771633</v>
      </c>
      <c r="K2339" s="15">
        <f t="shared" si="435"/>
        <v>19687.886700730713</v>
      </c>
      <c r="L2339" s="36">
        <f t="shared" si="436"/>
        <v>2709.1132992692874</v>
      </c>
      <c r="M2339" s="36">
        <f t="shared" si="437"/>
        <v>2709.1132992692874</v>
      </c>
      <c r="N2339" s="36">
        <f t="shared" si="438"/>
        <v>0.12095875783673203</v>
      </c>
      <c r="O2339" s="36">
        <f t="shared" si="439"/>
        <v>7339294.8682777239</v>
      </c>
      <c r="P2339" s="35">
        <f t="shared" si="442"/>
        <v>7339294.8682777239</v>
      </c>
    </row>
    <row r="2340" spans="1:16" x14ac:dyDescent="0.4">
      <c r="A2340" s="1">
        <v>2339</v>
      </c>
      <c r="B2340" s="21">
        <v>42152</v>
      </c>
      <c r="C2340" s="43">
        <v>3</v>
      </c>
      <c r="D2340" s="23">
        <v>18048</v>
      </c>
      <c r="E2340" s="25">
        <f t="shared" si="443"/>
        <v>21197.75</v>
      </c>
      <c r="F2340" s="25">
        <f t="shared" si="444"/>
        <v>20850.625</v>
      </c>
      <c r="G2340" s="25">
        <f t="shared" si="433"/>
        <v>0.86558556398189501</v>
      </c>
      <c r="H2340" s="25">
        <f t="shared" si="440"/>
        <v>1.0015470660113945</v>
      </c>
      <c r="I2340" s="4">
        <f t="shared" si="434"/>
        <v>18020.121682224239</v>
      </c>
      <c r="J2340" s="25">
        <f t="shared" si="441"/>
        <v>19735.92388921545</v>
      </c>
      <c r="K2340" s="15">
        <f t="shared" si="435"/>
        <v>19766.456666267924</v>
      </c>
      <c r="L2340" s="36">
        <f t="shared" si="436"/>
        <v>-1718.4566662679244</v>
      </c>
      <c r="M2340" s="36">
        <f t="shared" si="437"/>
        <v>1718.4566662679244</v>
      </c>
      <c r="N2340" s="36">
        <f t="shared" si="438"/>
        <v>9.5215905710767088E-2</v>
      </c>
      <c r="O2340" s="36">
        <f t="shared" si="439"/>
        <v>2953093.3138406686</v>
      </c>
      <c r="P2340" s="35">
        <f t="shared" si="442"/>
        <v>2953093.3138406686</v>
      </c>
    </row>
    <row r="2341" spans="1:16" x14ac:dyDescent="0.4">
      <c r="A2341" s="1">
        <v>2340</v>
      </c>
      <c r="B2341" s="21">
        <v>42153</v>
      </c>
      <c r="C2341" s="43">
        <v>4</v>
      </c>
      <c r="D2341" s="23">
        <v>22245</v>
      </c>
      <c r="E2341" s="25">
        <f t="shared" si="443"/>
        <v>20503.5</v>
      </c>
      <c r="F2341" s="25">
        <f t="shared" si="444"/>
        <v>19947.75</v>
      </c>
      <c r="G2341" s="25">
        <f t="shared" si="433"/>
        <v>1.1151633642892056</v>
      </c>
      <c r="H2341" s="25">
        <f t="shared" si="440"/>
        <v>1.0021658136955456</v>
      </c>
      <c r="I2341" s="4">
        <f t="shared" si="434"/>
        <v>22196.92559454832</v>
      </c>
      <c r="J2341" s="25">
        <f t="shared" si="441"/>
        <v>19736.240573659266</v>
      </c>
      <c r="K2341" s="15">
        <f t="shared" si="435"/>
        <v>19778.98559379228</v>
      </c>
      <c r="L2341" s="36">
        <f t="shared" si="436"/>
        <v>2466.0144062077197</v>
      </c>
      <c r="M2341" s="36">
        <f t="shared" si="437"/>
        <v>2466.0144062077197</v>
      </c>
      <c r="N2341" s="36">
        <f t="shared" si="438"/>
        <v>0.11085701983401752</v>
      </c>
      <c r="O2341" s="36">
        <f t="shared" si="439"/>
        <v>6081227.0516240122</v>
      </c>
      <c r="P2341" s="35">
        <f t="shared" si="442"/>
        <v>6081227.0516240122</v>
      </c>
    </row>
    <row r="2342" spans="1:16" x14ac:dyDescent="0.4">
      <c r="A2342" s="1">
        <v>2341</v>
      </c>
      <c r="B2342" s="21">
        <v>42154</v>
      </c>
      <c r="C2342" s="43">
        <v>1</v>
      </c>
      <c r="D2342" s="23">
        <v>19324</v>
      </c>
      <c r="E2342" s="25">
        <f t="shared" si="443"/>
        <v>19392</v>
      </c>
      <c r="F2342" s="25">
        <f t="shared" si="444"/>
        <v>19958</v>
      </c>
      <c r="G2342" s="25">
        <f t="shared" si="433"/>
        <v>0.96823328990880853</v>
      </c>
      <c r="H2342" s="25">
        <f t="shared" si="440"/>
        <v>0.99870511045398014</v>
      </c>
      <c r="I2342" s="4">
        <f t="shared" si="434"/>
        <v>19349.054888901002</v>
      </c>
      <c r="J2342" s="25">
        <f t="shared" si="441"/>
        <v>19736.557258103086</v>
      </c>
      <c r="K2342" s="15">
        <f t="shared" si="435"/>
        <v>19711.000596435148</v>
      </c>
      <c r="L2342" s="36">
        <f t="shared" si="436"/>
        <v>-387.0005964351476</v>
      </c>
      <c r="M2342" s="36">
        <f t="shared" si="437"/>
        <v>387.0005964351476</v>
      </c>
      <c r="N2342" s="36">
        <f t="shared" si="438"/>
        <v>2.002694040753196E-2</v>
      </c>
      <c r="O2342" s="36">
        <f t="shared" si="439"/>
        <v>149769.46164115999</v>
      </c>
      <c r="P2342" s="35">
        <f t="shared" si="442"/>
        <v>149769.46164115999</v>
      </c>
    </row>
    <row r="2343" spans="1:16" x14ac:dyDescent="0.4">
      <c r="A2343" s="1">
        <v>2342</v>
      </c>
      <c r="B2343" s="21">
        <v>42155</v>
      </c>
      <c r="C2343" s="43">
        <v>2</v>
      </c>
      <c r="D2343" s="23">
        <v>17951</v>
      </c>
      <c r="E2343" s="25">
        <f t="shared" si="443"/>
        <v>20524</v>
      </c>
      <c r="F2343" s="25">
        <f t="shared" si="444"/>
        <v>20681.375</v>
      </c>
      <c r="G2343" s="25">
        <f t="shared" si="433"/>
        <v>0.86797903911127761</v>
      </c>
      <c r="H2343" s="25">
        <f t="shared" si="440"/>
        <v>0.99758200983907996</v>
      </c>
      <c r="I2343" s="4">
        <f t="shared" si="434"/>
        <v>17994.510549459163</v>
      </c>
      <c r="J2343" s="25">
        <f t="shared" si="441"/>
        <v>19736.873942546903</v>
      </c>
      <c r="K2343" s="15">
        <f t="shared" si="435"/>
        <v>19689.150375546506</v>
      </c>
      <c r="L2343" s="36">
        <f t="shared" si="436"/>
        <v>-1738.1503755465055</v>
      </c>
      <c r="M2343" s="36">
        <f t="shared" si="437"/>
        <v>1738.1503755465055</v>
      </c>
      <c r="N2343" s="36">
        <f t="shared" si="438"/>
        <v>9.6827495713136064E-2</v>
      </c>
      <c r="O2343" s="36">
        <f t="shared" si="439"/>
        <v>3021166.7280124584</v>
      </c>
      <c r="P2343" s="35">
        <f t="shared" si="442"/>
        <v>3021166.7280124584</v>
      </c>
    </row>
    <row r="2344" spans="1:16" x14ac:dyDescent="0.4">
      <c r="A2344" s="1">
        <v>2343</v>
      </c>
      <c r="B2344" s="21">
        <v>42156</v>
      </c>
      <c r="C2344" s="43">
        <v>3</v>
      </c>
      <c r="D2344" s="23">
        <v>22576</v>
      </c>
      <c r="E2344" s="25">
        <f t="shared" si="443"/>
        <v>20838.75</v>
      </c>
      <c r="F2344" s="25">
        <f t="shared" si="444"/>
        <v>21226.125</v>
      </c>
      <c r="G2344" s="25">
        <f t="shared" si="433"/>
        <v>1.0635949802425078</v>
      </c>
      <c r="H2344" s="25">
        <f t="shared" si="440"/>
        <v>1.0015470660113945</v>
      </c>
      <c r="I2344" s="4">
        <f t="shared" si="434"/>
        <v>22541.127387959572</v>
      </c>
      <c r="J2344" s="25">
        <f t="shared" si="441"/>
        <v>19737.190626990719</v>
      </c>
      <c r="K2344" s="15">
        <f t="shared" si="435"/>
        <v>19767.725363770151</v>
      </c>
      <c r="L2344" s="36">
        <f t="shared" si="436"/>
        <v>2808.2746362298494</v>
      </c>
      <c r="M2344" s="36">
        <f t="shared" si="437"/>
        <v>2808.2746362298494</v>
      </c>
      <c r="N2344" s="36">
        <f t="shared" si="438"/>
        <v>0.12439203739501459</v>
      </c>
      <c r="O2344" s="36">
        <f t="shared" si="439"/>
        <v>7886406.4324918929</v>
      </c>
      <c r="P2344" s="35">
        <f t="shared" si="442"/>
        <v>7886406.4324918929</v>
      </c>
    </row>
    <row r="2345" spans="1:16" x14ac:dyDescent="0.4">
      <c r="A2345" s="1">
        <v>2344</v>
      </c>
      <c r="B2345" s="21">
        <v>42157</v>
      </c>
      <c r="C2345" s="43">
        <v>4</v>
      </c>
      <c r="D2345" s="23">
        <v>23504</v>
      </c>
      <c r="E2345" s="25">
        <f t="shared" si="443"/>
        <v>21613.5</v>
      </c>
      <c r="F2345" s="25">
        <f t="shared" si="444"/>
        <v>21663.625</v>
      </c>
      <c r="G2345" s="25">
        <f t="shared" si="433"/>
        <v>1.084952310612836</v>
      </c>
      <c r="H2345" s="25">
        <f t="shared" si="440"/>
        <v>1.0021658136955456</v>
      </c>
      <c r="I2345" s="4">
        <f t="shared" si="434"/>
        <v>23453.204727995671</v>
      </c>
      <c r="J2345" s="25">
        <f t="shared" si="441"/>
        <v>19737.507311434536</v>
      </c>
      <c r="K2345" s="15">
        <f t="shared" si="435"/>
        <v>19780.255075085573</v>
      </c>
      <c r="L2345" s="36">
        <f t="shared" si="436"/>
        <v>3723.7449249144265</v>
      </c>
      <c r="M2345" s="36">
        <f t="shared" si="437"/>
        <v>3723.7449249144265</v>
      </c>
      <c r="N2345" s="36">
        <f t="shared" si="438"/>
        <v>0.15843026399397661</v>
      </c>
      <c r="O2345" s="36">
        <f t="shared" si="439"/>
        <v>13866276.265825948</v>
      </c>
      <c r="P2345" s="35">
        <f t="shared" si="442"/>
        <v>13866276.265825948</v>
      </c>
    </row>
    <row r="2346" spans="1:16" x14ac:dyDescent="0.4">
      <c r="A2346" s="1">
        <v>2345</v>
      </c>
      <c r="B2346" s="21">
        <v>42158</v>
      </c>
      <c r="C2346" s="43">
        <v>1</v>
      </c>
      <c r="D2346" s="23">
        <v>22423</v>
      </c>
      <c r="E2346" s="25">
        <f t="shared" si="443"/>
        <v>21713.75</v>
      </c>
      <c r="F2346" s="25">
        <f t="shared" si="444"/>
        <v>20697.125</v>
      </c>
      <c r="G2346" s="25">
        <f t="shared" si="433"/>
        <v>1.0833871854182646</v>
      </c>
      <c r="H2346" s="25">
        <f t="shared" si="440"/>
        <v>0.99870511045398014</v>
      </c>
      <c r="I2346" s="4">
        <f t="shared" si="434"/>
        <v>22452.072954555329</v>
      </c>
      <c r="J2346" s="25">
        <f t="shared" si="441"/>
        <v>19737.823995878356</v>
      </c>
      <c r="K2346" s="15">
        <f t="shared" si="435"/>
        <v>19712.265693924914</v>
      </c>
      <c r="L2346" s="36">
        <f t="shared" si="436"/>
        <v>2710.7343060750864</v>
      </c>
      <c r="M2346" s="36">
        <f t="shared" si="437"/>
        <v>2710.7343060750864</v>
      </c>
      <c r="N2346" s="36">
        <f t="shared" si="438"/>
        <v>0.12089079543660912</v>
      </c>
      <c r="O2346" s="36">
        <f t="shared" si="439"/>
        <v>7348080.4781323802</v>
      </c>
      <c r="P2346" s="35">
        <f t="shared" si="442"/>
        <v>7348080.4781323802</v>
      </c>
    </row>
    <row r="2347" spans="1:16" x14ac:dyDescent="0.4">
      <c r="A2347" s="1">
        <v>2346</v>
      </c>
      <c r="B2347" s="21">
        <v>42159</v>
      </c>
      <c r="C2347" s="43">
        <v>2</v>
      </c>
      <c r="D2347" s="23">
        <v>18352</v>
      </c>
      <c r="E2347" s="25">
        <f t="shared" si="443"/>
        <v>19680.5</v>
      </c>
      <c r="F2347" s="25">
        <f t="shared" si="444"/>
        <v>19072.5</v>
      </c>
      <c r="G2347" s="25">
        <f t="shared" si="433"/>
        <v>0.96222309608074452</v>
      </c>
      <c r="H2347" s="25">
        <f t="shared" si="440"/>
        <v>0.99758200983907996</v>
      </c>
      <c r="I2347" s="4">
        <f t="shared" si="434"/>
        <v>18396.482513713698</v>
      </c>
      <c r="J2347" s="25">
        <f t="shared" si="441"/>
        <v>19738.140680322173</v>
      </c>
      <c r="K2347" s="15">
        <f t="shared" si="435"/>
        <v>19690.414050362298</v>
      </c>
      <c r="L2347" s="36">
        <f t="shared" si="436"/>
        <v>-1338.4140503622984</v>
      </c>
      <c r="M2347" s="36">
        <f t="shared" si="437"/>
        <v>1338.4140503622984</v>
      </c>
      <c r="N2347" s="36">
        <f t="shared" si="438"/>
        <v>7.2930146597771278E-2</v>
      </c>
      <c r="O2347" s="36">
        <f t="shared" si="439"/>
        <v>1791352.1702072131</v>
      </c>
      <c r="P2347" s="35">
        <f t="shared" si="442"/>
        <v>1791352.1702072131</v>
      </c>
    </row>
    <row r="2348" spans="1:16" x14ac:dyDescent="0.4">
      <c r="A2348" s="1">
        <v>2347</v>
      </c>
      <c r="B2348" s="21">
        <v>42160</v>
      </c>
      <c r="C2348" s="43">
        <v>3</v>
      </c>
      <c r="D2348" s="23">
        <v>14443</v>
      </c>
      <c r="E2348" s="25">
        <f t="shared" si="443"/>
        <v>18464.5</v>
      </c>
      <c r="F2348" s="25">
        <f t="shared" si="444"/>
        <v>17878.625</v>
      </c>
      <c r="G2348" s="25">
        <f t="shared" si="433"/>
        <v>0.8078361730837802</v>
      </c>
      <c r="H2348" s="25">
        <f t="shared" si="440"/>
        <v>1.0015470660113945</v>
      </c>
      <c r="I2348" s="4">
        <f t="shared" si="434"/>
        <v>14420.690240268432</v>
      </c>
      <c r="J2348" s="25">
        <f t="shared" si="441"/>
        <v>19738.457364765989</v>
      </c>
      <c r="K2348" s="15">
        <f t="shared" si="435"/>
        <v>19768.99406127238</v>
      </c>
      <c r="L2348" s="36">
        <f t="shared" si="436"/>
        <v>-5325.9940612723803</v>
      </c>
      <c r="M2348" s="36">
        <f t="shared" si="437"/>
        <v>5325.9940612723803</v>
      </c>
      <c r="N2348" s="36">
        <f t="shared" si="438"/>
        <v>0.36875954173456904</v>
      </c>
      <c r="O2348" s="36">
        <f t="shared" si="439"/>
        <v>28366212.740708664</v>
      </c>
      <c r="P2348" s="35">
        <f t="shared" si="442"/>
        <v>28366212.740708664</v>
      </c>
    </row>
    <row r="2349" spans="1:16" x14ac:dyDescent="0.4">
      <c r="A2349" s="1">
        <v>2348</v>
      </c>
      <c r="B2349" s="21">
        <v>42161</v>
      </c>
      <c r="C2349" s="43">
        <v>4</v>
      </c>
      <c r="D2349" s="23">
        <v>18640</v>
      </c>
      <c r="E2349" s="25">
        <f t="shared" si="443"/>
        <v>17292.75</v>
      </c>
      <c r="F2349" s="25">
        <f t="shared" si="444"/>
        <v>17547.625</v>
      </c>
      <c r="G2349" s="25">
        <f t="shared" ref="G2349:G2412" si="445">D2349/F2349</f>
        <v>1.0622520141614606</v>
      </c>
      <c r="H2349" s="25">
        <f t="shared" si="440"/>
        <v>1.0021658136955456</v>
      </c>
      <c r="I2349" s="4">
        <f t="shared" ref="I2349:I2412" si="446">D2349/H2349</f>
        <v>18599.716479315834</v>
      </c>
      <c r="J2349" s="25">
        <f t="shared" si="441"/>
        <v>19738.774049209809</v>
      </c>
      <c r="K2349" s="15">
        <f t="shared" ref="K2349:K2412" si="447">H2349*J2349</f>
        <v>19781.524556378867</v>
      </c>
      <c r="L2349" s="36">
        <f t="shared" ref="L2349:L2412" si="448">D2349-K2349</f>
        <v>-1141.5245563788667</v>
      </c>
      <c r="M2349" s="36">
        <f t="shared" ref="M2349:M2412" si="449">ABS(L2349)</f>
        <v>1141.5245563788667</v>
      </c>
      <c r="N2349" s="36">
        <f t="shared" ref="N2349:N2412" si="450">M2349/D2349</f>
        <v>6.1240587788565809E-2</v>
      </c>
      <c r="O2349" s="36">
        <f t="shared" ref="O2349:O2412" si="451">L2349^2</f>
        <v>1303078.3128159684</v>
      </c>
      <c r="P2349" s="35">
        <f t="shared" si="442"/>
        <v>1303078.3128159684</v>
      </c>
    </row>
    <row r="2350" spans="1:16" x14ac:dyDescent="0.4">
      <c r="A2350" s="1">
        <v>2349</v>
      </c>
      <c r="B2350" s="21">
        <v>42162</v>
      </c>
      <c r="C2350" s="43">
        <v>1</v>
      </c>
      <c r="D2350" s="23">
        <v>17736</v>
      </c>
      <c r="E2350" s="25">
        <f t="shared" si="443"/>
        <v>17802.5</v>
      </c>
      <c r="F2350" s="25">
        <f t="shared" si="444"/>
        <v>18938.375</v>
      </c>
      <c r="G2350" s="25">
        <f t="shared" si="445"/>
        <v>0.93651118430171543</v>
      </c>
      <c r="H2350" s="25">
        <f t="shared" si="440"/>
        <v>0.99870511045398014</v>
      </c>
      <c r="I2350" s="4">
        <f t="shared" si="446"/>
        <v>17758.995938188171</v>
      </c>
      <c r="J2350" s="25">
        <f t="shared" si="441"/>
        <v>19739.090733653626</v>
      </c>
      <c r="K2350" s="15">
        <f t="shared" si="447"/>
        <v>19713.53079141468</v>
      </c>
      <c r="L2350" s="36">
        <f t="shared" si="448"/>
        <v>-1977.5307914146797</v>
      </c>
      <c r="M2350" s="36">
        <f t="shared" si="449"/>
        <v>1977.5307914146797</v>
      </c>
      <c r="N2350" s="36">
        <f t="shared" si="450"/>
        <v>0.11149812761697563</v>
      </c>
      <c r="O2350" s="36">
        <f t="shared" si="451"/>
        <v>3910628.0309931696</v>
      </c>
      <c r="P2350" s="35">
        <f t="shared" si="442"/>
        <v>3910628.0309931696</v>
      </c>
    </row>
    <row r="2351" spans="1:16" x14ac:dyDescent="0.4">
      <c r="A2351" s="1">
        <v>2350</v>
      </c>
      <c r="B2351" s="21">
        <v>42163</v>
      </c>
      <c r="C2351" s="43">
        <v>2</v>
      </c>
      <c r="D2351" s="23">
        <v>20391</v>
      </c>
      <c r="E2351" s="25">
        <f t="shared" si="443"/>
        <v>20074.25</v>
      </c>
      <c r="F2351" s="25">
        <f t="shared" si="444"/>
        <v>20568.125</v>
      </c>
      <c r="G2351" s="25">
        <f t="shared" si="445"/>
        <v>0.99138837400103319</v>
      </c>
      <c r="H2351" s="25">
        <f t="shared" si="440"/>
        <v>0.99758200983907996</v>
      </c>
      <c r="I2351" s="4">
        <f t="shared" si="446"/>
        <v>20440.424745920664</v>
      </c>
      <c r="J2351" s="25">
        <f t="shared" si="441"/>
        <v>19739.407418097442</v>
      </c>
      <c r="K2351" s="15">
        <f t="shared" si="447"/>
        <v>19691.677725178091</v>
      </c>
      <c r="L2351" s="36">
        <f t="shared" si="448"/>
        <v>699.32227482190865</v>
      </c>
      <c r="M2351" s="36">
        <f t="shared" si="449"/>
        <v>699.32227482190865</v>
      </c>
      <c r="N2351" s="36">
        <f t="shared" si="450"/>
        <v>3.4295634094547035E-2</v>
      </c>
      <c r="O2351" s="36">
        <f t="shared" si="451"/>
        <v>489051.64406208915</v>
      </c>
      <c r="P2351" s="35">
        <f t="shared" si="442"/>
        <v>489051.64406208915</v>
      </c>
    </row>
    <row r="2352" spans="1:16" x14ac:dyDescent="0.4">
      <c r="A2352" s="1">
        <v>2351</v>
      </c>
      <c r="B2352" s="21">
        <v>42164</v>
      </c>
      <c r="C2352" s="43">
        <v>3</v>
      </c>
      <c r="D2352" s="23">
        <v>23530</v>
      </c>
      <c r="E2352" s="25">
        <f t="shared" si="443"/>
        <v>21062</v>
      </c>
      <c r="F2352" s="25">
        <f t="shared" si="444"/>
        <v>20679</v>
      </c>
      <c r="G2352" s="25">
        <f t="shared" si="445"/>
        <v>1.1378693360413947</v>
      </c>
      <c r="H2352" s="25">
        <f t="shared" si="440"/>
        <v>1.0015470660113945</v>
      </c>
      <c r="I2352" s="4">
        <f t="shared" si="446"/>
        <v>23493.653766773954</v>
      </c>
      <c r="J2352" s="25">
        <f t="shared" si="441"/>
        <v>19739.724102541262</v>
      </c>
      <c r="K2352" s="15">
        <f t="shared" si="447"/>
        <v>19770.26275877461</v>
      </c>
      <c r="L2352" s="36">
        <f t="shared" si="448"/>
        <v>3759.7372412253899</v>
      </c>
      <c r="M2352" s="36">
        <f t="shared" si="449"/>
        <v>3759.7372412253899</v>
      </c>
      <c r="N2352" s="36">
        <f t="shared" si="450"/>
        <v>0.15978483813112579</v>
      </c>
      <c r="O2352" s="36">
        <f t="shared" si="451"/>
        <v>14135624.123057105</v>
      </c>
      <c r="P2352" s="35">
        <f t="shared" si="442"/>
        <v>14135624.123057105</v>
      </c>
    </row>
    <row r="2353" spans="1:16" x14ac:dyDescent="0.4">
      <c r="A2353" s="1">
        <v>2352</v>
      </c>
      <c r="B2353" s="21">
        <v>42165</v>
      </c>
      <c r="C2353" s="43">
        <v>4</v>
      </c>
      <c r="D2353" s="23">
        <v>22591</v>
      </c>
      <c r="E2353" s="25">
        <f t="shared" si="443"/>
        <v>20296</v>
      </c>
      <c r="F2353" s="25">
        <f t="shared" si="444"/>
        <v>20491.75</v>
      </c>
      <c r="G2353" s="25">
        <f t="shared" si="445"/>
        <v>1.1024436663535324</v>
      </c>
      <c r="H2353" s="25">
        <f t="shared" si="440"/>
        <v>1.0021658136955456</v>
      </c>
      <c r="I2353" s="4">
        <f t="shared" si="446"/>
        <v>22542.177842501285</v>
      </c>
      <c r="J2353" s="25">
        <f t="shared" si="441"/>
        <v>19740.040786985079</v>
      </c>
      <c r="K2353" s="15">
        <f t="shared" si="447"/>
        <v>19782.79403767216</v>
      </c>
      <c r="L2353" s="36">
        <f t="shared" si="448"/>
        <v>2808.2059623278401</v>
      </c>
      <c r="M2353" s="36">
        <f t="shared" si="449"/>
        <v>2808.2059623278401</v>
      </c>
      <c r="N2353" s="36">
        <f t="shared" si="450"/>
        <v>0.12430640353803904</v>
      </c>
      <c r="O2353" s="36">
        <f t="shared" si="451"/>
        <v>7886020.7268536305</v>
      </c>
      <c r="P2353" s="35">
        <f t="shared" si="442"/>
        <v>7886020.7268536305</v>
      </c>
    </row>
    <row r="2354" spans="1:16" x14ac:dyDescent="0.4">
      <c r="A2354" s="1">
        <v>2353</v>
      </c>
      <c r="B2354" s="21">
        <v>42166</v>
      </c>
      <c r="C2354" s="43">
        <v>1</v>
      </c>
      <c r="D2354" s="23">
        <v>14672</v>
      </c>
      <c r="E2354" s="25">
        <f t="shared" si="443"/>
        <v>20687.5</v>
      </c>
      <c r="F2354" s="25">
        <f t="shared" si="444"/>
        <v>20178</v>
      </c>
      <c r="G2354" s="25">
        <f t="shared" si="445"/>
        <v>0.72712855585290914</v>
      </c>
      <c r="H2354" s="25">
        <f t="shared" si="440"/>
        <v>0.99870511045398014</v>
      </c>
      <c r="I2354" s="4">
        <f t="shared" si="446"/>
        <v>14691.023252429906</v>
      </c>
      <c r="J2354" s="25">
        <f t="shared" si="441"/>
        <v>19740.357471428895</v>
      </c>
      <c r="K2354" s="15">
        <f t="shared" si="447"/>
        <v>19714.795888904446</v>
      </c>
      <c r="L2354" s="36">
        <f t="shared" si="448"/>
        <v>-5042.7958889044457</v>
      </c>
      <c r="M2354" s="36">
        <f t="shared" si="449"/>
        <v>5042.7958889044457</v>
      </c>
      <c r="N2354" s="36">
        <f t="shared" si="450"/>
        <v>0.34370200987625721</v>
      </c>
      <c r="O2354" s="36">
        <f t="shared" si="451"/>
        <v>25429790.377151579</v>
      </c>
      <c r="P2354" s="35">
        <f t="shared" si="442"/>
        <v>25429790.377151579</v>
      </c>
    </row>
    <row r="2355" spans="1:16" x14ac:dyDescent="0.4">
      <c r="A2355" s="1">
        <v>2354</v>
      </c>
      <c r="B2355" s="21">
        <v>42167</v>
      </c>
      <c r="C2355" s="43">
        <v>2</v>
      </c>
      <c r="D2355" s="23">
        <v>21957</v>
      </c>
      <c r="E2355" s="25">
        <f t="shared" si="443"/>
        <v>19668.5</v>
      </c>
      <c r="F2355" s="25">
        <f t="shared" si="444"/>
        <v>19041</v>
      </c>
      <c r="G2355" s="25">
        <f t="shared" si="445"/>
        <v>1.1531432172680007</v>
      </c>
      <c r="H2355" s="25">
        <f t="shared" si="440"/>
        <v>0.99758200983907996</v>
      </c>
      <c r="I2355" s="4">
        <f t="shared" si="446"/>
        <v>22010.220496600461</v>
      </c>
      <c r="J2355" s="25">
        <f t="shared" si="441"/>
        <v>19740.674155872712</v>
      </c>
      <c r="K2355" s="15">
        <f t="shared" si="447"/>
        <v>19692.941399993884</v>
      </c>
      <c r="L2355" s="36">
        <f t="shared" si="448"/>
        <v>2264.0586000061157</v>
      </c>
      <c r="M2355" s="36">
        <f t="shared" si="449"/>
        <v>2264.0586000061157</v>
      </c>
      <c r="N2355" s="36">
        <f t="shared" si="450"/>
        <v>0.10311329416614819</v>
      </c>
      <c r="O2355" s="36">
        <f t="shared" si="451"/>
        <v>5125961.3442616528</v>
      </c>
      <c r="P2355" s="35">
        <f t="shared" si="442"/>
        <v>5125961.3442616528</v>
      </c>
    </row>
    <row r="2356" spans="1:16" x14ac:dyDescent="0.4">
      <c r="A2356" s="1">
        <v>2355</v>
      </c>
      <c r="B2356" s="21">
        <v>42168</v>
      </c>
      <c r="C2356" s="43">
        <v>3</v>
      </c>
      <c r="D2356" s="23">
        <v>19454</v>
      </c>
      <c r="E2356" s="25">
        <f t="shared" si="443"/>
        <v>18413.5</v>
      </c>
      <c r="F2356" s="25">
        <f t="shared" si="444"/>
        <v>19286.875</v>
      </c>
      <c r="G2356" s="25">
        <f t="shared" si="445"/>
        <v>1.0086652192229171</v>
      </c>
      <c r="H2356" s="25">
        <f t="shared" si="440"/>
        <v>1.0015470660113945</v>
      </c>
      <c r="I2356" s="4">
        <f t="shared" si="446"/>
        <v>19423.949867353185</v>
      </c>
      <c r="J2356" s="25">
        <f t="shared" si="441"/>
        <v>19740.990840316532</v>
      </c>
      <c r="K2356" s="15">
        <f t="shared" si="447"/>
        <v>19771.531456276836</v>
      </c>
      <c r="L2356" s="36">
        <f t="shared" si="448"/>
        <v>-317.53145627683625</v>
      </c>
      <c r="M2356" s="36">
        <f t="shared" si="449"/>
        <v>317.53145627683625</v>
      </c>
      <c r="N2356" s="36">
        <f t="shared" si="450"/>
        <v>1.6322168000248598E-2</v>
      </c>
      <c r="O2356" s="36">
        <f t="shared" si="451"/>
        <v>100826.22572528837</v>
      </c>
      <c r="P2356" s="35">
        <f t="shared" si="442"/>
        <v>100826.22572528837</v>
      </c>
    </row>
    <row r="2357" spans="1:16" x14ac:dyDescent="0.4">
      <c r="A2357" s="1">
        <v>2356</v>
      </c>
      <c r="B2357" s="21">
        <v>42169</v>
      </c>
      <c r="C2357" s="43">
        <v>4</v>
      </c>
      <c r="D2357" s="23">
        <v>17571</v>
      </c>
      <c r="E2357" s="25">
        <f t="shared" si="443"/>
        <v>20160.25</v>
      </c>
      <c r="F2357" s="25">
        <f t="shared" si="444"/>
        <v>20173.75</v>
      </c>
      <c r="G2357" s="25">
        <f t="shared" si="445"/>
        <v>0.87098333230063818</v>
      </c>
      <c r="H2357" s="25">
        <f t="shared" si="440"/>
        <v>1.0021658136955456</v>
      </c>
      <c r="I2357" s="4">
        <f t="shared" si="446"/>
        <v>17533.026730582536</v>
      </c>
      <c r="J2357" s="25">
        <f t="shared" si="441"/>
        <v>19741.307524760348</v>
      </c>
      <c r="K2357" s="15">
        <f t="shared" si="447"/>
        <v>19784.063518965453</v>
      </c>
      <c r="L2357" s="36">
        <f t="shared" si="448"/>
        <v>-2213.0635189654531</v>
      </c>
      <c r="M2357" s="36">
        <f t="shared" si="449"/>
        <v>2213.0635189654531</v>
      </c>
      <c r="N2357" s="36">
        <f t="shared" si="450"/>
        <v>0.12594977627713011</v>
      </c>
      <c r="O2357" s="36">
        <f t="shared" si="451"/>
        <v>4897650.1389757544</v>
      </c>
      <c r="P2357" s="35">
        <f t="shared" si="442"/>
        <v>4897650.1389757544</v>
      </c>
    </row>
    <row r="2358" spans="1:16" x14ac:dyDescent="0.4">
      <c r="A2358" s="1">
        <v>2357</v>
      </c>
      <c r="B2358" s="21">
        <v>42170</v>
      </c>
      <c r="C2358" s="43">
        <v>1</v>
      </c>
      <c r="D2358" s="23">
        <v>21659</v>
      </c>
      <c r="E2358" s="25">
        <f t="shared" si="443"/>
        <v>20187.25</v>
      </c>
      <c r="F2358" s="25">
        <f t="shared" si="444"/>
        <v>20469.75</v>
      </c>
      <c r="G2358" s="25">
        <f t="shared" si="445"/>
        <v>1.0580979249868709</v>
      </c>
      <c r="H2358" s="25">
        <f t="shared" si="440"/>
        <v>0.99870511045398014</v>
      </c>
      <c r="I2358" s="4">
        <f t="shared" si="446"/>
        <v>21687.082376252682</v>
      </c>
      <c r="J2358" s="25">
        <f t="shared" si="441"/>
        <v>19741.624209204165</v>
      </c>
      <c r="K2358" s="15">
        <f t="shared" si="447"/>
        <v>19716.060986394215</v>
      </c>
      <c r="L2358" s="36">
        <f t="shared" si="448"/>
        <v>1942.9390136057846</v>
      </c>
      <c r="M2358" s="36">
        <f t="shared" si="449"/>
        <v>1942.9390136057846</v>
      </c>
      <c r="N2358" s="36">
        <f t="shared" si="450"/>
        <v>8.9705850390405129E-2</v>
      </c>
      <c r="O2358" s="36">
        <f t="shared" si="451"/>
        <v>3775012.0105914189</v>
      </c>
      <c r="P2358" s="35">
        <f t="shared" si="442"/>
        <v>3775012.0105914189</v>
      </c>
    </row>
    <row r="2359" spans="1:16" x14ac:dyDescent="0.4">
      <c r="A2359" s="1">
        <v>2358</v>
      </c>
      <c r="B2359" s="21">
        <v>42171</v>
      </c>
      <c r="C2359" s="43">
        <v>2</v>
      </c>
      <c r="D2359" s="23">
        <v>22065</v>
      </c>
      <c r="E2359" s="25">
        <f t="shared" si="443"/>
        <v>20752.25</v>
      </c>
      <c r="F2359" s="25">
        <f t="shared" si="444"/>
        <v>20730.375</v>
      </c>
      <c r="G2359" s="25">
        <f t="shared" si="445"/>
        <v>1.0643801667842478</v>
      </c>
      <c r="H2359" s="25">
        <f t="shared" si="440"/>
        <v>0.99758200983907996</v>
      </c>
      <c r="I2359" s="4">
        <f t="shared" si="446"/>
        <v>22118.482272509413</v>
      </c>
      <c r="J2359" s="25">
        <f t="shared" si="441"/>
        <v>19741.940893647985</v>
      </c>
      <c r="K2359" s="15">
        <f t="shared" si="447"/>
        <v>19694.205074809681</v>
      </c>
      <c r="L2359" s="36">
        <f t="shared" si="448"/>
        <v>2370.7949251903192</v>
      </c>
      <c r="M2359" s="36">
        <f t="shared" si="449"/>
        <v>2370.7949251903192</v>
      </c>
      <c r="N2359" s="36">
        <f t="shared" si="450"/>
        <v>0.10744595174214</v>
      </c>
      <c r="O2359" s="36">
        <f t="shared" si="451"/>
        <v>5620668.5773081714</v>
      </c>
      <c r="P2359" s="35">
        <f t="shared" si="442"/>
        <v>5620668.5773081714</v>
      </c>
    </row>
    <row r="2360" spans="1:16" x14ac:dyDescent="0.4">
      <c r="A2360" s="1">
        <v>2359</v>
      </c>
      <c r="B2360" s="21">
        <v>42172</v>
      </c>
      <c r="C2360" s="43">
        <v>3</v>
      </c>
      <c r="D2360" s="23">
        <v>21714</v>
      </c>
      <c r="E2360" s="25">
        <f t="shared" si="443"/>
        <v>20708.5</v>
      </c>
      <c r="F2360" s="25">
        <f t="shared" si="444"/>
        <v>20714.5</v>
      </c>
      <c r="G2360" s="25">
        <f t="shared" si="445"/>
        <v>1.0482512249873277</v>
      </c>
      <c r="H2360" s="25">
        <f t="shared" si="440"/>
        <v>1.0015470660113945</v>
      </c>
      <c r="I2360" s="4">
        <f t="shared" si="446"/>
        <v>21680.458898926034</v>
      </c>
      <c r="J2360" s="25">
        <f t="shared" si="441"/>
        <v>19742.257578091801</v>
      </c>
      <c r="K2360" s="15">
        <f t="shared" si="447"/>
        <v>19772.800153779062</v>
      </c>
      <c r="L2360" s="36">
        <f t="shared" si="448"/>
        <v>1941.1998462209376</v>
      </c>
      <c r="M2360" s="36">
        <f t="shared" si="449"/>
        <v>1941.1998462209376</v>
      </c>
      <c r="N2360" s="36">
        <f t="shared" si="450"/>
        <v>8.9398537635669961E-2</v>
      </c>
      <c r="O2360" s="36">
        <f t="shared" si="451"/>
        <v>3768256.842968192</v>
      </c>
      <c r="P2360" s="35">
        <f t="shared" si="442"/>
        <v>3768256.842968192</v>
      </c>
    </row>
    <row r="2361" spans="1:16" x14ac:dyDescent="0.4">
      <c r="A2361" s="1">
        <v>2360</v>
      </c>
      <c r="B2361" s="21">
        <v>42173</v>
      </c>
      <c r="C2361" s="43">
        <v>4</v>
      </c>
      <c r="D2361" s="23">
        <v>17396</v>
      </c>
      <c r="E2361" s="25">
        <f t="shared" si="443"/>
        <v>20720.5</v>
      </c>
      <c r="F2361" s="25">
        <f t="shared" si="444"/>
        <v>20387.625</v>
      </c>
      <c r="G2361" s="25">
        <f t="shared" si="445"/>
        <v>0.85326270225197887</v>
      </c>
      <c r="H2361" s="25">
        <f t="shared" si="440"/>
        <v>1.0021658136955456</v>
      </c>
      <c r="I2361" s="4">
        <f t="shared" si="446"/>
        <v>17358.404928872224</v>
      </c>
      <c r="J2361" s="25">
        <f t="shared" si="441"/>
        <v>19742.574262535618</v>
      </c>
      <c r="K2361" s="15">
        <f t="shared" si="447"/>
        <v>19785.333000258743</v>
      </c>
      <c r="L2361" s="36">
        <f t="shared" si="448"/>
        <v>-2389.3330002587427</v>
      </c>
      <c r="M2361" s="36">
        <f t="shared" si="449"/>
        <v>2389.3330002587427</v>
      </c>
      <c r="N2361" s="36">
        <f t="shared" si="450"/>
        <v>0.13734956313283184</v>
      </c>
      <c r="O2361" s="36">
        <f t="shared" si="451"/>
        <v>5708912.1861254452</v>
      </c>
      <c r="P2361" s="35">
        <f t="shared" si="442"/>
        <v>5708912.1861254452</v>
      </c>
    </row>
    <row r="2362" spans="1:16" x14ac:dyDescent="0.4">
      <c r="A2362" s="1">
        <v>2361</v>
      </c>
      <c r="B2362" s="21">
        <v>42174</v>
      </c>
      <c r="C2362" s="43">
        <v>1</v>
      </c>
      <c r="D2362" s="23">
        <v>21707</v>
      </c>
      <c r="E2362" s="25">
        <f t="shared" si="443"/>
        <v>20054.75</v>
      </c>
      <c r="F2362" s="25">
        <f t="shared" si="444"/>
        <v>19534.625</v>
      </c>
      <c r="G2362" s="25">
        <f t="shared" si="445"/>
        <v>1.1112063835369248</v>
      </c>
      <c r="H2362" s="25">
        <f t="shared" si="440"/>
        <v>0.99870511045398014</v>
      </c>
      <c r="I2362" s="4">
        <f t="shared" si="446"/>
        <v>21735.144611538712</v>
      </c>
      <c r="J2362" s="25">
        <f t="shared" si="441"/>
        <v>19742.890946979438</v>
      </c>
      <c r="K2362" s="15">
        <f t="shared" si="447"/>
        <v>19717.326083883985</v>
      </c>
      <c r="L2362" s="36">
        <f t="shared" si="448"/>
        <v>1989.6739161160149</v>
      </c>
      <c r="M2362" s="36">
        <f t="shared" si="449"/>
        <v>1989.6739161160149</v>
      </c>
      <c r="N2362" s="36">
        <f t="shared" si="450"/>
        <v>9.1660474322385166E-2</v>
      </c>
      <c r="O2362" s="36">
        <f t="shared" si="451"/>
        <v>3958802.2924724384</v>
      </c>
      <c r="P2362" s="35">
        <f t="shared" si="442"/>
        <v>3958802.2924724384</v>
      </c>
    </row>
    <row r="2363" spans="1:16" x14ac:dyDescent="0.4">
      <c r="A2363" s="1">
        <v>2362</v>
      </c>
      <c r="B2363" s="21">
        <v>42175</v>
      </c>
      <c r="C2363" s="43">
        <v>2</v>
      </c>
      <c r="D2363" s="23">
        <v>19402</v>
      </c>
      <c r="E2363" s="25">
        <f t="shared" si="443"/>
        <v>19014.5</v>
      </c>
      <c r="F2363" s="25">
        <f t="shared" si="444"/>
        <v>19497.625</v>
      </c>
      <c r="G2363" s="25">
        <f t="shared" si="445"/>
        <v>0.99509555651008774</v>
      </c>
      <c r="H2363" s="25">
        <f t="shared" si="440"/>
        <v>0.99758200983907996</v>
      </c>
      <c r="I2363" s="4">
        <f t="shared" si="446"/>
        <v>19449.027557272948</v>
      </c>
      <c r="J2363" s="25">
        <f t="shared" si="441"/>
        <v>19743.207631423254</v>
      </c>
      <c r="K2363" s="15">
        <f t="shared" si="447"/>
        <v>19695.46874962547</v>
      </c>
      <c r="L2363" s="36">
        <f t="shared" si="448"/>
        <v>-293.46874962547008</v>
      </c>
      <c r="M2363" s="36">
        <f t="shared" si="449"/>
        <v>293.46874962547008</v>
      </c>
      <c r="N2363" s="36">
        <f t="shared" si="450"/>
        <v>1.5125695785252555E-2</v>
      </c>
      <c r="O2363" s="36">
        <f t="shared" si="451"/>
        <v>86123.907006736845</v>
      </c>
      <c r="P2363" s="35">
        <f t="shared" si="442"/>
        <v>86123.907006736845</v>
      </c>
    </row>
    <row r="2364" spans="1:16" x14ac:dyDescent="0.4">
      <c r="A2364" s="1">
        <v>2363</v>
      </c>
      <c r="B2364" s="21">
        <v>42176</v>
      </c>
      <c r="C2364" s="43">
        <v>3</v>
      </c>
      <c r="D2364" s="23">
        <v>17553</v>
      </c>
      <c r="E2364" s="25">
        <f t="shared" si="443"/>
        <v>19980.75</v>
      </c>
      <c r="F2364" s="25">
        <f t="shared" si="444"/>
        <v>20069.625</v>
      </c>
      <c r="G2364" s="25">
        <f t="shared" si="445"/>
        <v>0.8746052803677199</v>
      </c>
      <c r="H2364" s="25">
        <f t="shared" si="440"/>
        <v>1.0015470660113945</v>
      </c>
      <c r="I2364" s="4">
        <f t="shared" si="446"/>
        <v>17525.88629699036</v>
      </c>
      <c r="J2364" s="25">
        <f t="shared" si="441"/>
        <v>19743.524315867071</v>
      </c>
      <c r="K2364" s="15">
        <f t="shared" si="447"/>
        <v>19774.068851281292</v>
      </c>
      <c r="L2364" s="36">
        <f t="shared" si="448"/>
        <v>-2221.0688512812922</v>
      </c>
      <c r="M2364" s="36">
        <f t="shared" si="449"/>
        <v>2221.0688512812922</v>
      </c>
      <c r="N2364" s="36">
        <f t="shared" si="450"/>
        <v>0.12653499978814403</v>
      </c>
      <c r="O2364" s="36">
        <f t="shared" si="451"/>
        <v>4933146.8421319984</v>
      </c>
      <c r="P2364" s="35">
        <f t="shared" si="442"/>
        <v>4933146.8421319984</v>
      </c>
    </row>
    <row r="2365" spans="1:16" x14ac:dyDescent="0.4">
      <c r="A2365" s="1">
        <v>2364</v>
      </c>
      <c r="B2365" s="21">
        <v>42177</v>
      </c>
      <c r="C2365" s="43">
        <v>4</v>
      </c>
      <c r="D2365" s="23">
        <v>21261</v>
      </c>
      <c r="E2365" s="25">
        <f t="shared" si="443"/>
        <v>20158.5</v>
      </c>
      <c r="F2365" s="25">
        <f t="shared" si="444"/>
        <v>20530.875</v>
      </c>
      <c r="G2365" s="25">
        <f t="shared" si="445"/>
        <v>1.0355622933752215</v>
      </c>
      <c r="H2365" s="25">
        <f t="shared" si="440"/>
        <v>1.0021658136955456</v>
      </c>
      <c r="I2365" s="4">
        <f t="shared" si="446"/>
        <v>21215.052149502892</v>
      </c>
      <c r="J2365" s="25">
        <f t="shared" si="441"/>
        <v>19743.841000310887</v>
      </c>
      <c r="K2365" s="15">
        <f t="shared" si="447"/>
        <v>19786.602481552036</v>
      </c>
      <c r="L2365" s="36">
        <f t="shared" si="448"/>
        <v>1474.3975184479641</v>
      </c>
      <c r="M2365" s="36">
        <f t="shared" si="449"/>
        <v>1474.3975184479641</v>
      </c>
      <c r="N2365" s="36">
        <f t="shared" si="450"/>
        <v>6.93475150956194E-2</v>
      </c>
      <c r="O2365" s="36">
        <f t="shared" si="451"/>
        <v>2173848.0424055145</v>
      </c>
      <c r="P2365" s="35">
        <f t="shared" si="442"/>
        <v>2173848.0424055145</v>
      </c>
    </row>
    <row r="2366" spans="1:16" x14ac:dyDescent="0.4">
      <c r="A2366" s="1">
        <v>2365</v>
      </c>
      <c r="B2366" s="21">
        <v>42178</v>
      </c>
      <c r="C2366" s="43">
        <v>1</v>
      </c>
      <c r="D2366" s="23">
        <v>22418</v>
      </c>
      <c r="E2366" s="25">
        <f t="shared" si="443"/>
        <v>20903.25</v>
      </c>
      <c r="F2366" s="25">
        <f t="shared" si="444"/>
        <v>20893.5</v>
      </c>
      <c r="G2366" s="25">
        <f t="shared" si="445"/>
        <v>1.0729652762820974</v>
      </c>
      <c r="H2366" s="25">
        <f t="shared" si="440"/>
        <v>0.99870511045398014</v>
      </c>
      <c r="I2366" s="4">
        <f t="shared" si="446"/>
        <v>22447.066471713035</v>
      </c>
      <c r="J2366" s="25">
        <f t="shared" si="441"/>
        <v>19744.157684754708</v>
      </c>
      <c r="K2366" s="15">
        <f t="shared" si="447"/>
        <v>19718.591181373751</v>
      </c>
      <c r="L2366" s="36">
        <f t="shared" si="448"/>
        <v>2699.4088186262488</v>
      </c>
      <c r="M2366" s="36">
        <f t="shared" si="449"/>
        <v>2699.4088186262488</v>
      </c>
      <c r="N2366" s="36">
        <f t="shared" si="450"/>
        <v>0.12041256216550311</v>
      </c>
      <c r="O2366" s="36">
        <f t="shared" si="451"/>
        <v>7286807.9700771607</v>
      </c>
      <c r="P2366" s="35">
        <f t="shared" si="442"/>
        <v>7286807.9700771607</v>
      </c>
    </row>
    <row r="2367" spans="1:16" x14ac:dyDescent="0.4">
      <c r="A2367" s="1">
        <v>2366</v>
      </c>
      <c r="B2367" s="21">
        <v>42179</v>
      </c>
      <c r="C2367" s="43">
        <v>2</v>
      </c>
      <c r="D2367" s="23">
        <v>22381</v>
      </c>
      <c r="E2367" s="25">
        <f t="shared" si="443"/>
        <v>20883.75</v>
      </c>
      <c r="F2367" s="25">
        <f t="shared" si="444"/>
        <v>21038.25</v>
      </c>
      <c r="G2367" s="25">
        <f t="shared" si="445"/>
        <v>1.0638242249236509</v>
      </c>
      <c r="H2367" s="25">
        <f t="shared" si="440"/>
        <v>0.99758200983907996</v>
      </c>
      <c r="I2367" s="4">
        <f t="shared" si="446"/>
        <v>22435.248209428195</v>
      </c>
      <c r="J2367" s="25">
        <f t="shared" si="441"/>
        <v>19744.474369198524</v>
      </c>
      <c r="K2367" s="15">
        <f t="shared" si="447"/>
        <v>19696.732424441263</v>
      </c>
      <c r="L2367" s="36">
        <f t="shared" si="448"/>
        <v>2684.267575558737</v>
      </c>
      <c r="M2367" s="36">
        <f t="shared" si="449"/>
        <v>2684.267575558737</v>
      </c>
      <c r="N2367" s="36">
        <f t="shared" si="450"/>
        <v>0.11993510457793383</v>
      </c>
      <c r="O2367" s="36">
        <f t="shared" si="451"/>
        <v>7205292.4171959795</v>
      </c>
      <c r="P2367" s="35">
        <f t="shared" si="442"/>
        <v>7205292.4171959795</v>
      </c>
    </row>
    <row r="2368" spans="1:16" x14ac:dyDescent="0.4">
      <c r="A2368" s="1">
        <v>2367</v>
      </c>
      <c r="B2368" s="21">
        <v>42180</v>
      </c>
      <c r="C2368" s="43">
        <v>3</v>
      </c>
      <c r="D2368" s="23">
        <v>17475</v>
      </c>
      <c r="E2368" s="25">
        <f t="shared" si="443"/>
        <v>21192.75</v>
      </c>
      <c r="F2368" s="25">
        <f t="shared" si="444"/>
        <v>20918.25</v>
      </c>
      <c r="G2368" s="25">
        <f t="shared" si="445"/>
        <v>0.83539493026424294</v>
      </c>
      <c r="H2368" s="25">
        <f t="shared" si="440"/>
        <v>1.0015470660113945</v>
      </c>
      <c r="I2368" s="4">
        <f t="shared" si="446"/>
        <v>17448.006781741387</v>
      </c>
      <c r="J2368" s="25">
        <f t="shared" si="441"/>
        <v>19744.791053642341</v>
      </c>
      <c r="K2368" s="15">
        <f t="shared" si="447"/>
        <v>19775.337548783518</v>
      </c>
      <c r="L2368" s="36">
        <f t="shared" si="448"/>
        <v>-2300.3375487835183</v>
      </c>
      <c r="M2368" s="36">
        <f t="shared" si="449"/>
        <v>2300.3375487835183</v>
      </c>
      <c r="N2368" s="36">
        <f t="shared" si="450"/>
        <v>0.1316359112322471</v>
      </c>
      <c r="O2368" s="36">
        <f t="shared" si="451"/>
        <v>5291552.8383433651</v>
      </c>
      <c r="P2368" s="35">
        <f t="shared" si="442"/>
        <v>5291552.8383433651</v>
      </c>
    </row>
    <row r="2369" spans="1:16" x14ac:dyDescent="0.4">
      <c r="A2369" s="1">
        <v>2368</v>
      </c>
      <c r="B2369" s="21">
        <v>42181</v>
      </c>
      <c r="C2369" s="43">
        <v>4</v>
      </c>
      <c r="D2369" s="23">
        <v>22497</v>
      </c>
      <c r="E2369" s="25">
        <f t="shared" si="443"/>
        <v>20643.75</v>
      </c>
      <c r="F2369" s="25">
        <f t="shared" si="444"/>
        <v>20123</v>
      </c>
      <c r="G2369" s="25">
        <f t="shared" si="445"/>
        <v>1.1179744570889032</v>
      </c>
      <c r="H2369" s="25">
        <f t="shared" si="440"/>
        <v>1.0021658136955456</v>
      </c>
      <c r="I2369" s="4">
        <f t="shared" si="446"/>
        <v>22448.380989011173</v>
      </c>
      <c r="J2369" s="25">
        <f t="shared" si="441"/>
        <v>19745.107738086161</v>
      </c>
      <c r="K2369" s="15">
        <f t="shared" si="447"/>
        <v>19787.871962845329</v>
      </c>
      <c r="L2369" s="36">
        <f t="shared" si="448"/>
        <v>2709.1280371546709</v>
      </c>
      <c r="M2369" s="36">
        <f t="shared" si="449"/>
        <v>2709.1280371546709</v>
      </c>
      <c r="N2369" s="36">
        <f t="shared" si="450"/>
        <v>0.12042174677311068</v>
      </c>
      <c r="O2369" s="36">
        <f t="shared" si="451"/>
        <v>7339374.7216975195</v>
      </c>
      <c r="P2369" s="35">
        <f t="shared" si="442"/>
        <v>7339374.7216975195</v>
      </c>
    </row>
    <row r="2370" spans="1:16" x14ac:dyDescent="0.4">
      <c r="A2370" s="1">
        <v>2369</v>
      </c>
      <c r="B2370" s="21">
        <v>42182</v>
      </c>
      <c r="C2370" s="43">
        <v>1</v>
      </c>
      <c r="D2370" s="23">
        <v>20222</v>
      </c>
      <c r="E2370" s="25">
        <f t="shared" si="443"/>
        <v>19602.25</v>
      </c>
      <c r="F2370" s="25">
        <f t="shared" si="444"/>
        <v>20246.125</v>
      </c>
      <c r="G2370" s="25">
        <f t="shared" si="445"/>
        <v>0.99880841395575692</v>
      </c>
      <c r="H2370" s="25">
        <f t="shared" ref="H2370:H2433" si="452">VLOOKUP(C2370,$Q$38:$S$42,3,FALSE)</f>
        <v>0.99870511045398014</v>
      </c>
      <c r="I2370" s="4">
        <f t="shared" si="446"/>
        <v>20248.219207377151</v>
      </c>
      <c r="J2370" s="25">
        <f t="shared" si="441"/>
        <v>19745.424422529977</v>
      </c>
      <c r="K2370" s="15">
        <f t="shared" si="447"/>
        <v>19719.856278863517</v>
      </c>
      <c r="L2370" s="36">
        <f t="shared" si="448"/>
        <v>502.14372113648278</v>
      </c>
      <c r="M2370" s="36">
        <f t="shared" si="449"/>
        <v>502.14372113648278</v>
      </c>
      <c r="N2370" s="36">
        <f t="shared" si="450"/>
        <v>2.483155578758198E-2</v>
      </c>
      <c r="O2370" s="36">
        <f t="shared" si="451"/>
        <v>252148.31667679379</v>
      </c>
      <c r="P2370" s="35">
        <f t="shared" si="442"/>
        <v>252148.31667679379</v>
      </c>
    </row>
    <row r="2371" spans="1:16" x14ac:dyDescent="0.4">
      <c r="A2371" s="1">
        <v>2370</v>
      </c>
      <c r="B2371" s="21">
        <v>42183</v>
      </c>
      <c r="C2371" s="43">
        <v>2</v>
      </c>
      <c r="D2371" s="23">
        <v>18215</v>
      </c>
      <c r="E2371" s="25">
        <f t="shared" si="443"/>
        <v>20890</v>
      </c>
      <c r="F2371" s="25">
        <f t="shared" si="444"/>
        <v>20958.5</v>
      </c>
      <c r="G2371" s="25">
        <f t="shared" si="445"/>
        <v>0.86909845647350714</v>
      </c>
      <c r="H2371" s="25">
        <f t="shared" si="452"/>
        <v>0.99758200983907996</v>
      </c>
      <c r="I2371" s="4">
        <f t="shared" si="446"/>
        <v>18259.150446125492</v>
      </c>
      <c r="J2371" s="25">
        <f t="shared" ref="J2371:J2434" si="453">INTERCEPT($I$2:$I$3896,$A$2:$A$3896)+SLOPE($I$2:$I$3896,$A$2:$A$3896)*A2371</f>
        <v>19745.741106973794</v>
      </c>
      <c r="K2371" s="15">
        <f t="shared" si="447"/>
        <v>19697.996099257056</v>
      </c>
      <c r="L2371" s="36">
        <f t="shared" si="448"/>
        <v>-1482.9960992570559</v>
      </c>
      <c r="M2371" s="36">
        <f t="shared" si="449"/>
        <v>1482.9960992570559</v>
      </c>
      <c r="N2371" s="36">
        <f t="shared" si="450"/>
        <v>8.1416200892509241E-2</v>
      </c>
      <c r="O2371" s="36">
        <f t="shared" si="451"/>
        <v>2199277.4304116438</v>
      </c>
      <c r="P2371" s="35">
        <f t="shared" ref="P2371:P2434" si="454">(D2371-K2371)^2</f>
        <v>2199277.4304116438</v>
      </c>
    </row>
    <row r="2372" spans="1:16" x14ac:dyDescent="0.4">
      <c r="A2372" s="1">
        <v>2371</v>
      </c>
      <c r="B2372" s="21">
        <v>42184</v>
      </c>
      <c r="C2372" s="43">
        <v>3</v>
      </c>
      <c r="D2372" s="23">
        <v>22626</v>
      </c>
      <c r="E2372" s="25">
        <f t="shared" si="443"/>
        <v>21027</v>
      </c>
      <c r="F2372" s="25">
        <f t="shared" si="444"/>
        <v>21328.625</v>
      </c>
      <c r="G2372" s="25">
        <f t="shared" si="445"/>
        <v>1.0608278780277678</v>
      </c>
      <c r="H2372" s="25">
        <f t="shared" si="452"/>
        <v>1.0015470660113945</v>
      </c>
      <c r="I2372" s="4">
        <f t="shared" si="446"/>
        <v>22591.050154144814</v>
      </c>
      <c r="J2372" s="25">
        <f t="shared" si="453"/>
        <v>19746.057791417614</v>
      </c>
      <c r="K2372" s="15">
        <f t="shared" si="447"/>
        <v>19776.606246285748</v>
      </c>
      <c r="L2372" s="36">
        <f t="shared" si="448"/>
        <v>2849.3937537142519</v>
      </c>
      <c r="M2372" s="36">
        <f t="shared" si="449"/>
        <v>2849.3937537142519</v>
      </c>
      <c r="N2372" s="36">
        <f t="shared" si="450"/>
        <v>0.12593448924751402</v>
      </c>
      <c r="O2372" s="36">
        <f t="shared" si="451"/>
        <v>8119044.7637057947</v>
      </c>
      <c r="P2372" s="35">
        <f t="shared" si="454"/>
        <v>8119044.7637057947</v>
      </c>
    </row>
    <row r="2373" spans="1:16" x14ac:dyDescent="0.4">
      <c r="A2373" s="1">
        <v>2372</v>
      </c>
      <c r="B2373" s="21">
        <v>42185</v>
      </c>
      <c r="C2373" s="43">
        <v>4</v>
      </c>
      <c r="D2373" s="23">
        <v>23045</v>
      </c>
      <c r="E2373" s="25">
        <f t="shared" ref="E2373:E2436" si="455">AVERAGE(D2371:D2374)</f>
        <v>21630.25</v>
      </c>
      <c r="F2373" s="25">
        <f t="shared" ref="F2373:F2436" si="456">AVERAGE(E2373:E2374)</f>
        <v>21835.375</v>
      </c>
      <c r="G2373" s="25">
        <f t="shared" si="445"/>
        <v>1.0553974914559516</v>
      </c>
      <c r="H2373" s="25">
        <f t="shared" si="452"/>
        <v>1.0021658136955456</v>
      </c>
      <c r="I2373" s="4">
        <f t="shared" si="446"/>
        <v>22995.196688081189</v>
      </c>
      <c r="J2373" s="25">
        <f t="shared" si="453"/>
        <v>19746.37447586143</v>
      </c>
      <c r="K2373" s="15">
        <f t="shared" si="447"/>
        <v>19789.141444138622</v>
      </c>
      <c r="L2373" s="36">
        <f t="shared" si="448"/>
        <v>3255.8585558613777</v>
      </c>
      <c r="M2373" s="36">
        <f t="shared" si="449"/>
        <v>3255.8585558613777</v>
      </c>
      <c r="N2373" s="36">
        <f t="shared" si="450"/>
        <v>0.1412826450796866</v>
      </c>
      <c r="O2373" s="36">
        <f t="shared" si="451"/>
        <v>10600614.935775736</v>
      </c>
      <c r="P2373" s="35">
        <f t="shared" si="454"/>
        <v>10600614.935775736</v>
      </c>
    </row>
    <row r="2374" spans="1:16" x14ac:dyDescent="0.4">
      <c r="A2374" s="1">
        <v>2373</v>
      </c>
      <c r="B2374" s="21">
        <v>42186</v>
      </c>
      <c r="C2374" s="43">
        <v>1</v>
      </c>
      <c r="D2374" s="23">
        <v>22635</v>
      </c>
      <c r="E2374" s="25">
        <f t="shared" si="455"/>
        <v>22040.5</v>
      </c>
      <c r="F2374" s="25">
        <f t="shared" si="456"/>
        <v>21093.375</v>
      </c>
      <c r="G2374" s="25">
        <f t="shared" si="445"/>
        <v>1.0730857437465555</v>
      </c>
      <c r="H2374" s="25">
        <f t="shared" si="452"/>
        <v>0.99870511045398014</v>
      </c>
      <c r="I2374" s="4">
        <f t="shared" si="446"/>
        <v>22664.347827068628</v>
      </c>
      <c r="J2374" s="25">
        <f t="shared" si="453"/>
        <v>19746.691160305247</v>
      </c>
      <c r="K2374" s="15">
        <f t="shared" si="447"/>
        <v>19721.121376353283</v>
      </c>
      <c r="L2374" s="36">
        <f t="shared" si="448"/>
        <v>2913.8786236467167</v>
      </c>
      <c r="M2374" s="36">
        <f t="shared" si="449"/>
        <v>2913.8786236467167</v>
      </c>
      <c r="N2374" s="36">
        <f t="shared" si="450"/>
        <v>0.12873331670628305</v>
      </c>
      <c r="O2374" s="36">
        <f t="shared" si="451"/>
        <v>8490688.6333452836</v>
      </c>
      <c r="P2374" s="35">
        <f t="shared" si="454"/>
        <v>8490688.6333452836</v>
      </c>
    </row>
    <row r="2375" spans="1:16" x14ac:dyDescent="0.4">
      <c r="A2375" s="1">
        <v>2374</v>
      </c>
      <c r="B2375" s="21">
        <v>42187</v>
      </c>
      <c r="C2375" s="43">
        <v>2</v>
      </c>
      <c r="D2375" s="23">
        <v>19856</v>
      </c>
      <c r="E2375" s="25">
        <f t="shared" si="455"/>
        <v>20146.25</v>
      </c>
      <c r="F2375" s="25">
        <f t="shared" si="456"/>
        <v>19648</v>
      </c>
      <c r="G2375" s="25">
        <f t="shared" si="445"/>
        <v>1.0105863192182409</v>
      </c>
      <c r="H2375" s="25">
        <f t="shared" si="452"/>
        <v>0.99758200983907996</v>
      </c>
      <c r="I2375" s="4">
        <f t="shared" si="446"/>
        <v>19904.127985630948</v>
      </c>
      <c r="J2375" s="25">
        <f t="shared" si="453"/>
        <v>19747.007844749063</v>
      </c>
      <c r="K2375" s="15">
        <f t="shared" si="447"/>
        <v>19699.259774072849</v>
      </c>
      <c r="L2375" s="36">
        <f t="shared" si="448"/>
        <v>156.74022592715119</v>
      </c>
      <c r="M2375" s="36">
        <f t="shared" si="449"/>
        <v>156.74022592715119</v>
      </c>
      <c r="N2375" s="36">
        <f t="shared" si="450"/>
        <v>7.8938469947195406E-3</v>
      </c>
      <c r="O2375" s="36">
        <f t="shared" si="451"/>
        <v>24567.498423694396</v>
      </c>
      <c r="P2375" s="35">
        <f t="shared" si="454"/>
        <v>24567.498423694396</v>
      </c>
    </row>
    <row r="2376" spans="1:16" x14ac:dyDescent="0.4">
      <c r="A2376" s="1">
        <v>2375</v>
      </c>
      <c r="B2376" s="21">
        <v>42188</v>
      </c>
      <c r="C2376" s="43">
        <v>3</v>
      </c>
      <c r="D2376" s="23">
        <v>15049</v>
      </c>
      <c r="E2376" s="25">
        <f t="shared" si="455"/>
        <v>19149.75</v>
      </c>
      <c r="F2376" s="25">
        <f t="shared" si="456"/>
        <v>18633.25</v>
      </c>
      <c r="G2376" s="25">
        <f t="shared" si="445"/>
        <v>0.80764225242510024</v>
      </c>
      <c r="H2376" s="25">
        <f t="shared" si="452"/>
        <v>1.0015470660113945</v>
      </c>
      <c r="I2376" s="4">
        <f t="shared" si="446"/>
        <v>15025.75416643354</v>
      </c>
      <c r="J2376" s="25">
        <f t="shared" si="453"/>
        <v>19747.324529192883</v>
      </c>
      <c r="K2376" s="15">
        <f t="shared" si="447"/>
        <v>19777.874943787974</v>
      </c>
      <c r="L2376" s="36">
        <f t="shared" si="448"/>
        <v>-4728.8749437879742</v>
      </c>
      <c r="M2376" s="36">
        <f t="shared" si="449"/>
        <v>4728.8749437879742</v>
      </c>
      <c r="N2376" s="36">
        <f t="shared" si="450"/>
        <v>0.31423183891208545</v>
      </c>
      <c r="O2376" s="36">
        <f t="shared" si="451"/>
        <v>22362258.233985715</v>
      </c>
      <c r="P2376" s="35">
        <f t="shared" si="454"/>
        <v>22362258.233985715</v>
      </c>
    </row>
    <row r="2377" spans="1:16" x14ac:dyDescent="0.4">
      <c r="A2377" s="1">
        <v>2376</v>
      </c>
      <c r="B2377" s="21">
        <v>42189</v>
      </c>
      <c r="C2377" s="43">
        <v>4</v>
      </c>
      <c r="D2377" s="23">
        <v>19059</v>
      </c>
      <c r="E2377" s="25">
        <f t="shared" si="455"/>
        <v>18116.75</v>
      </c>
      <c r="F2377" s="25">
        <f t="shared" si="456"/>
        <v>18333.5</v>
      </c>
      <c r="G2377" s="25">
        <f t="shared" si="445"/>
        <v>1.0395723675239317</v>
      </c>
      <c r="H2377" s="25">
        <f t="shared" si="452"/>
        <v>1.0021658136955456</v>
      </c>
      <c r="I2377" s="4">
        <f t="shared" si="446"/>
        <v>19017.810964553672</v>
      </c>
      <c r="J2377" s="25">
        <f t="shared" si="453"/>
        <v>19747.6412136367</v>
      </c>
      <c r="K2377" s="15">
        <f t="shared" si="447"/>
        <v>19790.410925431916</v>
      </c>
      <c r="L2377" s="36">
        <f t="shared" si="448"/>
        <v>-731.41092543191553</v>
      </c>
      <c r="M2377" s="36">
        <f t="shared" si="449"/>
        <v>731.41092543191553</v>
      </c>
      <c r="N2377" s="36">
        <f t="shared" si="450"/>
        <v>3.8376143839231623E-2</v>
      </c>
      <c r="O2377" s="36">
        <f t="shared" si="451"/>
        <v>534961.94184117112</v>
      </c>
      <c r="P2377" s="35">
        <f t="shared" si="454"/>
        <v>534961.94184117112</v>
      </c>
    </row>
    <row r="2378" spans="1:16" x14ac:dyDescent="0.4">
      <c r="A2378" s="1">
        <v>2377</v>
      </c>
      <c r="B2378" s="21">
        <v>42190</v>
      </c>
      <c r="C2378" s="43">
        <v>1</v>
      </c>
      <c r="D2378" s="23">
        <v>18503</v>
      </c>
      <c r="E2378" s="25">
        <f t="shared" si="455"/>
        <v>18550.25</v>
      </c>
      <c r="F2378" s="25">
        <f t="shared" si="456"/>
        <v>19851.75</v>
      </c>
      <c r="G2378" s="25">
        <f t="shared" si="445"/>
        <v>0.93205888649615276</v>
      </c>
      <c r="H2378" s="25">
        <f t="shared" si="452"/>
        <v>0.99870511045398014</v>
      </c>
      <c r="I2378" s="4">
        <f t="shared" si="446"/>
        <v>18526.990406196193</v>
      </c>
      <c r="J2378" s="25">
        <f t="shared" si="453"/>
        <v>19747.957898080516</v>
      </c>
      <c r="K2378" s="15">
        <f t="shared" si="447"/>
        <v>19722.386473843053</v>
      </c>
      <c r="L2378" s="36">
        <f t="shared" si="448"/>
        <v>-1219.386473843053</v>
      </c>
      <c r="M2378" s="36">
        <f t="shared" si="449"/>
        <v>1219.386473843053</v>
      </c>
      <c r="N2378" s="36">
        <f t="shared" si="450"/>
        <v>6.5902095543590389E-2</v>
      </c>
      <c r="O2378" s="36">
        <f t="shared" si="451"/>
        <v>1486903.3725913945</v>
      </c>
      <c r="P2378" s="35">
        <f t="shared" si="454"/>
        <v>1486903.3725913945</v>
      </c>
    </row>
    <row r="2379" spans="1:16" x14ac:dyDescent="0.4">
      <c r="A2379" s="1">
        <v>2378</v>
      </c>
      <c r="B2379" s="21">
        <v>42191</v>
      </c>
      <c r="C2379" s="43">
        <v>2</v>
      </c>
      <c r="D2379" s="23">
        <v>21590</v>
      </c>
      <c r="E2379" s="25">
        <f t="shared" si="455"/>
        <v>21153.25</v>
      </c>
      <c r="F2379" s="25">
        <f t="shared" si="456"/>
        <v>22018.625</v>
      </c>
      <c r="G2379" s="25">
        <f t="shared" si="445"/>
        <v>0.98053352559480889</v>
      </c>
      <c r="H2379" s="25">
        <f t="shared" si="452"/>
        <v>0.99758200983907996</v>
      </c>
      <c r="I2379" s="4">
        <f t="shared" si="446"/>
        <v>21642.330943280227</v>
      </c>
      <c r="J2379" s="25">
        <f t="shared" si="453"/>
        <v>19748.274582524336</v>
      </c>
      <c r="K2379" s="15">
        <f t="shared" si="447"/>
        <v>19700.523448888645</v>
      </c>
      <c r="L2379" s="36">
        <f t="shared" si="448"/>
        <v>1889.4765511113546</v>
      </c>
      <c r="M2379" s="36">
        <f t="shared" si="449"/>
        <v>1889.4765511113546</v>
      </c>
      <c r="N2379" s="36">
        <f t="shared" si="450"/>
        <v>8.7516283052864963E-2</v>
      </c>
      <c r="O2379" s="36">
        <f t="shared" si="451"/>
        <v>3570121.6371996594</v>
      </c>
      <c r="P2379" s="35">
        <f t="shared" si="454"/>
        <v>3570121.6371996594</v>
      </c>
    </row>
    <row r="2380" spans="1:16" x14ac:dyDescent="0.4">
      <c r="A2380" s="1">
        <v>2379</v>
      </c>
      <c r="B2380" s="21">
        <v>42192</v>
      </c>
      <c r="C2380" s="43">
        <v>3</v>
      </c>
      <c r="D2380" s="23">
        <v>25461</v>
      </c>
      <c r="E2380" s="25">
        <f t="shared" si="455"/>
        <v>22884</v>
      </c>
      <c r="F2380" s="25">
        <f t="shared" si="456"/>
        <v>22743.25</v>
      </c>
      <c r="G2380" s="25">
        <f t="shared" si="445"/>
        <v>1.1194969936134898</v>
      </c>
      <c r="H2380" s="25">
        <f t="shared" si="452"/>
        <v>1.0015470660113945</v>
      </c>
      <c r="I2380" s="4">
        <f t="shared" si="446"/>
        <v>25421.670996847923</v>
      </c>
      <c r="J2380" s="25">
        <f t="shared" si="453"/>
        <v>19748.591266968153</v>
      </c>
      <c r="K2380" s="15">
        <f t="shared" si="447"/>
        <v>19779.143641290204</v>
      </c>
      <c r="L2380" s="36">
        <f t="shared" si="448"/>
        <v>5681.856358709796</v>
      </c>
      <c r="M2380" s="36">
        <f t="shared" si="449"/>
        <v>5681.856358709796</v>
      </c>
      <c r="N2380" s="36">
        <f t="shared" si="450"/>
        <v>0.2231591987239227</v>
      </c>
      <c r="O2380" s="36">
        <f t="shared" si="451"/>
        <v>32283491.681010943</v>
      </c>
      <c r="P2380" s="35">
        <f t="shared" si="454"/>
        <v>32283491.681010943</v>
      </c>
    </row>
    <row r="2381" spans="1:16" x14ac:dyDescent="0.4">
      <c r="A2381" s="1">
        <v>2380</v>
      </c>
      <c r="B2381" s="21">
        <v>42193</v>
      </c>
      <c r="C2381" s="43">
        <v>4</v>
      </c>
      <c r="D2381" s="23">
        <v>25982</v>
      </c>
      <c r="E2381" s="25">
        <f t="shared" si="455"/>
        <v>22602.5</v>
      </c>
      <c r="F2381" s="25">
        <f t="shared" si="456"/>
        <v>23104</v>
      </c>
      <c r="G2381" s="25">
        <f t="shared" si="445"/>
        <v>1.1245671745152355</v>
      </c>
      <c r="H2381" s="25">
        <f t="shared" si="452"/>
        <v>1.0021658136955456</v>
      </c>
      <c r="I2381" s="4">
        <f t="shared" si="446"/>
        <v>25925.849440213733</v>
      </c>
      <c r="J2381" s="25">
        <f t="shared" si="453"/>
        <v>19748.907951411969</v>
      </c>
      <c r="K2381" s="15">
        <f t="shared" si="447"/>
        <v>19791.680406725205</v>
      </c>
      <c r="L2381" s="36">
        <f t="shared" si="448"/>
        <v>6190.3195932747949</v>
      </c>
      <c r="M2381" s="36">
        <f t="shared" si="449"/>
        <v>6190.3195932747949</v>
      </c>
      <c r="N2381" s="36">
        <f t="shared" si="450"/>
        <v>0.23825416031386326</v>
      </c>
      <c r="O2381" s="36">
        <f t="shared" si="451"/>
        <v>38320056.666881822</v>
      </c>
      <c r="P2381" s="35">
        <f t="shared" si="454"/>
        <v>38320056.666881822</v>
      </c>
    </row>
    <row r="2382" spans="1:16" x14ac:dyDescent="0.4">
      <c r="A2382" s="1">
        <v>2381</v>
      </c>
      <c r="B2382" s="21">
        <v>42194</v>
      </c>
      <c r="C2382" s="43">
        <v>1</v>
      </c>
      <c r="D2382" s="23">
        <v>17377</v>
      </c>
      <c r="E2382" s="25">
        <f t="shared" si="455"/>
        <v>23605.5</v>
      </c>
      <c r="F2382" s="25">
        <f t="shared" si="456"/>
        <v>23260.25</v>
      </c>
      <c r="G2382" s="25">
        <f t="shared" si="445"/>
        <v>0.74706849668425745</v>
      </c>
      <c r="H2382" s="25">
        <f t="shared" si="452"/>
        <v>0.99870511045398014</v>
      </c>
      <c r="I2382" s="4">
        <f t="shared" si="446"/>
        <v>17399.5304701114</v>
      </c>
      <c r="J2382" s="25">
        <f t="shared" si="453"/>
        <v>19749.22463585579</v>
      </c>
      <c r="K2382" s="15">
        <f t="shared" si="447"/>
        <v>19723.651571332823</v>
      </c>
      <c r="L2382" s="36">
        <f t="shared" si="448"/>
        <v>-2346.6515713328226</v>
      </c>
      <c r="M2382" s="36">
        <f t="shared" si="449"/>
        <v>2346.6515713328226</v>
      </c>
      <c r="N2382" s="36">
        <f t="shared" si="450"/>
        <v>0.13504353866218696</v>
      </c>
      <c r="O2382" s="36">
        <f t="shared" si="451"/>
        <v>5506773.5972388051</v>
      </c>
      <c r="P2382" s="35">
        <f t="shared" si="454"/>
        <v>5506773.5972388051</v>
      </c>
    </row>
    <row r="2383" spans="1:16" x14ac:dyDescent="0.4">
      <c r="A2383" s="1">
        <v>2382</v>
      </c>
      <c r="B2383" s="21">
        <v>42195</v>
      </c>
      <c r="C2383" s="43">
        <v>2</v>
      </c>
      <c r="D2383" s="23">
        <v>25602</v>
      </c>
      <c r="E2383" s="25">
        <f t="shared" si="455"/>
        <v>22915</v>
      </c>
      <c r="F2383" s="25">
        <f t="shared" si="456"/>
        <v>22229.25</v>
      </c>
      <c r="G2383" s="25">
        <f t="shared" si="445"/>
        <v>1.1517257667262728</v>
      </c>
      <c r="H2383" s="25">
        <f t="shared" si="452"/>
        <v>0.99758200983907996</v>
      </c>
      <c r="I2383" s="4">
        <f t="shared" si="446"/>
        <v>25664.055433527577</v>
      </c>
      <c r="J2383" s="25">
        <f t="shared" si="453"/>
        <v>19749.541320299606</v>
      </c>
      <c r="K2383" s="15">
        <f t="shared" si="447"/>
        <v>19701.787123704438</v>
      </c>
      <c r="L2383" s="36">
        <f t="shared" si="448"/>
        <v>5900.2128762955617</v>
      </c>
      <c r="M2383" s="36">
        <f t="shared" si="449"/>
        <v>5900.2128762955617</v>
      </c>
      <c r="N2383" s="36">
        <f t="shared" si="450"/>
        <v>0.23045906086616522</v>
      </c>
      <c r="O2383" s="36">
        <f t="shared" si="451"/>
        <v>34812511.985603943</v>
      </c>
      <c r="P2383" s="35">
        <f t="shared" si="454"/>
        <v>34812511.985603943</v>
      </c>
    </row>
    <row r="2384" spans="1:16" x14ac:dyDescent="0.4">
      <c r="A2384" s="1">
        <v>2383</v>
      </c>
      <c r="B2384" s="21">
        <v>42196</v>
      </c>
      <c r="C2384" s="43">
        <v>3</v>
      </c>
      <c r="D2384" s="23">
        <v>22699</v>
      </c>
      <c r="E2384" s="25">
        <f t="shared" si="455"/>
        <v>21543.5</v>
      </c>
      <c r="F2384" s="25">
        <f t="shared" si="456"/>
        <v>22528.25</v>
      </c>
      <c r="G2384" s="25">
        <f t="shared" si="445"/>
        <v>1.0075793725655566</v>
      </c>
      <c r="H2384" s="25">
        <f t="shared" si="452"/>
        <v>1.0015470660113945</v>
      </c>
      <c r="I2384" s="4">
        <f t="shared" si="446"/>
        <v>22663.937392775264</v>
      </c>
      <c r="J2384" s="25">
        <f t="shared" si="453"/>
        <v>19749.858004743422</v>
      </c>
      <c r="K2384" s="15">
        <f t="shared" si="447"/>
        <v>19780.41233879243</v>
      </c>
      <c r="L2384" s="36">
        <f t="shared" si="448"/>
        <v>2918.5876612075699</v>
      </c>
      <c r="M2384" s="36">
        <f t="shared" si="449"/>
        <v>2918.5876612075699</v>
      </c>
      <c r="N2384" s="36">
        <f t="shared" si="450"/>
        <v>0.12857780788614342</v>
      </c>
      <c r="O2384" s="36">
        <f t="shared" si="451"/>
        <v>8518153.9361530729</v>
      </c>
      <c r="P2384" s="35">
        <f t="shared" si="454"/>
        <v>8518153.9361530729</v>
      </c>
    </row>
    <row r="2385" spans="1:16" x14ac:dyDescent="0.4">
      <c r="A2385" s="1">
        <v>2384</v>
      </c>
      <c r="B2385" s="21">
        <v>42197</v>
      </c>
      <c r="C2385" s="43">
        <v>4</v>
      </c>
      <c r="D2385" s="23">
        <v>20496</v>
      </c>
      <c r="E2385" s="25">
        <f t="shared" si="455"/>
        <v>23513</v>
      </c>
      <c r="F2385" s="25">
        <f t="shared" si="456"/>
        <v>23508.125</v>
      </c>
      <c r="G2385" s="25">
        <f t="shared" si="445"/>
        <v>0.87186876877675268</v>
      </c>
      <c r="H2385" s="25">
        <f t="shared" si="452"/>
        <v>1.0021658136955456</v>
      </c>
      <c r="I2385" s="4">
        <f t="shared" si="446"/>
        <v>20451.705416312088</v>
      </c>
      <c r="J2385" s="25">
        <f t="shared" si="453"/>
        <v>19750.174689187239</v>
      </c>
      <c r="K2385" s="15">
        <f t="shared" si="447"/>
        <v>19792.949888018498</v>
      </c>
      <c r="L2385" s="36">
        <f t="shared" si="448"/>
        <v>703.05011198150169</v>
      </c>
      <c r="M2385" s="36">
        <f t="shared" si="449"/>
        <v>703.05011198150169</v>
      </c>
      <c r="N2385" s="36">
        <f t="shared" si="450"/>
        <v>3.4301820451868741E-2</v>
      </c>
      <c r="O2385" s="36">
        <f t="shared" si="451"/>
        <v>494279.45995720208</v>
      </c>
      <c r="P2385" s="35">
        <f t="shared" si="454"/>
        <v>494279.45995720208</v>
      </c>
    </row>
    <row r="2386" spans="1:16" x14ac:dyDescent="0.4">
      <c r="A2386" s="1">
        <v>2385</v>
      </c>
      <c r="B2386" s="21">
        <v>42198</v>
      </c>
      <c r="C2386" s="43">
        <v>1</v>
      </c>
      <c r="D2386" s="23">
        <v>25255</v>
      </c>
      <c r="E2386" s="25">
        <f t="shared" si="455"/>
        <v>23503.25</v>
      </c>
      <c r="F2386" s="25">
        <f t="shared" si="456"/>
        <v>23850.875</v>
      </c>
      <c r="G2386" s="25">
        <f t="shared" si="445"/>
        <v>1.0588710057807103</v>
      </c>
      <c r="H2386" s="25">
        <f t="shared" si="452"/>
        <v>0.99870511045398014</v>
      </c>
      <c r="I2386" s="4">
        <f t="shared" si="446"/>
        <v>25287.744836431113</v>
      </c>
      <c r="J2386" s="25">
        <f t="shared" si="453"/>
        <v>19750.491373631059</v>
      </c>
      <c r="K2386" s="15">
        <f t="shared" si="447"/>
        <v>19724.916668822589</v>
      </c>
      <c r="L2386" s="36">
        <f t="shared" si="448"/>
        <v>5530.0833311774113</v>
      </c>
      <c r="M2386" s="36">
        <f t="shared" si="449"/>
        <v>5530.0833311774113</v>
      </c>
      <c r="N2386" s="36">
        <f t="shared" si="450"/>
        <v>0.2189698408702202</v>
      </c>
      <c r="O2386" s="36">
        <f t="shared" si="451"/>
        <v>30581821.649766255</v>
      </c>
      <c r="P2386" s="35">
        <f t="shared" si="454"/>
        <v>30581821.649766255</v>
      </c>
    </row>
    <row r="2387" spans="1:16" x14ac:dyDescent="0.4">
      <c r="A2387" s="1">
        <v>2386</v>
      </c>
      <c r="B2387" s="21">
        <v>42199</v>
      </c>
      <c r="C2387" s="43">
        <v>2</v>
      </c>
      <c r="D2387" s="23">
        <v>25563</v>
      </c>
      <c r="E2387" s="25">
        <f t="shared" si="455"/>
        <v>24198.5</v>
      </c>
      <c r="F2387" s="25">
        <f t="shared" si="456"/>
        <v>24164.5</v>
      </c>
      <c r="G2387" s="25">
        <f t="shared" si="445"/>
        <v>1.0578741542345176</v>
      </c>
      <c r="H2387" s="25">
        <f t="shared" si="452"/>
        <v>0.99758200983907996</v>
      </c>
      <c r="I2387" s="4">
        <f t="shared" si="446"/>
        <v>25624.960903338233</v>
      </c>
      <c r="J2387" s="25">
        <f t="shared" si="453"/>
        <v>19750.808058074876</v>
      </c>
      <c r="K2387" s="15">
        <f t="shared" si="447"/>
        <v>19703.050798520231</v>
      </c>
      <c r="L2387" s="36">
        <f t="shared" si="448"/>
        <v>5859.9492014797688</v>
      </c>
      <c r="M2387" s="36">
        <f t="shared" si="449"/>
        <v>5859.9492014797688</v>
      </c>
      <c r="N2387" s="36">
        <f t="shared" si="450"/>
        <v>0.22923558273597655</v>
      </c>
      <c r="O2387" s="36">
        <f t="shared" si="451"/>
        <v>34339004.643923379</v>
      </c>
      <c r="P2387" s="35">
        <f t="shared" si="454"/>
        <v>34339004.643923379</v>
      </c>
    </row>
    <row r="2388" spans="1:16" x14ac:dyDescent="0.4">
      <c r="A2388" s="1">
        <v>2387</v>
      </c>
      <c r="B2388" s="21">
        <v>42200</v>
      </c>
      <c r="C2388" s="43">
        <v>3</v>
      </c>
      <c r="D2388" s="23">
        <v>25480</v>
      </c>
      <c r="E2388" s="25">
        <f t="shared" si="455"/>
        <v>24130.5</v>
      </c>
      <c r="F2388" s="25">
        <f t="shared" si="456"/>
        <v>24087.625</v>
      </c>
      <c r="G2388" s="25">
        <f t="shared" si="445"/>
        <v>1.0578045780769172</v>
      </c>
      <c r="H2388" s="25">
        <f t="shared" si="452"/>
        <v>1.0015470660113945</v>
      </c>
      <c r="I2388" s="4">
        <f t="shared" si="446"/>
        <v>25440.641647998313</v>
      </c>
      <c r="J2388" s="25">
        <f t="shared" si="453"/>
        <v>19751.124742518692</v>
      </c>
      <c r="K2388" s="15">
        <f t="shared" si="447"/>
        <v>19781.681036294656</v>
      </c>
      <c r="L2388" s="36">
        <f t="shared" si="448"/>
        <v>5698.3189637053438</v>
      </c>
      <c r="M2388" s="36">
        <f t="shared" si="449"/>
        <v>5698.3189637053438</v>
      </c>
      <c r="N2388" s="36">
        <f t="shared" si="450"/>
        <v>0.22363889182517047</v>
      </c>
      <c r="O2388" s="36">
        <f t="shared" si="451"/>
        <v>32470839.012123942</v>
      </c>
      <c r="P2388" s="35">
        <f t="shared" si="454"/>
        <v>32470839.012123942</v>
      </c>
    </row>
    <row r="2389" spans="1:16" x14ac:dyDescent="0.4">
      <c r="A2389" s="1">
        <v>2388</v>
      </c>
      <c r="B2389" s="21">
        <v>42201</v>
      </c>
      <c r="C2389" s="43">
        <v>4</v>
      </c>
      <c r="D2389" s="23">
        <v>20224</v>
      </c>
      <c r="E2389" s="25">
        <f t="shared" si="455"/>
        <v>24044.75</v>
      </c>
      <c r="F2389" s="25">
        <f t="shared" si="456"/>
        <v>23607.875</v>
      </c>
      <c r="G2389" s="25">
        <f t="shared" si="445"/>
        <v>0.8566632956163992</v>
      </c>
      <c r="H2389" s="25">
        <f t="shared" si="452"/>
        <v>1.0021658136955456</v>
      </c>
      <c r="I2389" s="4">
        <f t="shared" si="446"/>
        <v>20180.293244510911</v>
      </c>
      <c r="J2389" s="25">
        <f t="shared" si="453"/>
        <v>19751.441426962512</v>
      </c>
      <c r="K2389" s="15">
        <f t="shared" si="447"/>
        <v>19794.219369311795</v>
      </c>
      <c r="L2389" s="36">
        <f t="shared" si="448"/>
        <v>429.78063068820484</v>
      </c>
      <c r="M2389" s="36">
        <f t="shared" si="449"/>
        <v>429.78063068820484</v>
      </c>
      <c r="N2389" s="36">
        <f t="shared" si="450"/>
        <v>2.1251020109187342E-2</v>
      </c>
      <c r="O2389" s="36">
        <f t="shared" si="451"/>
        <v>184711.39051475111</v>
      </c>
      <c r="P2389" s="35">
        <f t="shared" si="454"/>
        <v>184711.39051475111</v>
      </c>
    </row>
    <row r="2390" spans="1:16" x14ac:dyDescent="0.4">
      <c r="A2390" s="1">
        <v>2389</v>
      </c>
      <c r="B2390" s="21">
        <v>42202</v>
      </c>
      <c r="C2390" s="43">
        <v>1</v>
      </c>
      <c r="D2390" s="23">
        <v>24912</v>
      </c>
      <c r="E2390" s="25">
        <f t="shared" si="455"/>
        <v>23171</v>
      </c>
      <c r="F2390" s="25">
        <f t="shared" si="456"/>
        <v>22495.5</v>
      </c>
      <c r="G2390" s="25">
        <f t="shared" si="445"/>
        <v>1.1074214842968593</v>
      </c>
      <c r="H2390" s="25">
        <f t="shared" si="452"/>
        <v>0.99870511045398014</v>
      </c>
      <c r="I2390" s="4">
        <f t="shared" si="446"/>
        <v>24944.300113449688</v>
      </c>
      <c r="J2390" s="25">
        <f t="shared" si="453"/>
        <v>19751.758111406329</v>
      </c>
      <c r="K2390" s="15">
        <f t="shared" si="447"/>
        <v>19726.181766312355</v>
      </c>
      <c r="L2390" s="36">
        <f t="shared" si="448"/>
        <v>5185.8182336876453</v>
      </c>
      <c r="M2390" s="36">
        <f t="shared" si="449"/>
        <v>5185.8182336876453</v>
      </c>
      <c r="N2390" s="36">
        <f t="shared" si="450"/>
        <v>0.20816547180827091</v>
      </c>
      <c r="O2390" s="36">
        <f t="shared" si="451"/>
        <v>26892710.752847251</v>
      </c>
      <c r="P2390" s="35">
        <f t="shared" si="454"/>
        <v>26892710.752847251</v>
      </c>
    </row>
    <row r="2391" spans="1:16" x14ac:dyDescent="0.4">
      <c r="A2391" s="1">
        <v>2390</v>
      </c>
      <c r="B2391" s="21">
        <v>42203</v>
      </c>
      <c r="C2391" s="43">
        <v>2</v>
      </c>
      <c r="D2391" s="23">
        <v>22068</v>
      </c>
      <c r="E2391" s="25">
        <f t="shared" si="455"/>
        <v>21820</v>
      </c>
      <c r="F2391" s="25">
        <f t="shared" si="456"/>
        <v>22292.25</v>
      </c>
      <c r="G2391" s="25">
        <f t="shared" si="445"/>
        <v>0.9899404501564445</v>
      </c>
      <c r="H2391" s="25">
        <f t="shared" si="452"/>
        <v>0.99758200983907996</v>
      </c>
      <c r="I2391" s="4">
        <f t="shared" si="446"/>
        <v>22121.489544062439</v>
      </c>
      <c r="J2391" s="25">
        <f t="shared" si="453"/>
        <v>19752.074795850145</v>
      </c>
      <c r="K2391" s="15">
        <f t="shared" si="447"/>
        <v>19704.314473336024</v>
      </c>
      <c r="L2391" s="36">
        <f t="shared" si="448"/>
        <v>2363.6855266639759</v>
      </c>
      <c r="M2391" s="36">
        <f t="shared" si="449"/>
        <v>2363.6855266639759</v>
      </c>
      <c r="N2391" s="36">
        <f t="shared" si="450"/>
        <v>0.10710918645386877</v>
      </c>
      <c r="O2391" s="36">
        <f t="shared" si="451"/>
        <v>5587009.2689607572</v>
      </c>
      <c r="P2391" s="35">
        <f t="shared" si="454"/>
        <v>5587009.2689607572</v>
      </c>
    </row>
    <row r="2392" spans="1:16" x14ac:dyDescent="0.4">
      <c r="A2392" s="1">
        <v>2391</v>
      </c>
      <c r="B2392" s="21">
        <v>42204</v>
      </c>
      <c r="C2392" s="43">
        <v>3</v>
      </c>
      <c r="D2392" s="23">
        <v>20076</v>
      </c>
      <c r="E2392" s="25">
        <f t="shared" si="455"/>
        <v>22764.5</v>
      </c>
      <c r="F2392" s="25">
        <f t="shared" si="456"/>
        <v>22840.875</v>
      </c>
      <c r="G2392" s="25">
        <f t="shared" si="445"/>
        <v>0.87895056559785911</v>
      </c>
      <c r="H2392" s="25">
        <f t="shared" si="452"/>
        <v>1.0015470660113945</v>
      </c>
      <c r="I2392" s="4">
        <f t="shared" si="446"/>
        <v>20044.989078697574</v>
      </c>
      <c r="J2392" s="25">
        <f t="shared" si="453"/>
        <v>19752.391480293965</v>
      </c>
      <c r="K2392" s="15">
        <f t="shared" si="447"/>
        <v>19782.949733796886</v>
      </c>
      <c r="L2392" s="36">
        <f t="shared" si="448"/>
        <v>293.05026620311401</v>
      </c>
      <c r="M2392" s="36">
        <f t="shared" si="449"/>
        <v>293.05026620311401</v>
      </c>
      <c r="N2392" s="36">
        <f t="shared" si="450"/>
        <v>1.4597044540900279E-2</v>
      </c>
      <c r="O2392" s="36">
        <f t="shared" si="451"/>
        <v>85878.458521715977</v>
      </c>
      <c r="P2392" s="35">
        <f t="shared" si="454"/>
        <v>85878.458521715977</v>
      </c>
    </row>
    <row r="2393" spans="1:16" x14ac:dyDescent="0.4">
      <c r="A2393" s="1">
        <v>2392</v>
      </c>
      <c r="B2393" s="21">
        <v>42205</v>
      </c>
      <c r="C2393" s="43">
        <v>4</v>
      </c>
      <c r="D2393" s="23">
        <v>24002</v>
      </c>
      <c r="E2393" s="25">
        <f t="shared" si="455"/>
        <v>22917.25</v>
      </c>
      <c r="F2393" s="25">
        <f t="shared" si="456"/>
        <v>22079.125</v>
      </c>
      <c r="G2393" s="25">
        <f t="shared" si="445"/>
        <v>1.0870901813364433</v>
      </c>
      <c r="H2393" s="25">
        <f t="shared" si="452"/>
        <v>1.0021658136955456</v>
      </c>
      <c r="I2393" s="4">
        <f t="shared" si="446"/>
        <v>23950.128483719884</v>
      </c>
      <c r="J2393" s="25">
        <f t="shared" si="453"/>
        <v>19752.708164737782</v>
      </c>
      <c r="K2393" s="15">
        <f t="shared" si="447"/>
        <v>19795.488850605085</v>
      </c>
      <c r="L2393" s="36">
        <f t="shared" si="448"/>
        <v>4206.5111493949153</v>
      </c>
      <c r="M2393" s="36">
        <f t="shared" si="449"/>
        <v>4206.5111493949153</v>
      </c>
      <c r="N2393" s="36">
        <f t="shared" si="450"/>
        <v>0.17525669316702422</v>
      </c>
      <c r="O2393" s="36">
        <f t="shared" si="451"/>
        <v>17694736.049983732</v>
      </c>
      <c r="P2393" s="35">
        <f t="shared" si="454"/>
        <v>17694736.049983732</v>
      </c>
    </row>
    <row r="2394" spans="1:16" x14ac:dyDescent="0.4">
      <c r="A2394" s="1">
        <v>2393</v>
      </c>
      <c r="B2394" s="21">
        <v>42206</v>
      </c>
      <c r="C2394" s="43">
        <v>1</v>
      </c>
      <c r="D2394" s="23">
        <v>25523</v>
      </c>
      <c r="E2394" s="25">
        <f t="shared" si="455"/>
        <v>21241</v>
      </c>
      <c r="F2394" s="25">
        <f t="shared" si="456"/>
        <v>20927.375</v>
      </c>
      <c r="G2394" s="25">
        <f t="shared" si="445"/>
        <v>1.2195987313267909</v>
      </c>
      <c r="H2394" s="25">
        <f t="shared" si="452"/>
        <v>0.99870511045398014</v>
      </c>
      <c r="I2394" s="4">
        <f t="shared" si="446"/>
        <v>25556.092316778115</v>
      </c>
      <c r="J2394" s="25">
        <f t="shared" si="453"/>
        <v>19753.024849181598</v>
      </c>
      <c r="K2394" s="15">
        <f t="shared" si="447"/>
        <v>19727.446863802121</v>
      </c>
      <c r="L2394" s="36">
        <f t="shared" si="448"/>
        <v>5795.5531361978792</v>
      </c>
      <c r="M2394" s="36">
        <f t="shared" si="449"/>
        <v>5795.5531361978792</v>
      </c>
      <c r="N2394" s="36">
        <f t="shared" si="450"/>
        <v>0.22707178373223677</v>
      </c>
      <c r="O2394" s="36">
        <f t="shared" si="451"/>
        <v>33588436.154493071</v>
      </c>
      <c r="P2394" s="35">
        <f t="shared" si="454"/>
        <v>33588436.154493071</v>
      </c>
    </row>
    <row r="2395" spans="1:16" x14ac:dyDescent="0.4">
      <c r="A2395" s="1">
        <v>2394</v>
      </c>
      <c r="B2395" s="21">
        <v>42207</v>
      </c>
      <c r="C2395" s="43">
        <v>2</v>
      </c>
      <c r="D2395" s="23">
        <v>15363</v>
      </c>
      <c r="E2395" s="25">
        <f t="shared" si="455"/>
        <v>20613.75</v>
      </c>
      <c r="F2395" s="25">
        <f t="shared" si="456"/>
        <v>20460.375</v>
      </c>
      <c r="G2395" s="25">
        <f t="shared" si="445"/>
        <v>0.75086600318909114</v>
      </c>
      <c r="H2395" s="25">
        <f t="shared" si="452"/>
        <v>0.99758200983907996</v>
      </c>
      <c r="I2395" s="4">
        <f t="shared" si="446"/>
        <v>15400.237623048362</v>
      </c>
      <c r="J2395" s="25">
        <f t="shared" si="453"/>
        <v>19753.341533625415</v>
      </c>
      <c r="K2395" s="15">
        <f t="shared" si="447"/>
        <v>19705.578148151817</v>
      </c>
      <c r="L2395" s="36">
        <f t="shared" si="448"/>
        <v>-4342.578148151817</v>
      </c>
      <c r="M2395" s="36">
        <f t="shared" si="449"/>
        <v>4342.578148151817</v>
      </c>
      <c r="N2395" s="36">
        <f t="shared" si="450"/>
        <v>0.28266472356647898</v>
      </c>
      <c r="O2395" s="36">
        <f t="shared" si="451"/>
        <v>18857984.972805664</v>
      </c>
      <c r="P2395" s="35">
        <f t="shared" si="454"/>
        <v>18857984.972805664</v>
      </c>
    </row>
    <row r="2396" spans="1:16" x14ac:dyDescent="0.4">
      <c r="A2396" s="1">
        <v>2395</v>
      </c>
      <c r="B2396" s="21">
        <v>42208</v>
      </c>
      <c r="C2396" s="43">
        <v>3</v>
      </c>
      <c r="D2396" s="23">
        <v>17567</v>
      </c>
      <c r="E2396" s="25">
        <f t="shared" si="455"/>
        <v>20307</v>
      </c>
      <c r="F2396" s="25">
        <f t="shared" si="456"/>
        <v>19774.25</v>
      </c>
      <c r="G2396" s="25">
        <f t="shared" si="445"/>
        <v>0.88837756172800486</v>
      </c>
      <c r="H2396" s="25">
        <f t="shared" si="452"/>
        <v>1.0015470660113945</v>
      </c>
      <c r="I2396" s="4">
        <f t="shared" si="446"/>
        <v>17539.864671522228</v>
      </c>
      <c r="J2396" s="25">
        <f t="shared" si="453"/>
        <v>19753.658218069235</v>
      </c>
      <c r="K2396" s="15">
        <f t="shared" si="447"/>
        <v>19784.218431299116</v>
      </c>
      <c r="L2396" s="36">
        <f t="shared" si="448"/>
        <v>-2217.2184312991158</v>
      </c>
      <c r="M2396" s="36">
        <f t="shared" si="449"/>
        <v>2217.2184312991158</v>
      </c>
      <c r="N2396" s="36">
        <f t="shared" si="450"/>
        <v>0.12621497303461693</v>
      </c>
      <c r="O2396" s="36">
        <f t="shared" si="451"/>
        <v>4916057.5720925117</v>
      </c>
      <c r="P2396" s="35">
        <f t="shared" si="454"/>
        <v>4916057.5720925117</v>
      </c>
    </row>
    <row r="2397" spans="1:16" x14ac:dyDescent="0.4">
      <c r="A2397" s="1">
        <v>2396</v>
      </c>
      <c r="B2397" s="21">
        <v>42209</v>
      </c>
      <c r="C2397" s="43">
        <v>4</v>
      </c>
      <c r="D2397" s="23">
        <v>22775</v>
      </c>
      <c r="E2397" s="25">
        <f t="shared" si="455"/>
        <v>19241.5</v>
      </c>
      <c r="F2397" s="25">
        <f t="shared" si="456"/>
        <v>19717.125</v>
      </c>
      <c r="G2397" s="25">
        <f t="shared" si="445"/>
        <v>1.1550872655115794</v>
      </c>
      <c r="H2397" s="25">
        <f t="shared" si="452"/>
        <v>1.0021658136955456</v>
      </c>
      <c r="I2397" s="4">
        <f t="shared" si="446"/>
        <v>22725.780194013845</v>
      </c>
      <c r="J2397" s="25">
        <f t="shared" si="453"/>
        <v>19753.974902513051</v>
      </c>
      <c r="K2397" s="15">
        <f t="shared" si="447"/>
        <v>19796.758331898378</v>
      </c>
      <c r="L2397" s="36">
        <f t="shared" si="448"/>
        <v>2978.2416681016221</v>
      </c>
      <c r="M2397" s="36">
        <f t="shared" si="449"/>
        <v>2978.2416681016221</v>
      </c>
      <c r="N2397" s="36">
        <f t="shared" si="450"/>
        <v>0.13076802055330941</v>
      </c>
      <c r="O2397" s="36">
        <f t="shared" si="451"/>
        <v>8869923.4336167332</v>
      </c>
      <c r="P2397" s="35">
        <f t="shared" si="454"/>
        <v>8869923.4336167332</v>
      </c>
    </row>
    <row r="2398" spans="1:16" x14ac:dyDescent="0.4">
      <c r="A2398" s="1">
        <v>2397</v>
      </c>
      <c r="B2398" s="21">
        <v>42210</v>
      </c>
      <c r="C2398" s="43">
        <v>1</v>
      </c>
      <c r="D2398" s="23">
        <v>21261</v>
      </c>
      <c r="E2398" s="25">
        <f t="shared" si="455"/>
        <v>20192.75</v>
      </c>
      <c r="F2398" s="25">
        <f t="shared" si="456"/>
        <v>20954.625</v>
      </c>
      <c r="G2398" s="25">
        <f t="shared" si="445"/>
        <v>1.0146208772526351</v>
      </c>
      <c r="H2398" s="25">
        <f t="shared" si="452"/>
        <v>0.99870511045398014</v>
      </c>
      <c r="I2398" s="4">
        <f t="shared" si="446"/>
        <v>21288.566342006015</v>
      </c>
      <c r="J2398" s="25">
        <f t="shared" si="453"/>
        <v>19754.291586956868</v>
      </c>
      <c r="K2398" s="15">
        <f t="shared" si="447"/>
        <v>19728.71196129189</v>
      </c>
      <c r="L2398" s="36">
        <f t="shared" si="448"/>
        <v>1532.2880387081095</v>
      </c>
      <c r="M2398" s="36">
        <f t="shared" si="449"/>
        <v>1532.2880387081095</v>
      </c>
      <c r="N2398" s="36">
        <f t="shared" si="450"/>
        <v>7.2070365397117239E-2</v>
      </c>
      <c r="O2398" s="36">
        <f t="shared" si="451"/>
        <v>2347906.6335679451</v>
      </c>
      <c r="P2398" s="35">
        <f t="shared" si="454"/>
        <v>2347906.6335679451</v>
      </c>
    </row>
    <row r="2399" spans="1:16" x14ac:dyDescent="0.4">
      <c r="A2399" s="1">
        <v>2398</v>
      </c>
      <c r="B2399" s="21">
        <v>42211</v>
      </c>
      <c r="C2399" s="43">
        <v>2</v>
      </c>
      <c r="D2399" s="23">
        <v>19168</v>
      </c>
      <c r="E2399" s="25">
        <f t="shared" si="455"/>
        <v>21716.5</v>
      </c>
      <c r="F2399" s="25">
        <f t="shared" si="456"/>
        <v>21940.625</v>
      </c>
      <c r="G2399" s="25">
        <f t="shared" si="445"/>
        <v>0.87363053696054693</v>
      </c>
      <c r="H2399" s="25">
        <f t="shared" si="452"/>
        <v>0.99758200983907996</v>
      </c>
      <c r="I2399" s="4">
        <f t="shared" si="446"/>
        <v>19214.460376136885</v>
      </c>
      <c r="J2399" s="25">
        <f t="shared" si="453"/>
        <v>19754.608271400688</v>
      </c>
      <c r="K2399" s="15">
        <f t="shared" si="447"/>
        <v>19706.84182296761</v>
      </c>
      <c r="L2399" s="36">
        <f t="shared" si="448"/>
        <v>-538.84182296760991</v>
      </c>
      <c r="M2399" s="36">
        <f t="shared" si="449"/>
        <v>538.84182296760991</v>
      </c>
      <c r="N2399" s="36">
        <f t="shared" si="450"/>
        <v>2.8111530830947931E-2</v>
      </c>
      <c r="O2399" s="36">
        <f t="shared" si="451"/>
        <v>290350.51017905708</v>
      </c>
      <c r="P2399" s="35">
        <f t="shared" si="454"/>
        <v>290350.51017905708</v>
      </c>
    </row>
    <row r="2400" spans="1:16" x14ac:dyDescent="0.4">
      <c r="A2400" s="1">
        <v>2399</v>
      </c>
      <c r="B2400" s="21">
        <v>42212</v>
      </c>
      <c r="C2400" s="43">
        <v>3</v>
      </c>
      <c r="D2400" s="23">
        <v>23662</v>
      </c>
      <c r="E2400" s="25">
        <f t="shared" si="455"/>
        <v>22164.75</v>
      </c>
      <c r="F2400" s="25">
        <f t="shared" si="456"/>
        <v>22641.875</v>
      </c>
      <c r="G2400" s="25">
        <f t="shared" si="445"/>
        <v>1.0450547933861485</v>
      </c>
      <c r="H2400" s="25">
        <f t="shared" si="452"/>
        <v>1.0015470660113945</v>
      </c>
      <c r="I2400" s="4">
        <f t="shared" si="446"/>
        <v>23625.449869502987</v>
      </c>
      <c r="J2400" s="25">
        <f t="shared" si="453"/>
        <v>19754.924955844504</v>
      </c>
      <c r="K2400" s="15">
        <f t="shared" si="447"/>
        <v>19785.487128801342</v>
      </c>
      <c r="L2400" s="36">
        <f t="shared" si="448"/>
        <v>3876.5128711986581</v>
      </c>
      <c r="M2400" s="36">
        <f t="shared" si="449"/>
        <v>3876.5128711986581</v>
      </c>
      <c r="N2400" s="36">
        <f t="shared" si="450"/>
        <v>0.16382862273682097</v>
      </c>
      <c r="O2400" s="36">
        <f t="shared" si="451"/>
        <v>15027352.040568864</v>
      </c>
      <c r="P2400" s="35">
        <f t="shared" si="454"/>
        <v>15027352.040568864</v>
      </c>
    </row>
    <row r="2401" spans="1:16" x14ac:dyDescent="0.4">
      <c r="A2401" s="1">
        <v>2400</v>
      </c>
      <c r="B2401" s="21">
        <v>42213</v>
      </c>
      <c r="C2401" s="43">
        <v>4</v>
      </c>
      <c r="D2401" s="23">
        <v>24568</v>
      </c>
      <c r="E2401" s="25">
        <f t="shared" si="455"/>
        <v>23119</v>
      </c>
      <c r="F2401" s="25">
        <f t="shared" si="456"/>
        <v>23202.25</v>
      </c>
      <c r="G2401" s="25">
        <f t="shared" si="445"/>
        <v>1.058862825803532</v>
      </c>
      <c r="H2401" s="25">
        <f t="shared" si="452"/>
        <v>1.0021658136955456</v>
      </c>
      <c r="I2401" s="4">
        <f t="shared" si="446"/>
        <v>24514.905282394386</v>
      </c>
      <c r="J2401" s="25">
        <f t="shared" si="453"/>
        <v>19755.241640288321</v>
      </c>
      <c r="K2401" s="15">
        <f t="shared" si="447"/>
        <v>19798.027813191671</v>
      </c>
      <c r="L2401" s="36">
        <f t="shared" si="448"/>
        <v>4769.9721868083288</v>
      </c>
      <c r="M2401" s="36">
        <f t="shared" si="449"/>
        <v>4769.9721868083288</v>
      </c>
      <c r="N2401" s="36">
        <f t="shared" si="450"/>
        <v>0.1941538662816806</v>
      </c>
      <c r="O2401" s="36">
        <f t="shared" si="451"/>
        <v>22752634.662925031</v>
      </c>
      <c r="P2401" s="35">
        <f t="shared" si="454"/>
        <v>22752634.662925031</v>
      </c>
    </row>
    <row r="2402" spans="1:16" x14ac:dyDescent="0.4">
      <c r="A2402" s="1">
        <v>2401</v>
      </c>
      <c r="B2402" s="21">
        <v>42214</v>
      </c>
      <c r="C2402" s="43">
        <v>1</v>
      </c>
      <c r="D2402" s="23">
        <v>25078</v>
      </c>
      <c r="E2402" s="25">
        <f t="shared" si="455"/>
        <v>23285.5</v>
      </c>
      <c r="F2402" s="25">
        <f t="shared" si="456"/>
        <v>23340</v>
      </c>
      <c r="G2402" s="25">
        <f t="shared" si="445"/>
        <v>1.074464438731791</v>
      </c>
      <c r="H2402" s="25">
        <f t="shared" si="452"/>
        <v>0.99870511045398014</v>
      </c>
      <c r="I2402" s="4">
        <f t="shared" si="446"/>
        <v>25110.515343813877</v>
      </c>
      <c r="J2402" s="25">
        <f t="shared" si="453"/>
        <v>19755.558324732141</v>
      </c>
      <c r="K2402" s="15">
        <f t="shared" si="447"/>
        <v>19729.97705878166</v>
      </c>
      <c r="L2402" s="36">
        <f t="shared" si="448"/>
        <v>5348.0229412183398</v>
      </c>
      <c r="M2402" s="36">
        <f t="shared" si="449"/>
        <v>5348.0229412183398</v>
      </c>
      <c r="N2402" s="36">
        <f t="shared" si="450"/>
        <v>0.21325556030059573</v>
      </c>
      <c r="O2402" s="36">
        <f t="shared" si="451"/>
        <v>28601349.379797664</v>
      </c>
      <c r="P2402" s="35">
        <f t="shared" si="454"/>
        <v>28601349.379797664</v>
      </c>
    </row>
    <row r="2403" spans="1:16" x14ac:dyDescent="0.4">
      <c r="A2403" s="1">
        <v>2402</v>
      </c>
      <c r="B2403" s="21">
        <v>42215</v>
      </c>
      <c r="C2403" s="43">
        <v>2</v>
      </c>
      <c r="D2403" s="23">
        <v>19834</v>
      </c>
      <c r="E2403" s="25">
        <f t="shared" si="455"/>
        <v>23394.5</v>
      </c>
      <c r="F2403" s="25">
        <f t="shared" si="456"/>
        <v>23259.125</v>
      </c>
      <c r="G2403" s="25">
        <f t="shared" si="445"/>
        <v>0.8527405910583481</v>
      </c>
      <c r="H2403" s="25">
        <f t="shared" si="452"/>
        <v>0.99758200983907996</v>
      </c>
      <c r="I2403" s="4">
        <f t="shared" si="446"/>
        <v>19882.074660908755</v>
      </c>
      <c r="J2403" s="25">
        <f t="shared" si="453"/>
        <v>19755.875009175958</v>
      </c>
      <c r="K2403" s="15">
        <f t="shared" si="447"/>
        <v>19708.105497783403</v>
      </c>
      <c r="L2403" s="36">
        <f t="shared" si="448"/>
        <v>125.89450221659717</v>
      </c>
      <c r="M2403" s="36">
        <f t="shared" si="449"/>
        <v>125.89450221659717</v>
      </c>
      <c r="N2403" s="36">
        <f t="shared" si="450"/>
        <v>6.3474086022283537E-3</v>
      </c>
      <c r="O2403" s="36">
        <f t="shared" si="451"/>
        <v>15849.42568836479</v>
      </c>
      <c r="P2403" s="35">
        <f t="shared" si="454"/>
        <v>15849.42568836479</v>
      </c>
    </row>
    <row r="2404" spans="1:16" x14ac:dyDescent="0.4">
      <c r="A2404" s="1">
        <v>2403</v>
      </c>
      <c r="B2404" s="21">
        <v>42216</v>
      </c>
      <c r="C2404" s="43">
        <v>3</v>
      </c>
      <c r="D2404" s="23">
        <v>24098</v>
      </c>
      <c r="E2404" s="25">
        <f t="shared" si="455"/>
        <v>23123.75</v>
      </c>
      <c r="F2404" s="25">
        <f t="shared" si="456"/>
        <v>22648.75</v>
      </c>
      <c r="G2404" s="25">
        <f t="shared" si="445"/>
        <v>1.0639880788122964</v>
      </c>
      <c r="H2404" s="25">
        <f t="shared" si="452"/>
        <v>1.0015470660113945</v>
      </c>
      <c r="I2404" s="4">
        <f t="shared" si="446"/>
        <v>24060.776390638279</v>
      </c>
      <c r="J2404" s="25">
        <f t="shared" si="453"/>
        <v>19756.191693619774</v>
      </c>
      <c r="K2404" s="15">
        <f t="shared" si="447"/>
        <v>19786.755826303568</v>
      </c>
      <c r="L2404" s="36">
        <f t="shared" si="448"/>
        <v>4311.244173696432</v>
      </c>
      <c r="M2404" s="36">
        <f t="shared" si="449"/>
        <v>4311.244173696432</v>
      </c>
      <c r="N2404" s="36">
        <f t="shared" si="450"/>
        <v>0.17890464659707991</v>
      </c>
      <c r="O2404" s="36">
        <f t="shared" si="451"/>
        <v>18586826.325231429</v>
      </c>
      <c r="P2404" s="35">
        <f t="shared" si="454"/>
        <v>18586826.325231429</v>
      </c>
    </row>
    <row r="2405" spans="1:16" x14ac:dyDescent="0.4">
      <c r="A2405" s="1">
        <v>2404</v>
      </c>
      <c r="B2405" s="21">
        <v>42217</v>
      </c>
      <c r="C2405" s="43">
        <v>4</v>
      </c>
      <c r="D2405" s="23">
        <v>23485</v>
      </c>
      <c r="E2405" s="25">
        <f t="shared" si="455"/>
        <v>22173.75</v>
      </c>
      <c r="F2405" s="25">
        <f t="shared" si="456"/>
        <v>22882.5</v>
      </c>
      <c r="G2405" s="25">
        <f t="shared" si="445"/>
        <v>1.0263301649732328</v>
      </c>
      <c r="H2405" s="25">
        <f t="shared" si="452"/>
        <v>1.0021658136955456</v>
      </c>
      <c r="I2405" s="4">
        <f t="shared" si="446"/>
        <v>23434.245789524266</v>
      </c>
      <c r="J2405" s="25">
        <f t="shared" si="453"/>
        <v>19756.50837806359</v>
      </c>
      <c r="K2405" s="15">
        <f t="shared" si="447"/>
        <v>19799.297294484961</v>
      </c>
      <c r="L2405" s="36">
        <f t="shared" si="448"/>
        <v>3685.7027055150393</v>
      </c>
      <c r="M2405" s="36">
        <f t="shared" si="449"/>
        <v>3685.7027055150393</v>
      </c>
      <c r="N2405" s="36">
        <f t="shared" si="450"/>
        <v>0.15693858656653351</v>
      </c>
      <c r="O2405" s="36">
        <f t="shared" si="451"/>
        <v>13584404.433440881</v>
      </c>
      <c r="P2405" s="35">
        <f t="shared" si="454"/>
        <v>13584404.433440881</v>
      </c>
    </row>
    <row r="2406" spans="1:16" x14ac:dyDescent="0.4">
      <c r="A2406" s="1">
        <v>2405</v>
      </c>
      <c r="B2406" s="21">
        <v>42218</v>
      </c>
      <c r="C2406" s="43">
        <v>1</v>
      </c>
      <c r="D2406" s="23">
        <v>21278</v>
      </c>
      <c r="E2406" s="25">
        <f t="shared" si="455"/>
        <v>23591.25</v>
      </c>
      <c r="F2406" s="25">
        <f t="shared" si="456"/>
        <v>23576.375</v>
      </c>
      <c r="G2406" s="25">
        <f t="shared" si="445"/>
        <v>0.90251363918329264</v>
      </c>
      <c r="H2406" s="25">
        <f t="shared" si="452"/>
        <v>0.99870511045398014</v>
      </c>
      <c r="I2406" s="4">
        <f t="shared" si="446"/>
        <v>21305.588383669816</v>
      </c>
      <c r="J2406" s="25">
        <f t="shared" si="453"/>
        <v>19756.825062507411</v>
      </c>
      <c r="K2406" s="15">
        <f t="shared" si="447"/>
        <v>19731.242156271426</v>
      </c>
      <c r="L2406" s="36">
        <f t="shared" si="448"/>
        <v>1546.7578437285738</v>
      </c>
      <c r="M2406" s="36">
        <f t="shared" si="449"/>
        <v>1546.7578437285738</v>
      </c>
      <c r="N2406" s="36">
        <f t="shared" si="450"/>
        <v>7.2692820929061652E-2</v>
      </c>
      <c r="O2406" s="36">
        <f t="shared" si="451"/>
        <v>2392459.827135867</v>
      </c>
      <c r="P2406" s="35">
        <f t="shared" si="454"/>
        <v>2392459.827135867</v>
      </c>
    </row>
    <row r="2407" spans="1:16" x14ac:dyDescent="0.4">
      <c r="A2407" s="1">
        <v>2406</v>
      </c>
      <c r="B2407" s="21">
        <v>42219</v>
      </c>
      <c r="C2407" s="43">
        <v>2</v>
      </c>
      <c r="D2407" s="23">
        <v>25504</v>
      </c>
      <c r="E2407" s="25">
        <f t="shared" si="455"/>
        <v>23561.5</v>
      </c>
      <c r="F2407" s="25">
        <f t="shared" si="456"/>
        <v>23832.5</v>
      </c>
      <c r="G2407" s="25">
        <f t="shared" si="445"/>
        <v>1.0701353194167629</v>
      </c>
      <c r="H2407" s="25">
        <f t="shared" si="452"/>
        <v>0.99758200983907996</v>
      </c>
      <c r="I2407" s="4">
        <f t="shared" si="446"/>
        <v>25565.817896128712</v>
      </c>
      <c r="J2407" s="25">
        <f t="shared" si="453"/>
        <v>19757.141746951227</v>
      </c>
      <c r="K2407" s="15">
        <f t="shared" si="447"/>
        <v>19709.369172599196</v>
      </c>
      <c r="L2407" s="36">
        <f t="shared" si="448"/>
        <v>5794.6308274008043</v>
      </c>
      <c r="M2407" s="36">
        <f t="shared" si="449"/>
        <v>5794.6308274008043</v>
      </c>
      <c r="N2407" s="36">
        <f t="shared" si="450"/>
        <v>0.22720478463773541</v>
      </c>
      <c r="O2407" s="36">
        <f t="shared" si="451"/>
        <v>33577746.425863728</v>
      </c>
      <c r="P2407" s="35">
        <f t="shared" si="454"/>
        <v>33577746.425863728</v>
      </c>
    </row>
    <row r="2408" spans="1:16" x14ac:dyDescent="0.4">
      <c r="A2408" s="1">
        <v>2407</v>
      </c>
      <c r="B2408" s="21">
        <v>42220</v>
      </c>
      <c r="C2408" s="43">
        <v>3</v>
      </c>
      <c r="D2408" s="23">
        <v>23979</v>
      </c>
      <c r="E2408" s="25">
        <f t="shared" si="455"/>
        <v>24103.5</v>
      </c>
      <c r="F2408" s="25">
        <f t="shared" si="456"/>
        <v>22992.875</v>
      </c>
      <c r="G2408" s="25">
        <f t="shared" si="445"/>
        <v>1.0428882860451336</v>
      </c>
      <c r="H2408" s="25">
        <f t="shared" si="452"/>
        <v>1.0015470660113945</v>
      </c>
      <c r="I2408" s="4">
        <f t="shared" si="446"/>
        <v>23941.960207117409</v>
      </c>
      <c r="J2408" s="25">
        <f t="shared" si="453"/>
        <v>19757.458431395044</v>
      </c>
      <c r="K2408" s="15">
        <f t="shared" si="447"/>
        <v>19788.024523805794</v>
      </c>
      <c r="L2408" s="36">
        <f t="shared" si="448"/>
        <v>4190.9754761942058</v>
      </c>
      <c r="M2408" s="36">
        <f t="shared" si="449"/>
        <v>4190.9754761942058</v>
      </c>
      <c r="N2408" s="36">
        <f t="shared" si="450"/>
        <v>0.17477690796923165</v>
      </c>
      <c r="O2408" s="36">
        <f t="shared" si="451"/>
        <v>17564275.442061249</v>
      </c>
      <c r="P2408" s="35">
        <f t="shared" si="454"/>
        <v>17564275.442061249</v>
      </c>
    </row>
    <row r="2409" spans="1:16" x14ac:dyDescent="0.4">
      <c r="A2409" s="1">
        <v>2408</v>
      </c>
      <c r="B2409" s="21">
        <v>42221</v>
      </c>
      <c r="C2409" s="43">
        <v>4</v>
      </c>
      <c r="D2409" s="23">
        <v>25653</v>
      </c>
      <c r="E2409" s="25">
        <f t="shared" si="455"/>
        <v>21882.25</v>
      </c>
      <c r="F2409" s="25">
        <f t="shared" si="456"/>
        <v>21462.875</v>
      </c>
      <c r="G2409" s="25">
        <f t="shared" si="445"/>
        <v>1.1952266413516364</v>
      </c>
      <c r="H2409" s="25">
        <f t="shared" si="452"/>
        <v>1.0021658136955456</v>
      </c>
      <c r="I2409" s="4">
        <f t="shared" si="446"/>
        <v>25597.560452998339</v>
      </c>
      <c r="J2409" s="25">
        <f t="shared" si="453"/>
        <v>19757.775115838864</v>
      </c>
      <c r="K2409" s="15">
        <f t="shared" si="447"/>
        <v>19800.566775778258</v>
      </c>
      <c r="L2409" s="36">
        <f t="shared" si="448"/>
        <v>5852.4332242217424</v>
      </c>
      <c r="M2409" s="36">
        <f t="shared" si="449"/>
        <v>5852.4332242217424</v>
      </c>
      <c r="N2409" s="36">
        <f t="shared" si="450"/>
        <v>0.22813835513280092</v>
      </c>
      <c r="O2409" s="36">
        <f t="shared" si="451"/>
        <v>34250974.643974498</v>
      </c>
      <c r="P2409" s="35">
        <f t="shared" si="454"/>
        <v>34250974.643974498</v>
      </c>
    </row>
    <row r="2410" spans="1:16" x14ac:dyDescent="0.4">
      <c r="A2410" s="1">
        <v>2409</v>
      </c>
      <c r="B2410" s="21">
        <v>42222</v>
      </c>
      <c r="C2410" s="43">
        <v>1</v>
      </c>
      <c r="D2410" s="23">
        <v>12393</v>
      </c>
      <c r="E2410" s="25">
        <f t="shared" si="455"/>
        <v>21043.5</v>
      </c>
      <c r="F2410" s="25">
        <f t="shared" si="456"/>
        <v>20716.625</v>
      </c>
      <c r="G2410" s="25">
        <f t="shared" si="445"/>
        <v>0.59821520155913432</v>
      </c>
      <c r="H2410" s="25">
        <f t="shared" si="452"/>
        <v>0.99870511045398014</v>
      </c>
      <c r="I2410" s="4">
        <f t="shared" si="446"/>
        <v>12409.06837291193</v>
      </c>
      <c r="J2410" s="25">
        <f t="shared" si="453"/>
        <v>19758.09180028268</v>
      </c>
      <c r="K2410" s="15">
        <f t="shared" si="447"/>
        <v>19732.507253761192</v>
      </c>
      <c r="L2410" s="36">
        <f t="shared" si="448"/>
        <v>-7339.5072537611923</v>
      </c>
      <c r="M2410" s="36">
        <f t="shared" si="449"/>
        <v>7339.5072537611923</v>
      </c>
      <c r="N2410" s="36">
        <f t="shared" si="450"/>
        <v>0.59223006969750602</v>
      </c>
      <c r="O2410" s="36">
        <f t="shared" si="451"/>
        <v>53868366.728013158</v>
      </c>
      <c r="P2410" s="35">
        <f t="shared" si="454"/>
        <v>53868366.728013158</v>
      </c>
    </row>
    <row r="2411" spans="1:16" x14ac:dyDescent="0.4">
      <c r="A2411" s="1">
        <v>2410</v>
      </c>
      <c r="B2411" s="21">
        <v>42223</v>
      </c>
      <c r="C2411" s="43">
        <v>2</v>
      </c>
      <c r="D2411" s="23">
        <v>22149</v>
      </c>
      <c r="E2411" s="25">
        <f t="shared" si="455"/>
        <v>20389.75</v>
      </c>
      <c r="F2411" s="25">
        <f t="shared" si="456"/>
        <v>19774.25</v>
      </c>
      <c r="G2411" s="25">
        <f t="shared" si="445"/>
        <v>1.1200930503053212</v>
      </c>
      <c r="H2411" s="25">
        <f t="shared" si="452"/>
        <v>0.99758200983907996</v>
      </c>
      <c r="I2411" s="4">
        <f t="shared" si="446"/>
        <v>22202.685875994153</v>
      </c>
      <c r="J2411" s="25">
        <f t="shared" si="453"/>
        <v>19758.408484726497</v>
      </c>
      <c r="K2411" s="15">
        <f t="shared" si="447"/>
        <v>19710.632847414989</v>
      </c>
      <c r="L2411" s="36">
        <f t="shared" si="448"/>
        <v>2438.3671525850114</v>
      </c>
      <c r="M2411" s="36">
        <f t="shared" si="449"/>
        <v>2438.3671525850114</v>
      </c>
      <c r="N2411" s="36">
        <f t="shared" si="450"/>
        <v>0.11008926599778822</v>
      </c>
      <c r="O2411" s="36">
        <f t="shared" si="451"/>
        <v>5945634.3708055364</v>
      </c>
      <c r="P2411" s="35">
        <f t="shared" si="454"/>
        <v>5945634.3708055364</v>
      </c>
    </row>
    <row r="2412" spans="1:16" x14ac:dyDescent="0.4">
      <c r="A2412" s="1">
        <v>2411</v>
      </c>
      <c r="B2412" s="21">
        <v>42224</v>
      </c>
      <c r="C2412" s="43">
        <v>3</v>
      </c>
      <c r="D2412" s="23">
        <v>21364</v>
      </c>
      <c r="E2412" s="25">
        <f t="shared" si="455"/>
        <v>19158.75</v>
      </c>
      <c r="F2412" s="25">
        <f t="shared" si="456"/>
        <v>20790.25</v>
      </c>
      <c r="G2412" s="25">
        <f t="shared" si="445"/>
        <v>1.027597070742295</v>
      </c>
      <c r="H2412" s="25">
        <f t="shared" si="452"/>
        <v>1.0015470660113945</v>
      </c>
      <c r="I2412" s="4">
        <f t="shared" si="446"/>
        <v>21330.999535629355</v>
      </c>
      <c r="J2412" s="25">
        <f t="shared" si="453"/>
        <v>19758.725169170317</v>
      </c>
      <c r="K2412" s="15">
        <f t="shared" si="447"/>
        <v>19789.293221308028</v>
      </c>
      <c r="L2412" s="36">
        <f t="shared" si="448"/>
        <v>1574.7067786919724</v>
      </c>
      <c r="M2412" s="36">
        <f t="shared" si="449"/>
        <v>1574.7067786919724</v>
      </c>
      <c r="N2412" s="36">
        <f t="shared" si="450"/>
        <v>7.3708424391123961E-2</v>
      </c>
      <c r="O2412" s="36">
        <f t="shared" si="451"/>
        <v>2479701.4388584485</v>
      </c>
      <c r="P2412" s="35">
        <f t="shared" si="454"/>
        <v>2479701.4388584485</v>
      </c>
    </row>
    <row r="2413" spans="1:16" x14ac:dyDescent="0.4">
      <c r="A2413" s="1">
        <v>2412</v>
      </c>
      <c r="B2413" s="21">
        <v>42225</v>
      </c>
      <c r="C2413" s="43">
        <v>4</v>
      </c>
      <c r="D2413" s="23">
        <v>20729</v>
      </c>
      <c r="E2413" s="25">
        <f t="shared" si="455"/>
        <v>22421.75</v>
      </c>
      <c r="F2413" s="25">
        <f t="shared" si="456"/>
        <v>22919</v>
      </c>
      <c r="G2413" s="25">
        <f t="shared" ref="G2413:G2476" si="457">D2413/F2413</f>
        <v>0.90444609276146426</v>
      </c>
      <c r="H2413" s="25">
        <f t="shared" si="452"/>
        <v>1.0021658136955456</v>
      </c>
      <c r="I2413" s="4">
        <f t="shared" ref="I2413:I2476" si="458">D2413/H2413</f>
        <v>20684.201872303536</v>
      </c>
      <c r="J2413" s="25">
        <f t="shared" si="453"/>
        <v>19759.041853614133</v>
      </c>
      <c r="K2413" s="15">
        <f t="shared" ref="K2413:K2476" si="459">H2413*J2413</f>
        <v>19801.836257071551</v>
      </c>
      <c r="L2413" s="36">
        <f t="shared" ref="L2413:L2476" si="460">D2413-K2413</f>
        <v>927.16374292844921</v>
      </c>
      <c r="M2413" s="36">
        <f t="shared" ref="M2413:M2476" si="461">ABS(L2413)</f>
        <v>927.16374292844921</v>
      </c>
      <c r="N2413" s="36">
        <f t="shared" ref="N2413:N2476" si="462">M2413/D2413</f>
        <v>4.4727856767255977E-2</v>
      </c>
      <c r="O2413" s="36">
        <f t="shared" ref="O2413:O2476" si="463">L2413^2</f>
        <v>859632.60620109143</v>
      </c>
      <c r="P2413" s="35">
        <f t="shared" si="454"/>
        <v>859632.60620109143</v>
      </c>
    </row>
    <row r="2414" spans="1:16" x14ac:dyDescent="0.4">
      <c r="A2414" s="1">
        <v>2413</v>
      </c>
      <c r="B2414" s="21">
        <v>42226</v>
      </c>
      <c r="C2414" s="43">
        <v>1</v>
      </c>
      <c r="D2414" s="23">
        <v>25445</v>
      </c>
      <c r="E2414" s="25">
        <f t="shared" si="455"/>
        <v>23416.25</v>
      </c>
      <c r="F2414" s="25">
        <f t="shared" si="456"/>
        <v>24029.875</v>
      </c>
      <c r="G2414" s="25">
        <f t="shared" si="457"/>
        <v>1.0588902355921535</v>
      </c>
      <c r="H2414" s="25">
        <f t="shared" si="452"/>
        <v>0.99870511045398014</v>
      </c>
      <c r="I2414" s="4">
        <f t="shared" si="458"/>
        <v>25477.991184438317</v>
      </c>
      <c r="J2414" s="25">
        <f t="shared" si="453"/>
        <v>19759.35853805795</v>
      </c>
      <c r="K2414" s="15">
        <f t="shared" si="459"/>
        <v>19733.772351250962</v>
      </c>
      <c r="L2414" s="36">
        <f t="shared" si="460"/>
        <v>5711.2276487490381</v>
      </c>
      <c r="M2414" s="36">
        <f t="shared" si="461"/>
        <v>5711.2276487490381</v>
      </c>
      <c r="N2414" s="36">
        <f t="shared" si="462"/>
        <v>0.22445382781485707</v>
      </c>
      <c r="O2414" s="36">
        <f t="shared" si="463"/>
        <v>32618121.255835466</v>
      </c>
      <c r="P2414" s="35">
        <f t="shared" si="454"/>
        <v>32618121.255835466</v>
      </c>
    </row>
    <row r="2415" spans="1:16" x14ac:dyDescent="0.4">
      <c r="A2415" s="1">
        <v>2414</v>
      </c>
      <c r="B2415" s="21">
        <v>42227</v>
      </c>
      <c r="C2415" s="43">
        <v>2</v>
      </c>
      <c r="D2415" s="23">
        <v>26127</v>
      </c>
      <c r="E2415" s="25">
        <f t="shared" si="455"/>
        <v>24643.5</v>
      </c>
      <c r="F2415" s="25">
        <f t="shared" si="456"/>
        <v>24608.5</v>
      </c>
      <c r="G2415" s="25">
        <f t="shared" si="457"/>
        <v>1.0617063209866509</v>
      </c>
      <c r="H2415" s="25">
        <f t="shared" si="452"/>
        <v>0.99758200983907996</v>
      </c>
      <c r="I2415" s="4">
        <f t="shared" si="458"/>
        <v>26190.327955307203</v>
      </c>
      <c r="J2415" s="25">
        <f t="shared" si="453"/>
        <v>19759.675222501766</v>
      </c>
      <c r="K2415" s="15">
        <f t="shared" si="459"/>
        <v>19711.896522230782</v>
      </c>
      <c r="L2415" s="36">
        <f t="shared" si="460"/>
        <v>6415.1034777692184</v>
      </c>
      <c r="M2415" s="36">
        <f t="shared" si="461"/>
        <v>6415.1034777692184</v>
      </c>
      <c r="N2415" s="36">
        <f t="shared" si="462"/>
        <v>0.24553540313733757</v>
      </c>
      <c r="O2415" s="36">
        <f t="shared" si="463"/>
        <v>41153552.630486719</v>
      </c>
      <c r="P2415" s="35">
        <f t="shared" si="454"/>
        <v>41153552.630486719</v>
      </c>
    </row>
    <row r="2416" spans="1:16" x14ac:dyDescent="0.4">
      <c r="A2416" s="1">
        <v>2415</v>
      </c>
      <c r="B2416" s="21">
        <v>42228</v>
      </c>
      <c r="C2416" s="43">
        <v>3</v>
      </c>
      <c r="D2416" s="23">
        <v>26273</v>
      </c>
      <c r="E2416" s="25">
        <f t="shared" si="455"/>
        <v>24573.5</v>
      </c>
      <c r="F2416" s="25">
        <f t="shared" si="456"/>
        <v>24351.375</v>
      </c>
      <c r="G2416" s="25">
        <f t="shared" si="457"/>
        <v>1.0789123817443573</v>
      </c>
      <c r="H2416" s="25">
        <f t="shared" si="452"/>
        <v>1.0015470660113945</v>
      </c>
      <c r="I2416" s="4">
        <f t="shared" si="458"/>
        <v>26232.416719696219</v>
      </c>
      <c r="J2416" s="25">
        <f t="shared" si="453"/>
        <v>19759.991906945586</v>
      </c>
      <c r="K2416" s="15">
        <f t="shared" si="459"/>
        <v>19790.561918810254</v>
      </c>
      <c r="L2416" s="36">
        <f t="shared" si="460"/>
        <v>6482.4380811897463</v>
      </c>
      <c r="M2416" s="36">
        <f t="shared" si="461"/>
        <v>6482.4380811897463</v>
      </c>
      <c r="N2416" s="36">
        <f t="shared" si="462"/>
        <v>0.24673383630303911</v>
      </c>
      <c r="O2416" s="36">
        <f t="shared" si="463"/>
        <v>42022003.476458997</v>
      </c>
      <c r="P2416" s="35">
        <f t="shared" si="454"/>
        <v>42022003.476458997</v>
      </c>
    </row>
    <row r="2417" spans="1:16" x14ac:dyDescent="0.4">
      <c r="A2417" s="1">
        <v>2416</v>
      </c>
      <c r="B2417" s="21">
        <v>42229</v>
      </c>
      <c r="C2417" s="43">
        <v>4</v>
      </c>
      <c r="D2417" s="23">
        <v>20449</v>
      </c>
      <c r="E2417" s="25">
        <f t="shared" si="455"/>
        <v>24129.25</v>
      </c>
      <c r="F2417" s="25">
        <f t="shared" si="456"/>
        <v>23504.5</v>
      </c>
      <c r="G2417" s="25">
        <f t="shared" si="457"/>
        <v>0.87000361632878809</v>
      </c>
      <c r="H2417" s="25">
        <f t="shared" si="452"/>
        <v>1.0021658136955456</v>
      </c>
      <c r="I2417" s="4">
        <f t="shared" si="458"/>
        <v>20404.806989567031</v>
      </c>
      <c r="J2417" s="25">
        <f t="shared" si="453"/>
        <v>19760.308591389403</v>
      </c>
      <c r="K2417" s="15">
        <f t="shared" si="459"/>
        <v>19803.10573836484</v>
      </c>
      <c r="L2417" s="36">
        <f t="shared" si="460"/>
        <v>645.89426163515964</v>
      </c>
      <c r="M2417" s="36">
        <f t="shared" si="461"/>
        <v>645.89426163515964</v>
      </c>
      <c r="N2417" s="36">
        <f t="shared" si="462"/>
        <v>3.1585616002501815E-2</v>
      </c>
      <c r="O2417" s="36">
        <f t="shared" si="463"/>
        <v>417179.39721322805</v>
      </c>
      <c r="P2417" s="35">
        <f t="shared" si="454"/>
        <v>417179.39721322805</v>
      </c>
    </row>
    <row r="2418" spans="1:16" x14ac:dyDescent="0.4">
      <c r="A2418" s="1">
        <v>2417</v>
      </c>
      <c r="B2418" s="21">
        <v>42230</v>
      </c>
      <c r="C2418" s="43">
        <v>1</v>
      </c>
      <c r="D2418" s="23">
        <v>23668</v>
      </c>
      <c r="E2418" s="25">
        <f t="shared" si="455"/>
        <v>22879.75</v>
      </c>
      <c r="F2418" s="25">
        <f t="shared" si="456"/>
        <v>21991</v>
      </c>
      <c r="G2418" s="25">
        <f t="shared" si="457"/>
        <v>1.0762584693738348</v>
      </c>
      <c r="H2418" s="25">
        <f t="shared" si="452"/>
        <v>0.99870511045398014</v>
      </c>
      <c r="I2418" s="4">
        <f t="shared" si="458"/>
        <v>23698.68718228674</v>
      </c>
      <c r="J2418" s="25">
        <f t="shared" si="453"/>
        <v>19760.625275833219</v>
      </c>
      <c r="K2418" s="15">
        <f t="shared" si="459"/>
        <v>19735.037448740728</v>
      </c>
      <c r="L2418" s="36">
        <f t="shared" si="460"/>
        <v>3932.962551259272</v>
      </c>
      <c r="M2418" s="36">
        <f t="shared" si="461"/>
        <v>3932.962551259272</v>
      </c>
      <c r="N2418" s="36">
        <f t="shared" si="462"/>
        <v>0.16617215443887409</v>
      </c>
      <c r="O2418" s="36">
        <f t="shared" si="463"/>
        <v>15468194.429607842</v>
      </c>
      <c r="P2418" s="35">
        <f t="shared" si="454"/>
        <v>15468194.429607842</v>
      </c>
    </row>
    <row r="2419" spans="1:16" x14ac:dyDescent="0.4">
      <c r="A2419" s="1">
        <v>2418</v>
      </c>
      <c r="B2419" s="21">
        <v>42231</v>
      </c>
      <c r="C2419" s="43">
        <v>2</v>
      </c>
      <c r="D2419" s="23">
        <v>21129</v>
      </c>
      <c r="E2419" s="25">
        <f t="shared" si="455"/>
        <v>21102.25</v>
      </c>
      <c r="F2419" s="25">
        <f t="shared" si="456"/>
        <v>21289.25</v>
      </c>
      <c r="G2419" s="25">
        <f t="shared" si="457"/>
        <v>0.99247272684570853</v>
      </c>
      <c r="H2419" s="25">
        <f t="shared" si="452"/>
        <v>0.99758200983907996</v>
      </c>
      <c r="I2419" s="4">
        <f t="shared" si="458"/>
        <v>21180.213547965166</v>
      </c>
      <c r="J2419" s="25">
        <f t="shared" si="453"/>
        <v>19760.941960277039</v>
      </c>
      <c r="K2419" s="15">
        <f t="shared" si="459"/>
        <v>19713.160197046578</v>
      </c>
      <c r="L2419" s="36">
        <f t="shared" si="460"/>
        <v>1415.8398029534219</v>
      </c>
      <c r="M2419" s="36">
        <f t="shared" si="461"/>
        <v>1415.8398029534219</v>
      </c>
      <c r="N2419" s="36">
        <f t="shared" si="462"/>
        <v>6.7009314352473939E-2</v>
      </c>
      <c r="O2419" s="36">
        <f t="shared" si="463"/>
        <v>2004602.3476271846</v>
      </c>
      <c r="P2419" s="35">
        <f t="shared" si="454"/>
        <v>2004602.3476271846</v>
      </c>
    </row>
    <row r="2420" spans="1:16" x14ac:dyDescent="0.4">
      <c r="A2420" s="1">
        <v>2419</v>
      </c>
      <c r="B2420" s="21">
        <v>42232</v>
      </c>
      <c r="C2420" s="43">
        <v>3</v>
      </c>
      <c r="D2420" s="23">
        <v>19163</v>
      </c>
      <c r="E2420" s="25">
        <f t="shared" si="455"/>
        <v>21476.25</v>
      </c>
      <c r="F2420" s="25">
        <f t="shared" si="456"/>
        <v>21493.5</v>
      </c>
      <c r="G2420" s="25">
        <f t="shared" si="457"/>
        <v>0.89157187056551979</v>
      </c>
      <c r="H2420" s="25">
        <f t="shared" si="452"/>
        <v>1.0015470660113945</v>
      </c>
      <c r="I2420" s="4">
        <f t="shared" si="458"/>
        <v>19133.399368155089</v>
      </c>
      <c r="J2420" s="25">
        <f t="shared" si="453"/>
        <v>19761.258644720856</v>
      </c>
      <c r="K2420" s="15">
        <f t="shared" si="459"/>
        <v>19791.83061631248</v>
      </c>
      <c r="L2420" s="36">
        <f t="shared" si="460"/>
        <v>-628.83061631247983</v>
      </c>
      <c r="M2420" s="36">
        <f t="shared" si="461"/>
        <v>628.83061631247983</v>
      </c>
      <c r="N2420" s="36">
        <f t="shared" si="462"/>
        <v>3.2814831514506072E-2</v>
      </c>
      <c r="O2420" s="36">
        <f t="shared" si="463"/>
        <v>395427.94401193323</v>
      </c>
      <c r="P2420" s="35">
        <f t="shared" si="454"/>
        <v>395427.94401193323</v>
      </c>
    </row>
    <row r="2421" spans="1:16" x14ac:dyDescent="0.4">
      <c r="A2421" s="1">
        <v>2420</v>
      </c>
      <c r="B2421" s="21">
        <v>42233</v>
      </c>
      <c r="C2421" s="43">
        <v>4</v>
      </c>
      <c r="D2421" s="23">
        <v>21945</v>
      </c>
      <c r="E2421" s="25">
        <f t="shared" si="455"/>
        <v>21510.75</v>
      </c>
      <c r="F2421" s="25">
        <f t="shared" si="456"/>
        <v>21708</v>
      </c>
      <c r="G2421" s="25">
        <f t="shared" si="457"/>
        <v>1.0109176340519623</v>
      </c>
      <c r="H2421" s="25">
        <f t="shared" si="452"/>
        <v>1.0021658136955456</v>
      </c>
      <c r="I2421" s="4">
        <f t="shared" si="458"/>
        <v>21897.573934473494</v>
      </c>
      <c r="J2421" s="25">
        <f t="shared" si="453"/>
        <v>19761.575329164672</v>
      </c>
      <c r="K2421" s="15">
        <f t="shared" si="459"/>
        <v>19804.375219658134</v>
      </c>
      <c r="L2421" s="36">
        <f t="shared" si="460"/>
        <v>2140.6247803418664</v>
      </c>
      <c r="M2421" s="36">
        <f t="shared" si="461"/>
        <v>2140.6247803418664</v>
      </c>
      <c r="N2421" s="36">
        <f t="shared" si="462"/>
        <v>9.7544988851304013E-2</v>
      </c>
      <c r="O2421" s="36">
        <f t="shared" si="463"/>
        <v>4582274.4502136642</v>
      </c>
      <c r="P2421" s="35">
        <f t="shared" si="454"/>
        <v>4582274.4502136642</v>
      </c>
    </row>
    <row r="2422" spans="1:16" x14ac:dyDescent="0.4">
      <c r="A2422" s="1">
        <v>2421</v>
      </c>
      <c r="B2422" s="21">
        <v>42234</v>
      </c>
      <c r="C2422" s="43">
        <v>1</v>
      </c>
      <c r="D2422" s="23">
        <v>23806</v>
      </c>
      <c r="E2422" s="25">
        <f t="shared" si="455"/>
        <v>21905.25</v>
      </c>
      <c r="F2422" s="25">
        <f t="shared" si="456"/>
        <v>21906.375</v>
      </c>
      <c r="G2422" s="25">
        <f t="shared" si="457"/>
        <v>1.0867156250178316</v>
      </c>
      <c r="H2422" s="25">
        <f t="shared" si="452"/>
        <v>0.99870511045398014</v>
      </c>
      <c r="I2422" s="4">
        <f t="shared" si="458"/>
        <v>23836.866108734073</v>
      </c>
      <c r="J2422" s="25">
        <f t="shared" si="453"/>
        <v>19761.892013608493</v>
      </c>
      <c r="K2422" s="15">
        <f t="shared" si="459"/>
        <v>19736.302546230498</v>
      </c>
      <c r="L2422" s="36">
        <f t="shared" si="460"/>
        <v>4069.6974537695023</v>
      </c>
      <c r="M2422" s="36">
        <f t="shared" si="461"/>
        <v>4069.6974537695023</v>
      </c>
      <c r="N2422" s="36">
        <f t="shared" si="462"/>
        <v>0.17095259404223734</v>
      </c>
      <c r="O2422" s="36">
        <f t="shared" si="463"/>
        <v>16562437.365217971</v>
      </c>
      <c r="P2422" s="35">
        <f t="shared" si="454"/>
        <v>16562437.365217971</v>
      </c>
    </row>
    <row r="2423" spans="1:16" x14ac:dyDescent="0.4">
      <c r="A2423" s="1">
        <v>2422</v>
      </c>
      <c r="B2423" s="21">
        <v>42235</v>
      </c>
      <c r="C2423" s="43">
        <v>2</v>
      </c>
      <c r="D2423" s="23">
        <v>22707</v>
      </c>
      <c r="E2423" s="25">
        <f t="shared" si="455"/>
        <v>21907.5</v>
      </c>
      <c r="F2423" s="25">
        <f t="shared" si="456"/>
        <v>21011</v>
      </c>
      <c r="G2423" s="25">
        <f t="shared" si="457"/>
        <v>1.0807196230545904</v>
      </c>
      <c r="H2423" s="25">
        <f t="shared" si="452"/>
        <v>0.99758200983907996</v>
      </c>
      <c r="I2423" s="4">
        <f t="shared" si="458"/>
        <v>22762.038384857067</v>
      </c>
      <c r="J2423" s="25">
        <f t="shared" si="453"/>
        <v>19762.208698052309</v>
      </c>
      <c r="K2423" s="15">
        <f t="shared" si="459"/>
        <v>19714.423871862371</v>
      </c>
      <c r="L2423" s="36">
        <f t="shared" si="460"/>
        <v>2992.576128137629</v>
      </c>
      <c r="M2423" s="36">
        <f t="shared" si="461"/>
        <v>2992.576128137629</v>
      </c>
      <c r="N2423" s="36">
        <f t="shared" si="462"/>
        <v>0.13179090712721314</v>
      </c>
      <c r="O2423" s="36">
        <f t="shared" si="463"/>
        <v>8955511.8826992027</v>
      </c>
      <c r="P2423" s="35">
        <f t="shared" si="454"/>
        <v>8955511.8826992027</v>
      </c>
    </row>
    <row r="2424" spans="1:16" x14ac:dyDescent="0.4">
      <c r="A2424" s="1">
        <v>2423</v>
      </c>
      <c r="B2424" s="21">
        <v>42236</v>
      </c>
      <c r="C2424" s="43">
        <v>3</v>
      </c>
      <c r="D2424" s="23">
        <v>19172</v>
      </c>
      <c r="E2424" s="25">
        <f t="shared" si="455"/>
        <v>20114.5</v>
      </c>
      <c r="F2424" s="25">
        <f t="shared" si="456"/>
        <v>19615.25</v>
      </c>
      <c r="G2424" s="25">
        <f t="shared" si="457"/>
        <v>0.9774027860975516</v>
      </c>
      <c r="H2424" s="25">
        <f t="shared" si="452"/>
        <v>1.0015470660113945</v>
      </c>
      <c r="I2424" s="4">
        <f t="shared" si="458"/>
        <v>19142.385466068434</v>
      </c>
      <c r="J2424" s="25">
        <f t="shared" si="453"/>
        <v>19762.525382496126</v>
      </c>
      <c r="K2424" s="15">
        <f t="shared" si="459"/>
        <v>19793.099313814706</v>
      </c>
      <c r="L2424" s="36">
        <f t="shared" si="460"/>
        <v>-621.09931381470597</v>
      </c>
      <c r="M2424" s="36">
        <f t="shared" si="461"/>
        <v>621.09931381470597</v>
      </c>
      <c r="N2424" s="36">
        <f t="shared" si="462"/>
        <v>3.239616700473117E-2</v>
      </c>
      <c r="O2424" s="36">
        <f t="shared" si="463"/>
        <v>385764.35762109858</v>
      </c>
      <c r="P2424" s="35">
        <f t="shared" si="454"/>
        <v>385764.35762109858</v>
      </c>
    </row>
    <row r="2425" spans="1:16" x14ac:dyDescent="0.4">
      <c r="A2425" s="1">
        <v>2424</v>
      </c>
      <c r="B2425" s="21">
        <v>42237</v>
      </c>
      <c r="C2425" s="43">
        <v>4</v>
      </c>
      <c r="D2425" s="23">
        <v>14773</v>
      </c>
      <c r="E2425" s="25">
        <f t="shared" si="455"/>
        <v>19116</v>
      </c>
      <c r="F2425" s="25">
        <f t="shared" si="456"/>
        <v>18719.375</v>
      </c>
      <c r="G2425" s="25">
        <f t="shared" si="457"/>
        <v>0.78918233114086345</v>
      </c>
      <c r="H2425" s="25">
        <f t="shared" si="452"/>
        <v>1.0021658136955456</v>
      </c>
      <c r="I2425" s="4">
        <f t="shared" si="458"/>
        <v>14741.07358095133</v>
      </c>
      <c r="J2425" s="25">
        <f t="shared" si="453"/>
        <v>19762.842066939942</v>
      </c>
      <c r="K2425" s="15">
        <f t="shared" si="459"/>
        <v>19805.644700951423</v>
      </c>
      <c r="L2425" s="36">
        <f t="shared" si="460"/>
        <v>-5032.6447009514231</v>
      </c>
      <c r="M2425" s="36">
        <f t="shared" si="461"/>
        <v>5032.6447009514231</v>
      </c>
      <c r="N2425" s="36">
        <f t="shared" si="462"/>
        <v>0.34066504440204581</v>
      </c>
      <c r="O2425" s="36">
        <f t="shared" si="463"/>
        <v>25327512.68601444</v>
      </c>
      <c r="P2425" s="35">
        <f t="shared" si="454"/>
        <v>25327512.68601444</v>
      </c>
    </row>
    <row r="2426" spans="1:16" x14ac:dyDescent="0.4">
      <c r="A2426" s="1">
        <v>2425</v>
      </c>
      <c r="B2426" s="21">
        <v>42238</v>
      </c>
      <c r="C2426" s="43">
        <v>1</v>
      </c>
      <c r="D2426" s="23">
        <v>19812</v>
      </c>
      <c r="E2426" s="25">
        <f t="shared" si="455"/>
        <v>18322.75</v>
      </c>
      <c r="F2426" s="25">
        <f t="shared" si="456"/>
        <v>19069.5</v>
      </c>
      <c r="G2426" s="25">
        <f t="shared" si="457"/>
        <v>1.0389365216707307</v>
      </c>
      <c r="H2426" s="25">
        <f t="shared" si="452"/>
        <v>0.99870511045398014</v>
      </c>
      <c r="I2426" s="4">
        <f t="shared" si="458"/>
        <v>19837.687614308976</v>
      </c>
      <c r="J2426" s="25">
        <f t="shared" si="453"/>
        <v>19763.158751383762</v>
      </c>
      <c r="K2426" s="15">
        <f t="shared" si="459"/>
        <v>19737.567643720264</v>
      </c>
      <c r="L2426" s="36">
        <f t="shared" si="460"/>
        <v>74.432356279736268</v>
      </c>
      <c r="M2426" s="36">
        <f t="shared" si="461"/>
        <v>74.432356279736268</v>
      </c>
      <c r="N2426" s="36">
        <f t="shared" si="462"/>
        <v>3.7569329840367589E-3</v>
      </c>
      <c r="O2426" s="36">
        <f t="shared" si="463"/>
        <v>5540.1756613535954</v>
      </c>
      <c r="P2426" s="35">
        <f t="shared" si="454"/>
        <v>5540.1756613535954</v>
      </c>
    </row>
    <row r="2427" spans="1:16" x14ac:dyDescent="0.4">
      <c r="A2427" s="1">
        <v>2426</v>
      </c>
      <c r="B2427" s="21">
        <v>42239</v>
      </c>
      <c r="C2427" s="43">
        <v>2</v>
      </c>
      <c r="D2427" s="23">
        <v>19534</v>
      </c>
      <c r="E2427" s="25">
        <f t="shared" si="455"/>
        <v>19816.25</v>
      </c>
      <c r="F2427" s="25">
        <f t="shared" si="456"/>
        <v>21207.125</v>
      </c>
      <c r="G2427" s="25">
        <f t="shared" si="457"/>
        <v>0.92110552467625861</v>
      </c>
      <c r="H2427" s="25">
        <f t="shared" si="452"/>
        <v>0.99758200983907996</v>
      </c>
      <c r="I2427" s="4">
        <f t="shared" si="458"/>
        <v>19581.347505606111</v>
      </c>
      <c r="J2427" s="25">
        <f t="shared" si="453"/>
        <v>19763.475435827579</v>
      </c>
      <c r="K2427" s="15">
        <f t="shared" si="459"/>
        <v>19715.687546678164</v>
      </c>
      <c r="L2427" s="36">
        <f t="shared" si="460"/>
        <v>-181.68754667816393</v>
      </c>
      <c r="M2427" s="36">
        <f t="shared" si="461"/>
        <v>181.68754667816393</v>
      </c>
      <c r="N2427" s="36">
        <f t="shared" si="462"/>
        <v>9.3010927960563081E-3</v>
      </c>
      <c r="O2427" s="36">
        <f t="shared" si="463"/>
        <v>33010.364617929998</v>
      </c>
      <c r="P2427" s="35">
        <f t="shared" si="454"/>
        <v>33010.364617929998</v>
      </c>
    </row>
    <row r="2428" spans="1:16" x14ac:dyDescent="0.4">
      <c r="A2428" s="1">
        <v>2427</v>
      </c>
      <c r="B2428" s="21">
        <v>42240</v>
      </c>
      <c r="C2428" s="43">
        <v>3</v>
      </c>
      <c r="D2428" s="23">
        <v>25146</v>
      </c>
      <c r="E2428" s="25">
        <f t="shared" si="455"/>
        <v>22598</v>
      </c>
      <c r="F2428" s="25">
        <f t="shared" si="456"/>
        <v>23461.875</v>
      </c>
      <c r="G2428" s="25">
        <f t="shared" si="457"/>
        <v>1.0717813473987055</v>
      </c>
      <c r="H2428" s="25">
        <f t="shared" si="452"/>
        <v>1.0015470660113945</v>
      </c>
      <c r="I2428" s="4">
        <f t="shared" si="458"/>
        <v>25107.15756988091</v>
      </c>
      <c r="J2428" s="25">
        <f t="shared" si="453"/>
        <v>19763.792120271395</v>
      </c>
      <c r="K2428" s="15">
        <f t="shared" si="459"/>
        <v>19794.368011316936</v>
      </c>
      <c r="L2428" s="36">
        <f t="shared" si="460"/>
        <v>5351.6319886830643</v>
      </c>
      <c r="M2428" s="36">
        <f t="shared" si="461"/>
        <v>5351.6319886830643</v>
      </c>
      <c r="N2428" s="36">
        <f t="shared" si="462"/>
        <v>0.21282239675030082</v>
      </c>
      <c r="O2428" s="36">
        <f t="shared" si="463"/>
        <v>28639964.942295849</v>
      </c>
      <c r="P2428" s="35">
        <f t="shared" si="454"/>
        <v>28639964.942295849</v>
      </c>
    </row>
    <row r="2429" spans="1:16" x14ac:dyDescent="0.4">
      <c r="A2429" s="1">
        <v>2428</v>
      </c>
      <c r="B2429" s="21">
        <v>42241</v>
      </c>
      <c r="C2429" s="43">
        <v>4</v>
      </c>
      <c r="D2429" s="23">
        <v>25900</v>
      </c>
      <c r="E2429" s="25">
        <f t="shared" si="455"/>
        <v>24325.75</v>
      </c>
      <c r="F2429" s="25">
        <f t="shared" si="456"/>
        <v>24605.25</v>
      </c>
      <c r="G2429" s="25">
        <f t="shared" si="457"/>
        <v>1.0526208837544833</v>
      </c>
      <c r="H2429" s="25">
        <f t="shared" si="452"/>
        <v>1.0021658136955456</v>
      </c>
      <c r="I2429" s="4">
        <f t="shared" si="458"/>
        <v>25844.026653126613</v>
      </c>
      <c r="J2429" s="25">
        <f t="shared" si="453"/>
        <v>19764.108804715215</v>
      </c>
      <c r="K2429" s="15">
        <f t="shared" si="459"/>
        <v>19806.91418224472</v>
      </c>
      <c r="L2429" s="36">
        <f t="shared" si="460"/>
        <v>6093.08581775528</v>
      </c>
      <c r="M2429" s="36">
        <f t="shared" si="461"/>
        <v>6093.08581775528</v>
      </c>
      <c r="N2429" s="36">
        <f t="shared" si="462"/>
        <v>0.23525427867781004</v>
      </c>
      <c r="O2429" s="36">
        <f t="shared" si="463"/>
        <v>37125694.782530531</v>
      </c>
      <c r="P2429" s="35">
        <f t="shared" si="454"/>
        <v>37125694.782530531</v>
      </c>
    </row>
    <row r="2430" spans="1:16" x14ac:dyDescent="0.4">
      <c r="A2430" s="1">
        <v>2429</v>
      </c>
      <c r="B2430" s="21">
        <v>42242</v>
      </c>
      <c r="C2430" s="43">
        <v>1</v>
      </c>
      <c r="D2430" s="23">
        <v>26723</v>
      </c>
      <c r="E2430" s="25">
        <f t="shared" si="455"/>
        <v>24884.75</v>
      </c>
      <c r="F2430" s="25">
        <f t="shared" si="456"/>
        <v>24962</v>
      </c>
      <c r="G2430" s="25">
        <f t="shared" si="457"/>
        <v>1.0705472317923244</v>
      </c>
      <c r="H2430" s="25">
        <f t="shared" si="452"/>
        <v>0.99870511045398014</v>
      </c>
      <c r="I2430" s="4">
        <f t="shared" si="458"/>
        <v>26757.64819892887</v>
      </c>
      <c r="J2430" s="25">
        <f t="shared" si="453"/>
        <v>19764.425489159032</v>
      </c>
      <c r="K2430" s="15">
        <f t="shared" si="459"/>
        <v>19738.83274121003</v>
      </c>
      <c r="L2430" s="36">
        <f t="shared" si="460"/>
        <v>6984.1672587899702</v>
      </c>
      <c r="M2430" s="36">
        <f t="shared" si="461"/>
        <v>6984.1672587899702</v>
      </c>
      <c r="N2430" s="36">
        <f t="shared" si="462"/>
        <v>0.26135416153837404</v>
      </c>
      <c r="O2430" s="36">
        <f t="shared" si="463"/>
        <v>48778592.298753805</v>
      </c>
      <c r="P2430" s="35">
        <f t="shared" si="454"/>
        <v>48778592.298753805</v>
      </c>
    </row>
    <row r="2431" spans="1:16" x14ac:dyDescent="0.4">
      <c r="A2431" s="1">
        <v>2430</v>
      </c>
      <c r="B2431" s="21">
        <v>42243</v>
      </c>
      <c r="C2431" s="43">
        <v>2</v>
      </c>
      <c r="D2431" s="23">
        <v>21770</v>
      </c>
      <c r="E2431" s="25">
        <f t="shared" si="455"/>
        <v>25039.25</v>
      </c>
      <c r="F2431" s="25">
        <f t="shared" si="456"/>
        <v>24745</v>
      </c>
      <c r="G2431" s="25">
        <f t="shared" si="457"/>
        <v>0.87977369165487973</v>
      </c>
      <c r="H2431" s="25">
        <f t="shared" si="452"/>
        <v>0.99758200983907996</v>
      </c>
      <c r="I2431" s="4">
        <f t="shared" si="458"/>
        <v>21822.767236461812</v>
      </c>
      <c r="J2431" s="25">
        <f t="shared" si="453"/>
        <v>19764.742173602848</v>
      </c>
      <c r="K2431" s="15">
        <f t="shared" si="459"/>
        <v>19716.951221493957</v>
      </c>
      <c r="L2431" s="36">
        <f t="shared" si="460"/>
        <v>2053.0487785060432</v>
      </c>
      <c r="M2431" s="36">
        <f t="shared" si="461"/>
        <v>2053.0487785060432</v>
      </c>
      <c r="N2431" s="36">
        <f t="shared" si="462"/>
        <v>9.4306328824347418E-2</v>
      </c>
      <c r="O2431" s="36">
        <f t="shared" si="463"/>
        <v>4215009.2869251557</v>
      </c>
      <c r="P2431" s="35">
        <f t="shared" si="454"/>
        <v>4215009.2869251557</v>
      </c>
    </row>
    <row r="2432" spans="1:16" x14ac:dyDescent="0.4">
      <c r="A2432" s="1">
        <v>2431</v>
      </c>
      <c r="B2432" s="21">
        <v>42244</v>
      </c>
      <c r="C2432" s="43">
        <v>3</v>
      </c>
      <c r="D2432" s="23">
        <v>25764</v>
      </c>
      <c r="E2432" s="25">
        <f t="shared" si="455"/>
        <v>24450.75</v>
      </c>
      <c r="F2432" s="25">
        <f t="shared" si="456"/>
        <v>22736.875</v>
      </c>
      <c r="G2432" s="25">
        <f t="shared" si="457"/>
        <v>1.1331372495120811</v>
      </c>
      <c r="H2432" s="25">
        <f t="shared" si="452"/>
        <v>1.0015470660113945</v>
      </c>
      <c r="I2432" s="4">
        <f t="shared" si="458"/>
        <v>25724.202959930477</v>
      </c>
      <c r="J2432" s="25">
        <f t="shared" si="453"/>
        <v>19765.058858046668</v>
      </c>
      <c r="K2432" s="15">
        <f t="shared" si="459"/>
        <v>19795.636708819166</v>
      </c>
      <c r="L2432" s="36">
        <f t="shared" si="460"/>
        <v>5968.3632911808345</v>
      </c>
      <c r="M2432" s="36">
        <f t="shared" si="461"/>
        <v>5968.3632911808345</v>
      </c>
      <c r="N2432" s="36">
        <f t="shared" si="462"/>
        <v>0.23165515025542752</v>
      </c>
      <c r="O2432" s="36">
        <f t="shared" si="463"/>
        <v>35621360.375514925</v>
      </c>
      <c r="P2432" s="35">
        <f t="shared" si="454"/>
        <v>35621360.375514925</v>
      </c>
    </row>
    <row r="2433" spans="1:16" x14ac:dyDescent="0.4">
      <c r="A2433" s="1">
        <v>2432</v>
      </c>
      <c r="B2433" s="21">
        <v>42245</v>
      </c>
      <c r="C2433" s="43">
        <v>4</v>
      </c>
      <c r="D2433" s="23">
        <v>23546</v>
      </c>
      <c r="E2433" s="25">
        <f t="shared" si="455"/>
        <v>21023</v>
      </c>
      <c r="F2433" s="25">
        <f t="shared" si="456"/>
        <v>21574.875</v>
      </c>
      <c r="G2433" s="25">
        <f t="shared" si="457"/>
        <v>1.0913620588763551</v>
      </c>
      <c r="H2433" s="25">
        <f t="shared" si="452"/>
        <v>1.0021658136955456</v>
      </c>
      <c r="I2433" s="4">
        <f t="shared" si="458"/>
        <v>23495.113960406146</v>
      </c>
      <c r="J2433" s="25">
        <f t="shared" si="453"/>
        <v>19765.375542490485</v>
      </c>
      <c r="K2433" s="15">
        <f t="shared" si="459"/>
        <v>19808.183663538013</v>
      </c>
      <c r="L2433" s="36">
        <f t="shared" si="460"/>
        <v>3737.8163364619868</v>
      </c>
      <c r="M2433" s="36">
        <f t="shared" si="461"/>
        <v>3737.8163364619868</v>
      </c>
      <c r="N2433" s="36">
        <f t="shared" si="462"/>
        <v>0.15874527887802542</v>
      </c>
      <c r="O2433" s="36">
        <f t="shared" si="463"/>
        <v>13971270.965122109</v>
      </c>
      <c r="P2433" s="35">
        <f t="shared" si="454"/>
        <v>13971270.965122109</v>
      </c>
    </row>
    <row r="2434" spans="1:16" x14ac:dyDescent="0.4">
      <c r="A2434" s="1">
        <v>2433</v>
      </c>
      <c r="B2434" s="21">
        <v>42246</v>
      </c>
      <c r="C2434" s="43">
        <v>1</v>
      </c>
      <c r="D2434" s="23">
        <v>13012</v>
      </c>
      <c r="E2434" s="25">
        <f t="shared" si="455"/>
        <v>22126.75</v>
      </c>
      <c r="F2434" s="25">
        <f t="shared" si="456"/>
        <v>21959.5</v>
      </c>
      <c r="G2434" s="25">
        <f t="shared" si="457"/>
        <v>0.59254536760855214</v>
      </c>
      <c r="H2434" s="25">
        <f t="shared" ref="H2434:H2497" si="464">VLOOKUP(C2434,$Q$38:$S$42,3,FALSE)</f>
        <v>0.99870511045398014</v>
      </c>
      <c r="I2434" s="4">
        <f t="shared" si="458"/>
        <v>13028.870948788028</v>
      </c>
      <c r="J2434" s="25">
        <f t="shared" si="453"/>
        <v>19765.692226934301</v>
      </c>
      <c r="K2434" s="15">
        <f t="shared" si="459"/>
        <v>19740.097838699799</v>
      </c>
      <c r="L2434" s="36">
        <f t="shared" si="460"/>
        <v>-6728.0978386997995</v>
      </c>
      <c r="M2434" s="36">
        <f t="shared" si="461"/>
        <v>6728.0978386997995</v>
      </c>
      <c r="N2434" s="36">
        <f t="shared" si="462"/>
        <v>0.5170686934137565</v>
      </c>
      <c r="O2434" s="36">
        <f t="shared" si="463"/>
        <v>45267300.52711691</v>
      </c>
      <c r="P2434" s="35">
        <f t="shared" si="454"/>
        <v>45267300.52711691</v>
      </c>
    </row>
    <row r="2435" spans="1:16" x14ac:dyDescent="0.4">
      <c r="A2435" s="1">
        <v>2434</v>
      </c>
      <c r="B2435" s="21">
        <v>42247</v>
      </c>
      <c r="C2435" s="43">
        <v>2</v>
      </c>
      <c r="D2435" s="23">
        <v>26185</v>
      </c>
      <c r="E2435" s="25">
        <f t="shared" si="455"/>
        <v>21792.25</v>
      </c>
      <c r="F2435" s="25">
        <f t="shared" si="456"/>
        <v>21900.125</v>
      </c>
      <c r="G2435" s="25">
        <f t="shared" si="457"/>
        <v>1.1956552759402059</v>
      </c>
      <c r="H2435" s="25">
        <f t="shared" si="464"/>
        <v>0.99758200983907996</v>
      </c>
      <c r="I2435" s="4">
        <f t="shared" si="458"/>
        <v>26248.468538665711</v>
      </c>
      <c r="J2435" s="25">
        <f t="shared" ref="J2435:J2498" si="465">INTERCEPT($I$2:$I$3896,$A$2:$A$3896)+SLOPE($I$2:$I$3896,$A$2:$A$3896)*A2435</f>
        <v>19766.008911378118</v>
      </c>
      <c r="K2435" s="15">
        <f t="shared" si="459"/>
        <v>19718.214896309746</v>
      </c>
      <c r="L2435" s="36">
        <f t="shared" si="460"/>
        <v>6466.7851036902539</v>
      </c>
      <c r="M2435" s="36">
        <f t="shared" si="461"/>
        <v>6466.7851036902539</v>
      </c>
      <c r="N2435" s="36">
        <f t="shared" si="462"/>
        <v>0.24696525123888691</v>
      </c>
      <c r="O2435" s="36">
        <f t="shared" si="463"/>
        <v>41819309.577310167</v>
      </c>
      <c r="P2435" s="35">
        <f t="shared" ref="P2435:P2498" si="466">(D2435-K2435)^2</f>
        <v>41819309.577310167</v>
      </c>
    </row>
    <row r="2436" spans="1:16" x14ac:dyDescent="0.4">
      <c r="A2436" s="1">
        <v>2435</v>
      </c>
      <c r="B2436" s="21">
        <v>42248</v>
      </c>
      <c r="C2436" s="43">
        <v>3</v>
      </c>
      <c r="D2436" s="23">
        <v>24426</v>
      </c>
      <c r="E2436" s="25">
        <f t="shared" si="455"/>
        <v>22008</v>
      </c>
      <c r="F2436" s="25">
        <f t="shared" si="456"/>
        <v>22765.125</v>
      </c>
      <c r="G2436" s="25">
        <f t="shared" si="457"/>
        <v>1.0729569901329337</v>
      </c>
      <c r="H2436" s="25">
        <f t="shared" si="464"/>
        <v>1.0015470660113945</v>
      </c>
      <c r="I2436" s="4">
        <f t="shared" si="458"/>
        <v>24388.269736813454</v>
      </c>
      <c r="J2436" s="25">
        <f t="shared" si="465"/>
        <v>19766.325595821938</v>
      </c>
      <c r="K2436" s="15">
        <f t="shared" si="459"/>
        <v>19796.905406321392</v>
      </c>
      <c r="L2436" s="36">
        <f t="shared" si="460"/>
        <v>4629.0945936786084</v>
      </c>
      <c r="M2436" s="36">
        <f t="shared" si="461"/>
        <v>4629.0945936786084</v>
      </c>
      <c r="N2436" s="36">
        <f t="shared" si="462"/>
        <v>0.18951504927858054</v>
      </c>
      <c r="O2436" s="36">
        <f t="shared" si="463"/>
        <v>21428516.757224519</v>
      </c>
      <c r="P2436" s="35">
        <f t="shared" si="466"/>
        <v>21428516.757224519</v>
      </c>
    </row>
    <row r="2437" spans="1:16" x14ac:dyDescent="0.4">
      <c r="A2437" s="1">
        <v>2436</v>
      </c>
      <c r="B2437" s="21">
        <v>42249</v>
      </c>
      <c r="C2437" s="43">
        <v>4</v>
      </c>
      <c r="D2437" s="23">
        <v>24409</v>
      </c>
      <c r="E2437" s="25">
        <f t="shared" ref="E2437:E2500" si="467">AVERAGE(D2435:D2438)</f>
        <v>23522.25</v>
      </c>
      <c r="F2437" s="25">
        <f t="shared" ref="F2437:F2500" si="468">AVERAGE(E2437:E2438)</f>
        <v>23087.125</v>
      </c>
      <c r="G2437" s="25">
        <f t="shared" si="457"/>
        <v>1.0572559381040298</v>
      </c>
      <c r="H2437" s="25">
        <f t="shared" si="464"/>
        <v>1.0021658136955456</v>
      </c>
      <c r="I2437" s="4">
        <f t="shared" si="458"/>
        <v>24356.248902554729</v>
      </c>
      <c r="J2437" s="25">
        <f t="shared" si="465"/>
        <v>19766.642280265754</v>
      </c>
      <c r="K2437" s="15">
        <f t="shared" si="459"/>
        <v>19809.453144831303</v>
      </c>
      <c r="L2437" s="36">
        <f t="shared" si="460"/>
        <v>4599.5468551686972</v>
      </c>
      <c r="M2437" s="36">
        <f t="shared" si="461"/>
        <v>4599.5468551686972</v>
      </c>
      <c r="N2437" s="36">
        <f t="shared" si="462"/>
        <v>0.18843651338312498</v>
      </c>
      <c r="O2437" s="36">
        <f t="shared" si="463"/>
        <v>21155831.272892252</v>
      </c>
      <c r="P2437" s="35">
        <f t="shared" si="466"/>
        <v>21155831.272892252</v>
      </c>
    </row>
    <row r="2438" spans="1:16" x14ac:dyDescent="0.4">
      <c r="A2438" s="1">
        <v>2437</v>
      </c>
      <c r="B2438" s="21">
        <v>42250</v>
      </c>
      <c r="C2438" s="43">
        <v>1</v>
      </c>
      <c r="D2438" s="23">
        <v>19069</v>
      </c>
      <c r="E2438" s="25">
        <f t="shared" si="467"/>
        <v>22652</v>
      </c>
      <c r="F2438" s="25">
        <f t="shared" si="468"/>
        <v>22238.875</v>
      </c>
      <c r="G2438" s="25">
        <f t="shared" si="457"/>
        <v>0.85746243908471087</v>
      </c>
      <c r="H2438" s="25">
        <f t="shared" si="464"/>
        <v>0.99870511045398014</v>
      </c>
      <c r="I2438" s="4">
        <f t="shared" si="458"/>
        <v>19093.724263943968</v>
      </c>
      <c r="J2438" s="25">
        <f t="shared" si="465"/>
        <v>19766.958964709571</v>
      </c>
      <c r="K2438" s="15">
        <f t="shared" si="459"/>
        <v>19741.362936189566</v>
      </c>
      <c r="L2438" s="36">
        <f t="shared" si="460"/>
        <v>-672.36293618956552</v>
      </c>
      <c r="M2438" s="36">
        <f t="shared" si="461"/>
        <v>672.36293618956552</v>
      </c>
      <c r="N2438" s="36">
        <f t="shared" si="462"/>
        <v>3.5259475388828232E-2</v>
      </c>
      <c r="O2438" s="36">
        <f t="shared" si="463"/>
        <v>452071.91796145373</v>
      </c>
      <c r="P2438" s="35">
        <f t="shared" si="466"/>
        <v>452071.91796145373</v>
      </c>
    </row>
    <row r="2439" spans="1:16" x14ac:dyDescent="0.4">
      <c r="A2439" s="1">
        <v>2438</v>
      </c>
      <c r="B2439" s="21">
        <v>42251</v>
      </c>
      <c r="C2439" s="43">
        <v>2</v>
      </c>
      <c r="D2439" s="23">
        <v>22704</v>
      </c>
      <c r="E2439" s="25">
        <f t="shared" si="467"/>
        <v>21825.75</v>
      </c>
      <c r="F2439" s="25">
        <f t="shared" si="468"/>
        <v>21167.25</v>
      </c>
      <c r="G2439" s="25">
        <f t="shared" si="457"/>
        <v>1.0726003614073627</v>
      </c>
      <c r="H2439" s="25">
        <f t="shared" si="464"/>
        <v>0.99758200983907996</v>
      </c>
      <c r="I2439" s="4">
        <f t="shared" si="458"/>
        <v>22759.031113304041</v>
      </c>
      <c r="J2439" s="25">
        <f t="shared" si="465"/>
        <v>19767.275649153391</v>
      </c>
      <c r="K2439" s="15">
        <f t="shared" si="459"/>
        <v>19719.478571125543</v>
      </c>
      <c r="L2439" s="36">
        <f t="shared" si="460"/>
        <v>2984.5214288744573</v>
      </c>
      <c r="M2439" s="36">
        <f t="shared" si="461"/>
        <v>2984.5214288744573</v>
      </c>
      <c r="N2439" s="36">
        <f t="shared" si="462"/>
        <v>0.1314535513070145</v>
      </c>
      <c r="O2439" s="36">
        <f t="shared" si="463"/>
        <v>8907368.1594108324</v>
      </c>
      <c r="P2439" s="35">
        <f t="shared" si="466"/>
        <v>8907368.1594108324</v>
      </c>
    </row>
    <row r="2440" spans="1:16" x14ac:dyDescent="0.4">
      <c r="A2440" s="1">
        <v>2439</v>
      </c>
      <c r="B2440" s="21">
        <v>42252</v>
      </c>
      <c r="C2440" s="43">
        <v>3</v>
      </c>
      <c r="D2440" s="23">
        <v>21121</v>
      </c>
      <c r="E2440" s="25">
        <f t="shared" si="467"/>
        <v>20508.75</v>
      </c>
      <c r="F2440" s="25">
        <f t="shared" si="468"/>
        <v>21070.5</v>
      </c>
      <c r="G2440" s="25">
        <f t="shared" si="457"/>
        <v>1.0023967157874754</v>
      </c>
      <c r="H2440" s="25">
        <f t="shared" si="464"/>
        <v>1.0015470660113945</v>
      </c>
      <c r="I2440" s="4">
        <f t="shared" si="458"/>
        <v>21088.374891969088</v>
      </c>
      <c r="J2440" s="25">
        <f t="shared" si="465"/>
        <v>19767.592333597207</v>
      </c>
      <c r="K2440" s="15">
        <f t="shared" si="459"/>
        <v>19798.174103823618</v>
      </c>
      <c r="L2440" s="36">
        <f t="shared" si="460"/>
        <v>1322.8258961763822</v>
      </c>
      <c r="M2440" s="36">
        <f t="shared" si="461"/>
        <v>1322.8258961763822</v>
      </c>
      <c r="N2440" s="36">
        <f t="shared" si="462"/>
        <v>6.2630836427081213E-2</v>
      </c>
      <c r="O2440" s="36">
        <f t="shared" si="463"/>
        <v>1749868.3515948488</v>
      </c>
      <c r="P2440" s="35">
        <f t="shared" si="466"/>
        <v>1749868.3515948488</v>
      </c>
    </row>
    <row r="2441" spans="1:16" x14ac:dyDescent="0.4">
      <c r="A2441" s="1">
        <v>2440</v>
      </c>
      <c r="B2441" s="21">
        <v>42253</v>
      </c>
      <c r="C2441" s="43">
        <v>4</v>
      </c>
      <c r="D2441" s="23">
        <v>19141</v>
      </c>
      <c r="E2441" s="25">
        <f t="shared" si="467"/>
        <v>21632.25</v>
      </c>
      <c r="F2441" s="25">
        <f t="shared" si="468"/>
        <v>21260.875</v>
      </c>
      <c r="G2441" s="25">
        <f t="shared" si="457"/>
        <v>0.9002922034017885</v>
      </c>
      <c r="H2441" s="25">
        <f t="shared" si="464"/>
        <v>1.0021658136955456</v>
      </c>
      <c r="I2441" s="4">
        <f t="shared" si="458"/>
        <v>19099.633751640791</v>
      </c>
      <c r="J2441" s="25">
        <f t="shared" si="465"/>
        <v>19767.909018041024</v>
      </c>
      <c r="K2441" s="15">
        <f t="shared" si="459"/>
        <v>19810.722626124596</v>
      </c>
      <c r="L2441" s="36">
        <f t="shared" si="460"/>
        <v>-669.72262612459599</v>
      </c>
      <c r="M2441" s="36">
        <f t="shared" si="461"/>
        <v>669.72262612459599</v>
      </c>
      <c r="N2441" s="36">
        <f t="shared" si="462"/>
        <v>3.4988904765926337E-2</v>
      </c>
      <c r="O2441" s="36">
        <f t="shared" si="463"/>
        <v>448528.39594322536</v>
      </c>
      <c r="P2441" s="35">
        <f t="shared" si="466"/>
        <v>448528.39594322536</v>
      </c>
    </row>
    <row r="2442" spans="1:16" x14ac:dyDescent="0.4">
      <c r="A2442" s="1">
        <v>2441</v>
      </c>
      <c r="B2442" s="21">
        <v>42254</v>
      </c>
      <c r="C2442" s="43">
        <v>1</v>
      </c>
      <c r="D2442" s="23">
        <v>23563</v>
      </c>
      <c r="E2442" s="25">
        <f t="shared" si="467"/>
        <v>20889.5</v>
      </c>
      <c r="F2442" s="25">
        <f t="shared" si="468"/>
        <v>20898.875</v>
      </c>
      <c r="G2442" s="25">
        <f t="shared" si="457"/>
        <v>1.1274769574917309</v>
      </c>
      <c r="H2442" s="25">
        <f t="shared" si="464"/>
        <v>0.99870511045398014</v>
      </c>
      <c r="I2442" s="4">
        <f t="shared" si="458"/>
        <v>23593.551042598549</v>
      </c>
      <c r="J2442" s="25">
        <f t="shared" si="465"/>
        <v>19768.225702484844</v>
      </c>
      <c r="K2442" s="15">
        <f t="shared" si="459"/>
        <v>19742.628033679335</v>
      </c>
      <c r="L2442" s="36">
        <f t="shared" si="460"/>
        <v>3820.3719663206648</v>
      </c>
      <c r="M2442" s="36">
        <f t="shared" si="461"/>
        <v>3820.3719663206648</v>
      </c>
      <c r="N2442" s="36">
        <f t="shared" si="462"/>
        <v>0.16213436176720558</v>
      </c>
      <c r="O2442" s="36">
        <f t="shared" si="463"/>
        <v>14595241.961048823</v>
      </c>
      <c r="P2442" s="35">
        <f t="shared" si="466"/>
        <v>14595241.961048823</v>
      </c>
    </row>
    <row r="2443" spans="1:16" x14ac:dyDescent="0.4">
      <c r="A2443" s="1">
        <v>2442</v>
      </c>
      <c r="B2443" s="21">
        <v>42255</v>
      </c>
      <c r="C2443" s="43">
        <v>2</v>
      </c>
      <c r="D2443" s="23">
        <v>19733</v>
      </c>
      <c r="E2443" s="25">
        <f t="shared" si="467"/>
        <v>20908.25</v>
      </c>
      <c r="F2443" s="25">
        <f t="shared" si="468"/>
        <v>20428</v>
      </c>
      <c r="G2443" s="25">
        <f t="shared" si="457"/>
        <v>0.96597806931662422</v>
      </c>
      <c r="H2443" s="25">
        <f t="shared" si="464"/>
        <v>0.99758200983907996</v>
      </c>
      <c r="I2443" s="4">
        <f t="shared" si="458"/>
        <v>19780.829851956863</v>
      </c>
      <c r="J2443" s="25">
        <f t="shared" si="465"/>
        <v>19768.542386928661</v>
      </c>
      <c r="K2443" s="15">
        <f t="shared" si="459"/>
        <v>19720.742245941336</v>
      </c>
      <c r="L2443" s="36">
        <f t="shared" si="460"/>
        <v>12.257754058664432</v>
      </c>
      <c r="M2443" s="36">
        <f t="shared" si="461"/>
        <v>12.257754058664432</v>
      </c>
      <c r="N2443" s="36">
        <f t="shared" si="462"/>
        <v>6.2118046210228714E-4</v>
      </c>
      <c r="O2443" s="36">
        <f t="shared" si="463"/>
        <v>150.25253456270434</v>
      </c>
      <c r="P2443" s="35">
        <f t="shared" si="466"/>
        <v>150.25253456270434</v>
      </c>
    </row>
    <row r="2444" spans="1:16" x14ac:dyDescent="0.4">
      <c r="A2444" s="1">
        <v>2443</v>
      </c>
      <c r="B2444" s="21">
        <v>42256</v>
      </c>
      <c r="C2444" s="43">
        <v>3</v>
      </c>
      <c r="D2444" s="23">
        <v>21196</v>
      </c>
      <c r="E2444" s="25">
        <f t="shared" si="467"/>
        <v>19947.75</v>
      </c>
      <c r="F2444" s="25">
        <f t="shared" si="468"/>
        <v>19406.75</v>
      </c>
      <c r="G2444" s="25">
        <f t="shared" si="457"/>
        <v>1.0921973024849601</v>
      </c>
      <c r="H2444" s="25">
        <f t="shared" si="464"/>
        <v>1.0015470660113945</v>
      </c>
      <c r="I2444" s="4">
        <f t="shared" si="458"/>
        <v>21163.259041246947</v>
      </c>
      <c r="J2444" s="25">
        <f t="shared" si="465"/>
        <v>19768.859071372477</v>
      </c>
      <c r="K2444" s="15">
        <f t="shared" si="459"/>
        <v>19799.442801325848</v>
      </c>
      <c r="L2444" s="36">
        <f t="shared" si="460"/>
        <v>1396.5571986741525</v>
      </c>
      <c r="M2444" s="36">
        <f t="shared" si="461"/>
        <v>1396.5571986741525</v>
      </c>
      <c r="N2444" s="36">
        <f t="shared" si="462"/>
        <v>6.5887771215047769E-2</v>
      </c>
      <c r="O2444" s="36">
        <f t="shared" si="463"/>
        <v>1950372.0091685962</v>
      </c>
      <c r="P2444" s="35">
        <f t="shared" si="466"/>
        <v>1950372.0091685962</v>
      </c>
    </row>
    <row r="2445" spans="1:16" x14ac:dyDescent="0.4">
      <c r="A2445" s="1">
        <v>2444</v>
      </c>
      <c r="B2445" s="21">
        <v>42257</v>
      </c>
      <c r="C2445" s="43">
        <v>4</v>
      </c>
      <c r="D2445" s="23">
        <v>15299</v>
      </c>
      <c r="E2445" s="25">
        <f t="shared" si="467"/>
        <v>18865.75</v>
      </c>
      <c r="F2445" s="25">
        <f t="shared" si="468"/>
        <v>18487.25</v>
      </c>
      <c r="G2445" s="25">
        <f t="shared" si="457"/>
        <v>0.82754330687365618</v>
      </c>
      <c r="H2445" s="25">
        <f t="shared" si="464"/>
        <v>1.0021658136955456</v>
      </c>
      <c r="I2445" s="4">
        <f t="shared" si="458"/>
        <v>15265.936824949191</v>
      </c>
      <c r="J2445" s="25">
        <f t="shared" si="465"/>
        <v>19769.175755816294</v>
      </c>
      <c r="K2445" s="15">
        <f t="shared" si="459"/>
        <v>19811.992107417889</v>
      </c>
      <c r="L2445" s="36">
        <f t="shared" si="460"/>
        <v>-4512.9921074178892</v>
      </c>
      <c r="M2445" s="36">
        <f t="shared" si="461"/>
        <v>4512.9921074178892</v>
      </c>
      <c r="N2445" s="36">
        <f t="shared" si="462"/>
        <v>0.29498608454264258</v>
      </c>
      <c r="O2445" s="36">
        <f t="shared" si="463"/>
        <v>20367097.761616159</v>
      </c>
      <c r="P2445" s="35">
        <f t="shared" si="466"/>
        <v>20367097.761616159</v>
      </c>
    </row>
    <row r="2446" spans="1:16" x14ac:dyDescent="0.4">
      <c r="A2446" s="1">
        <v>2445</v>
      </c>
      <c r="B2446" s="21">
        <v>42258</v>
      </c>
      <c r="C2446" s="43">
        <v>1</v>
      </c>
      <c r="D2446" s="23">
        <v>19235</v>
      </c>
      <c r="E2446" s="25">
        <f t="shared" si="467"/>
        <v>18108.75</v>
      </c>
      <c r="F2446" s="25">
        <f t="shared" si="468"/>
        <v>17725.25</v>
      </c>
      <c r="G2446" s="25">
        <f t="shared" si="457"/>
        <v>1.0851751033130703</v>
      </c>
      <c r="H2446" s="25">
        <f t="shared" si="464"/>
        <v>0.99870511045398014</v>
      </c>
      <c r="I2446" s="4">
        <f t="shared" si="458"/>
        <v>19259.939494308153</v>
      </c>
      <c r="J2446" s="25">
        <f t="shared" si="465"/>
        <v>19769.492440260114</v>
      </c>
      <c r="K2446" s="15">
        <f t="shared" si="459"/>
        <v>19743.893131169101</v>
      </c>
      <c r="L2446" s="36">
        <f t="shared" si="460"/>
        <v>-508.89313116910125</v>
      </c>
      <c r="M2446" s="36">
        <f t="shared" si="461"/>
        <v>508.89313116910125</v>
      </c>
      <c r="N2446" s="36">
        <f t="shared" si="462"/>
        <v>2.6456622363873212E-2</v>
      </c>
      <c r="O2446" s="36">
        <f t="shared" si="463"/>
        <v>258972.2189510921</v>
      </c>
      <c r="P2446" s="35">
        <f t="shared" si="466"/>
        <v>258972.2189510921</v>
      </c>
    </row>
    <row r="2447" spans="1:16" x14ac:dyDescent="0.4">
      <c r="A2447" s="1">
        <v>2446</v>
      </c>
      <c r="B2447" s="21">
        <v>42259</v>
      </c>
      <c r="C2447" s="43">
        <v>2</v>
      </c>
      <c r="D2447" s="23">
        <v>16705</v>
      </c>
      <c r="E2447" s="25">
        <f t="shared" si="467"/>
        <v>17341.75</v>
      </c>
      <c r="F2447" s="25">
        <f t="shared" si="468"/>
        <v>18288.125</v>
      </c>
      <c r="G2447" s="25">
        <f t="shared" si="457"/>
        <v>0.91343426403745598</v>
      </c>
      <c r="H2447" s="25">
        <f t="shared" si="464"/>
        <v>0.99758200983907996</v>
      </c>
      <c r="I2447" s="4">
        <f t="shared" si="458"/>
        <v>16745.490431102186</v>
      </c>
      <c r="J2447" s="25">
        <f t="shared" si="465"/>
        <v>19769.80912470393</v>
      </c>
      <c r="K2447" s="15">
        <f t="shared" si="459"/>
        <v>19722.005920757128</v>
      </c>
      <c r="L2447" s="36">
        <f t="shared" si="460"/>
        <v>-3017.0059207571285</v>
      </c>
      <c r="M2447" s="36">
        <f t="shared" si="461"/>
        <v>3017.0059207571285</v>
      </c>
      <c r="N2447" s="36">
        <f t="shared" si="462"/>
        <v>0.18060496382862187</v>
      </c>
      <c r="O2447" s="36">
        <f t="shared" si="463"/>
        <v>9102324.7258835677</v>
      </c>
      <c r="P2447" s="35">
        <f t="shared" si="466"/>
        <v>9102324.7258835677</v>
      </c>
    </row>
    <row r="2448" spans="1:16" x14ac:dyDescent="0.4">
      <c r="A2448" s="1">
        <v>2447</v>
      </c>
      <c r="B2448" s="21">
        <v>42260</v>
      </c>
      <c r="C2448" s="43">
        <v>3</v>
      </c>
      <c r="D2448" s="23">
        <v>18128</v>
      </c>
      <c r="E2448" s="25">
        <f t="shared" si="467"/>
        <v>19234.5</v>
      </c>
      <c r="F2448" s="25">
        <f t="shared" si="468"/>
        <v>19811.75</v>
      </c>
      <c r="G2448" s="25">
        <f t="shared" si="457"/>
        <v>0.91501255568034123</v>
      </c>
      <c r="H2448" s="25">
        <f t="shared" si="464"/>
        <v>1.0015470660113945</v>
      </c>
      <c r="I2448" s="4">
        <f t="shared" si="458"/>
        <v>18099.998108120621</v>
      </c>
      <c r="J2448" s="25">
        <f t="shared" si="465"/>
        <v>19770.125809147747</v>
      </c>
      <c r="K2448" s="15">
        <f t="shared" si="459"/>
        <v>19800.711498828074</v>
      </c>
      <c r="L2448" s="36">
        <f t="shared" si="460"/>
        <v>-1672.7114988280737</v>
      </c>
      <c r="M2448" s="36">
        <f t="shared" si="461"/>
        <v>1672.7114988280737</v>
      </c>
      <c r="N2448" s="36">
        <f t="shared" si="462"/>
        <v>9.227225832017176E-2</v>
      </c>
      <c r="O2448" s="36">
        <f t="shared" si="463"/>
        <v>2797963.7583116605</v>
      </c>
      <c r="P2448" s="35">
        <f t="shared" si="466"/>
        <v>2797963.7583116605</v>
      </c>
    </row>
    <row r="2449" spans="1:16" x14ac:dyDescent="0.4">
      <c r="A2449" s="1">
        <v>2448</v>
      </c>
      <c r="B2449" s="21">
        <v>42261</v>
      </c>
      <c r="C2449" s="43">
        <v>4</v>
      </c>
      <c r="D2449" s="23">
        <v>22870</v>
      </c>
      <c r="E2449" s="25">
        <f t="shared" si="467"/>
        <v>20389</v>
      </c>
      <c r="F2449" s="25">
        <f t="shared" si="468"/>
        <v>21348.375</v>
      </c>
      <c r="G2449" s="25">
        <f t="shared" si="457"/>
        <v>1.0712759167852355</v>
      </c>
      <c r="H2449" s="25">
        <f t="shared" si="464"/>
        <v>1.0021658136955456</v>
      </c>
      <c r="I2449" s="4">
        <f t="shared" si="458"/>
        <v>22820.574886370876</v>
      </c>
      <c r="J2449" s="25">
        <f t="shared" si="465"/>
        <v>19770.442493591567</v>
      </c>
      <c r="K2449" s="15">
        <f t="shared" si="459"/>
        <v>19813.261588711182</v>
      </c>
      <c r="L2449" s="36">
        <f t="shared" si="460"/>
        <v>3056.7384112888176</v>
      </c>
      <c r="M2449" s="36">
        <f t="shared" si="461"/>
        <v>3056.7384112888176</v>
      </c>
      <c r="N2449" s="36">
        <f t="shared" si="462"/>
        <v>0.13365712336199465</v>
      </c>
      <c r="O2449" s="36">
        <f t="shared" si="463"/>
        <v>9343649.7150484845</v>
      </c>
      <c r="P2449" s="35">
        <f t="shared" si="466"/>
        <v>9343649.7150484845</v>
      </c>
    </row>
    <row r="2450" spans="1:16" x14ac:dyDescent="0.4">
      <c r="A2450" s="1">
        <v>2449</v>
      </c>
      <c r="B2450" s="21">
        <v>42262</v>
      </c>
      <c r="C2450" s="43">
        <v>1</v>
      </c>
      <c r="D2450" s="23">
        <v>23853</v>
      </c>
      <c r="E2450" s="25">
        <f t="shared" si="467"/>
        <v>22307.75</v>
      </c>
      <c r="F2450" s="25">
        <f t="shared" si="468"/>
        <v>22054.25</v>
      </c>
      <c r="G2450" s="25">
        <f t="shared" si="457"/>
        <v>1.0815602434904836</v>
      </c>
      <c r="H2450" s="25">
        <f t="shared" si="464"/>
        <v>0.99870511045398014</v>
      </c>
      <c r="I2450" s="4">
        <f t="shared" si="458"/>
        <v>23883.927047451645</v>
      </c>
      <c r="J2450" s="25">
        <f t="shared" si="465"/>
        <v>19770.759178035383</v>
      </c>
      <c r="K2450" s="15">
        <f t="shared" si="459"/>
        <v>19745.158228658867</v>
      </c>
      <c r="L2450" s="36">
        <f t="shared" si="460"/>
        <v>4107.8417713411327</v>
      </c>
      <c r="M2450" s="36">
        <f t="shared" si="461"/>
        <v>4107.8417713411327</v>
      </c>
      <c r="N2450" s="36">
        <f t="shared" si="462"/>
        <v>0.17221489000717446</v>
      </c>
      <c r="O2450" s="36">
        <f t="shared" si="463"/>
        <v>16874364.018375054</v>
      </c>
      <c r="P2450" s="35">
        <f t="shared" si="466"/>
        <v>16874364.018375054</v>
      </c>
    </row>
    <row r="2451" spans="1:16" x14ac:dyDescent="0.4">
      <c r="A2451" s="1">
        <v>2450</v>
      </c>
      <c r="B2451" s="21">
        <v>42263</v>
      </c>
      <c r="C2451" s="43">
        <v>2</v>
      </c>
      <c r="D2451" s="23">
        <v>24380</v>
      </c>
      <c r="E2451" s="25">
        <f t="shared" si="467"/>
        <v>21800.75</v>
      </c>
      <c r="F2451" s="25">
        <f t="shared" si="468"/>
        <v>21653.75</v>
      </c>
      <c r="G2451" s="25">
        <f t="shared" si="457"/>
        <v>1.1259019800265544</v>
      </c>
      <c r="H2451" s="25">
        <f t="shared" si="464"/>
        <v>0.99758200983907996</v>
      </c>
      <c r="I2451" s="4">
        <f t="shared" si="458"/>
        <v>24439.093487594808</v>
      </c>
      <c r="J2451" s="25">
        <f t="shared" si="465"/>
        <v>19771.0758624792</v>
      </c>
      <c r="K2451" s="15">
        <f t="shared" si="459"/>
        <v>19723.269595572921</v>
      </c>
      <c r="L2451" s="36">
        <f t="shared" si="460"/>
        <v>4656.7304044270786</v>
      </c>
      <c r="M2451" s="36">
        <f t="shared" si="461"/>
        <v>4656.7304044270786</v>
      </c>
      <c r="N2451" s="36">
        <f t="shared" si="462"/>
        <v>0.19100616917256269</v>
      </c>
      <c r="O2451" s="36">
        <f t="shared" si="463"/>
        <v>21685138.059515584</v>
      </c>
      <c r="P2451" s="35">
        <f t="shared" si="466"/>
        <v>21685138.059515584</v>
      </c>
    </row>
    <row r="2452" spans="1:16" x14ac:dyDescent="0.4">
      <c r="A2452" s="1">
        <v>2451</v>
      </c>
      <c r="B2452" s="21">
        <v>42264</v>
      </c>
      <c r="C2452" s="43">
        <v>3</v>
      </c>
      <c r="D2452" s="23">
        <v>16100</v>
      </c>
      <c r="E2452" s="25">
        <f t="shared" si="467"/>
        <v>21506.75</v>
      </c>
      <c r="F2452" s="25">
        <f t="shared" si="468"/>
        <v>20575.25</v>
      </c>
      <c r="G2452" s="25">
        <f t="shared" si="457"/>
        <v>0.782493529847754</v>
      </c>
      <c r="H2452" s="25">
        <f t="shared" si="464"/>
        <v>1.0015470660113945</v>
      </c>
      <c r="I2452" s="4">
        <f t="shared" si="458"/>
        <v>16075.130711647285</v>
      </c>
      <c r="J2452" s="25">
        <f t="shared" si="465"/>
        <v>19771.392546923016</v>
      </c>
      <c r="K2452" s="15">
        <f t="shared" si="459"/>
        <v>19801.9801963303</v>
      </c>
      <c r="L2452" s="36">
        <f t="shared" si="460"/>
        <v>-3701.9801963302998</v>
      </c>
      <c r="M2452" s="36">
        <f t="shared" si="461"/>
        <v>3701.9801963302998</v>
      </c>
      <c r="N2452" s="36">
        <f t="shared" si="462"/>
        <v>0.22993665815716147</v>
      </c>
      <c r="O2452" s="36">
        <f t="shared" si="463"/>
        <v>13704657.374021726</v>
      </c>
      <c r="P2452" s="35">
        <f t="shared" si="466"/>
        <v>13704657.374021726</v>
      </c>
    </row>
    <row r="2453" spans="1:16" x14ac:dyDescent="0.4">
      <c r="A2453" s="1">
        <v>2452</v>
      </c>
      <c r="B2453" s="21">
        <v>42265</v>
      </c>
      <c r="C2453" s="43">
        <v>4</v>
      </c>
      <c r="D2453" s="23">
        <v>21694</v>
      </c>
      <c r="E2453" s="25">
        <f t="shared" si="467"/>
        <v>19643.75</v>
      </c>
      <c r="F2453" s="25">
        <f t="shared" si="468"/>
        <v>18706.75</v>
      </c>
      <c r="G2453" s="25">
        <f t="shared" si="457"/>
        <v>1.1596883477888997</v>
      </c>
      <c r="H2453" s="25">
        <f t="shared" si="464"/>
        <v>1.0021658136955456</v>
      </c>
      <c r="I2453" s="4">
        <f t="shared" si="458"/>
        <v>21647.116378877559</v>
      </c>
      <c r="J2453" s="25">
        <f t="shared" si="465"/>
        <v>19771.709231366836</v>
      </c>
      <c r="K2453" s="15">
        <f t="shared" si="459"/>
        <v>19814.531070004476</v>
      </c>
      <c r="L2453" s="36">
        <f t="shared" si="460"/>
        <v>1879.4689299955244</v>
      </c>
      <c r="M2453" s="36">
        <f t="shared" si="461"/>
        <v>1879.4689299955244</v>
      </c>
      <c r="N2453" s="36">
        <f t="shared" si="462"/>
        <v>8.6635425924012369E-2</v>
      </c>
      <c r="O2453" s="36">
        <f t="shared" si="463"/>
        <v>3532403.4588185214</v>
      </c>
      <c r="P2453" s="35">
        <f t="shared" si="466"/>
        <v>3532403.4588185214</v>
      </c>
    </row>
    <row r="2454" spans="1:16" x14ac:dyDescent="0.4">
      <c r="A2454" s="1">
        <v>2453</v>
      </c>
      <c r="B2454" s="21">
        <v>42266</v>
      </c>
      <c r="C2454" s="43">
        <v>1</v>
      </c>
      <c r="D2454" s="23">
        <v>16401</v>
      </c>
      <c r="E2454" s="25">
        <f t="shared" si="467"/>
        <v>17769.75</v>
      </c>
      <c r="F2454" s="25">
        <f t="shared" si="468"/>
        <v>18056.875</v>
      </c>
      <c r="G2454" s="25">
        <f t="shared" si="457"/>
        <v>0.90829670139489804</v>
      </c>
      <c r="H2454" s="25">
        <f t="shared" si="464"/>
        <v>0.99870511045398014</v>
      </c>
      <c r="I2454" s="4">
        <f t="shared" si="458"/>
        <v>16422.265019295453</v>
      </c>
      <c r="J2454" s="25">
        <f t="shared" si="465"/>
        <v>19772.025915810653</v>
      </c>
      <c r="K2454" s="15">
        <f t="shared" si="459"/>
        <v>19746.423326148637</v>
      </c>
      <c r="L2454" s="36">
        <f t="shared" si="460"/>
        <v>-3345.423326148637</v>
      </c>
      <c r="M2454" s="36">
        <f t="shared" si="461"/>
        <v>3345.423326148637</v>
      </c>
      <c r="N2454" s="36">
        <f t="shared" si="462"/>
        <v>0.20397678959506355</v>
      </c>
      <c r="O2454" s="36">
        <f t="shared" si="463"/>
        <v>11191857.23113941</v>
      </c>
      <c r="P2454" s="35">
        <f t="shared" si="466"/>
        <v>11191857.23113941</v>
      </c>
    </row>
    <row r="2455" spans="1:16" x14ac:dyDescent="0.4">
      <c r="A2455" s="1">
        <v>2454</v>
      </c>
      <c r="B2455" s="21">
        <v>42267</v>
      </c>
      <c r="C2455" s="43">
        <v>2</v>
      </c>
      <c r="D2455" s="23">
        <v>16884</v>
      </c>
      <c r="E2455" s="25">
        <f t="shared" si="467"/>
        <v>18344</v>
      </c>
      <c r="F2455" s="25">
        <f t="shared" si="468"/>
        <v>18008.875</v>
      </c>
      <c r="G2455" s="25">
        <f t="shared" si="457"/>
        <v>0.93753774180785865</v>
      </c>
      <c r="H2455" s="25">
        <f t="shared" si="464"/>
        <v>0.99758200983907996</v>
      </c>
      <c r="I2455" s="4">
        <f t="shared" si="458"/>
        <v>16924.924300432762</v>
      </c>
      <c r="J2455" s="25">
        <f t="shared" si="465"/>
        <v>19772.342600254469</v>
      </c>
      <c r="K2455" s="15">
        <f t="shared" si="459"/>
        <v>19724.533270388714</v>
      </c>
      <c r="L2455" s="36">
        <f t="shared" si="460"/>
        <v>-2840.5332703887143</v>
      </c>
      <c r="M2455" s="36">
        <f t="shared" si="461"/>
        <v>2840.5332703887143</v>
      </c>
      <c r="N2455" s="36">
        <f t="shared" si="462"/>
        <v>0.16823817048026027</v>
      </c>
      <c r="O2455" s="36">
        <f t="shared" si="463"/>
        <v>8068629.2601852044</v>
      </c>
      <c r="P2455" s="35">
        <f t="shared" si="466"/>
        <v>8068629.2601852044</v>
      </c>
    </row>
    <row r="2456" spans="1:16" x14ac:dyDescent="0.4">
      <c r="A2456" s="1">
        <v>2455</v>
      </c>
      <c r="B2456" s="21">
        <v>42268</v>
      </c>
      <c r="C2456" s="43">
        <v>3</v>
      </c>
      <c r="D2456" s="23">
        <v>18397</v>
      </c>
      <c r="E2456" s="25">
        <f t="shared" si="467"/>
        <v>17673.75</v>
      </c>
      <c r="F2456" s="25">
        <f t="shared" si="468"/>
        <v>18038.625</v>
      </c>
      <c r="G2456" s="25">
        <f t="shared" si="457"/>
        <v>1.0198670907566403</v>
      </c>
      <c r="H2456" s="25">
        <f t="shared" si="464"/>
        <v>1.0015470660113945</v>
      </c>
      <c r="I2456" s="4">
        <f t="shared" si="458"/>
        <v>18368.582590197213</v>
      </c>
      <c r="J2456" s="25">
        <f t="shared" si="465"/>
        <v>19772.659284698289</v>
      </c>
      <c r="K2456" s="15">
        <f t="shared" si="459"/>
        <v>19803.24889383253</v>
      </c>
      <c r="L2456" s="36">
        <f t="shared" si="460"/>
        <v>-1406.2488938325296</v>
      </c>
      <c r="M2456" s="36">
        <f t="shared" si="461"/>
        <v>1406.2488938325296</v>
      </c>
      <c r="N2456" s="36">
        <f t="shared" si="462"/>
        <v>7.6439033202833587E-2</v>
      </c>
      <c r="O2456" s="36">
        <f t="shared" si="463"/>
        <v>1977535.951405213</v>
      </c>
      <c r="P2456" s="35">
        <f t="shared" si="466"/>
        <v>1977535.951405213</v>
      </c>
    </row>
    <row r="2457" spans="1:16" x14ac:dyDescent="0.4">
      <c r="A2457" s="1">
        <v>2456</v>
      </c>
      <c r="B2457" s="21">
        <v>42269</v>
      </c>
      <c r="C2457" s="43">
        <v>4</v>
      </c>
      <c r="D2457" s="23">
        <v>19013</v>
      </c>
      <c r="E2457" s="25">
        <f t="shared" si="467"/>
        <v>18403.5</v>
      </c>
      <c r="F2457" s="25">
        <f t="shared" si="468"/>
        <v>18464.125</v>
      </c>
      <c r="G2457" s="25">
        <f t="shared" si="457"/>
        <v>1.0297265643511404</v>
      </c>
      <c r="H2457" s="25">
        <f t="shared" si="464"/>
        <v>1.0021658136955456</v>
      </c>
      <c r="I2457" s="4">
        <f t="shared" si="458"/>
        <v>18971.910376675532</v>
      </c>
      <c r="J2457" s="25">
        <f t="shared" si="465"/>
        <v>19772.975969142106</v>
      </c>
      <c r="K2457" s="15">
        <f t="shared" si="459"/>
        <v>19815.800551297769</v>
      </c>
      <c r="L2457" s="36">
        <f t="shared" si="460"/>
        <v>-802.80055129776883</v>
      </c>
      <c r="M2457" s="36">
        <f t="shared" si="461"/>
        <v>802.80055129776883</v>
      </c>
      <c r="N2457" s="36">
        <f t="shared" si="462"/>
        <v>4.222377064628248E-2</v>
      </c>
      <c r="O2457" s="36">
        <f t="shared" si="463"/>
        <v>644488.72516400157</v>
      </c>
      <c r="P2457" s="35">
        <f t="shared" si="466"/>
        <v>644488.72516400157</v>
      </c>
    </row>
    <row r="2458" spans="1:16" x14ac:dyDescent="0.4">
      <c r="A2458" s="1">
        <v>2457</v>
      </c>
      <c r="B2458" s="21">
        <v>42270</v>
      </c>
      <c r="C2458" s="43">
        <v>1</v>
      </c>
      <c r="D2458" s="23">
        <v>19320</v>
      </c>
      <c r="E2458" s="25">
        <f t="shared" si="467"/>
        <v>18524.75</v>
      </c>
      <c r="F2458" s="25">
        <f t="shared" si="468"/>
        <v>18519.25</v>
      </c>
      <c r="G2458" s="25">
        <f t="shared" si="457"/>
        <v>1.0432387920677133</v>
      </c>
      <c r="H2458" s="25">
        <f t="shared" si="464"/>
        <v>0.99870511045398014</v>
      </c>
      <c r="I2458" s="4">
        <f t="shared" si="458"/>
        <v>19345.049702627166</v>
      </c>
      <c r="J2458" s="25">
        <f t="shared" si="465"/>
        <v>19773.292653585922</v>
      </c>
      <c r="K2458" s="15">
        <f t="shared" si="459"/>
        <v>19747.688423638403</v>
      </c>
      <c r="L2458" s="36">
        <f t="shared" si="460"/>
        <v>-427.68842363840304</v>
      </c>
      <c r="M2458" s="36">
        <f t="shared" si="461"/>
        <v>427.68842363840304</v>
      </c>
      <c r="N2458" s="36">
        <f t="shared" si="462"/>
        <v>2.2137081968861442E-2</v>
      </c>
      <c r="O2458" s="36">
        <f t="shared" si="463"/>
        <v>182917.38771430211</v>
      </c>
      <c r="P2458" s="35">
        <f t="shared" si="466"/>
        <v>182917.38771430211</v>
      </c>
    </row>
    <row r="2459" spans="1:16" x14ac:dyDescent="0.4">
      <c r="A2459" s="1">
        <v>2458</v>
      </c>
      <c r="B2459" s="21">
        <v>42271</v>
      </c>
      <c r="C2459" s="43">
        <v>2</v>
      </c>
      <c r="D2459" s="23">
        <v>17369</v>
      </c>
      <c r="E2459" s="25">
        <f t="shared" si="467"/>
        <v>18513.75</v>
      </c>
      <c r="F2459" s="25">
        <f t="shared" si="468"/>
        <v>18409.875</v>
      </c>
      <c r="G2459" s="25">
        <f t="shared" si="457"/>
        <v>0.94346105011576664</v>
      </c>
      <c r="H2459" s="25">
        <f t="shared" si="464"/>
        <v>0.99758200983907996</v>
      </c>
      <c r="I2459" s="4">
        <f t="shared" si="458"/>
        <v>17411.099868172038</v>
      </c>
      <c r="J2459" s="25">
        <f t="shared" si="465"/>
        <v>19773.609338029743</v>
      </c>
      <c r="K2459" s="15">
        <f t="shared" si="459"/>
        <v>19725.796945204511</v>
      </c>
      <c r="L2459" s="36">
        <f t="shared" si="460"/>
        <v>-2356.7969452045108</v>
      </c>
      <c r="M2459" s="36">
        <f t="shared" si="461"/>
        <v>2356.7969452045108</v>
      </c>
      <c r="N2459" s="36">
        <f t="shared" si="462"/>
        <v>0.135689846577495</v>
      </c>
      <c r="O2459" s="36">
        <f t="shared" si="463"/>
        <v>5554491.8409253145</v>
      </c>
      <c r="P2459" s="35">
        <f t="shared" si="466"/>
        <v>5554491.8409253145</v>
      </c>
    </row>
    <row r="2460" spans="1:16" x14ac:dyDescent="0.4">
      <c r="A2460" s="1">
        <v>2459</v>
      </c>
      <c r="B2460" s="21">
        <v>42272</v>
      </c>
      <c r="C2460" s="43">
        <v>3</v>
      </c>
      <c r="D2460" s="23">
        <v>18353</v>
      </c>
      <c r="E2460" s="25">
        <f t="shared" si="467"/>
        <v>18306</v>
      </c>
      <c r="F2460" s="25">
        <f t="shared" si="468"/>
        <v>18047.5</v>
      </c>
      <c r="G2460" s="25">
        <f t="shared" si="457"/>
        <v>1.0169275522925614</v>
      </c>
      <c r="H2460" s="25">
        <f t="shared" si="464"/>
        <v>1.0015470660113945</v>
      </c>
      <c r="I2460" s="4">
        <f t="shared" si="458"/>
        <v>18324.650555954202</v>
      </c>
      <c r="J2460" s="25">
        <f t="shared" si="465"/>
        <v>19773.926022473559</v>
      </c>
      <c r="K2460" s="15">
        <f t="shared" si="459"/>
        <v>19804.517591334759</v>
      </c>
      <c r="L2460" s="36">
        <f t="shared" si="460"/>
        <v>-1451.5175913347593</v>
      </c>
      <c r="M2460" s="36">
        <f t="shared" si="461"/>
        <v>1451.5175913347593</v>
      </c>
      <c r="N2460" s="36">
        <f t="shared" si="462"/>
        <v>7.908884603796433E-2</v>
      </c>
      <c r="O2460" s="36">
        <f t="shared" si="463"/>
        <v>2106903.3179542613</v>
      </c>
      <c r="P2460" s="35">
        <f t="shared" si="466"/>
        <v>2106903.3179542613</v>
      </c>
    </row>
    <row r="2461" spans="1:16" x14ac:dyDescent="0.4">
      <c r="A2461" s="1">
        <v>2460</v>
      </c>
      <c r="B2461" s="21">
        <v>42273</v>
      </c>
      <c r="C2461" s="43">
        <v>4</v>
      </c>
      <c r="D2461" s="23">
        <v>18182</v>
      </c>
      <c r="E2461" s="25">
        <f t="shared" si="467"/>
        <v>17789</v>
      </c>
      <c r="F2461" s="25">
        <f t="shared" si="468"/>
        <v>17252</v>
      </c>
      <c r="G2461" s="25">
        <f t="shared" si="457"/>
        <v>1.0539067934152562</v>
      </c>
      <c r="H2461" s="25">
        <f t="shared" si="464"/>
        <v>1.0021658136955456</v>
      </c>
      <c r="I2461" s="4">
        <f t="shared" si="458"/>
        <v>18142.706278268266</v>
      </c>
      <c r="J2461" s="25">
        <f t="shared" si="465"/>
        <v>19774.242706917375</v>
      </c>
      <c r="K2461" s="15">
        <f t="shared" si="459"/>
        <v>19817.070032591058</v>
      </c>
      <c r="L2461" s="36">
        <f t="shared" si="460"/>
        <v>-1635.0700325910584</v>
      </c>
      <c r="M2461" s="36">
        <f t="shared" si="461"/>
        <v>1635.0700325910584</v>
      </c>
      <c r="N2461" s="36">
        <f t="shared" si="462"/>
        <v>8.9927952512983078E-2</v>
      </c>
      <c r="O2461" s="36">
        <f t="shared" si="463"/>
        <v>2673454.0114773246</v>
      </c>
      <c r="P2461" s="35">
        <f t="shared" si="466"/>
        <v>2673454.0114773246</v>
      </c>
    </row>
    <row r="2462" spans="1:16" x14ac:dyDescent="0.4">
      <c r="A2462" s="1">
        <v>2461</v>
      </c>
      <c r="B2462" s="21">
        <v>42274</v>
      </c>
      <c r="C2462" s="43">
        <v>1</v>
      </c>
      <c r="D2462" s="23">
        <v>17252</v>
      </c>
      <c r="E2462" s="25">
        <f t="shared" si="467"/>
        <v>16715</v>
      </c>
      <c r="F2462" s="25">
        <f t="shared" si="468"/>
        <v>16860.375</v>
      </c>
      <c r="G2462" s="25">
        <f t="shared" si="457"/>
        <v>1.0232275379402891</v>
      </c>
      <c r="H2462" s="25">
        <f t="shared" si="464"/>
        <v>0.99870511045398014</v>
      </c>
      <c r="I2462" s="4">
        <f t="shared" si="458"/>
        <v>17274.36839905403</v>
      </c>
      <c r="J2462" s="25">
        <f t="shared" si="465"/>
        <v>19774.559391361196</v>
      </c>
      <c r="K2462" s="15">
        <f t="shared" si="459"/>
        <v>19748.953521128173</v>
      </c>
      <c r="L2462" s="36">
        <f t="shared" si="460"/>
        <v>-2496.9535211281727</v>
      </c>
      <c r="M2462" s="36">
        <f t="shared" si="461"/>
        <v>2496.9535211281727</v>
      </c>
      <c r="N2462" s="36">
        <f t="shared" si="462"/>
        <v>0.14473414799027201</v>
      </c>
      <c r="O2462" s="36">
        <f t="shared" si="463"/>
        <v>6234776.8866743799</v>
      </c>
      <c r="P2462" s="35">
        <f t="shared" si="466"/>
        <v>6234776.8866743799</v>
      </c>
    </row>
    <row r="2463" spans="1:16" x14ac:dyDescent="0.4">
      <c r="A2463" s="1">
        <v>2462</v>
      </c>
      <c r="B2463" s="21">
        <v>42275</v>
      </c>
      <c r="C2463" s="43">
        <v>2</v>
      </c>
      <c r="D2463" s="23">
        <v>13073</v>
      </c>
      <c r="E2463" s="25">
        <f t="shared" si="467"/>
        <v>17005.75</v>
      </c>
      <c r="F2463" s="25">
        <f t="shared" si="468"/>
        <v>16644.25</v>
      </c>
      <c r="G2463" s="25">
        <f t="shared" si="457"/>
        <v>0.78543641197410519</v>
      </c>
      <c r="H2463" s="25">
        <f t="shared" si="464"/>
        <v>0.99758200983907996</v>
      </c>
      <c r="I2463" s="4">
        <f t="shared" si="458"/>
        <v>13104.687004238185</v>
      </c>
      <c r="J2463" s="25">
        <f t="shared" si="465"/>
        <v>19774.876075805012</v>
      </c>
      <c r="K2463" s="15">
        <f t="shared" si="459"/>
        <v>19727.060620020304</v>
      </c>
      <c r="L2463" s="36">
        <f t="shared" si="460"/>
        <v>-6654.0606200203038</v>
      </c>
      <c r="M2463" s="36">
        <f t="shared" si="461"/>
        <v>6654.0606200203038</v>
      </c>
      <c r="N2463" s="36">
        <f t="shared" si="462"/>
        <v>0.5089926275545249</v>
      </c>
      <c r="O2463" s="36">
        <f t="shared" si="463"/>
        <v>44276522.73490499</v>
      </c>
      <c r="P2463" s="35">
        <f t="shared" si="466"/>
        <v>44276522.73490499</v>
      </c>
    </row>
    <row r="2464" spans="1:16" x14ac:dyDescent="0.4">
      <c r="A2464" s="1">
        <v>2463</v>
      </c>
      <c r="B2464" s="21">
        <v>42276</v>
      </c>
      <c r="C2464" s="43">
        <v>3</v>
      </c>
      <c r="D2464" s="23">
        <v>19516</v>
      </c>
      <c r="E2464" s="25">
        <f t="shared" si="467"/>
        <v>16282.75</v>
      </c>
      <c r="F2464" s="25">
        <f t="shared" si="468"/>
        <v>15952.375</v>
      </c>
      <c r="G2464" s="25">
        <f t="shared" si="457"/>
        <v>1.2233915012654855</v>
      </c>
      <c r="H2464" s="25">
        <f t="shared" si="464"/>
        <v>1.0015470660113945</v>
      </c>
      <c r="I2464" s="4">
        <f t="shared" si="458"/>
        <v>19485.854097422885</v>
      </c>
      <c r="J2464" s="25">
        <f t="shared" si="465"/>
        <v>19775.192760248829</v>
      </c>
      <c r="K2464" s="15">
        <f t="shared" si="459"/>
        <v>19805.786288836985</v>
      </c>
      <c r="L2464" s="36">
        <f t="shared" si="460"/>
        <v>-289.78628883698548</v>
      </c>
      <c r="M2464" s="36">
        <f t="shared" si="461"/>
        <v>289.78628883698548</v>
      </c>
      <c r="N2464" s="36">
        <f t="shared" si="462"/>
        <v>1.4848651815791427E-2</v>
      </c>
      <c r="O2464" s="36">
        <f t="shared" si="463"/>
        <v>83976.093197912778</v>
      </c>
      <c r="P2464" s="35">
        <f t="shared" si="466"/>
        <v>83976.093197912778</v>
      </c>
    </row>
    <row r="2465" spans="1:16" x14ac:dyDescent="0.4">
      <c r="A2465" s="1">
        <v>2464</v>
      </c>
      <c r="B2465" s="21">
        <v>42277</v>
      </c>
      <c r="C2465" s="43">
        <v>4</v>
      </c>
      <c r="D2465" s="23">
        <v>15290</v>
      </c>
      <c r="E2465" s="25">
        <f t="shared" si="467"/>
        <v>15622</v>
      </c>
      <c r="F2465" s="25">
        <f t="shared" si="468"/>
        <v>16608.625</v>
      </c>
      <c r="G2465" s="25">
        <f t="shared" si="457"/>
        <v>0.92060601043132706</v>
      </c>
      <c r="H2465" s="25">
        <f t="shared" si="464"/>
        <v>1.0021658136955456</v>
      </c>
      <c r="I2465" s="4">
        <f t="shared" si="458"/>
        <v>15256.956275146948</v>
      </c>
      <c r="J2465" s="25">
        <f t="shared" si="465"/>
        <v>19775.509444692645</v>
      </c>
      <c r="K2465" s="15">
        <f t="shared" si="459"/>
        <v>19818.339513884352</v>
      </c>
      <c r="L2465" s="36">
        <f t="shared" si="460"/>
        <v>-4528.3395138843516</v>
      </c>
      <c r="M2465" s="36">
        <f t="shared" si="461"/>
        <v>4528.3395138843516</v>
      </c>
      <c r="N2465" s="36">
        <f t="shared" si="462"/>
        <v>0.29616347376614466</v>
      </c>
      <c r="O2465" s="36">
        <f t="shared" si="463"/>
        <v>20505858.753006365</v>
      </c>
      <c r="P2465" s="35">
        <f t="shared" si="466"/>
        <v>20505858.753006365</v>
      </c>
    </row>
    <row r="2466" spans="1:16" x14ac:dyDescent="0.4">
      <c r="A2466" s="1">
        <v>2465</v>
      </c>
      <c r="B2466" s="21">
        <v>42278</v>
      </c>
      <c r="C2466" s="43">
        <v>1</v>
      </c>
      <c r="D2466" s="23">
        <v>14609</v>
      </c>
      <c r="E2466" s="25">
        <f t="shared" si="467"/>
        <v>17595.25</v>
      </c>
      <c r="F2466" s="25">
        <f t="shared" si="468"/>
        <v>17321.75</v>
      </c>
      <c r="G2466" s="25">
        <f t="shared" si="457"/>
        <v>0.84339053502099959</v>
      </c>
      <c r="H2466" s="25">
        <f t="shared" si="464"/>
        <v>0.99870511045398014</v>
      </c>
      <c r="I2466" s="4">
        <f t="shared" si="458"/>
        <v>14627.941568616992</v>
      </c>
      <c r="J2466" s="25">
        <f t="shared" si="465"/>
        <v>19775.826129136465</v>
      </c>
      <c r="K2466" s="15">
        <f t="shared" si="459"/>
        <v>19750.218618617939</v>
      </c>
      <c r="L2466" s="36">
        <f t="shared" si="460"/>
        <v>-5141.2186186179388</v>
      </c>
      <c r="M2466" s="36">
        <f t="shared" si="461"/>
        <v>5141.2186186179388</v>
      </c>
      <c r="N2466" s="36">
        <f t="shared" si="462"/>
        <v>0.35192132374686419</v>
      </c>
      <c r="O2466" s="36">
        <f t="shared" si="463"/>
        <v>26432128.884423748</v>
      </c>
      <c r="P2466" s="35">
        <f t="shared" si="466"/>
        <v>26432128.884423748</v>
      </c>
    </row>
    <row r="2467" spans="1:16" x14ac:dyDescent="0.4">
      <c r="A2467" s="1">
        <v>2466</v>
      </c>
      <c r="B2467" s="21">
        <v>42279</v>
      </c>
      <c r="C2467" s="43">
        <v>2</v>
      </c>
      <c r="D2467" s="23">
        <v>20966</v>
      </c>
      <c r="E2467" s="25">
        <f t="shared" si="467"/>
        <v>17048.25</v>
      </c>
      <c r="F2467" s="25">
        <f t="shared" si="468"/>
        <v>17374.75</v>
      </c>
      <c r="G2467" s="25">
        <f t="shared" si="457"/>
        <v>1.2066936214909567</v>
      </c>
      <c r="H2467" s="25">
        <f t="shared" si="464"/>
        <v>0.99758200983907996</v>
      </c>
      <c r="I2467" s="4">
        <f t="shared" si="458"/>
        <v>21016.818460250728</v>
      </c>
      <c r="J2467" s="25">
        <f t="shared" si="465"/>
        <v>19776.142813580282</v>
      </c>
      <c r="K2467" s="15">
        <f t="shared" si="459"/>
        <v>19728.324294836097</v>
      </c>
      <c r="L2467" s="36">
        <f t="shared" si="460"/>
        <v>1237.6757051639033</v>
      </c>
      <c r="M2467" s="36">
        <f t="shared" si="461"/>
        <v>1237.6757051639033</v>
      </c>
      <c r="N2467" s="36">
        <f t="shared" si="462"/>
        <v>5.9032514793661325E-2</v>
      </c>
      <c r="O2467" s="36">
        <f t="shared" si="463"/>
        <v>1531841.1511529654</v>
      </c>
      <c r="P2467" s="35">
        <f t="shared" si="466"/>
        <v>1531841.1511529654</v>
      </c>
    </row>
    <row r="2468" spans="1:16" x14ac:dyDescent="0.4">
      <c r="A2468" s="1">
        <v>2467</v>
      </c>
      <c r="B2468" s="21">
        <v>42280</v>
      </c>
      <c r="C2468" s="43">
        <v>3</v>
      </c>
      <c r="D2468" s="23">
        <v>17328</v>
      </c>
      <c r="E2468" s="25">
        <f t="shared" si="467"/>
        <v>17701.25</v>
      </c>
      <c r="F2468" s="25">
        <f t="shared" si="468"/>
        <v>18265</v>
      </c>
      <c r="G2468" s="25">
        <f t="shared" si="457"/>
        <v>0.94869969887763483</v>
      </c>
      <c r="H2468" s="25">
        <f t="shared" si="464"/>
        <v>1.0015470660113945</v>
      </c>
      <c r="I2468" s="4">
        <f t="shared" si="458"/>
        <v>17301.233849156783</v>
      </c>
      <c r="J2468" s="25">
        <f t="shared" si="465"/>
        <v>19776.459498024098</v>
      </c>
      <c r="K2468" s="15">
        <f t="shared" si="459"/>
        <v>19807.054986339212</v>
      </c>
      <c r="L2468" s="36">
        <f t="shared" si="460"/>
        <v>-2479.0549863392116</v>
      </c>
      <c r="M2468" s="36">
        <f t="shared" si="461"/>
        <v>2479.0549863392116</v>
      </c>
      <c r="N2468" s="36">
        <f t="shared" si="462"/>
        <v>0.14306642349603022</v>
      </c>
      <c r="O2468" s="36">
        <f t="shared" si="463"/>
        <v>6145713.6252933089</v>
      </c>
      <c r="P2468" s="35">
        <f t="shared" si="466"/>
        <v>6145713.6252933089</v>
      </c>
    </row>
    <row r="2469" spans="1:16" x14ac:dyDescent="0.4">
      <c r="A2469" s="1">
        <v>2468</v>
      </c>
      <c r="B2469" s="21">
        <v>42281</v>
      </c>
      <c r="C2469" s="43">
        <v>4</v>
      </c>
      <c r="D2469" s="23">
        <v>17902</v>
      </c>
      <c r="E2469" s="25">
        <f t="shared" si="467"/>
        <v>18828.75</v>
      </c>
      <c r="F2469" s="25">
        <f t="shared" si="468"/>
        <v>18400.5</v>
      </c>
      <c r="G2469" s="25">
        <f t="shared" si="457"/>
        <v>0.97290834488193256</v>
      </c>
      <c r="H2469" s="25">
        <f t="shared" si="464"/>
        <v>1.0021658136955456</v>
      </c>
      <c r="I2469" s="4">
        <f t="shared" si="458"/>
        <v>17863.31139553176</v>
      </c>
      <c r="J2469" s="25">
        <f t="shared" si="465"/>
        <v>19776.776182467918</v>
      </c>
      <c r="K2469" s="15">
        <f t="shared" si="459"/>
        <v>19819.608995177648</v>
      </c>
      <c r="L2469" s="36">
        <f t="shared" si="460"/>
        <v>-1917.6089951776485</v>
      </c>
      <c r="M2469" s="36">
        <f t="shared" si="461"/>
        <v>1917.6089951776485</v>
      </c>
      <c r="N2469" s="36">
        <f t="shared" si="462"/>
        <v>0.10711702576123609</v>
      </c>
      <c r="O2469" s="36">
        <f t="shared" si="463"/>
        <v>3677224.2583862306</v>
      </c>
      <c r="P2469" s="35">
        <f t="shared" si="466"/>
        <v>3677224.2583862306</v>
      </c>
    </row>
    <row r="2470" spans="1:16" x14ac:dyDescent="0.4">
      <c r="A2470" s="1">
        <v>2469</v>
      </c>
      <c r="B2470" s="21">
        <v>42282</v>
      </c>
      <c r="C2470" s="43">
        <v>1</v>
      </c>
      <c r="D2470" s="23">
        <v>19119</v>
      </c>
      <c r="E2470" s="25">
        <f t="shared" si="467"/>
        <v>17972.25</v>
      </c>
      <c r="F2470" s="25">
        <f t="shared" si="468"/>
        <v>18146.625</v>
      </c>
      <c r="G2470" s="25">
        <f t="shared" si="457"/>
        <v>1.0535843441962349</v>
      </c>
      <c r="H2470" s="25">
        <f t="shared" si="464"/>
        <v>0.99870511045398014</v>
      </c>
      <c r="I2470" s="4">
        <f t="shared" si="458"/>
        <v>19143.789092366915</v>
      </c>
      <c r="J2470" s="25">
        <f t="shared" si="465"/>
        <v>19777.092866911735</v>
      </c>
      <c r="K2470" s="15">
        <f t="shared" si="459"/>
        <v>19751.483716107708</v>
      </c>
      <c r="L2470" s="36">
        <f t="shared" si="460"/>
        <v>-632.48371610770846</v>
      </c>
      <c r="M2470" s="36">
        <f t="shared" si="461"/>
        <v>632.48371610770846</v>
      </c>
      <c r="N2470" s="36">
        <f t="shared" si="462"/>
        <v>3.3081422464967231E-2</v>
      </c>
      <c r="O2470" s="36">
        <f t="shared" si="463"/>
        <v>400035.65114141634</v>
      </c>
      <c r="P2470" s="35">
        <f t="shared" si="466"/>
        <v>400035.65114141634</v>
      </c>
    </row>
    <row r="2471" spans="1:16" x14ac:dyDescent="0.4">
      <c r="A2471" s="1">
        <v>2470</v>
      </c>
      <c r="B2471" s="21">
        <v>42283</v>
      </c>
      <c r="C2471" s="43">
        <v>2</v>
      </c>
      <c r="D2471" s="23">
        <v>17540</v>
      </c>
      <c r="E2471" s="25">
        <f t="shared" si="467"/>
        <v>18321</v>
      </c>
      <c r="F2471" s="25">
        <f t="shared" si="468"/>
        <v>18237.625</v>
      </c>
      <c r="G2471" s="25">
        <f t="shared" si="457"/>
        <v>0.96174803462621916</v>
      </c>
      <c r="H2471" s="25">
        <f t="shared" si="464"/>
        <v>0.99758200983907996</v>
      </c>
      <c r="I2471" s="4">
        <f t="shared" si="458"/>
        <v>17582.514346694541</v>
      </c>
      <c r="J2471" s="25">
        <f t="shared" si="465"/>
        <v>19777.409551355551</v>
      </c>
      <c r="K2471" s="15">
        <f t="shared" si="459"/>
        <v>19729.587969651886</v>
      </c>
      <c r="L2471" s="36">
        <f t="shared" si="460"/>
        <v>-2189.5879696518859</v>
      </c>
      <c r="M2471" s="36">
        <f t="shared" si="461"/>
        <v>2189.5879696518859</v>
      </c>
      <c r="N2471" s="36">
        <f t="shared" si="462"/>
        <v>0.12483397774526146</v>
      </c>
      <c r="O2471" s="36">
        <f t="shared" si="463"/>
        <v>4794295.4768442679</v>
      </c>
      <c r="P2471" s="35">
        <f t="shared" si="466"/>
        <v>4794295.4768442679</v>
      </c>
    </row>
    <row r="2472" spans="1:16" x14ac:dyDescent="0.4">
      <c r="A2472" s="1">
        <v>2471</v>
      </c>
      <c r="B2472" s="21">
        <v>42284</v>
      </c>
      <c r="C2472" s="43">
        <v>3</v>
      </c>
      <c r="D2472" s="23">
        <v>18723</v>
      </c>
      <c r="E2472" s="25">
        <f t="shared" si="467"/>
        <v>18154.25</v>
      </c>
      <c r="F2472" s="25">
        <f t="shared" si="468"/>
        <v>18272.75</v>
      </c>
      <c r="G2472" s="25">
        <f t="shared" si="457"/>
        <v>1.0246405166162729</v>
      </c>
      <c r="H2472" s="25">
        <f t="shared" si="464"/>
        <v>1.0015470660113945</v>
      </c>
      <c r="I2472" s="4">
        <f t="shared" si="458"/>
        <v>18694.079025724979</v>
      </c>
      <c r="J2472" s="25">
        <f t="shared" si="465"/>
        <v>19777.726235799368</v>
      </c>
      <c r="K2472" s="15">
        <f t="shared" si="459"/>
        <v>19808.323683841438</v>
      </c>
      <c r="L2472" s="36">
        <f t="shared" si="460"/>
        <v>-1085.3236838414377</v>
      </c>
      <c r="M2472" s="36">
        <f t="shared" si="461"/>
        <v>1085.3236838414377</v>
      </c>
      <c r="N2472" s="36">
        <f t="shared" si="462"/>
        <v>5.7967402865002286E-2</v>
      </c>
      <c r="O2472" s="36">
        <f t="shared" si="463"/>
        <v>1177927.4987071492</v>
      </c>
      <c r="P2472" s="35">
        <f t="shared" si="466"/>
        <v>1177927.4987071492</v>
      </c>
    </row>
    <row r="2473" spans="1:16" x14ac:dyDescent="0.4">
      <c r="A2473" s="1">
        <v>2472</v>
      </c>
      <c r="B2473" s="21">
        <v>42285</v>
      </c>
      <c r="C2473" s="43">
        <v>4</v>
      </c>
      <c r="D2473" s="23">
        <v>17235</v>
      </c>
      <c r="E2473" s="25">
        <f t="shared" si="467"/>
        <v>18391.25</v>
      </c>
      <c r="F2473" s="25">
        <f t="shared" si="468"/>
        <v>18386.375</v>
      </c>
      <c r="G2473" s="25">
        <f t="shared" si="457"/>
        <v>0.93737890149635261</v>
      </c>
      <c r="H2473" s="25">
        <f t="shared" si="464"/>
        <v>1.0021658136955456</v>
      </c>
      <c r="I2473" s="4">
        <f t="shared" si="458"/>
        <v>17197.752871298733</v>
      </c>
      <c r="J2473" s="25">
        <f t="shared" si="465"/>
        <v>19778.042920243188</v>
      </c>
      <c r="K2473" s="15">
        <f t="shared" si="459"/>
        <v>19820.878476470938</v>
      </c>
      <c r="L2473" s="36">
        <f t="shared" si="460"/>
        <v>-2585.878476470938</v>
      </c>
      <c r="M2473" s="36">
        <f t="shared" si="461"/>
        <v>2585.878476470938</v>
      </c>
      <c r="N2473" s="36">
        <f t="shared" si="462"/>
        <v>0.15003646512741156</v>
      </c>
      <c r="O2473" s="36">
        <f t="shared" si="463"/>
        <v>6686767.4950756598</v>
      </c>
      <c r="P2473" s="35">
        <f t="shared" si="466"/>
        <v>6686767.4950756598</v>
      </c>
    </row>
    <row r="2474" spans="1:16" x14ac:dyDescent="0.4">
      <c r="A2474" s="1">
        <v>2473</v>
      </c>
      <c r="B2474" s="21">
        <v>42286</v>
      </c>
      <c r="C2474" s="43">
        <v>1</v>
      </c>
      <c r="D2474" s="23">
        <v>20067</v>
      </c>
      <c r="E2474" s="25">
        <f t="shared" si="467"/>
        <v>18381.5</v>
      </c>
      <c r="F2474" s="25">
        <f t="shared" si="468"/>
        <v>17749.125</v>
      </c>
      <c r="G2474" s="25">
        <f t="shared" si="457"/>
        <v>1.1305909446240308</v>
      </c>
      <c r="H2474" s="25">
        <f t="shared" si="464"/>
        <v>0.99870511045398014</v>
      </c>
      <c r="I2474" s="4">
        <f t="shared" si="458"/>
        <v>20093.018239266014</v>
      </c>
      <c r="J2474" s="25">
        <f t="shared" si="465"/>
        <v>19778.359604687004</v>
      </c>
      <c r="K2474" s="15">
        <f t="shared" si="459"/>
        <v>19752.748813597475</v>
      </c>
      <c r="L2474" s="36">
        <f t="shared" si="460"/>
        <v>314.25118640252549</v>
      </c>
      <c r="M2474" s="36">
        <f t="shared" si="461"/>
        <v>314.25118640252549</v>
      </c>
      <c r="N2474" s="36">
        <f t="shared" si="462"/>
        <v>1.5660097991853566E-2</v>
      </c>
      <c r="O2474" s="36">
        <f t="shared" si="463"/>
        <v>98753.808155394829</v>
      </c>
      <c r="P2474" s="35">
        <f t="shared" si="466"/>
        <v>98753.808155394829</v>
      </c>
    </row>
    <row r="2475" spans="1:16" x14ac:dyDescent="0.4">
      <c r="A2475" s="1">
        <v>2474</v>
      </c>
      <c r="B2475" s="21">
        <v>42287</v>
      </c>
      <c r="C2475" s="43">
        <v>2</v>
      </c>
      <c r="D2475" s="23">
        <v>17501</v>
      </c>
      <c r="E2475" s="25">
        <f t="shared" si="467"/>
        <v>17116.75</v>
      </c>
      <c r="F2475" s="25">
        <f t="shared" si="468"/>
        <v>16961</v>
      </c>
      <c r="G2475" s="25">
        <f t="shared" si="457"/>
        <v>1.0318377454159542</v>
      </c>
      <c r="H2475" s="25">
        <f t="shared" si="464"/>
        <v>0.99758200983907996</v>
      </c>
      <c r="I2475" s="4">
        <f t="shared" si="458"/>
        <v>17543.4198165052</v>
      </c>
      <c r="J2475" s="25">
        <f t="shared" si="465"/>
        <v>19778.676289130821</v>
      </c>
      <c r="K2475" s="15">
        <f t="shared" si="459"/>
        <v>19730.851644467679</v>
      </c>
      <c r="L2475" s="36">
        <f t="shared" si="460"/>
        <v>-2229.8516444676789</v>
      </c>
      <c r="M2475" s="36">
        <f t="shared" si="461"/>
        <v>2229.8516444676789</v>
      </c>
      <c r="N2475" s="36">
        <f t="shared" si="462"/>
        <v>0.12741281323739664</v>
      </c>
      <c r="O2475" s="36">
        <f t="shared" si="463"/>
        <v>4972238.3563352115</v>
      </c>
      <c r="P2475" s="35">
        <f t="shared" si="466"/>
        <v>4972238.3563352115</v>
      </c>
    </row>
    <row r="2476" spans="1:16" x14ac:dyDescent="0.4">
      <c r="A2476" s="1">
        <v>2475</v>
      </c>
      <c r="B2476" s="21">
        <v>42288</v>
      </c>
      <c r="C2476" s="43">
        <v>3</v>
      </c>
      <c r="D2476" s="23">
        <v>13664</v>
      </c>
      <c r="E2476" s="25">
        <f t="shared" si="467"/>
        <v>16805.25</v>
      </c>
      <c r="F2476" s="25">
        <f t="shared" si="468"/>
        <v>16398.25</v>
      </c>
      <c r="G2476" s="25">
        <f t="shared" si="457"/>
        <v>0.83325964660863205</v>
      </c>
      <c r="H2476" s="25">
        <f t="shared" si="464"/>
        <v>1.0015470660113945</v>
      </c>
      <c r="I2476" s="4">
        <f t="shared" si="458"/>
        <v>13642.893543102393</v>
      </c>
      <c r="J2476" s="25">
        <f t="shared" si="465"/>
        <v>19778.992973574641</v>
      </c>
      <c r="K2476" s="15">
        <f t="shared" si="459"/>
        <v>19809.592381343671</v>
      </c>
      <c r="L2476" s="36">
        <f t="shared" si="460"/>
        <v>-6145.5923813436711</v>
      </c>
      <c r="M2476" s="36">
        <f t="shared" si="461"/>
        <v>6145.5923813436711</v>
      </c>
      <c r="N2476" s="36">
        <f t="shared" si="462"/>
        <v>0.44976525039107662</v>
      </c>
      <c r="O2476" s="36">
        <f t="shared" si="463"/>
        <v>37768305.717629373</v>
      </c>
      <c r="P2476" s="35">
        <f t="shared" si="466"/>
        <v>37768305.717629373</v>
      </c>
    </row>
    <row r="2477" spans="1:16" x14ac:dyDescent="0.4">
      <c r="A2477" s="1">
        <v>2476</v>
      </c>
      <c r="B2477" s="21">
        <v>42289</v>
      </c>
      <c r="C2477" s="43">
        <v>4</v>
      </c>
      <c r="D2477" s="23">
        <v>15989</v>
      </c>
      <c r="E2477" s="25">
        <f t="shared" si="467"/>
        <v>15991.25</v>
      </c>
      <c r="F2477" s="25">
        <f t="shared" si="468"/>
        <v>16181.25</v>
      </c>
      <c r="G2477" s="25">
        <f t="shared" ref="G2477:G2540" si="469">D2477/F2477</f>
        <v>0.98811896485129391</v>
      </c>
      <c r="H2477" s="25">
        <f t="shared" si="464"/>
        <v>1.0021658136955456</v>
      </c>
      <c r="I2477" s="4">
        <f t="shared" ref="I2477:I2540" si="470">D2477/H2477</f>
        <v>15954.445643121291</v>
      </c>
      <c r="J2477" s="25">
        <f t="shared" si="465"/>
        <v>19779.309658018457</v>
      </c>
      <c r="K2477" s="15">
        <f t="shared" ref="K2477:K2540" si="471">H2477*J2477</f>
        <v>19822.147957764231</v>
      </c>
      <c r="L2477" s="36">
        <f t="shared" ref="L2477:L2540" si="472">D2477-K2477</f>
        <v>-3833.1479577642313</v>
      </c>
      <c r="M2477" s="36">
        <f t="shared" ref="M2477:M2540" si="473">ABS(L2477)</f>
        <v>3833.1479577642313</v>
      </c>
      <c r="N2477" s="36">
        <f t="shared" ref="N2477:N2540" si="474">M2477/D2477</f>
        <v>0.23973656624956102</v>
      </c>
      <c r="O2477" s="36">
        <f t="shared" ref="O2477:O2540" si="475">L2477^2</f>
        <v>14693023.266112097</v>
      </c>
      <c r="P2477" s="35">
        <f t="shared" si="466"/>
        <v>14693023.266112097</v>
      </c>
    </row>
    <row r="2478" spans="1:16" x14ac:dyDescent="0.4">
      <c r="A2478" s="1">
        <v>2477</v>
      </c>
      <c r="B2478" s="21">
        <v>42290</v>
      </c>
      <c r="C2478" s="43">
        <v>1</v>
      </c>
      <c r="D2478" s="23">
        <v>16811</v>
      </c>
      <c r="E2478" s="25">
        <f t="shared" si="467"/>
        <v>16371.25</v>
      </c>
      <c r="F2478" s="25">
        <f t="shared" si="468"/>
        <v>16485.625</v>
      </c>
      <c r="G2478" s="25">
        <f t="shared" si="469"/>
        <v>1.0197368919892331</v>
      </c>
      <c r="H2478" s="25">
        <f t="shared" si="464"/>
        <v>0.99870511045398014</v>
      </c>
      <c r="I2478" s="4">
        <f t="shared" si="470"/>
        <v>16832.796612363629</v>
      </c>
      <c r="J2478" s="25">
        <f t="shared" si="465"/>
        <v>19779.626342462274</v>
      </c>
      <c r="K2478" s="15">
        <f t="shared" si="471"/>
        <v>19754.013911087241</v>
      </c>
      <c r="L2478" s="36">
        <f t="shared" si="472"/>
        <v>-2943.0139110872406</v>
      </c>
      <c r="M2478" s="36">
        <f t="shared" si="473"/>
        <v>2943.0139110872406</v>
      </c>
      <c r="N2478" s="36">
        <f t="shared" si="474"/>
        <v>0.17506477372477786</v>
      </c>
      <c r="O2478" s="36">
        <f t="shared" si="475"/>
        <v>8661330.8808530159</v>
      </c>
      <c r="P2478" s="35">
        <f t="shared" si="466"/>
        <v>8661330.8808530159</v>
      </c>
    </row>
    <row r="2479" spans="1:16" x14ac:dyDescent="0.4">
      <c r="A2479" s="1">
        <v>2478</v>
      </c>
      <c r="B2479" s="21">
        <v>42291</v>
      </c>
      <c r="C2479" s="43">
        <v>2</v>
      </c>
      <c r="D2479" s="23">
        <v>19021</v>
      </c>
      <c r="E2479" s="25">
        <f t="shared" si="467"/>
        <v>16600</v>
      </c>
      <c r="F2479" s="25">
        <f t="shared" si="468"/>
        <v>17168.375</v>
      </c>
      <c r="G2479" s="25">
        <f t="shared" si="469"/>
        <v>1.1079091643792729</v>
      </c>
      <c r="H2479" s="25">
        <f t="shared" si="464"/>
        <v>0.99758200983907996</v>
      </c>
      <c r="I2479" s="4">
        <f t="shared" si="470"/>
        <v>19067.104070038593</v>
      </c>
      <c r="J2479" s="25">
        <f t="shared" si="465"/>
        <v>19779.943026906094</v>
      </c>
      <c r="K2479" s="15">
        <f t="shared" si="471"/>
        <v>19732.115319283475</v>
      </c>
      <c r="L2479" s="36">
        <f t="shared" si="472"/>
        <v>-711.1153192834754</v>
      </c>
      <c r="M2479" s="36">
        <f t="shared" si="473"/>
        <v>711.1153192834754</v>
      </c>
      <c r="N2479" s="36">
        <f t="shared" si="474"/>
        <v>3.7385800919166996E-2</v>
      </c>
      <c r="O2479" s="36">
        <f t="shared" si="475"/>
        <v>505684.99731963914</v>
      </c>
      <c r="P2479" s="35">
        <f t="shared" si="466"/>
        <v>505684.99731963914</v>
      </c>
    </row>
    <row r="2480" spans="1:16" x14ac:dyDescent="0.4">
      <c r="A2480" s="1">
        <v>2479</v>
      </c>
      <c r="B2480" s="21">
        <v>42292</v>
      </c>
      <c r="C2480" s="43">
        <v>3</v>
      </c>
      <c r="D2480" s="23">
        <v>14579</v>
      </c>
      <c r="E2480" s="25">
        <f t="shared" si="467"/>
        <v>17736.75</v>
      </c>
      <c r="F2480" s="25">
        <f t="shared" si="468"/>
        <v>17766.125</v>
      </c>
      <c r="G2480" s="25">
        <f t="shared" si="469"/>
        <v>0.82060663200332096</v>
      </c>
      <c r="H2480" s="25">
        <f t="shared" si="464"/>
        <v>1.0015470660113945</v>
      </c>
      <c r="I2480" s="4">
        <f t="shared" si="470"/>
        <v>14556.480164292285</v>
      </c>
      <c r="J2480" s="25">
        <f t="shared" si="465"/>
        <v>19780.259711349911</v>
      </c>
      <c r="K2480" s="15">
        <f t="shared" si="471"/>
        <v>19810.861078845897</v>
      </c>
      <c r="L2480" s="36">
        <f t="shared" si="472"/>
        <v>-5231.8610788458973</v>
      </c>
      <c r="M2480" s="36">
        <f t="shared" si="473"/>
        <v>5231.8610788458973</v>
      </c>
      <c r="N2480" s="36">
        <f t="shared" si="474"/>
        <v>0.35886282178790707</v>
      </c>
      <c r="O2480" s="36">
        <f t="shared" si="475"/>
        <v>27372370.348342557</v>
      </c>
      <c r="P2480" s="35">
        <f t="shared" si="466"/>
        <v>27372370.348342557</v>
      </c>
    </row>
    <row r="2481" spans="1:16" x14ac:dyDescent="0.4">
      <c r="A2481" s="1">
        <v>2480</v>
      </c>
      <c r="B2481" s="21">
        <v>42293</v>
      </c>
      <c r="C2481" s="43">
        <v>4</v>
      </c>
      <c r="D2481" s="23">
        <v>20536</v>
      </c>
      <c r="E2481" s="25">
        <f t="shared" si="467"/>
        <v>17795.5</v>
      </c>
      <c r="F2481" s="25">
        <f t="shared" si="468"/>
        <v>17139</v>
      </c>
      <c r="G2481" s="25">
        <f t="shared" si="469"/>
        <v>1.1982029289923566</v>
      </c>
      <c r="H2481" s="25">
        <f t="shared" si="464"/>
        <v>1.0021658136955456</v>
      </c>
      <c r="I2481" s="4">
        <f t="shared" si="470"/>
        <v>20491.618970988729</v>
      </c>
      <c r="J2481" s="25">
        <f t="shared" si="465"/>
        <v>19780.576395793727</v>
      </c>
      <c r="K2481" s="15">
        <f t="shared" si="471"/>
        <v>19823.417439057524</v>
      </c>
      <c r="L2481" s="36">
        <f t="shared" si="472"/>
        <v>712.58256094247554</v>
      </c>
      <c r="M2481" s="36">
        <f t="shared" si="473"/>
        <v>712.58256094247554</v>
      </c>
      <c r="N2481" s="36">
        <f t="shared" si="474"/>
        <v>3.4699189761515169E-2</v>
      </c>
      <c r="O2481" s="36">
        <f t="shared" si="475"/>
        <v>507773.90615933685</v>
      </c>
      <c r="P2481" s="35">
        <f t="shared" si="466"/>
        <v>507773.90615933685</v>
      </c>
    </row>
    <row r="2482" spans="1:16" x14ac:dyDescent="0.4">
      <c r="A2482" s="1">
        <v>2481</v>
      </c>
      <c r="B2482" s="21">
        <v>42294</v>
      </c>
      <c r="C2482" s="43">
        <v>1</v>
      </c>
      <c r="D2482" s="23">
        <v>17046</v>
      </c>
      <c r="E2482" s="25">
        <f t="shared" si="467"/>
        <v>16482.5</v>
      </c>
      <c r="F2482" s="25">
        <f t="shared" si="468"/>
        <v>16887.125</v>
      </c>
      <c r="G2482" s="25">
        <f t="shared" si="469"/>
        <v>1.0094080549531077</v>
      </c>
      <c r="H2482" s="25">
        <f t="shared" si="464"/>
        <v>0.99870511045398014</v>
      </c>
      <c r="I2482" s="4">
        <f t="shared" si="470"/>
        <v>17068.101305951484</v>
      </c>
      <c r="J2482" s="25">
        <f t="shared" si="465"/>
        <v>19780.893080237547</v>
      </c>
      <c r="K2482" s="15">
        <f t="shared" si="471"/>
        <v>19755.27900857701</v>
      </c>
      <c r="L2482" s="36">
        <f t="shared" si="472"/>
        <v>-2709.2790085770102</v>
      </c>
      <c r="M2482" s="36">
        <f t="shared" si="473"/>
        <v>2709.2790085770102</v>
      </c>
      <c r="N2482" s="36">
        <f t="shared" si="474"/>
        <v>0.15893928244614633</v>
      </c>
      <c r="O2482" s="36">
        <f t="shared" si="475"/>
        <v>7340192.7463160278</v>
      </c>
      <c r="P2482" s="35">
        <f t="shared" si="466"/>
        <v>7340192.7463160278</v>
      </c>
    </row>
    <row r="2483" spans="1:16" x14ac:dyDescent="0.4">
      <c r="A2483" s="1">
        <v>2482</v>
      </c>
      <c r="B2483" s="21">
        <v>42295</v>
      </c>
      <c r="C2483" s="43">
        <v>2</v>
      </c>
      <c r="D2483" s="23">
        <v>13769</v>
      </c>
      <c r="E2483" s="25">
        <f t="shared" si="467"/>
        <v>17291.75</v>
      </c>
      <c r="F2483" s="25">
        <f t="shared" si="468"/>
        <v>17372.75</v>
      </c>
      <c r="G2483" s="25">
        <f t="shared" si="469"/>
        <v>0.79256306572074087</v>
      </c>
      <c r="H2483" s="25">
        <f t="shared" si="464"/>
        <v>0.99758200983907996</v>
      </c>
      <c r="I2483" s="4">
        <f t="shared" si="470"/>
        <v>13802.374004540317</v>
      </c>
      <c r="J2483" s="25">
        <f t="shared" si="465"/>
        <v>19781.209764681364</v>
      </c>
      <c r="K2483" s="15">
        <f t="shared" si="471"/>
        <v>19733.378994099268</v>
      </c>
      <c r="L2483" s="36">
        <f t="shared" si="472"/>
        <v>-5964.3789940992683</v>
      </c>
      <c r="M2483" s="36">
        <f t="shared" si="473"/>
        <v>5964.3789940992683</v>
      </c>
      <c r="N2483" s="36">
        <f t="shared" si="474"/>
        <v>0.43317444942256289</v>
      </c>
      <c r="O2483" s="36">
        <f t="shared" si="475"/>
        <v>35573816.785252601</v>
      </c>
      <c r="P2483" s="35">
        <f t="shared" si="466"/>
        <v>35573816.785252601</v>
      </c>
    </row>
    <row r="2484" spans="1:16" x14ac:dyDescent="0.4">
      <c r="A2484" s="1">
        <v>2483</v>
      </c>
      <c r="B2484" s="21">
        <v>42296</v>
      </c>
      <c r="C2484" s="43">
        <v>3</v>
      </c>
      <c r="D2484" s="23">
        <v>17816</v>
      </c>
      <c r="E2484" s="25">
        <f t="shared" si="467"/>
        <v>17453.75</v>
      </c>
      <c r="F2484" s="25">
        <f t="shared" si="468"/>
        <v>17838.625</v>
      </c>
      <c r="G2484" s="25">
        <f t="shared" si="469"/>
        <v>0.99873168475709306</v>
      </c>
      <c r="H2484" s="25">
        <f t="shared" si="464"/>
        <v>1.0015470660113945</v>
      </c>
      <c r="I2484" s="4">
        <f t="shared" si="470"/>
        <v>17788.480047124722</v>
      </c>
      <c r="J2484" s="25">
        <f t="shared" si="465"/>
        <v>19781.52644912518</v>
      </c>
      <c r="K2484" s="15">
        <f t="shared" si="471"/>
        <v>19812.129776348123</v>
      </c>
      <c r="L2484" s="36">
        <f t="shared" si="472"/>
        <v>-1996.1297763481234</v>
      </c>
      <c r="M2484" s="36">
        <f t="shared" si="473"/>
        <v>1996.1297763481234</v>
      </c>
      <c r="N2484" s="36">
        <f t="shared" si="474"/>
        <v>0.11204141088617667</v>
      </c>
      <c r="O2484" s="36">
        <f t="shared" si="475"/>
        <v>3984534.0840236093</v>
      </c>
      <c r="P2484" s="35">
        <f t="shared" si="466"/>
        <v>3984534.0840236093</v>
      </c>
    </row>
    <row r="2485" spans="1:16" x14ac:dyDescent="0.4">
      <c r="A2485" s="1">
        <v>2484</v>
      </c>
      <c r="B2485" s="21">
        <v>42297</v>
      </c>
      <c r="C2485" s="43">
        <v>4</v>
      </c>
      <c r="D2485" s="23">
        <v>21184</v>
      </c>
      <c r="E2485" s="25">
        <f t="shared" si="467"/>
        <v>18223.5</v>
      </c>
      <c r="F2485" s="25">
        <f t="shared" si="468"/>
        <v>18787.875</v>
      </c>
      <c r="G2485" s="25">
        <f t="shared" si="469"/>
        <v>1.1275357111967159</v>
      </c>
      <c r="H2485" s="25">
        <f t="shared" si="464"/>
        <v>1.0021658136955456</v>
      </c>
      <c r="I2485" s="4">
        <f t="shared" si="470"/>
        <v>21138.218556750355</v>
      </c>
      <c r="J2485" s="25">
        <f t="shared" si="465"/>
        <v>19781.843133568997</v>
      </c>
      <c r="K2485" s="15">
        <f t="shared" si="471"/>
        <v>19824.686920350814</v>
      </c>
      <c r="L2485" s="36">
        <f t="shared" si="472"/>
        <v>1359.313079649186</v>
      </c>
      <c r="M2485" s="36">
        <f t="shared" si="473"/>
        <v>1359.313079649186</v>
      </c>
      <c r="N2485" s="36">
        <f t="shared" si="474"/>
        <v>6.4166969394315806E-2</v>
      </c>
      <c r="O2485" s="36">
        <f t="shared" si="475"/>
        <v>1847732.0485053542</v>
      </c>
      <c r="P2485" s="35">
        <f t="shared" si="466"/>
        <v>1847732.0485053542</v>
      </c>
    </row>
    <row r="2486" spans="1:16" x14ac:dyDescent="0.4">
      <c r="A2486" s="1">
        <v>2485</v>
      </c>
      <c r="B2486" s="21">
        <v>42298</v>
      </c>
      <c r="C2486" s="43">
        <v>1</v>
      </c>
      <c r="D2486" s="23">
        <v>20125</v>
      </c>
      <c r="E2486" s="25">
        <f t="shared" si="467"/>
        <v>19352.25</v>
      </c>
      <c r="F2486" s="25">
        <f t="shared" si="468"/>
        <v>19678.625</v>
      </c>
      <c r="G2486" s="25">
        <f t="shared" si="469"/>
        <v>1.0226832413341886</v>
      </c>
      <c r="H2486" s="25">
        <f t="shared" si="464"/>
        <v>0.99870511045398014</v>
      </c>
      <c r="I2486" s="4">
        <f t="shared" si="470"/>
        <v>20151.093440236633</v>
      </c>
      <c r="J2486" s="25">
        <f t="shared" si="465"/>
        <v>19782.159818012817</v>
      </c>
      <c r="K2486" s="15">
        <f t="shared" si="471"/>
        <v>19756.544106066776</v>
      </c>
      <c r="L2486" s="36">
        <f t="shared" si="472"/>
        <v>368.45589393322371</v>
      </c>
      <c r="M2486" s="36">
        <f t="shared" si="473"/>
        <v>368.45589393322371</v>
      </c>
      <c r="N2486" s="36">
        <f t="shared" si="474"/>
        <v>1.8308367400408632E-2</v>
      </c>
      <c r="O2486" s="36">
        <f t="shared" si="475"/>
        <v>135759.74577413101</v>
      </c>
      <c r="P2486" s="35">
        <f t="shared" si="466"/>
        <v>135759.74577413101</v>
      </c>
    </row>
    <row r="2487" spans="1:16" x14ac:dyDescent="0.4">
      <c r="A2487" s="1">
        <v>2486</v>
      </c>
      <c r="B2487" s="21">
        <v>42299</v>
      </c>
      <c r="C2487" s="43">
        <v>2</v>
      </c>
      <c r="D2487" s="23">
        <v>18284</v>
      </c>
      <c r="E2487" s="25">
        <f t="shared" si="467"/>
        <v>20005</v>
      </c>
      <c r="F2487" s="25">
        <f t="shared" si="468"/>
        <v>19338.25</v>
      </c>
      <c r="G2487" s="25">
        <f t="shared" si="469"/>
        <v>0.94548369164738277</v>
      </c>
      <c r="H2487" s="25">
        <f t="shared" si="464"/>
        <v>0.99758200983907996</v>
      </c>
      <c r="I2487" s="4">
        <f t="shared" si="470"/>
        <v>18328.317691845099</v>
      </c>
      <c r="J2487" s="25">
        <f t="shared" si="465"/>
        <v>19782.476502456633</v>
      </c>
      <c r="K2487" s="15">
        <f t="shared" si="471"/>
        <v>19734.642668915061</v>
      </c>
      <c r="L2487" s="36">
        <f t="shared" si="472"/>
        <v>-1450.6426689150612</v>
      </c>
      <c r="M2487" s="36">
        <f t="shared" si="473"/>
        <v>1450.6426689150612</v>
      </c>
      <c r="N2487" s="36">
        <f t="shared" si="474"/>
        <v>7.9339459030576528E-2</v>
      </c>
      <c r="O2487" s="36">
        <f t="shared" si="475"/>
        <v>2104364.1528770118</v>
      </c>
      <c r="P2487" s="35">
        <f t="shared" si="466"/>
        <v>2104364.1528770118</v>
      </c>
    </row>
    <row r="2488" spans="1:16" x14ac:dyDescent="0.4">
      <c r="A2488" s="1">
        <v>2487</v>
      </c>
      <c r="B2488" s="21">
        <v>42300</v>
      </c>
      <c r="C2488" s="43">
        <v>3</v>
      </c>
      <c r="D2488" s="23">
        <v>20427</v>
      </c>
      <c r="E2488" s="25">
        <f t="shared" si="467"/>
        <v>18671.5</v>
      </c>
      <c r="F2488" s="25">
        <f t="shared" si="468"/>
        <v>17989.625</v>
      </c>
      <c r="G2488" s="25">
        <f t="shared" si="469"/>
        <v>1.1354878158938833</v>
      </c>
      <c r="H2488" s="25">
        <f t="shared" si="464"/>
        <v>1.0015470660113945</v>
      </c>
      <c r="I2488" s="4">
        <f t="shared" si="470"/>
        <v>20395.446897317957</v>
      </c>
      <c r="J2488" s="25">
        <f t="shared" si="465"/>
        <v>19782.79318690045</v>
      </c>
      <c r="K2488" s="15">
        <f t="shared" si="471"/>
        <v>19813.39847385035</v>
      </c>
      <c r="L2488" s="36">
        <f t="shared" si="472"/>
        <v>613.60152614965045</v>
      </c>
      <c r="M2488" s="36">
        <f t="shared" si="473"/>
        <v>613.60152614965045</v>
      </c>
      <c r="N2488" s="36">
        <f t="shared" si="474"/>
        <v>3.0038749015991111E-2</v>
      </c>
      <c r="O2488" s="36">
        <f t="shared" si="475"/>
        <v>376506.8328931802</v>
      </c>
      <c r="P2488" s="35">
        <f t="shared" si="466"/>
        <v>376506.8328931802</v>
      </c>
    </row>
    <row r="2489" spans="1:16" x14ac:dyDescent="0.4">
      <c r="A2489" s="1">
        <v>2488</v>
      </c>
      <c r="B2489" s="21">
        <v>42301</v>
      </c>
      <c r="C2489" s="43">
        <v>4</v>
      </c>
      <c r="D2489" s="23">
        <v>15850</v>
      </c>
      <c r="E2489" s="25">
        <f t="shared" si="467"/>
        <v>17307.75</v>
      </c>
      <c r="F2489" s="25">
        <f t="shared" si="468"/>
        <v>17582.875</v>
      </c>
      <c r="G2489" s="25">
        <f t="shared" si="469"/>
        <v>0.90144529833716047</v>
      </c>
      <c r="H2489" s="25">
        <f t="shared" si="464"/>
        <v>1.0021658136955456</v>
      </c>
      <c r="I2489" s="4">
        <f t="shared" si="470"/>
        <v>15815.746040619955</v>
      </c>
      <c r="J2489" s="25">
        <f t="shared" si="465"/>
        <v>19783.10987134427</v>
      </c>
      <c r="K2489" s="15">
        <f t="shared" si="471"/>
        <v>19825.956401644111</v>
      </c>
      <c r="L2489" s="36">
        <f t="shared" si="472"/>
        <v>-3975.9564016441109</v>
      </c>
      <c r="M2489" s="36">
        <f t="shared" si="473"/>
        <v>3975.9564016441109</v>
      </c>
      <c r="N2489" s="36">
        <f t="shared" si="474"/>
        <v>0.25084898433085873</v>
      </c>
      <c r="O2489" s="36">
        <f t="shared" si="475"/>
        <v>15808229.307774786</v>
      </c>
      <c r="P2489" s="35">
        <f t="shared" si="466"/>
        <v>15808229.307774786</v>
      </c>
    </row>
    <row r="2490" spans="1:16" x14ac:dyDescent="0.4">
      <c r="A2490" s="1">
        <v>2489</v>
      </c>
      <c r="B2490" s="21">
        <v>42302</v>
      </c>
      <c r="C2490" s="43">
        <v>1</v>
      </c>
      <c r="D2490" s="23">
        <v>14670</v>
      </c>
      <c r="E2490" s="25">
        <f t="shared" si="467"/>
        <v>17858</v>
      </c>
      <c r="F2490" s="25">
        <f t="shared" si="468"/>
        <v>17844.125</v>
      </c>
      <c r="G2490" s="25">
        <f t="shared" si="469"/>
        <v>0.82211932498791618</v>
      </c>
      <c r="H2490" s="25">
        <f t="shared" si="464"/>
        <v>0.99870511045398014</v>
      </c>
      <c r="I2490" s="4">
        <f t="shared" si="470"/>
        <v>14689.020659292988</v>
      </c>
      <c r="J2490" s="25">
        <f t="shared" si="465"/>
        <v>19783.426555788086</v>
      </c>
      <c r="K2490" s="15">
        <f t="shared" si="471"/>
        <v>19757.809203556546</v>
      </c>
      <c r="L2490" s="36">
        <f t="shared" si="472"/>
        <v>-5087.809203556546</v>
      </c>
      <c r="M2490" s="36">
        <f t="shared" si="473"/>
        <v>5087.809203556546</v>
      </c>
      <c r="N2490" s="36">
        <f t="shared" si="474"/>
        <v>0.3468172599561381</v>
      </c>
      <c r="O2490" s="36">
        <f t="shared" si="475"/>
        <v>25885802.491794694</v>
      </c>
      <c r="P2490" s="35">
        <f t="shared" si="466"/>
        <v>25885802.491794694</v>
      </c>
    </row>
    <row r="2491" spans="1:16" x14ac:dyDescent="0.4">
      <c r="A2491" s="1">
        <v>2490</v>
      </c>
      <c r="B2491" s="21">
        <v>42303</v>
      </c>
      <c r="C2491" s="43">
        <v>2</v>
      </c>
      <c r="D2491" s="23">
        <v>20485</v>
      </c>
      <c r="E2491" s="25">
        <f t="shared" si="467"/>
        <v>17830.25</v>
      </c>
      <c r="F2491" s="25">
        <f t="shared" si="468"/>
        <v>18408.75</v>
      </c>
      <c r="G2491" s="25">
        <f t="shared" si="469"/>
        <v>1.1127860392476403</v>
      </c>
      <c r="H2491" s="25">
        <f t="shared" si="464"/>
        <v>0.99758200983907996</v>
      </c>
      <c r="I2491" s="4">
        <f t="shared" si="470"/>
        <v>20534.652587915491</v>
      </c>
      <c r="J2491" s="25">
        <f t="shared" si="465"/>
        <v>19783.743240231903</v>
      </c>
      <c r="K2491" s="15">
        <f t="shared" si="471"/>
        <v>19735.906343730854</v>
      </c>
      <c r="L2491" s="36">
        <f t="shared" si="472"/>
        <v>749.09365626914587</v>
      </c>
      <c r="M2491" s="36">
        <f t="shared" si="473"/>
        <v>749.09365626914587</v>
      </c>
      <c r="N2491" s="36">
        <f t="shared" si="474"/>
        <v>3.6567910972377146E-2</v>
      </c>
      <c r="O2491" s="36">
        <f t="shared" si="475"/>
        <v>561141.30586267728</v>
      </c>
      <c r="P2491" s="35">
        <f t="shared" si="466"/>
        <v>561141.30586267728</v>
      </c>
    </row>
    <row r="2492" spans="1:16" x14ac:dyDescent="0.4">
      <c r="A2492" s="1">
        <v>2491</v>
      </c>
      <c r="B2492" s="21">
        <v>42304</v>
      </c>
      <c r="C2492" s="43">
        <v>3</v>
      </c>
      <c r="D2492" s="23">
        <v>20316</v>
      </c>
      <c r="E2492" s="25">
        <f t="shared" si="467"/>
        <v>18987.25</v>
      </c>
      <c r="F2492" s="25">
        <f t="shared" si="468"/>
        <v>19081.75</v>
      </c>
      <c r="G2492" s="25">
        <f t="shared" si="469"/>
        <v>1.0646822225424817</v>
      </c>
      <c r="H2492" s="25">
        <f t="shared" si="464"/>
        <v>1.0015470660113945</v>
      </c>
      <c r="I2492" s="4">
        <f t="shared" si="470"/>
        <v>20284.618356386723</v>
      </c>
      <c r="J2492" s="25">
        <f t="shared" si="465"/>
        <v>19784.059924675719</v>
      </c>
      <c r="K2492" s="15">
        <f t="shared" si="471"/>
        <v>19814.667171352579</v>
      </c>
      <c r="L2492" s="36">
        <f t="shared" si="472"/>
        <v>501.33282864742068</v>
      </c>
      <c r="M2492" s="36">
        <f t="shared" si="473"/>
        <v>501.33282864742068</v>
      </c>
      <c r="N2492" s="36">
        <f t="shared" si="474"/>
        <v>2.4676748801310332E-2</v>
      </c>
      <c r="O2492" s="36">
        <f t="shared" si="475"/>
        <v>251334.60507962407</v>
      </c>
      <c r="P2492" s="35">
        <f t="shared" si="466"/>
        <v>251334.60507962407</v>
      </c>
    </row>
    <row r="2493" spans="1:16" x14ac:dyDescent="0.4">
      <c r="A2493" s="1">
        <v>2492</v>
      </c>
      <c r="B2493" s="21">
        <v>42305</v>
      </c>
      <c r="C2493" s="43">
        <v>4</v>
      </c>
      <c r="D2493" s="23">
        <v>20478</v>
      </c>
      <c r="E2493" s="25">
        <f t="shared" si="467"/>
        <v>19176.25</v>
      </c>
      <c r="F2493" s="25">
        <f t="shared" si="468"/>
        <v>19289.625</v>
      </c>
      <c r="G2493" s="25">
        <f t="shared" si="469"/>
        <v>1.0616069519236377</v>
      </c>
      <c r="H2493" s="25">
        <f t="shared" si="464"/>
        <v>1.0021658136955456</v>
      </c>
      <c r="I2493" s="4">
        <f t="shared" si="470"/>
        <v>20433.744316707598</v>
      </c>
      <c r="J2493" s="25">
        <f t="shared" si="465"/>
        <v>19784.376609119539</v>
      </c>
      <c r="K2493" s="15">
        <f t="shared" si="471"/>
        <v>19827.2258829374</v>
      </c>
      <c r="L2493" s="36">
        <f t="shared" si="472"/>
        <v>650.77411706259954</v>
      </c>
      <c r="M2493" s="36">
        <f t="shared" si="473"/>
        <v>650.77411706259954</v>
      </c>
      <c r="N2493" s="36">
        <f t="shared" si="474"/>
        <v>3.1779183370573276E-2</v>
      </c>
      <c r="O2493" s="36">
        <f t="shared" si="475"/>
        <v>423506.95143860602</v>
      </c>
      <c r="P2493" s="35">
        <f t="shared" si="466"/>
        <v>423506.95143860602</v>
      </c>
    </row>
    <row r="2494" spans="1:16" x14ac:dyDescent="0.4">
      <c r="A2494" s="1">
        <v>2493</v>
      </c>
      <c r="B2494" s="21">
        <v>42306</v>
      </c>
      <c r="C2494" s="43">
        <v>1</v>
      </c>
      <c r="D2494" s="23">
        <v>15426</v>
      </c>
      <c r="E2494" s="25">
        <f t="shared" si="467"/>
        <v>19403</v>
      </c>
      <c r="F2494" s="25">
        <f t="shared" si="468"/>
        <v>19094.5</v>
      </c>
      <c r="G2494" s="25">
        <f t="shared" si="469"/>
        <v>0.80787661368456887</v>
      </c>
      <c r="H2494" s="25">
        <f t="shared" si="464"/>
        <v>0.99870511045398014</v>
      </c>
      <c r="I2494" s="4">
        <f t="shared" si="470"/>
        <v>15446.000865047965</v>
      </c>
      <c r="J2494" s="25">
        <f t="shared" si="465"/>
        <v>19784.693293563356</v>
      </c>
      <c r="K2494" s="15">
        <f t="shared" si="471"/>
        <v>19759.074301046312</v>
      </c>
      <c r="L2494" s="36">
        <f t="shared" si="472"/>
        <v>-4333.074301046312</v>
      </c>
      <c r="M2494" s="36">
        <f t="shared" si="473"/>
        <v>4333.074301046312</v>
      </c>
      <c r="N2494" s="36">
        <f t="shared" si="474"/>
        <v>0.2808942241051674</v>
      </c>
      <c r="O2494" s="36">
        <f t="shared" si="475"/>
        <v>18775532.898387987</v>
      </c>
      <c r="P2494" s="35">
        <f t="shared" si="466"/>
        <v>18775532.898387987</v>
      </c>
    </row>
    <row r="2495" spans="1:16" x14ac:dyDescent="0.4">
      <c r="A2495" s="1">
        <v>2494</v>
      </c>
      <c r="B2495" s="21">
        <v>42307</v>
      </c>
      <c r="C2495" s="43">
        <v>2</v>
      </c>
      <c r="D2495" s="23">
        <v>21392</v>
      </c>
      <c r="E2495" s="25">
        <f t="shared" si="467"/>
        <v>18786</v>
      </c>
      <c r="F2495" s="25">
        <f t="shared" si="468"/>
        <v>18179.625</v>
      </c>
      <c r="G2495" s="25">
        <f t="shared" si="469"/>
        <v>1.1767019396714729</v>
      </c>
      <c r="H2495" s="25">
        <f t="shared" si="464"/>
        <v>0.99758200983907996</v>
      </c>
      <c r="I2495" s="4">
        <f t="shared" si="470"/>
        <v>21443.851020780483</v>
      </c>
      <c r="J2495" s="25">
        <f t="shared" si="465"/>
        <v>19785.009978007172</v>
      </c>
      <c r="K2495" s="15">
        <f t="shared" si="471"/>
        <v>19737.170018546647</v>
      </c>
      <c r="L2495" s="36">
        <f t="shared" si="472"/>
        <v>1654.829981453353</v>
      </c>
      <c r="M2495" s="36">
        <f t="shared" si="473"/>
        <v>1654.829981453353</v>
      </c>
      <c r="N2495" s="36">
        <f t="shared" si="474"/>
        <v>7.7357422468836617E-2</v>
      </c>
      <c r="O2495" s="36">
        <f t="shared" si="475"/>
        <v>2738462.2675169045</v>
      </c>
      <c r="P2495" s="35">
        <f t="shared" si="466"/>
        <v>2738462.2675169045</v>
      </c>
    </row>
    <row r="2496" spans="1:16" x14ac:dyDescent="0.4">
      <c r="A2496" s="1">
        <v>2495</v>
      </c>
      <c r="B2496" s="21">
        <v>42308</v>
      </c>
      <c r="C2496" s="43">
        <v>3</v>
      </c>
      <c r="D2496" s="23">
        <v>17848</v>
      </c>
      <c r="E2496" s="25">
        <f t="shared" si="467"/>
        <v>17573.25</v>
      </c>
      <c r="F2496" s="25">
        <f t="shared" si="468"/>
        <v>17779.875</v>
      </c>
      <c r="G2496" s="25">
        <f t="shared" si="469"/>
        <v>1.0038315792433861</v>
      </c>
      <c r="H2496" s="25">
        <f t="shared" si="464"/>
        <v>1.0015470660113945</v>
      </c>
      <c r="I2496" s="4">
        <f t="shared" si="470"/>
        <v>17820.430617483278</v>
      </c>
      <c r="J2496" s="25">
        <f t="shared" si="465"/>
        <v>19785.326662450992</v>
      </c>
      <c r="K2496" s="15">
        <f t="shared" si="471"/>
        <v>19815.935868854809</v>
      </c>
      <c r="L2496" s="36">
        <f t="shared" si="472"/>
        <v>-1967.9358688548091</v>
      </c>
      <c r="M2496" s="36">
        <f t="shared" si="473"/>
        <v>1967.9358688548091</v>
      </c>
      <c r="N2496" s="36">
        <f t="shared" si="474"/>
        <v>0.11026086221732458</v>
      </c>
      <c r="O2496" s="36">
        <f t="shared" si="475"/>
        <v>3872771.5839253324</v>
      </c>
      <c r="P2496" s="35">
        <f t="shared" si="466"/>
        <v>3872771.5839253324</v>
      </c>
    </row>
    <row r="2497" spans="1:16" x14ac:dyDescent="0.4">
      <c r="A2497" s="1">
        <v>2496</v>
      </c>
      <c r="B2497" s="21">
        <v>42309</v>
      </c>
      <c r="C2497" s="43">
        <v>4</v>
      </c>
      <c r="D2497" s="23">
        <v>15627</v>
      </c>
      <c r="E2497" s="25">
        <f t="shared" si="467"/>
        <v>17986.5</v>
      </c>
      <c r="F2497" s="25">
        <f t="shared" si="468"/>
        <v>17788.25</v>
      </c>
      <c r="G2497" s="25">
        <f t="shared" si="469"/>
        <v>0.87850125785279609</v>
      </c>
      <c r="H2497" s="25">
        <f t="shared" si="464"/>
        <v>1.0021658136955456</v>
      </c>
      <c r="I2497" s="4">
        <f t="shared" si="470"/>
        <v>15593.227973297668</v>
      </c>
      <c r="J2497" s="25">
        <f t="shared" si="465"/>
        <v>19785.643346894809</v>
      </c>
      <c r="K2497" s="15">
        <f t="shared" si="471"/>
        <v>19828.495364230694</v>
      </c>
      <c r="L2497" s="36">
        <f t="shared" si="472"/>
        <v>-4201.4953642306937</v>
      </c>
      <c r="M2497" s="36">
        <f t="shared" si="473"/>
        <v>4201.4953642306937</v>
      </c>
      <c r="N2497" s="36">
        <f t="shared" si="474"/>
        <v>0.26886128906576395</v>
      </c>
      <c r="O2497" s="36">
        <f t="shared" si="475"/>
        <v>17652563.29565201</v>
      </c>
      <c r="P2497" s="35">
        <f t="shared" si="466"/>
        <v>17652563.29565201</v>
      </c>
    </row>
    <row r="2498" spans="1:16" x14ac:dyDescent="0.4">
      <c r="A2498" s="1">
        <v>2497</v>
      </c>
      <c r="B2498" s="21">
        <v>42310</v>
      </c>
      <c r="C2498" s="43">
        <v>1</v>
      </c>
      <c r="D2498" s="23">
        <v>17079</v>
      </c>
      <c r="E2498" s="25">
        <f t="shared" si="467"/>
        <v>17590</v>
      </c>
      <c r="F2498" s="25">
        <f t="shared" si="468"/>
        <v>18239.625</v>
      </c>
      <c r="G2498" s="25">
        <f t="shared" si="469"/>
        <v>0.93636793519603612</v>
      </c>
      <c r="H2498" s="25">
        <f t="shared" ref="H2498:H2561" si="476">VLOOKUP(C2498,$Q$38:$S$42,3,FALSE)</f>
        <v>0.99870511045398014</v>
      </c>
      <c r="I2498" s="4">
        <f t="shared" si="470"/>
        <v>17101.144092710631</v>
      </c>
      <c r="J2498" s="25">
        <f t="shared" si="465"/>
        <v>19785.960031338625</v>
      </c>
      <c r="K2498" s="15">
        <f t="shared" si="471"/>
        <v>19760.339398536078</v>
      </c>
      <c r="L2498" s="36">
        <f t="shared" si="472"/>
        <v>-2681.3393985360781</v>
      </c>
      <c r="M2498" s="36">
        <f t="shared" si="473"/>
        <v>2681.3393985360781</v>
      </c>
      <c r="N2498" s="36">
        <f t="shared" si="474"/>
        <v>0.15699627604286423</v>
      </c>
      <c r="O2498" s="36">
        <f t="shared" si="475"/>
        <v>7189580.9701418169</v>
      </c>
      <c r="P2498" s="35">
        <f t="shared" si="466"/>
        <v>7189580.9701418169</v>
      </c>
    </row>
    <row r="2499" spans="1:16" x14ac:dyDescent="0.4">
      <c r="A2499" s="1">
        <v>2498</v>
      </c>
      <c r="B2499" s="21">
        <v>42311</v>
      </c>
      <c r="C2499" s="43">
        <v>2</v>
      </c>
      <c r="D2499" s="23">
        <v>19806</v>
      </c>
      <c r="E2499" s="25">
        <f t="shared" si="467"/>
        <v>18889.25</v>
      </c>
      <c r="F2499" s="25">
        <f t="shared" si="468"/>
        <v>18977.125</v>
      </c>
      <c r="G2499" s="25">
        <f t="shared" si="469"/>
        <v>1.0436775855141387</v>
      </c>
      <c r="H2499" s="25">
        <f t="shared" si="476"/>
        <v>0.99758200983907996</v>
      </c>
      <c r="I2499" s="4">
        <f t="shared" si="470"/>
        <v>19854.006793080509</v>
      </c>
      <c r="J2499" s="25">
        <f t="shared" ref="J2499:J2562" si="477">INTERCEPT($I$2:$I$3896,$A$2:$A$3896)+SLOPE($I$2:$I$3896,$A$2:$A$3896)*A2499</f>
        <v>19786.276715782446</v>
      </c>
      <c r="K2499" s="15">
        <f t="shared" si="471"/>
        <v>19738.433693362444</v>
      </c>
      <c r="L2499" s="36">
        <f t="shared" si="472"/>
        <v>67.566306637556409</v>
      </c>
      <c r="M2499" s="36">
        <f t="shared" si="473"/>
        <v>67.566306637556409</v>
      </c>
      <c r="N2499" s="36">
        <f t="shared" si="474"/>
        <v>3.4114059697847323E-3</v>
      </c>
      <c r="O2499" s="36">
        <f t="shared" si="475"/>
        <v>4565.2057926402995</v>
      </c>
      <c r="P2499" s="35">
        <f t="shared" ref="P2499:P2562" si="478">(D2499-K2499)^2</f>
        <v>4565.2057926402995</v>
      </c>
    </row>
    <row r="2500" spans="1:16" x14ac:dyDescent="0.4">
      <c r="A2500" s="1">
        <v>2499</v>
      </c>
      <c r="B2500" s="21">
        <v>42312</v>
      </c>
      <c r="C2500" s="43">
        <v>3</v>
      </c>
      <c r="D2500" s="23">
        <v>23045</v>
      </c>
      <c r="E2500" s="25">
        <f t="shared" si="467"/>
        <v>19065</v>
      </c>
      <c r="F2500" s="25">
        <f t="shared" si="468"/>
        <v>19202.75</v>
      </c>
      <c r="G2500" s="25">
        <f t="shared" si="469"/>
        <v>1.2000885289867336</v>
      </c>
      <c r="H2500" s="25">
        <f t="shared" si="476"/>
        <v>1.0015470660113945</v>
      </c>
      <c r="I2500" s="4">
        <f t="shared" si="470"/>
        <v>23009.402934777125</v>
      </c>
      <c r="J2500" s="25">
        <f t="shared" si="477"/>
        <v>19786.593400226262</v>
      </c>
      <c r="K2500" s="15">
        <f t="shared" si="471"/>
        <v>19817.204566357035</v>
      </c>
      <c r="L2500" s="36">
        <f t="shared" si="472"/>
        <v>3227.7954336429648</v>
      </c>
      <c r="M2500" s="36">
        <f t="shared" si="473"/>
        <v>3227.7954336429648</v>
      </c>
      <c r="N2500" s="36">
        <f t="shared" si="474"/>
        <v>0.14006489189164525</v>
      </c>
      <c r="O2500" s="36">
        <f t="shared" si="475"/>
        <v>10418663.361446375</v>
      </c>
      <c r="P2500" s="35">
        <f t="shared" si="478"/>
        <v>10418663.361446375</v>
      </c>
    </row>
    <row r="2501" spans="1:16" x14ac:dyDescent="0.4">
      <c r="A2501" s="1">
        <v>2500</v>
      </c>
      <c r="B2501" s="21">
        <v>42313</v>
      </c>
      <c r="C2501" s="43">
        <v>4</v>
      </c>
      <c r="D2501" s="23">
        <v>16330</v>
      </c>
      <c r="E2501" s="25">
        <f t="shared" ref="E2501:E2564" si="479">AVERAGE(D2499:D2502)</f>
        <v>19340.5</v>
      </c>
      <c r="F2501" s="25">
        <f t="shared" ref="F2501:F2564" si="480">AVERAGE(E2501:E2502)</f>
        <v>18954.875</v>
      </c>
      <c r="G2501" s="25">
        <f t="shared" si="469"/>
        <v>0.86151979372061283</v>
      </c>
      <c r="H2501" s="25">
        <f t="shared" si="476"/>
        <v>1.0021658136955456</v>
      </c>
      <c r="I2501" s="4">
        <f t="shared" si="470"/>
        <v>16294.708696739675</v>
      </c>
      <c r="J2501" s="25">
        <f t="shared" si="477"/>
        <v>19786.910084670079</v>
      </c>
      <c r="K2501" s="15">
        <f t="shared" si="471"/>
        <v>19829.764845523987</v>
      </c>
      <c r="L2501" s="36">
        <f t="shared" si="472"/>
        <v>-3499.7648455239869</v>
      </c>
      <c r="M2501" s="36">
        <f t="shared" si="473"/>
        <v>3499.7648455239869</v>
      </c>
      <c r="N2501" s="36">
        <f t="shared" si="474"/>
        <v>0.21431505483919086</v>
      </c>
      <c r="O2501" s="36">
        <f t="shared" si="475"/>
        <v>12248353.973965535</v>
      </c>
      <c r="P2501" s="35">
        <f t="shared" si="478"/>
        <v>12248353.973965535</v>
      </c>
    </row>
    <row r="2502" spans="1:16" x14ac:dyDescent="0.4">
      <c r="A2502" s="1">
        <v>2501</v>
      </c>
      <c r="B2502" s="21">
        <v>42314</v>
      </c>
      <c r="C2502" s="43">
        <v>1</v>
      </c>
      <c r="D2502" s="23">
        <v>18181</v>
      </c>
      <c r="E2502" s="25">
        <f t="shared" si="479"/>
        <v>18569.25</v>
      </c>
      <c r="F2502" s="25">
        <f t="shared" si="480"/>
        <v>17873.75</v>
      </c>
      <c r="G2502" s="25">
        <f t="shared" si="469"/>
        <v>1.0171900132876426</v>
      </c>
      <c r="H2502" s="25">
        <f t="shared" si="476"/>
        <v>0.99870511045398014</v>
      </c>
      <c r="I2502" s="4">
        <f t="shared" si="470"/>
        <v>18204.572911152409</v>
      </c>
      <c r="J2502" s="25">
        <f t="shared" si="477"/>
        <v>19787.226769113895</v>
      </c>
      <c r="K2502" s="15">
        <f t="shared" si="471"/>
        <v>19761.604496025844</v>
      </c>
      <c r="L2502" s="36">
        <f t="shared" si="472"/>
        <v>-1580.6044960258441</v>
      </c>
      <c r="M2502" s="36">
        <f t="shared" si="473"/>
        <v>1580.6044960258441</v>
      </c>
      <c r="N2502" s="36">
        <f t="shared" si="474"/>
        <v>8.6937159453596841E-2</v>
      </c>
      <c r="O2502" s="36">
        <f t="shared" si="475"/>
        <v>2498310.5728571126</v>
      </c>
      <c r="P2502" s="35">
        <f t="shared" si="478"/>
        <v>2498310.5728571126</v>
      </c>
    </row>
    <row r="2503" spans="1:16" x14ac:dyDescent="0.4">
      <c r="A2503" s="1">
        <v>2502</v>
      </c>
      <c r="B2503" s="21">
        <v>42315</v>
      </c>
      <c r="C2503" s="43">
        <v>2</v>
      </c>
      <c r="D2503" s="23">
        <v>16721</v>
      </c>
      <c r="E2503" s="25">
        <f t="shared" si="479"/>
        <v>17178.25</v>
      </c>
      <c r="F2503" s="25">
        <f t="shared" si="480"/>
        <v>17715.625</v>
      </c>
      <c r="G2503" s="25">
        <f t="shared" si="469"/>
        <v>0.9438560592697125</v>
      </c>
      <c r="H2503" s="25">
        <f t="shared" si="476"/>
        <v>0.99758200983907996</v>
      </c>
      <c r="I2503" s="4">
        <f t="shared" si="470"/>
        <v>16761.529212718327</v>
      </c>
      <c r="J2503" s="25">
        <f t="shared" si="477"/>
        <v>19787.543453557715</v>
      </c>
      <c r="K2503" s="15">
        <f t="shared" si="471"/>
        <v>19739.697368178237</v>
      </c>
      <c r="L2503" s="36">
        <f t="shared" si="472"/>
        <v>-3018.6973681782365</v>
      </c>
      <c r="M2503" s="36">
        <f t="shared" si="473"/>
        <v>3018.6973681782365</v>
      </c>
      <c r="N2503" s="36">
        <f t="shared" si="474"/>
        <v>0.18053330352121502</v>
      </c>
      <c r="O2503" s="36">
        <f t="shared" si="475"/>
        <v>9112533.800646212</v>
      </c>
      <c r="P2503" s="35">
        <f t="shared" si="478"/>
        <v>9112533.800646212</v>
      </c>
    </row>
    <row r="2504" spans="1:16" x14ac:dyDescent="0.4">
      <c r="A2504" s="1">
        <v>2503</v>
      </c>
      <c r="B2504" s="21">
        <v>42316</v>
      </c>
      <c r="C2504" s="43">
        <v>3</v>
      </c>
      <c r="D2504" s="23">
        <v>17481</v>
      </c>
      <c r="E2504" s="25">
        <f t="shared" si="479"/>
        <v>18253</v>
      </c>
      <c r="F2504" s="25">
        <f t="shared" si="480"/>
        <v>18563.125</v>
      </c>
      <c r="G2504" s="25">
        <f t="shared" si="469"/>
        <v>0.94170566647587628</v>
      </c>
      <c r="H2504" s="25">
        <f t="shared" si="476"/>
        <v>1.0015470660113945</v>
      </c>
      <c r="I2504" s="4">
        <f t="shared" si="470"/>
        <v>17453.997513683615</v>
      </c>
      <c r="J2504" s="25">
        <f t="shared" si="477"/>
        <v>19787.860138001532</v>
      </c>
      <c r="K2504" s="15">
        <f t="shared" si="471"/>
        <v>19818.473263859261</v>
      </c>
      <c r="L2504" s="36">
        <f t="shared" si="472"/>
        <v>-2337.4732638592614</v>
      </c>
      <c r="M2504" s="36">
        <f t="shared" si="473"/>
        <v>2337.4732638592614</v>
      </c>
      <c r="N2504" s="36">
        <f t="shared" si="474"/>
        <v>0.13371507716144737</v>
      </c>
      <c r="O2504" s="36">
        <f t="shared" si="475"/>
        <v>5463781.2592568677</v>
      </c>
      <c r="P2504" s="35">
        <f t="shared" si="478"/>
        <v>5463781.2592568677</v>
      </c>
    </row>
    <row r="2505" spans="1:16" x14ac:dyDescent="0.4">
      <c r="A2505" s="1">
        <v>2504</v>
      </c>
      <c r="B2505" s="21">
        <v>42317</v>
      </c>
      <c r="C2505" s="43">
        <v>4</v>
      </c>
      <c r="D2505" s="23">
        <v>20629</v>
      </c>
      <c r="E2505" s="25">
        <f t="shared" si="479"/>
        <v>18873.25</v>
      </c>
      <c r="F2505" s="25">
        <f t="shared" si="480"/>
        <v>19260.375</v>
      </c>
      <c r="G2505" s="25">
        <f t="shared" si="469"/>
        <v>1.0710591045086091</v>
      </c>
      <c r="H2505" s="25">
        <f t="shared" si="476"/>
        <v>1.0021658136955456</v>
      </c>
      <c r="I2505" s="4">
        <f t="shared" si="470"/>
        <v>20584.417985611926</v>
      </c>
      <c r="J2505" s="25">
        <f t="shared" si="477"/>
        <v>19788.176822445348</v>
      </c>
      <c r="K2505" s="15">
        <f t="shared" si="471"/>
        <v>19831.034326817276</v>
      </c>
      <c r="L2505" s="36">
        <f t="shared" si="472"/>
        <v>797.96567318272355</v>
      </c>
      <c r="M2505" s="36">
        <f t="shared" si="473"/>
        <v>797.96567318272355</v>
      </c>
      <c r="N2505" s="36">
        <f t="shared" si="474"/>
        <v>3.8681742846610287E-2</v>
      </c>
      <c r="O2505" s="36">
        <f t="shared" si="475"/>
        <v>636749.21557795722</v>
      </c>
      <c r="P2505" s="35">
        <f t="shared" si="478"/>
        <v>636749.21557795722</v>
      </c>
    </row>
    <row r="2506" spans="1:16" x14ac:dyDescent="0.4">
      <c r="A2506" s="1">
        <v>2505</v>
      </c>
      <c r="B2506" s="21">
        <v>42318</v>
      </c>
      <c r="C2506" s="43">
        <v>1</v>
      </c>
      <c r="D2506" s="23">
        <v>20662</v>
      </c>
      <c r="E2506" s="25">
        <f t="shared" si="479"/>
        <v>19647.5</v>
      </c>
      <c r="F2506" s="25">
        <f t="shared" si="480"/>
        <v>19718.25</v>
      </c>
      <c r="G2506" s="25">
        <f t="shared" si="469"/>
        <v>1.0478617524374627</v>
      </c>
      <c r="H2506" s="25">
        <f t="shared" si="476"/>
        <v>0.99870511045398014</v>
      </c>
      <c r="I2506" s="4">
        <f t="shared" si="470"/>
        <v>20688.789697499094</v>
      </c>
      <c r="J2506" s="25">
        <f t="shared" si="477"/>
        <v>19788.493506889168</v>
      </c>
      <c r="K2506" s="15">
        <f t="shared" si="471"/>
        <v>19762.869593515614</v>
      </c>
      <c r="L2506" s="36">
        <f t="shared" si="472"/>
        <v>899.13040648438619</v>
      </c>
      <c r="M2506" s="36">
        <f t="shared" si="473"/>
        <v>899.13040648438619</v>
      </c>
      <c r="N2506" s="36">
        <f t="shared" si="474"/>
        <v>4.3516136215486702E-2</v>
      </c>
      <c r="O2506" s="36">
        <f t="shared" si="475"/>
        <v>808435.48786477756</v>
      </c>
      <c r="P2506" s="35">
        <f t="shared" si="478"/>
        <v>808435.48786477756</v>
      </c>
    </row>
    <row r="2507" spans="1:16" x14ac:dyDescent="0.4">
      <c r="A2507" s="1">
        <v>2506</v>
      </c>
      <c r="B2507" s="21">
        <v>42319</v>
      </c>
      <c r="C2507" s="43">
        <v>2</v>
      </c>
      <c r="D2507" s="23">
        <v>19818</v>
      </c>
      <c r="E2507" s="25">
        <f t="shared" si="479"/>
        <v>19789</v>
      </c>
      <c r="F2507" s="25">
        <f t="shared" si="480"/>
        <v>19840.875</v>
      </c>
      <c r="G2507" s="25">
        <f t="shared" si="469"/>
        <v>0.9988470770568334</v>
      </c>
      <c r="H2507" s="25">
        <f t="shared" si="476"/>
        <v>0.99758200983907996</v>
      </c>
      <c r="I2507" s="4">
        <f t="shared" si="470"/>
        <v>19866.035879292613</v>
      </c>
      <c r="J2507" s="25">
        <f t="shared" si="477"/>
        <v>19788.810191332985</v>
      </c>
      <c r="K2507" s="15">
        <f t="shared" si="471"/>
        <v>19740.961042994026</v>
      </c>
      <c r="L2507" s="36">
        <f t="shared" si="472"/>
        <v>77.038957005974225</v>
      </c>
      <c r="M2507" s="36">
        <f t="shared" si="473"/>
        <v>77.038957005974225</v>
      </c>
      <c r="N2507" s="36">
        <f t="shared" si="474"/>
        <v>3.8873224849114052E-3</v>
      </c>
      <c r="O2507" s="36">
        <f t="shared" si="475"/>
        <v>5935.0008965683455</v>
      </c>
      <c r="P2507" s="35">
        <f t="shared" si="478"/>
        <v>5935.0008965683455</v>
      </c>
    </row>
    <row r="2508" spans="1:16" x14ac:dyDescent="0.4">
      <c r="A2508" s="1">
        <v>2507</v>
      </c>
      <c r="B2508" s="21">
        <v>42320</v>
      </c>
      <c r="C2508" s="43">
        <v>3</v>
      </c>
      <c r="D2508" s="23">
        <v>18047</v>
      </c>
      <c r="E2508" s="25">
        <f t="shared" si="479"/>
        <v>19892.75</v>
      </c>
      <c r="F2508" s="25">
        <f t="shared" si="480"/>
        <v>19651.875</v>
      </c>
      <c r="G2508" s="25">
        <f t="shared" si="469"/>
        <v>0.91833476449448204</v>
      </c>
      <c r="H2508" s="25">
        <f t="shared" si="476"/>
        <v>1.0015470660113945</v>
      </c>
      <c r="I2508" s="4">
        <f t="shared" si="470"/>
        <v>18019.123226900534</v>
      </c>
      <c r="J2508" s="25">
        <f t="shared" si="477"/>
        <v>19789.126875776801</v>
      </c>
      <c r="K2508" s="15">
        <f t="shared" si="471"/>
        <v>19819.741961361491</v>
      </c>
      <c r="L2508" s="36">
        <f t="shared" si="472"/>
        <v>-1772.7419613614911</v>
      </c>
      <c r="M2508" s="36">
        <f t="shared" si="473"/>
        <v>1772.7419613614911</v>
      </c>
      <c r="N2508" s="36">
        <f t="shared" si="474"/>
        <v>9.822917722399796E-2</v>
      </c>
      <c r="O2508" s="36">
        <f t="shared" si="475"/>
        <v>3142614.0615717866</v>
      </c>
      <c r="P2508" s="35">
        <f t="shared" si="478"/>
        <v>3142614.0615717866</v>
      </c>
    </row>
    <row r="2509" spans="1:16" x14ac:dyDescent="0.4">
      <c r="A2509" s="1">
        <v>2508</v>
      </c>
      <c r="B2509" s="21">
        <v>42321</v>
      </c>
      <c r="C2509" s="43">
        <v>4</v>
      </c>
      <c r="D2509" s="23">
        <v>21044</v>
      </c>
      <c r="E2509" s="25">
        <f t="shared" si="479"/>
        <v>19411</v>
      </c>
      <c r="F2509" s="25">
        <f t="shared" si="480"/>
        <v>19091.125</v>
      </c>
      <c r="G2509" s="25">
        <f t="shared" si="469"/>
        <v>1.1022922955038008</v>
      </c>
      <c r="H2509" s="25">
        <f t="shared" si="476"/>
        <v>1.0021658136955456</v>
      </c>
      <c r="I2509" s="4">
        <f t="shared" si="470"/>
        <v>20998.521115382104</v>
      </c>
      <c r="J2509" s="25">
        <f t="shared" si="477"/>
        <v>19789.443560220621</v>
      </c>
      <c r="K2509" s="15">
        <f t="shared" si="471"/>
        <v>19832.303808110573</v>
      </c>
      <c r="L2509" s="36">
        <f t="shared" si="472"/>
        <v>1211.6961918894267</v>
      </c>
      <c r="M2509" s="36">
        <f t="shared" si="473"/>
        <v>1211.6961918894267</v>
      </c>
      <c r="N2509" s="36">
        <f t="shared" si="474"/>
        <v>5.7579176577144398E-2</v>
      </c>
      <c r="O2509" s="36">
        <f t="shared" si="475"/>
        <v>1468207.6614393385</v>
      </c>
      <c r="P2509" s="35">
        <f t="shared" si="478"/>
        <v>1468207.6614393385</v>
      </c>
    </row>
    <row r="2510" spans="1:16" x14ac:dyDescent="0.4">
      <c r="A2510" s="1">
        <v>2509</v>
      </c>
      <c r="B2510" s="21">
        <v>42322</v>
      </c>
      <c r="C2510" s="43">
        <v>1</v>
      </c>
      <c r="D2510" s="23">
        <v>18735</v>
      </c>
      <c r="E2510" s="25">
        <f t="shared" si="479"/>
        <v>18771.25</v>
      </c>
      <c r="F2510" s="25">
        <f t="shared" si="480"/>
        <v>19126.625</v>
      </c>
      <c r="G2510" s="25">
        <f t="shared" si="469"/>
        <v>0.97952461555554104</v>
      </c>
      <c r="H2510" s="25">
        <f t="shared" si="476"/>
        <v>0.99870511045398014</v>
      </c>
      <c r="I2510" s="4">
        <f t="shared" si="470"/>
        <v>18759.291210078674</v>
      </c>
      <c r="J2510" s="25">
        <f t="shared" si="477"/>
        <v>19789.760244664438</v>
      </c>
      <c r="K2510" s="15">
        <f t="shared" si="471"/>
        <v>19764.134691005384</v>
      </c>
      <c r="L2510" s="36">
        <f t="shared" si="472"/>
        <v>-1029.1346910053835</v>
      </c>
      <c r="M2510" s="36">
        <f t="shared" si="473"/>
        <v>1029.1346910053835</v>
      </c>
      <c r="N2510" s="36">
        <f t="shared" si="474"/>
        <v>5.4931128423025541E-2</v>
      </c>
      <c r="O2510" s="36">
        <f t="shared" si="475"/>
        <v>1059118.2122307462</v>
      </c>
      <c r="P2510" s="35">
        <f t="shared" si="478"/>
        <v>1059118.2122307462</v>
      </c>
    </row>
    <row r="2511" spans="1:16" x14ac:dyDescent="0.4">
      <c r="A2511" s="1">
        <v>2510</v>
      </c>
      <c r="B2511" s="21">
        <v>42323</v>
      </c>
      <c r="C2511" s="43">
        <v>2</v>
      </c>
      <c r="D2511" s="23">
        <v>17259</v>
      </c>
      <c r="E2511" s="25">
        <f t="shared" si="479"/>
        <v>19482</v>
      </c>
      <c r="F2511" s="25">
        <f t="shared" si="480"/>
        <v>19536.75</v>
      </c>
      <c r="G2511" s="25">
        <f t="shared" si="469"/>
        <v>0.88341203117202194</v>
      </c>
      <c r="H2511" s="25">
        <f t="shared" si="476"/>
        <v>0.99758200983907996</v>
      </c>
      <c r="I2511" s="4">
        <f t="shared" si="470"/>
        <v>17300.833244561069</v>
      </c>
      <c r="J2511" s="25">
        <f t="shared" si="477"/>
        <v>19790.076929108254</v>
      </c>
      <c r="K2511" s="15">
        <f t="shared" si="471"/>
        <v>19742.224717809819</v>
      </c>
      <c r="L2511" s="36">
        <f t="shared" si="472"/>
        <v>-2483.2247178098187</v>
      </c>
      <c r="M2511" s="36">
        <f t="shared" si="473"/>
        <v>2483.2247178098187</v>
      </c>
      <c r="N2511" s="36">
        <f t="shared" si="474"/>
        <v>0.14387998828494228</v>
      </c>
      <c r="O2511" s="36">
        <f t="shared" si="475"/>
        <v>6166404.999141654</v>
      </c>
      <c r="P2511" s="35">
        <f t="shared" si="478"/>
        <v>6166404.999141654</v>
      </c>
    </row>
    <row r="2512" spans="1:16" x14ac:dyDescent="0.4">
      <c r="A2512" s="1">
        <v>2511</v>
      </c>
      <c r="B2512" s="21">
        <v>42324</v>
      </c>
      <c r="C2512" s="43">
        <v>3</v>
      </c>
      <c r="D2512" s="23">
        <v>20890</v>
      </c>
      <c r="E2512" s="25">
        <f t="shared" si="479"/>
        <v>19591.5</v>
      </c>
      <c r="F2512" s="25">
        <f t="shared" si="480"/>
        <v>20015.375</v>
      </c>
      <c r="G2512" s="25">
        <f t="shared" si="469"/>
        <v>1.0436976574258539</v>
      </c>
      <c r="H2512" s="25">
        <f t="shared" si="476"/>
        <v>1.0015470660113945</v>
      </c>
      <c r="I2512" s="4">
        <f t="shared" si="470"/>
        <v>20857.731712193279</v>
      </c>
      <c r="J2512" s="25">
        <f t="shared" si="477"/>
        <v>19790.393613552071</v>
      </c>
      <c r="K2512" s="15">
        <f t="shared" si="471"/>
        <v>19821.010658863717</v>
      </c>
      <c r="L2512" s="36">
        <f t="shared" si="472"/>
        <v>1068.9893411362827</v>
      </c>
      <c r="M2512" s="36">
        <f t="shared" si="473"/>
        <v>1068.9893411362827</v>
      </c>
      <c r="N2512" s="36">
        <f t="shared" si="474"/>
        <v>5.1172299719305064E-2</v>
      </c>
      <c r="O2512" s="36">
        <f t="shared" si="475"/>
        <v>1142738.2114629839</v>
      </c>
      <c r="P2512" s="35">
        <f t="shared" si="478"/>
        <v>1142738.2114629839</v>
      </c>
    </row>
    <row r="2513" spans="1:16" x14ac:dyDescent="0.4">
      <c r="A2513" s="1">
        <v>2512</v>
      </c>
      <c r="B2513" s="21">
        <v>42325</v>
      </c>
      <c r="C2513" s="43">
        <v>4</v>
      </c>
      <c r="D2513" s="23">
        <v>21482</v>
      </c>
      <c r="E2513" s="25">
        <f t="shared" si="479"/>
        <v>20439.25</v>
      </c>
      <c r="F2513" s="25">
        <f t="shared" si="480"/>
        <v>20469.5</v>
      </c>
      <c r="G2513" s="25">
        <f t="shared" si="469"/>
        <v>1.0494638364395807</v>
      </c>
      <c r="H2513" s="25">
        <f t="shared" si="476"/>
        <v>1.0021658136955456</v>
      </c>
      <c r="I2513" s="4">
        <f t="shared" si="470"/>
        <v>21435.574539091347</v>
      </c>
      <c r="J2513" s="25">
        <f t="shared" si="477"/>
        <v>19790.710297995891</v>
      </c>
      <c r="K2513" s="15">
        <f t="shared" si="471"/>
        <v>19833.573289403867</v>
      </c>
      <c r="L2513" s="36">
        <f t="shared" si="472"/>
        <v>1648.4267105961335</v>
      </c>
      <c r="M2513" s="36">
        <f t="shared" si="473"/>
        <v>1648.4267105961335</v>
      </c>
      <c r="N2513" s="36">
        <f t="shared" si="474"/>
        <v>7.6735253263017111E-2</v>
      </c>
      <c r="O2513" s="36">
        <f t="shared" si="475"/>
        <v>2717310.6202067886</v>
      </c>
      <c r="P2513" s="35">
        <f t="shared" si="478"/>
        <v>2717310.6202067886</v>
      </c>
    </row>
    <row r="2514" spans="1:16" x14ac:dyDescent="0.4">
      <c r="A2514" s="1">
        <v>2513</v>
      </c>
      <c r="B2514" s="21">
        <v>42326</v>
      </c>
      <c r="C2514" s="43">
        <v>1</v>
      </c>
      <c r="D2514" s="23">
        <v>22126</v>
      </c>
      <c r="E2514" s="25">
        <f t="shared" si="479"/>
        <v>20499.75</v>
      </c>
      <c r="F2514" s="25">
        <f t="shared" si="480"/>
        <v>20687</v>
      </c>
      <c r="G2514" s="25">
        <f t="shared" si="469"/>
        <v>1.0695605936095132</v>
      </c>
      <c r="H2514" s="25">
        <f t="shared" si="476"/>
        <v>0.99870511045398014</v>
      </c>
      <c r="I2514" s="4">
        <f t="shared" si="470"/>
        <v>22154.687873723018</v>
      </c>
      <c r="J2514" s="25">
        <f t="shared" si="477"/>
        <v>19791.026982439707</v>
      </c>
      <c r="K2514" s="15">
        <f t="shared" si="471"/>
        <v>19765.39978849515</v>
      </c>
      <c r="L2514" s="36">
        <f t="shared" si="472"/>
        <v>2360.6002115048504</v>
      </c>
      <c r="M2514" s="36">
        <f t="shared" si="473"/>
        <v>2360.6002115048504</v>
      </c>
      <c r="N2514" s="36">
        <f t="shared" si="474"/>
        <v>0.10668897276981155</v>
      </c>
      <c r="O2514" s="36">
        <f t="shared" si="475"/>
        <v>5572433.3585567446</v>
      </c>
      <c r="P2514" s="35">
        <f t="shared" si="478"/>
        <v>5572433.3585567446</v>
      </c>
    </row>
    <row r="2515" spans="1:16" x14ac:dyDescent="0.4">
      <c r="A2515" s="1">
        <v>2514</v>
      </c>
      <c r="B2515" s="21">
        <v>42327</v>
      </c>
      <c r="C2515" s="43">
        <v>2</v>
      </c>
      <c r="D2515" s="23">
        <v>17501</v>
      </c>
      <c r="E2515" s="25">
        <f t="shared" si="479"/>
        <v>20874.25</v>
      </c>
      <c r="F2515" s="25">
        <f t="shared" si="480"/>
        <v>20666.875</v>
      </c>
      <c r="G2515" s="25">
        <f t="shared" si="469"/>
        <v>0.84681404421326401</v>
      </c>
      <c r="H2515" s="25">
        <f t="shared" si="476"/>
        <v>0.99758200983907996</v>
      </c>
      <c r="I2515" s="4">
        <f t="shared" si="470"/>
        <v>17543.4198165052</v>
      </c>
      <c r="J2515" s="25">
        <f t="shared" si="477"/>
        <v>19791.343666883524</v>
      </c>
      <c r="K2515" s="15">
        <f t="shared" si="471"/>
        <v>19743.488392625612</v>
      </c>
      <c r="L2515" s="36">
        <f t="shared" si="472"/>
        <v>-2242.4883926256116</v>
      </c>
      <c r="M2515" s="36">
        <f t="shared" si="473"/>
        <v>2242.4883926256116</v>
      </c>
      <c r="N2515" s="36">
        <f t="shared" si="474"/>
        <v>0.12813487187164227</v>
      </c>
      <c r="O2515" s="36">
        <f t="shared" si="475"/>
        <v>5028754.1910605989</v>
      </c>
      <c r="P2515" s="35">
        <f t="shared" si="478"/>
        <v>5028754.1910605989</v>
      </c>
    </row>
    <row r="2516" spans="1:16" x14ac:dyDescent="0.4">
      <c r="A2516" s="1">
        <v>2515</v>
      </c>
      <c r="B2516" s="21">
        <v>42328</v>
      </c>
      <c r="C2516" s="43">
        <v>3</v>
      </c>
      <c r="D2516" s="23">
        <v>22388</v>
      </c>
      <c r="E2516" s="25">
        <f t="shared" si="479"/>
        <v>20459.5</v>
      </c>
      <c r="F2516" s="25">
        <f t="shared" si="480"/>
        <v>19960.5</v>
      </c>
      <c r="G2516" s="25">
        <f t="shared" si="469"/>
        <v>1.1216151900002505</v>
      </c>
      <c r="H2516" s="25">
        <f t="shared" si="476"/>
        <v>1.0015470660113945</v>
      </c>
      <c r="I2516" s="4">
        <f t="shared" si="470"/>
        <v>22353.41778710307</v>
      </c>
      <c r="J2516" s="25">
        <f t="shared" si="477"/>
        <v>19791.660351327344</v>
      </c>
      <c r="K2516" s="15">
        <f t="shared" si="471"/>
        <v>19822.279356365947</v>
      </c>
      <c r="L2516" s="36">
        <f t="shared" si="472"/>
        <v>2565.720643634053</v>
      </c>
      <c r="M2516" s="36">
        <f t="shared" si="473"/>
        <v>2565.720643634053</v>
      </c>
      <c r="N2516" s="36">
        <f t="shared" si="474"/>
        <v>0.11460249435563931</v>
      </c>
      <c r="O2516" s="36">
        <f t="shared" si="475"/>
        <v>6582922.4211699395</v>
      </c>
      <c r="P2516" s="35">
        <f t="shared" si="478"/>
        <v>6582922.4211699395</v>
      </c>
    </row>
    <row r="2517" spans="1:16" x14ac:dyDescent="0.4">
      <c r="A2517" s="1">
        <v>2516</v>
      </c>
      <c r="B2517" s="21">
        <v>42329</v>
      </c>
      <c r="C2517" s="43">
        <v>4</v>
      </c>
      <c r="D2517" s="23">
        <v>19823</v>
      </c>
      <c r="E2517" s="25">
        <f t="shared" si="479"/>
        <v>19461.5</v>
      </c>
      <c r="F2517" s="25">
        <f t="shared" si="480"/>
        <v>20023.625</v>
      </c>
      <c r="G2517" s="25">
        <f t="shared" si="469"/>
        <v>0.98998058543345668</v>
      </c>
      <c r="H2517" s="25">
        <f t="shared" si="476"/>
        <v>1.0021658136955456</v>
      </c>
      <c r="I2517" s="4">
        <f t="shared" si="470"/>
        <v>19780.159858877563</v>
      </c>
      <c r="J2517" s="25">
        <f t="shared" si="477"/>
        <v>19791.97703577116</v>
      </c>
      <c r="K2517" s="15">
        <f t="shared" si="471"/>
        <v>19834.842770697156</v>
      </c>
      <c r="L2517" s="36">
        <f t="shared" si="472"/>
        <v>-11.842770697156084</v>
      </c>
      <c r="M2517" s="36">
        <f t="shared" si="473"/>
        <v>11.842770697156084</v>
      </c>
      <c r="N2517" s="36">
        <f t="shared" si="474"/>
        <v>5.9742575276981703E-4</v>
      </c>
      <c r="O2517" s="36">
        <f t="shared" si="475"/>
        <v>140.25121778541879</v>
      </c>
      <c r="P2517" s="35">
        <f t="shared" si="478"/>
        <v>140.25121778541879</v>
      </c>
    </row>
    <row r="2518" spans="1:16" x14ac:dyDescent="0.4">
      <c r="A2518" s="1">
        <v>2517</v>
      </c>
      <c r="B2518" s="21">
        <v>42330</v>
      </c>
      <c r="C2518" s="43">
        <v>1</v>
      </c>
      <c r="D2518" s="23">
        <v>18134</v>
      </c>
      <c r="E2518" s="25">
        <f t="shared" si="479"/>
        <v>20585.75</v>
      </c>
      <c r="F2518" s="25">
        <f t="shared" si="480"/>
        <v>20636.25</v>
      </c>
      <c r="G2518" s="25">
        <f t="shared" si="469"/>
        <v>0.87874492700951001</v>
      </c>
      <c r="H2518" s="25">
        <f t="shared" si="476"/>
        <v>0.99870511045398014</v>
      </c>
      <c r="I2518" s="4">
        <f t="shared" si="470"/>
        <v>18157.511972434837</v>
      </c>
      <c r="J2518" s="25">
        <f t="shared" si="477"/>
        <v>19792.293720214977</v>
      </c>
      <c r="K2518" s="15">
        <f t="shared" si="471"/>
        <v>19766.664885984916</v>
      </c>
      <c r="L2518" s="36">
        <f t="shared" si="472"/>
        <v>-1632.6648859849156</v>
      </c>
      <c r="M2518" s="36">
        <f t="shared" si="473"/>
        <v>1632.6648859849156</v>
      </c>
      <c r="N2518" s="36">
        <f t="shared" si="474"/>
        <v>9.0033356456651351E-2</v>
      </c>
      <c r="O2518" s="36">
        <f t="shared" si="475"/>
        <v>2665594.6299281376</v>
      </c>
      <c r="P2518" s="35">
        <f t="shared" si="478"/>
        <v>2665594.6299281376</v>
      </c>
    </row>
    <row r="2519" spans="1:16" x14ac:dyDescent="0.4">
      <c r="A2519" s="1">
        <v>2518</v>
      </c>
      <c r="B2519" s="21">
        <v>42331</v>
      </c>
      <c r="C2519" s="43">
        <v>2</v>
      </c>
      <c r="D2519" s="23">
        <v>21998</v>
      </c>
      <c r="E2519" s="25">
        <f t="shared" si="479"/>
        <v>20686.75</v>
      </c>
      <c r="F2519" s="25">
        <f t="shared" si="480"/>
        <v>21063.875</v>
      </c>
      <c r="G2519" s="25">
        <f t="shared" si="469"/>
        <v>1.0443472532950371</v>
      </c>
      <c r="H2519" s="25">
        <f t="shared" si="476"/>
        <v>0.99758200983907996</v>
      </c>
      <c r="I2519" s="4">
        <f t="shared" si="470"/>
        <v>22051.319874491823</v>
      </c>
      <c r="J2519" s="25">
        <f t="shared" si="477"/>
        <v>19792.610404658797</v>
      </c>
      <c r="K2519" s="15">
        <f t="shared" si="471"/>
        <v>19744.752067441408</v>
      </c>
      <c r="L2519" s="36">
        <f t="shared" si="472"/>
        <v>2253.2479325585919</v>
      </c>
      <c r="M2519" s="36">
        <f t="shared" si="473"/>
        <v>2253.2479325585919</v>
      </c>
      <c r="N2519" s="36">
        <f t="shared" si="474"/>
        <v>0.10242967235924137</v>
      </c>
      <c r="O2519" s="36">
        <f t="shared" si="475"/>
        <v>5077126.2455795687</v>
      </c>
      <c r="P2519" s="35">
        <f t="shared" si="478"/>
        <v>5077126.2455795687</v>
      </c>
    </row>
    <row r="2520" spans="1:16" x14ac:dyDescent="0.4">
      <c r="A2520" s="1">
        <v>2519</v>
      </c>
      <c r="B2520" s="21">
        <v>42332</v>
      </c>
      <c r="C2520" s="43">
        <v>3</v>
      </c>
      <c r="D2520" s="23">
        <v>22792</v>
      </c>
      <c r="E2520" s="25">
        <f t="shared" si="479"/>
        <v>21441</v>
      </c>
      <c r="F2520" s="25">
        <f t="shared" si="480"/>
        <v>21457.5</v>
      </c>
      <c r="G2520" s="25">
        <f t="shared" si="469"/>
        <v>1.0621927065128742</v>
      </c>
      <c r="H2520" s="25">
        <f t="shared" si="476"/>
        <v>1.0015470660113945</v>
      </c>
      <c r="I2520" s="4">
        <f t="shared" si="470"/>
        <v>22756.793737879809</v>
      </c>
      <c r="J2520" s="25">
        <f t="shared" si="477"/>
        <v>19792.927089102614</v>
      </c>
      <c r="K2520" s="15">
        <f t="shared" si="471"/>
        <v>19823.548053868173</v>
      </c>
      <c r="L2520" s="36">
        <f t="shared" si="472"/>
        <v>2968.4519461318268</v>
      </c>
      <c r="M2520" s="36">
        <f t="shared" si="473"/>
        <v>2968.4519461318268</v>
      </c>
      <c r="N2520" s="36">
        <f t="shared" si="474"/>
        <v>0.13024095937749328</v>
      </c>
      <c r="O2520" s="36">
        <f t="shared" si="475"/>
        <v>8811706.9564938303</v>
      </c>
      <c r="P2520" s="35">
        <f t="shared" si="478"/>
        <v>8811706.9564938303</v>
      </c>
    </row>
    <row r="2521" spans="1:16" x14ac:dyDescent="0.4">
      <c r="A2521" s="1">
        <v>2520</v>
      </c>
      <c r="B2521" s="21">
        <v>42333</v>
      </c>
      <c r="C2521" s="43">
        <v>4</v>
      </c>
      <c r="D2521" s="23">
        <v>22840</v>
      </c>
      <c r="E2521" s="25">
        <f t="shared" si="479"/>
        <v>21474</v>
      </c>
      <c r="F2521" s="25">
        <f t="shared" si="480"/>
        <v>21625.625</v>
      </c>
      <c r="G2521" s="25">
        <f t="shared" si="469"/>
        <v>1.056154446403283</v>
      </c>
      <c r="H2521" s="25">
        <f t="shared" si="476"/>
        <v>1.0021658136955456</v>
      </c>
      <c r="I2521" s="4">
        <f t="shared" si="470"/>
        <v>22790.639720363393</v>
      </c>
      <c r="J2521" s="25">
        <f t="shared" si="477"/>
        <v>19793.24377354643</v>
      </c>
      <c r="K2521" s="15">
        <f t="shared" si="471"/>
        <v>19836.112251990449</v>
      </c>
      <c r="L2521" s="36">
        <f t="shared" si="472"/>
        <v>3003.8877480095507</v>
      </c>
      <c r="M2521" s="36">
        <f t="shared" si="473"/>
        <v>3003.8877480095507</v>
      </c>
      <c r="N2521" s="36">
        <f t="shared" si="474"/>
        <v>0.13151872802143391</v>
      </c>
      <c r="O2521" s="36">
        <f t="shared" si="475"/>
        <v>9023341.6026418898</v>
      </c>
      <c r="P2521" s="35">
        <f t="shared" si="478"/>
        <v>9023341.6026418898</v>
      </c>
    </row>
    <row r="2522" spans="1:16" x14ac:dyDescent="0.4">
      <c r="A2522" s="1">
        <v>2521</v>
      </c>
      <c r="B2522" s="21">
        <v>42334</v>
      </c>
      <c r="C2522" s="43">
        <v>1</v>
      </c>
      <c r="D2522" s="23">
        <v>18266</v>
      </c>
      <c r="E2522" s="25">
        <f t="shared" si="479"/>
        <v>21777.25</v>
      </c>
      <c r="F2522" s="25">
        <f t="shared" si="480"/>
        <v>21564.125</v>
      </c>
      <c r="G2522" s="25">
        <f t="shared" si="469"/>
        <v>0.84705500455038174</v>
      </c>
      <c r="H2522" s="25">
        <f t="shared" si="476"/>
        <v>0.99870511045398014</v>
      </c>
      <c r="I2522" s="4">
        <f t="shared" si="470"/>
        <v>18289.683119471418</v>
      </c>
      <c r="J2522" s="25">
        <f t="shared" si="477"/>
        <v>19793.560457990247</v>
      </c>
      <c r="K2522" s="15">
        <f t="shared" si="471"/>
        <v>19767.929983474682</v>
      </c>
      <c r="L2522" s="36">
        <f t="shared" si="472"/>
        <v>-1501.9299834746816</v>
      </c>
      <c r="M2522" s="36">
        <f t="shared" si="473"/>
        <v>1501.9299834746816</v>
      </c>
      <c r="N2522" s="36">
        <f t="shared" si="474"/>
        <v>8.2225445279463572E-2</v>
      </c>
      <c r="O2522" s="36">
        <f t="shared" si="475"/>
        <v>2255793.6752602574</v>
      </c>
      <c r="P2522" s="35">
        <f t="shared" si="478"/>
        <v>2255793.6752602574</v>
      </c>
    </row>
    <row r="2523" spans="1:16" x14ac:dyDescent="0.4">
      <c r="A2523" s="1">
        <v>2522</v>
      </c>
      <c r="B2523" s="21">
        <v>42335</v>
      </c>
      <c r="C2523" s="43">
        <v>2</v>
      </c>
      <c r="D2523" s="23">
        <v>23211</v>
      </c>
      <c r="E2523" s="25">
        <f t="shared" si="479"/>
        <v>21351</v>
      </c>
      <c r="F2523" s="25">
        <f t="shared" si="480"/>
        <v>20883.875</v>
      </c>
      <c r="G2523" s="25">
        <f t="shared" si="469"/>
        <v>1.1114316667764004</v>
      </c>
      <c r="H2523" s="25">
        <f t="shared" si="476"/>
        <v>0.99758200983907996</v>
      </c>
      <c r="I2523" s="4">
        <f t="shared" si="470"/>
        <v>23267.260005765511</v>
      </c>
      <c r="J2523" s="25">
        <f t="shared" si="477"/>
        <v>19793.877142434067</v>
      </c>
      <c r="K2523" s="15">
        <f t="shared" si="471"/>
        <v>19746.015742257201</v>
      </c>
      <c r="L2523" s="36">
        <f t="shared" si="472"/>
        <v>3464.9842577427989</v>
      </c>
      <c r="M2523" s="36">
        <f t="shared" si="473"/>
        <v>3464.9842577427989</v>
      </c>
      <c r="N2523" s="36">
        <f t="shared" si="474"/>
        <v>0.14928198947666188</v>
      </c>
      <c r="O2523" s="36">
        <f t="shared" si="475"/>
        <v>12006115.906405415</v>
      </c>
      <c r="P2523" s="35">
        <f t="shared" si="478"/>
        <v>12006115.906405415</v>
      </c>
    </row>
    <row r="2524" spans="1:16" x14ac:dyDescent="0.4">
      <c r="A2524" s="1">
        <v>2523</v>
      </c>
      <c r="B2524" s="21">
        <v>42336</v>
      </c>
      <c r="C2524" s="43">
        <v>3</v>
      </c>
      <c r="D2524" s="23">
        <v>21087</v>
      </c>
      <c r="E2524" s="25">
        <f t="shared" si="479"/>
        <v>20416.75</v>
      </c>
      <c r="F2524" s="25">
        <f t="shared" si="480"/>
        <v>21153</v>
      </c>
      <c r="G2524" s="25">
        <f t="shared" si="469"/>
        <v>0.99687987519500776</v>
      </c>
      <c r="H2524" s="25">
        <f t="shared" si="476"/>
        <v>1.0015470660113945</v>
      </c>
      <c r="I2524" s="4">
        <f t="shared" si="470"/>
        <v>21054.427410963126</v>
      </c>
      <c r="J2524" s="25">
        <f t="shared" si="477"/>
        <v>19794.193826877883</v>
      </c>
      <c r="K2524" s="15">
        <f t="shared" si="471"/>
        <v>19824.816751370403</v>
      </c>
      <c r="L2524" s="36">
        <f t="shared" si="472"/>
        <v>1262.1832486295971</v>
      </c>
      <c r="M2524" s="36">
        <f t="shared" si="473"/>
        <v>1262.1832486295971</v>
      </c>
      <c r="N2524" s="36">
        <f t="shared" si="474"/>
        <v>5.9855989407198607E-2</v>
      </c>
      <c r="O2524" s="36">
        <f t="shared" si="475"/>
        <v>1593106.5531211633</v>
      </c>
      <c r="P2524" s="35">
        <f t="shared" si="478"/>
        <v>1593106.5531211633</v>
      </c>
    </row>
    <row r="2525" spans="1:16" x14ac:dyDescent="0.4">
      <c r="A2525" s="1">
        <v>2524</v>
      </c>
      <c r="B2525" s="21">
        <v>42337</v>
      </c>
      <c r="C2525" s="43">
        <v>4</v>
      </c>
      <c r="D2525" s="23">
        <v>19103</v>
      </c>
      <c r="E2525" s="25">
        <f t="shared" si="479"/>
        <v>21889.25</v>
      </c>
      <c r="F2525" s="25">
        <f t="shared" si="480"/>
        <v>22027.75</v>
      </c>
      <c r="G2525" s="25">
        <f t="shared" si="469"/>
        <v>0.86722429662584699</v>
      </c>
      <c r="H2525" s="25">
        <f t="shared" si="476"/>
        <v>1.0021658136955456</v>
      </c>
      <c r="I2525" s="4">
        <f t="shared" si="470"/>
        <v>19061.71587469798</v>
      </c>
      <c r="J2525" s="25">
        <f t="shared" si="477"/>
        <v>19794.5105113217</v>
      </c>
      <c r="K2525" s="15">
        <f t="shared" si="471"/>
        <v>19837.381733283743</v>
      </c>
      <c r="L2525" s="36">
        <f t="shared" si="472"/>
        <v>-734.38173328374251</v>
      </c>
      <c r="M2525" s="36">
        <f t="shared" si="473"/>
        <v>734.38173328374251</v>
      </c>
      <c r="N2525" s="36">
        <f t="shared" si="474"/>
        <v>3.8443267198018244E-2</v>
      </c>
      <c r="O2525" s="36">
        <f t="shared" si="475"/>
        <v>539316.53018083388</v>
      </c>
      <c r="P2525" s="35">
        <f t="shared" si="478"/>
        <v>539316.53018083388</v>
      </c>
    </row>
    <row r="2526" spans="1:16" x14ac:dyDescent="0.4">
      <c r="A2526" s="1">
        <v>2525</v>
      </c>
      <c r="B2526" s="21">
        <v>42338</v>
      </c>
      <c r="C2526" s="43">
        <v>1</v>
      </c>
      <c r="D2526" s="23">
        <v>24156</v>
      </c>
      <c r="E2526" s="25">
        <f t="shared" si="479"/>
        <v>22166.25</v>
      </c>
      <c r="F2526" s="25">
        <f t="shared" si="480"/>
        <v>22501</v>
      </c>
      <c r="G2526" s="25">
        <f t="shared" si="469"/>
        <v>1.0735522865650415</v>
      </c>
      <c r="H2526" s="25">
        <f t="shared" si="476"/>
        <v>0.99870511045398014</v>
      </c>
      <c r="I2526" s="4">
        <f t="shared" si="470"/>
        <v>24187.319907694713</v>
      </c>
      <c r="J2526" s="25">
        <f t="shared" si="477"/>
        <v>19794.82719576552</v>
      </c>
      <c r="K2526" s="15">
        <f t="shared" si="471"/>
        <v>19769.195080964455</v>
      </c>
      <c r="L2526" s="36">
        <f t="shared" si="472"/>
        <v>4386.804919035545</v>
      </c>
      <c r="M2526" s="36">
        <f t="shared" si="473"/>
        <v>4386.804919035545</v>
      </c>
      <c r="N2526" s="36">
        <f t="shared" si="474"/>
        <v>0.18160311802597884</v>
      </c>
      <c r="O2526" s="36">
        <f t="shared" si="475"/>
        <v>19244057.397674456</v>
      </c>
      <c r="P2526" s="35">
        <f t="shared" si="478"/>
        <v>19244057.397674456</v>
      </c>
    </row>
    <row r="2527" spans="1:16" x14ac:dyDescent="0.4">
      <c r="A2527" s="1">
        <v>2526</v>
      </c>
      <c r="B2527" s="21">
        <v>42339</v>
      </c>
      <c r="C2527" s="43">
        <v>2</v>
      </c>
      <c r="D2527" s="23">
        <v>24319</v>
      </c>
      <c r="E2527" s="25">
        <f t="shared" si="479"/>
        <v>22835.75</v>
      </c>
      <c r="F2527" s="25">
        <f t="shared" si="480"/>
        <v>22844.375</v>
      </c>
      <c r="G2527" s="25">
        <f t="shared" si="469"/>
        <v>1.0645509014801238</v>
      </c>
      <c r="H2527" s="25">
        <f t="shared" si="476"/>
        <v>0.99758200983907996</v>
      </c>
      <c r="I2527" s="4">
        <f t="shared" si="470"/>
        <v>24377.945632683273</v>
      </c>
      <c r="J2527" s="25">
        <f t="shared" si="477"/>
        <v>19795.143880209336</v>
      </c>
      <c r="K2527" s="15">
        <f t="shared" si="471"/>
        <v>19747.279417072994</v>
      </c>
      <c r="L2527" s="36">
        <f t="shared" si="472"/>
        <v>4571.720582927006</v>
      </c>
      <c r="M2527" s="36">
        <f t="shared" si="473"/>
        <v>4571.720582927006</v>
      </c>
      <c r="N2527" s="36">
        <f t="shared" si="474"/>
        <v>0.18798966170183831</v>
      </c>
      <c r="O2527" s="36">
        <f t="shared" si="475"/>
        <v>20900629.088358443</v>
      </c>
      <c r="P2527" s="35">
        <f t="shared" si="478"/>
        <v>20900629.088358443</v>
      </c>
    </row>
    <row r="2528" spans="1:16" x14ac:dyDescent="0.4">
      <c r="A2528" s="1">
        <v>2527</v>
      </c>
      <c r="B2528" s="21">
        <v>42340</v>
      </c>
      <c r="C2528" s="43">
        <v>3</v>
      </c>
      <c r="D2528" s="23">
        <v>23765</v>
      </c>
      <c r="E2528" s="25">
        <f t="shared" si="479"/>
        <v>22853</v>
      </c>
      <c r="F2528" s="25">
        <f t="shared" si="480"/>
        <v>22844</v>
      </c>
      <c r="G2528" s="25">
        <f t="shared" si="469"/>
        <v>1.0403169322360357</v>
      </c>
      <c r="H2528" s="25">
        <f t="shared" si="476"/>
        <v>1.0015470660113945</v>
      </c>
      <c r="I2528" s="4">
        <f t="shared" si="470"/>
        <v>23728.290767844581</v>
      </c>
      <c r="J2528" s="25">
        <f t="shared" si="477"/>
        <v>19795.460564653153</v>
      </c>
      <c r="K2528" s="15">
        <f t="shared" si="471"/>
        <v>19826.085448872629</v>
      </c>
      <c r="L2528" s="36">
        <f t="shared" si="472"/>
        <v>3938.9145511273709</v>
      </c>
      <c r="M2528" s="36">
        <f t="shared" si="473"/>
        <v>3938.9145511273709</v>
      </c>
      <c r="N2528" s="36">
        <f t="shared" si="474"/>
        <v>0.16574435308762345</v>
      </c>
      <c r="O2528" s="36">
        <f t="shared" si="475"/>
        <v>15515047.841082938</v>
      </c>
      <c r="P2528" s="35">
        <f t="shared" si="478"/>
        <v>15515047.841082938</v>
      </c>
    </row>
    <row r="2529" spans="1:16" x14ac:dyDescent="0.4">
      <c r="A2529" s="1">
        <v>2528</v>
      </c>
      <c r="B2529" s="21">
        <v>42341</v>
      </c>
      <c r="C2529" s="43">
        <v>4</v>
      </c>
      <c r="D2529" s="23">
        <v>19172</v>
      </c>
      <c r="E2529" s="25">
        <f t="shared" si="479"/>
        <v>22835</v>
      </c>
      <c r="F2529" s="25">
        <f t="shared" si="480"/>
        <v>22522.625</v>
      </c>
      <c r="G2529" s="25">
        <f t="shared" si="469"/>
        <v>0.8512329268901826</v>
      </c>
      <c r="H2529" s="25">
        <f t="shared" si="476"/>
        <v>1.0021658136955456</v>
      </c>
      <c r="I2529" s="4">
        <f t="shared" si="470"/>
        <v>19130.566756515189</v>
      </c>
      <c r="J2529" s="25">
        <f t="shared" si="477"/>
        <v>19795.777249096973</v>
      </c>
      <c r="K2529" s="15">
        <f t="shared" si="471"/>
        <v>19838.651214577036</v>
      </c>
      <c r="L2529" s="36">
        <f t="shared" si="472"/>
        <v>-666.65121457703572</v>
      </c>
      <c r="M2529" s="36">
        <f t="shared" si="473"/>
        <v>666.65121457703572</v>
      </c>
      <c r="N2529" s="36">
        <f t="shared" si="474"/>
        <v>3.4772126777437705E-2</v>
      </c>
      <c r="O2529" s="36">
        <f t="shared" si="475"/>
        <v>444423.84189703694</v>
      </c>
      <c r="P2529" s="35">
        <f t="shared" si="478"/>
        <v>444423.84189703694</v>
      </c>
    </row>
    <row r="2530" spans="1:16" x14ac:dyDescent="0.4">
      <c r="A2530" s="1">
        <v>2529</v>
      </c>
      <c r="B2530" s="21">
        <v>42342</v>
      </c>
      <c r="C2530" s="43">
        <v>1</v>
      </c>
      <c r="D2530" s="23">
        <v>24084</v>
      </c>
      <c r="E2530" s="25">
        <f t="shared" si="479"/>
        <v>22210.25</v>
      </c>
      <c r="F2530" s="25">
        <f t="shared" si="480"/>
        <v>21762</v>
      </c>
      <c r="G2530" s="25">
        <f t="shared" si="469"/>
        <v>1.1066997518610422</v>
      </c>
      <c r="H2530" s="25">
        <f t="shared" si="476"/>
        <v>0.99870511045398014</v>
      </c>
      <c r="I2530" s="4">
        <f t="shared" si="470"/>
        <v>24115.226554765668</v>
      </c>
      <c r="J2530" s="25">
        <f t="shared" si="477"/>
        <v>19796.093933540789</v>
      </c>
      <c r="K2530" s="15">
        <f t="shared" si="471"/>
        <v>19770.460178454221</v>
      </c>
      <c r="L2530" s="36">
        <f t="shared" si="472"/>
        <v>4313.539821545779</v>
      </c>
      <c r="M2530" s="36">
        <f t="shared" si="473"/>
        <v>4313.539821545779</v>
      </c>
      <c r="N2530" s="36">
        <f t="shared" si="474"/>
        <v>0.17910396203063358</v>
      </c>
      <c r="O2530" s="36">
        <f t="shared" si="475"/>
        <v>18606625.792061191</v>
      </c>
      <c r="P2530" s="35">
        <f t="shared" si="478"/>
        <v>18606625.792061191</v>
      </c>
    </row>
    <row r="2531" spans="1:16" x14ac:dyDescent="0.4">
      <c r="A2531" s="1">
        <v>2530</v>
      </c>
      <c r="B2531" s="21">
        <v>42343</v>
      </c>
      <c r="C2531" s="43">
        <v>2</v>
      </c>
      <c r="D2531" s="23">
        <v>21820</v>
      </c>
      <c r="E2531" s="25">
        <f t="shared" si="479"/>
        <v>21313.75</v>
      </c>
      <c r="F2531" s="25">
        <f t="shared" si="480"/>
        <v>21297.875</v>
      </c>
      <c r="G2531" s="25">
        <f t="shared" si="469"/>
        <v>1.0245153565790015</v>
      </c>
      <c r="H2531" s="25">
        <f t="shared" si="476"/>
        <v>0.99758200983907996</v>
      </c>
      <c r="I2531" s="4">
        <f t="shared" si="470"/>
        <v>21872.888429012255</v>
      </c>
      <c r="J2531" s="25">
        <f t="shared" si="477"/>
        <v>19796.410617984606</v>
      </c>
      <c r="K2531" s="15">
        <f t="shared" si="471"/>
        <v>19748.543091888787</v>
      </c>
      <c r="L2531" s="36">
        <f t="shared" si="472"/>
        <v>2071.4569081112131</v>
      </c>
      <c r="M2531" s="36">
        <f t="shared" si="473"/>
        <v>2071.4569081112131</v>
      </c>
      <c r="N2531" s="36">
        <f t="shared" si="474"/>
        <v>9.4933863799780624E-2</v>
      </c>
      <c r="O2531" s="36">
        <f t="shared" si="475"/>
        <v>4290933.7221616665</v>
      </c>
      <c r="P2531" s="35">
        <f t="shared" si="478"/>
        <v>4290933.7221616665</v>
      </c>
    </row>
    <row r="2532" spans="1:16" x14ac:dyDescent="0.4">
      <c r="A2532" s="1">
        <v>2531</v>
      </c>
      <c r="B2532" s="21">
        <v>42344</v>
      </c>
      <c r="C2532" s="43">
        <v>3</v>
      </c>
      <c r="D2532" s="23">
        <v>20179</v>
      </c>
      <c r="E2532" s="25">
        <f t="shared" si="479"/>
        <v>21282</v>
      </c>
      <c r="F2532" s="25">
        <f t="shared" si="480"/>
        <v>20769.25</v>
      </c>
      <c r="G2532" s="25">
        <f t="shared" si="469"/>
        <v>0.97158058186983165</v>
      </c>
      <c r="H2532" s="25">
        <f t="shared" si="476"/>
        <v>1.0015470660113945</v>
      </c>
      <c r="I2532" s="4">
        <f t="shared" si="470"/>
        <v>20147.829977039168</v>
      </c>
      <c r="J2532" s="25">
        <f t="shared" si="477"/>
        <v>19796.727302428422</v>
      </c>
      <c r="K2532" s="15">
        <f t="shared" si="471"/>
        <v>19827.354146374855</v>
      </c>
      <c r="L2532" s="36">
        <f t="shared" si="472"/>
        <v>351.64585362514481</v>
      </c>
      <c r="M2532" s="36">
        <f t="shared" si="473"/>
        <v>351.64585362514481</v>
      </c>
      <c r="N2532" s="36">
        <f t="shared" si="474"/>
        <v>1.742632705412284E-2</v>
      </c>
      <c r="O2532" s="36">
        <f t="shared" si="475"/>
        <v>123654.80637175677</v>
      </c>
      <c r="P2532" s="35">
        <f t="shared" si="478"/>
        <v>123654.80637175677</v>
      </c>
    </row>
    <row r="2533" spans="1:16" x14ac:dyDescent="0.4">
      <c r="A2533" s="1">
        <v>2532</v>
      </c>
      <c r="B2533" s="21">
        <v>42345</v>
      </c>
      <c r="C2533" s="43">
        <v>4</v>
      </c>
      <c r="D2533" s="23">
        <v>19045</v>
      </c>
      <c r="E2533" s="25">
        <f t="shared" si="479"/>
        <v>20256.5</v>
      </c>
      <c r="F2533" s="25">
        <f t="shared" si="480"/>
        <v>19822.625</v>
      </c>
      <c r="G2533" s="25">
        <f t="shared" si="469"/>
        <v>0.96077083635492277</v>
      </c>
      <c r="H2533" s="25">
        <f t="shared" si="476"/>
        <v>1.0021658136955456</v>
      </c>
      <c r="I2533" s="4">
        <f t="shared" si="470"/>
        <v>19003.841220416849</v>
      </c>
      <c r="J2533" s="25">
        <f t="shared" si="477"/>
        <v>19797.043986872242</v>
      </c>
      <c r="K2533" s="15">
        <f t="shared" si="471"/>
        <v>19839.920695870329</v>
      </c>
      <c r="L2533" s="36">
        <f t="shared" si="472"/>
        <v>-794.92069587032893</v>
      </c>
      <c r="M2533" s="36">
        <f t="shared" si="473"/>
        <v>794.92069587032893</v>
      </c>
      <c r="N2533" s="36">
        <f t="shared" si="474"/>
        <v>4.1739075656094984E-2</v>
      </c>
      <c r="O2533" s="36">
        <f t="shared" si="475"/>
        <v>631898.91272296803</v>
      </c>
      <c r="P2533" s="35">
        <f t="shared" si="478"/>
        <v>631898.91272296803</v>
      </c>
    </row>
    <row r="2534" spans="1:16" x14ac:dyDescent="0.4">
      <c r="A2534" s="1">
        <v>2533</v>
      </c>
      <c r="B2534" s="21">
        <v>42346</v>
      </c>
      <c r="C2534" s="43">
        <v>1</v>
      </c>
      <c r="D2534" s="23">
        <v>19982</v>
      </c>
      <c r="E2534" s="25">
        <f t="shared" si="479"/>
        <v>19388.75</v>
      </c>
      <c r="F2534" s="25">
        <f t="shared" si="480"/>
        <v>18996.875</v>
      </c>
      <c r="G2534" s="25">
        <f t="shared" si="469"/>
        <v>1.0518572133574602</v>
      </c>
      <c r="H2534" s="25">
        <f t="shared" si="476"/>
        <v>0.99870511045398014</v>
      </c>
      <c r="I2534" s="4">
        <f t="shared" si="470"/>
        <v>20007.908030947001</v>
      </c>
      <c r="J2534" s="25">
        <f t="shared" si="477"/>
        <v>19797.360671316059</v>
      </c>
      <c r="K2534" s="15">
        <f t="shared" si="471"/>
        <v>19771.725275943987</v>
      </c>
      <c r="L2534" s="36">
        <f t="shared" si="472"/>
        <v>210.27472405601293</v>
      </c>
      <c r="M2534" s="36">
        <f t="shared" si="473"/>
        <v>210.27472405601293</v>
      </c>
      <c r="N2534" s="36">
        <f t="shared" si="474"/>
        <v>1.0523207089180909E-2</v>
      </c>
      <c r="O2534" s="36">
        <f t="shared" si="475"/>
        <v>44215.459576832385</v>
      </c>
      <c r="P2534" s="35">
        <f t="shared" si="478"/>
        <v>44215.459576832385</v>
      </c>
    </row>
    <row r="2535" spans="1:16" x14ac:dyDescent="0.4">
      <c r="A2535" s="1">
        <v>2534</v>
      </c>
      <c r="B2535" s="21">
        <v>42347</v>
      </c>
      <c r="C2535" s="43">
        <v>2</v>
      </c>
      <c r="D2535" s="23">
        <v>18349</v>
      </c>
      <c r="E2535" s="25">
        <f t="shared" si="479"/>
        <v>18605</v>
      </c>
      <c r="F2535" s="25">
        <f t="shared" si="480"/>
        <v>18949.875</v>
      </c>
      <c r="G2535" s="25">
        <f t="shared" si="469"/>
        <v>0.96829134756825574</v>
      </c>
      <c r="H2535" s="25">
        <f t="shared" si="476"/>
        <v>0.99758200983907996</v>
      </c>
      <c r="I2535" s="4">
        <f t="shared" si="470"/>
        <v>18393.475242160672</v>
      </c>
      <c r="J2535" s="25">
        <f t="shared" si="477"/>
        <v>19797.677355759875</v>
      </c>
      <c r="K2535" s="15">
        <f t="shared" si="471"/>
        <v>19749.80676670458</v>
      </c>
      <c r="L2535" s="36">
        <f t="shared" si="472"/>
        <v>-1400.8067667045798</v>
      </c>
      <c r="M2535" s="36">
        <f t="shared" si="473"/>
        <v>1400.8067667045798</v>
      </c>
      <c r="N2535" s="36">
        <f t="shared" si="474"/>
        <v>7.6342403766122391E-2</v>
      </c>
      <c r="O2535" s="36">
        <f t="shared" si="475"/>
        <v>1962259.5976453391</v>
      </c>
      <c r="P2535" s="35">
        <f t="shared" si="478"/>
        <v>1962259.5976453391</v>
      </c>
    </row>
    <row r="2536" spans="1:16" x14ac:dyDescent="0.4">
      <c r="A2536" s="1">
        <v>2535</v>
      </c>
      <c r="B2536" s="21">
        <v>42348</v>
      </c>
      <c r="C2536" s="43">
        <v>3</v>
      </c>
      <c r="D2536" s="23">
        <v>17044</v>
      </c>
      <c r="E2536" s="25">
        <f t="shared" si="479"/>
        <v>19294.75</v>
      </c>
      <c r="F2536" s="25">
        <f t="shared" si="480"/>
        <v>19258.25</v>
      </c>
      <c r="G2536" s="25">
        <f t="shared" si="469"/>
        <v>0.88502330170186805</v>
      </c>
      <c r="H2536" s="25">
        <f t="shared" si="476"/>
        <v>1.0015470660113945</v>
      </c>
      <c r="I2536" s="4">
        <f t="shared" si="470"/>
        <v>17017.672537224618</v>
      </c>
      <c r="J2536" s="25">
        <f t="shared" si="477"/>
        <v>19797.994040203695</v>
      </c>
      <c r="K2536" s="15">
        <f t="shared" si="471"/>
        <v>19828.622843877085</v>
      </c>
      <c r="L2536" s="36">
        <f t="shared" si="472"/>
        <v>-2784.622843877085</v>
      </c>
      <c r="M2536" s="36">
        <f t="shared" si="473"/>
        <v>2784.622843877085</v>
      </c>
      <c r="N2536" s="36">
        <f t="shared" si="474"/>
        <v>0.16337848180456965</v>
      </c>
      <c r="O2536" s="36">
        <f t="shared" si="475"/>
        <v>7754124.3826421043</v>
      </c>
      <c r="P2536" s="35">
        <f t="shared" si="478"/>
        <v>7754124.3826421043</v>
      </c>
    </row>
    <row r="2537" spans="1:16" x14ac:dyDescent="0.4">
      <c r="A2537" s="1">
        <v>2536</v>
      </c>
      <c r="B2537" s="21">
        <v>42349</v>
      </c>
      <c r="C2537" s="43">
        <v>4</v>
      </c>
      <c r="D2537" s="23">
        <v>21804</v>
      </c>
      <c r="E2537" s="25">
        <f t="shared" si="479"/>
        <v>19221.75</v>
      </c>
      <c r="F2537" s="25">
        <f t="shared" si="480"/>
        <v>19250.875</v>
      </c>
      <c r="G2537" s="25">
        <f t="shared" si="469"/>
        <v>1.1326238417734258</v>
      </c>
      <c r="H2537" s="25">
        <f t="shared" si="476"/>
        <v>1.0021658136955456</v>
      </c>
      <c r="I2537" s="4">
        <f t="shared" si="470"/>
        <v>21756.878654238328</v>
      </c>
      <c r="J2537" s="25">
        <f t="shared" si="477"/>
        <v>19798.310724647512</v>
      </c>
      <c r="K2537" s="15">
        <f t="shared" si="471"/>
        <v>19841.190177163622</v>
      </c>
      <c r="L2537" s="36">
        <f t="shared" si="472"/>
        <v>1962.8098228363779</v>
      </c>
      <c r="M2537" s="36">
        <f t="shared" si="473"/>
        <v>1962.8098228363779</v>
      </c>
      <c r="N2537" s="36">
        <f t="shared" si="474"/>
        <v>9.0020630289688944E-2</v>
      </c>
      <c r="O2537" s="36">
        <f t="shared" si="475"/>
        <v>3852622.4006229732</v>
      </c>
      <c r="P2537" s="35">
        <f t="shared" si="478"/>
        <v>3852622.4006229732</v>
      </c>
    </row>
    <row r="2538" spans="1:16" x14ac:dyDescent="0.4">
      <c r="A2538" s="1">
        <v>2537</v>
      </c>
      <c r="B2538" s="21">
        <v>42350</v>
      </c>
      <c r="C2538" s="43">
        <v>1</v>
      </c>
      <c r="D2538" s="23">
        <v>19690</v>
      </c>
      <c r="E2538" s="25">
        <f t="shared" si="479"/>
        <v>19280</v>
      </c>
      <c r="F2538" s="25">
        <f t="shared" si="480"/>
        <v>19917.125</v>
      </c>
      <c r="G2538" s="25">
        <f t="shared" si="469"/>
        <v>0.98859649673333883</v>
      </c>
      <c r="H2538" s="25">
        <f t="shared" si="476"/>
        <v>0.99870511045398014</v>
      </c>
      <c r="I2538" s="4">
        <f t="shared" si="470"/>
        <v>19715.529432956984</v>
      </c>
      <c r="J2538" s="25">
        <f t="shared" si="477"/>
        <v>19798.627409091328</v>
      </c>
      <c r="K2538" s="15">
        <f t="shared" si="471"/>
        <v>19772.990373433753</v>
      </c>
      <c r="L2538" s="36">
        <f t="shared" si="472"/>
        <v>-82.99037343375312</v>
      </c>
      <c r="M2538" s="36">
        <f t="shared" si="473"/>
        <v>82.99037343375312</v>
      </c>
      <c r="N2538" s="36">
        <f t="shared" si="474"/>
        <v>4.2148488285298691E-3</v>
      </c>
      <c r="O2538" s="36">
        <f t="shared" si="475"/>
        <v>6887.402082673796</v>
      </c>
      <c r="P2538" s="35">
        <f t="shared" si="478"/>
        <v>6887.402082673796</v>
      </c>
    </row>
    <row r="2539" spans="1:16" x14ac:dyDescent="0.4">
      <c r="A2539" s="1">
        <v>2538</v>
      </c>
      <c r="B2539" s="21">
        <v>42351</v>
      </c>
      <c r="C2539" s="43">
        <v>2</v>
      </c>
      <c r="D2539" s="23">
        <v>18582</v>
      </c>
      <c r="E2539" s="25">
        <f t="shared" si="479"/>
        <v>20554.25</v>
      </c>
      <c r="F2539" s="25">
        <f t="shared" si="480"/>
        <v>20649.25</v>
      </c>
      <c r="G2539" s="25">
        <f t="shared" si="469"/>
        <v>0.89988740511156584</v>
      </c>
      <c r="H2539" s="25">
        <f t="shared" si="476"/>
        <v>0.99758200983907996</v>
      </c>
      <c r="I2539" s="4">
        <f t="shared" si="470"/>
        <v>18627.039999445722</v>
      </c>
      <c r="J2539" s="25">
        <f t="shared" si="477"/>
        <v>19798.944093535149</v>
      </c>
      <c r="K2539" s="15">
        <f t="shared" si="471"/>
        <v>19751.070441520376</v>
      </c>
      <c r="L2539" s="36">
        <f t="shared" si="472"/>
        <v>-1169.0704415203763</v>
      </c>
      <c r="M2539" s="36">
        <f t="shared" si="473"/>
        <v>1169.0704415203763</v>
      </c>
      <c r="N2539" s="36">
        <f t="shared" si="474"/>
        <v>6.2914134190096671E-2</v>
      </c>
      <c r="O2539" s="36">
        <f t="shared" si="475"/>
        <v>1366725.6972366476</v>
      </c>
      <c r="P2539" s="35">
        <f t="shared" si="478"/>
        <v>1366725.6972366476</v>
      </c>
    </row>
    <row r="2540" spans="1:16" x14ac:dyDescent="0.4">
      <c r="A2540" s="1">
        <v>2539</v>
      </c>
      <c r="B2540" s="21">
        <v>42352</v>
      </c>
      <c r="C2540" s="43">
        <v>3</v>
      </c>
      <c r="D2540" s="23">
        <v>22141</v>
      </c>
      <c r="E2540" s="25">
        <f t="shared" si="479"/>
        <v>20744.25</v>
      </c>
      <c r="F2540" s="25">
        <f t="shared" si="480"/>
        <v>21185.75</v>
      </c>
      <c r="G2540" s="25">
        <f t="shared" si="469"/>
        <v>1.045089269910199</v>
      </c>
      <c r="H2540" s="25">
        <f t="shared" si="476"/>
        <v>1.0015470660113945</v>
      </c>
      <c r="I2540" s="4">
        <f t="shared" si="470"/>
        <v>22106.799322147985</v>
      </c>
      <c r="J2540" s="25">
        <f t="shared" si="477"/>
        <v>19799.260777978965</v>
      </c>
      <c r="K2540" s="15">
        <f t="shared" si="471"/>
        <v>19829.891541379315</v>
      </c>
      <c r="L2540" s="36">
        <f t="shared" si="472"/>
        <v>2311.1084586206853</v>
      </c>
      <c r="M2540" s="36">
        <f t="shared" si="473"/>
        <v>2311.1084586206853</v>
      </c>
      <c r="N2540" s="36">
        <f t="shared" si="474"/>
        <v>0.10438139463532295</v>
      </c>
      <c r="O2540" s="36">
        <f t="shared" si="475"/>
        <v>5341222.3075080793</v>
      </c>
      <c r="P2540" s="35">
        <f t="shared" si="478"/>
        <v>5341222.3075080793</v>
      </c>
    </row>
    <row r="2541" spans="1:16" x14ac:dyDescent="0.4">
      <c r="A2541" s="1">
        <v>2540</v>
      </c>
      <c r="B2541" s="21">
        <v>42353</v>
      </c>
      <c r="C2541" s="43">
        <v>4</v>
      </c>
      <c r="D2541" s="23">
        <v>22564</v>
      </c>
      <c r="E2541" s="25">
        <f t="shared" si="479"/>
        <v>21627.25</v>
      </c>
      <c r="F2541" s="25">
        <f t="shared" si="480"/>
        <v>21714.5</v>
      </c>
      <c r="G2541" s="25">
        <f t="shared" ref="G2541:G2604" si="481">D2541/F2541</f>
        <v>1.0391213244606139</v>
      </c>
      <c r="H2541" s="25">
        <f t="shared" si="476"/>
        <v>1.0021658136955456</v>
      </c>
      <c r="I2541" s="4">
        <f t="shared" ref="I2541:I2604" si="482">D2541/H2541</f>
        <v>22515.236193094552</v>
      </c>
      <c r="J2541" s="25">
        <f t="shared" si="477"/>
        <v>19799.577462422782</v>
      </c>
      <c r="K2541" s="15">
        <f t="shared" ref="K2541:K2604" si="483">H2541*J2541</f>
        <v>19842.459658456912</v>
      </c>
      <c r="L2541" s="36">
        <f t="shared" ref="L2541:L2604" si="484">D2541-K2541</f>
        <v>2721.5403415430883</v>
      </c>
      <c r="M2541" s="36">
        <f t="shared" ref="M2541:M2604" si="485">ABS(L2541)</f>
        <v>2721.5403415430883</v>
      </c>
      <c r="N2541" s="36">
        <f t="shared" ref="N2541:N2604" si="486">M2541/D2541</f>
        <v>0.12061426792869563</v>
      </c>
      <c r="O2541" s="36">
        <f t="shared" ref="O2541:O2604" si="487">L2541^2</f>
        <v>7406781.8306464693</v>
      </c>
      <c r="P2541" s="35">
        <f t="shared" si="478"/>
        <v>7406781.8306464693</v>
      </c>
    </row>
    <row r="2542" spans="1:16" x14ac:dyDescent="0.4">
      <c r="A2542" s="1">
        <v>2541</v>
      </c>
      <c r="B2542" s="21">
        <v>42354</v>
      </c>
      <c r="C2542" s="43">
        <v>1</v>
      </c>
      <c r="D2542" s="23">
        <v>23222</v>
      </c>
      <c r="E2542" s="25">
        <f t="shared" si="479"/>
        <v>21801.75</v>
      </c>
      <c r="F2542" s="25">
        <f t="shared" si="480"/>
        <v>22057.875</v>
      </c>
      <c r="G2542" s="25">
        <f t="shared" si="481"/>
        <v>1.052775936031916</v>
      </c>
      <c r="H2542" s="25">
        <f t="shared" si="476"/>
        <v>0.99870511045398014</v>
      </c>
      <c r="I2542" s="4">
        <f t="shared" si="482"/>
        <v>23252.10891275404</v>
      </c>
      <c r="J2542" s="25">
        <f t="shared" si="477"/>
        <v>19799.894146866598</v>
      </c>
      <c r="K2542" s="15">
        <f t="shared" si="483"/>
        <v>19774.255470923519</v>
      </c>
      <c r="L2542" s="36">
        <f t="shared" si="484"/>
        <v>3447.7445290764808</v>
      </c>
      <c r="M2542" s="36">
        <f t="shared" si="485"/>
        <v>3447.7445290764808</v>
      </c>
      <c r="N2542" s="36">
        <f t="shared" si="486"/>
        <v>0.1484688885141883</v>
      </c>
      <c r="O2542" s="36">
        <f t="shared" si="487"/>
        <v>11886942.337776804</v>
      </c>
      <c r="P2542" s="35">
        <f t="shared" si="478"/>
        <v>11886942.337776804</v>
      </c>
    </row>
    <row r="2543" spans="1:16" x14ac:dyDescent="0.4">
      <c r="A2543" s="1">
        <v>2542</v>
      </c>
      <c r="B2543" s="21">
        <v>42355</v>
      </c>
      <c r="C2543" s="43">
        <v>2</v>
      </c>
      <c r="D2543" s="23">
        <v>19280</v>
      </c>
      <c r="E2543" s="25">
        <f t="shared" si="479"/>
        <v>22314</v>
      </c>
      <c r="F2543" s="25">
        <f t="shared" si="480"/>
        <v>22217.625</v>
      </c>
      <c r="G2543" s="25">
        <f t="shared" si="481"/>
        <v>0.86777952188859075</v>
      </c>
      <c r="H2543" s="25">
        <f t="shared" si="476"/>
        <v>0.99758200983907996</v>
      </c>
      <c r="I2543" s="4">
        <f t="shared" si="482"/>
        <v>19326.731847449875</v>
      </c>
      <c r="J2543" s="25">
        <f t="shared" si="477"/>
        <v>19800.210831310418</v>
      </c>
      <c r="K2543" s="15">
        <f t="shared" si="483"/>
        <v>19752.334116336166</v>
      </c>
      <c r="L2543" s="36">
        <f t="shared" si="484"/>
        <v>-472.33411633616561</v>
      </c>
      <c r="M2543" s="36">
        <f t="shared" si="485"/>
        <v>472.33411633616561</v>
      </c>
      <c r="N2543" s="36">
        <f t="shared" si="486"/>
        <v>2.4498657486315644E-2</v>
      </c>
      <c r="O2543" s="36">
        <f t="shared" si="487"/>
        <v>223099.51745506644</v>
      </c>
      <c r="P2543" s="35">
        <f t="shared" si="478"/>
        <v>223099.51745506644</v>
      </c>
    </row>
    <row r="2544" spans="1:16" x14ac:dyDescent="0.4">
      <c r="A2544" s="1">
        <v>2543</v>
      </c>
      <c r="B2544" s="21">
        <v>42356</v>
      </c>
      <c r="C2544" s="43">
        <v>3</v>
      </c>
      <c r="D2544" s="23">
        <v>24190</v>
      </c>
      <c r="E2544" s="25">
        <f t="shared" si="479"/>
        <v>22121.25</v>
      </c>
      <c r="F2544" s="25">
        <f t="shared" si="480"/>
        <v>21705.375</v>
      </c>
      <c r="G2544" s="25">
        <f t="shared" si="481"/>
        <v>1.114470494059651</v>
      </c>
      <c r="H2544" s="25">
        <f t="shared" si="476"/>
        <v>1.0015470660113945</v>
      </c>
      <c r="I2544" s="4">
        <f t="shared" si="482"/>
        <v>24152.634280419123</v>
      </c>
      <c r="J2544" s="25">
        <f t="shared" si="477"/>
        <v>19800.527515754235</v>
      </c>
      <c r="K2544" s="15">
        <f t="shared" si="483"/>
        <v>19831.160238881541</v>
      </c>
      <c r="L2544" s="36">
        <f t="shared" si="484"/>
        <v>4358.8397611184591</v>
      </c>
      <c r="M2544" s="36">
        <f t="shared" si="485"/>
        <v>4358.8397611184591</v>
      </c>
      <c r="N2544" s="36">
        <f t="shared" si="486"/>
        <v>0.18019180492428521</v>
      </c>
      <c r="O2544" s="36">
        <f t="shared" si="487"/>
        <v>18999484.063107226</v>
      </c>
      <c r="P2544" s="35">
        <f t="shared" si="478"/>
        <v>18999484.063107226</v>
      </c>
    </row>
    <row r="2545" spans="1:16" x14ac:dyDescent="0.4">
      <c r="A2545" s="1">
        <v>2544</v>
      </c>
      <c r="B2545" s="21">
        <v>42357</v>
      </c>
      <c r="C2545" s="43">
        <v>4</v>
      </c>
      <c r="D2545" s="23">
        <v>21793</v>
      </c>
      <c r="E2545" s="25">
        <f t="shared" si="479"/>
        <v>21289.5</v>
      </c>
      <c r="F2545" s="25">
        <f t="shared" si="480"/>
        <v>21754.625</v>
      </c>
      <c r="G2545" s="25">
        <f t="shared" si="481"/>
        <v>1.001763992714193</v>
      </c>
      <c r="H2545" s="25">
        <f t="shared" si="476"/>
        <v>1.0021658136955456</v>
      </c>
      <c r="I2545" s="4">
        <f t="shared" si="482"/>
        <v>21745.902426702251</v>
      </c>
      <c r="J2545" s="25">
        <f t="shared" si="477"/>
        <v>19800.844200198051</v>
      </c>
      <c r="K2545" s="15">
        <f t="shared" si="483"/>
        <v>19843.729139750205</v>
      </c>
      <c r="L2545" s="36">
        <f t="shared" si="484"/>
        <v>1949.2708602497951</v>
      </c>
      <c r="M2545" s="36">
        <f t="shared" si="485"/>
        <v>1949.2708602497951</v>
      </c>
      <c r="N2545" s="36">
        <f t="shared" si="486"/>
        <v>8.9444815319129775E-2</v>
      </c>
      <c r="O2545" s="36">
        <f t="shared" si="487"/>
        <v>3799656.886618976</v>
      </c>
      <c r="P2545" s="35">
        <f t="shared" si="478"/>
        <v>3799656.886618976</v>
      </c>
    </row>
    <row r="2546" spans="1:16" x14ac:dyDescent="0.4">
      <c r="A2546" s="1">
        <v>2545</v>
      </c>
      <c r="B2546" s="21">
        <v>42358</v>
      </c>
      <c r="C2546" s="43">
        <v>1</v>
      </c>
      <c r="D2546" s="23">
        <v>19895</v>
      </c>
      <c r="E2546" s="25">
        <f t="shared" si="479"/>
        <v>22219.75</v>
      </c>
      <c r="F2546" s="25">
        <f t="shared" si="480"/>
        <v>22129.5</v>
      </c>
      <c r="G2546" s="25">
        <f t="shared" si="481"/>
        <v>0.89902618676427393</v>
      </c>
      <c r="H2546" s="25">
        <f t="shared" si="476"/>
        <v>0.99870511045398014</v>
      </c>
      <c r="I2546" s="4">
        <f t="shared" si="482"/>
        <v>19920.795229491072</v>
      </c>
      <c r="J2546" s="25">
        <f t="shared" si="477"/>
        <v>19801.160884641871</v>
      </c>
      <c r="K2546" s="15">
        <f t="shared" si="483"/>
        <v>19775.520568413292</v>
      </c>
      <c r="L2546" s="36">
        <f t="shared" si="484"/>
        <v>119.47943158670751</v>
      </c>
      <c r="M2546" s="36">
        <f t="shared" si="485"/>
        <v>119.47943158670751</v>
      </c>
      <c r="N2546" s="36">
        <f t="shared" si="486"/>
        <v>6.0055004567332246E-3</v>
      </c>
      <c r="O2546" s="36">
        <f t="shared" si="487"/>
        <v>14275.33457228272</v>
      </c>
      <c r="P2546" s="35">
        <f t="shared" si="478"/>
        <v>14275.33457228272</v>
      </c>
    </row>
    <row r="2547" spans="1:16" x14ac:dyDescent="0.4">
      <c r="A2547" s="1">
        <v>2546</v>
      </c>
      <c r="B2547" s="21">
        <v>42359</v>
      </c>
      <c r="C2547" s="43">
        <v>2</v>
      </c>
      <c r="D2547" s="23">
        <v>23001</v>
      </c>
      <c r="E2547" s="25">
        <f t="shared" si="479"/>
        <v>22039.25</v>
      </c>
      <c r="F2547" s="25">
        <f t="shared" si="480"/>
        <v>22159.375</v>
      </c>
      <c r="G2547" s="25">
        <f t="shared" si="481"/>
        <v>1.0379805387110421</v>
      </c>
      <c r="H2547" s="25">
        <f t="shared" si="476"/>
        <v>0.99758200983907996</v>
      </c>
      <c r="I2547" s="4">
        <f t="shared" si="482"/>
        <v>23056.750997053659</v>
      </c>
      <c r="J2547" s="25">
        <f t="shared" si="477"/>
        <v>19801.477569085688</v>
      </c>
      <c r="K2547" s="15">
        <f t="shared" si="483"/>
        <v>19753.597791151959</v>
      </c>
      <c r="L2547" s="36">
        <f t="shared" si="484"/>
        <v>3247.4022088480415</v>
      </c>
      <c r="M2547" s="36">
        <f t="shared" si="485"/>
        <v>3247.4022088480415</v>
      </c>
      <c r="N2547" s="36">
        <f t="shared" si="486"/>
        <v>0.14118526189504985</v>
      </c>
      <c r="O2547" s="36">
        <f t="shared" si="487"/>
        <v>10545621.106031138</v>
      </c>
      <c r="P2547" s="35">
        <f t="shared" si="478"/>
        <v>10545621.106031138</v>
      </c>
    </row>
    <row r="2548" spans="1:16" x14ac:dyDescent="0.4">
      <c r="A2548" s="1">
        <v>2547</v>
      </c>
      <c r="B2548" s="21">
        <v>42360</v>
      </c>
      <c r="C2548" s="43">
        <v>3</v>
      </c>
      <c r="D2548" s="23">
        <v>23468</v>
      </c>
      <c r="E2548" s="25">
        <f t="shared" si="479"/>
        <v>22279.5</v>
      </c>
      <c r="F2548" s="25">
        <f t="shared" si="480"/>
        <v>21952.25</v>
      </c>
      <c r="G2548" s="25">
        <f t="shared" si="481"/>
        <v>1.0690475919324898</v>
      </c>
      <c r="H2548" s="25">
        <f t="shared" si="476"/>
        <v>1.0015470660113945</v>
      </c>
      <c r="I2548" s="4">
        <f t="shared" si="482"/>
        <v>23431.749536704254</v>
      </c>
      <c r="J2548" s="25">
        <f t="shared" si="477"/>
        <v>19801.794253529504</v>
      </c>
      <c r="K2548" s="15">
        <f t="shared" si="483"/>
        <v>19832.428936383767</v>
      </c>
      <c r="L2548" s="36">
        <f t="shared" si="484"/>
        <v>3635.571063616233</v>
      </c>
      <c r="M2548" s="36">
        <f t="shared" si="485"/>
        <v>3635.571063616233</v>
      </c>
      <c r="N2548" s="36">
        <f t="shared" si="486"/>
        <v>0.1549161012278947</v>
      </c>
      <c r="O2548" s="36">
        <f t="shared" si="487"/>
        <v>13217376.958603667</v>
      </c>
      <c r="P2548" s="35">
        <f t="shared" si="478"/>
        <v>13217376.958603667</v>
      </c>
    </row>
    <row r="2549" spans="1:16" x14ac:dyDescent="0.4">
      <c r="A2549" s="1">
        <v>2548</v>
      </c>
      <c r="B2549" s="21">
        <v>42361</v>
      </c>
      <c r="C2549" s="43">
        <v>4</v>
      </c>
      <c r="D2549" s="23">
        <v>22754</v>
      </c>
      <c r="E2549" s="25">
        <f t="shared" si="479"/>
        <v>21625</v>
      </c>
      <c r="F2549" s="25">
        <f t="shared" si="480"/>
        <v>21134.625</v>
      </c>
      <c r="G2549" s="25">
        <f t="shared" si="481"/>
        <v>1.0766218941665631</v>
      </c>
      <c r="H2549" s="25">
        <f t="shared" si="476"/>
        <v>1.0021658136955456</v>
      </c>
      <c r="I2549" s="4">
        <f t="shared" si="482"/>
        <v>22704.82557780861</v>
      </c>
      <c r="J2549" s="25">
        <f t="shared" si="477"/>
        <v>19802.110937973324</v>
      </c>
      <c r="K2549" s="15">
        <f t="shared" si="483"/>
        <v>19844.998621043498</v>
      </c>
      <c r="L2549" s="36">
        <f t="shared" si="484"/>
        <v>2909.0013789565019</v>
      </c>
      <c r="M2549" s="36">
        <f t="shared" si="485"/>
        <v>2909.0013789565019</v>
      </c>
      <c r="N2549" s="36">
        <f t="shared" si="486"/>
        <v>0.12784571411428769</v>
      </c>
      <c r="O2549" s="36">
        <f t="shared" si="487"/>
        <v>8462289.0227708295</v>
      </c>
      <c r="P2549" s="35">
        <f t="shared" si="478"/>
        <v>8462289.0227708295</v>
      </c>
    </row>
    <row r="2550" spans="1:16" x14ac:dyDescent="0.4">
      <c r="A2550" s="1">
        <v>2549</v>
      </c>
      <c r="B2550" s="21">
        <v>42362</v>
      </c>
      <c r="C2550" s="43">
        <v>1</v>
      </c>
      <c r="D2550" s="23">
        <v>17277</v>
      </c>
      <c r="E2550" s="25">
        <f t="shared" si="479"/>
        <v>20644.25</v>
      </c>
      <c r="F2550" s="25">
        <f t="shared" si="480"/>
        <v>19803.125</v>
      </c>
      <c r="G2550" s="25">
        <f t="shared" si="481"/>
        <v>0.87243806217453057</v>
      </c>
      <c r="H2550" s="25">
        <f t="shared" si="476"/>
        <v>0.99870511045398014</v>
      </c>
      <c r="I2550" s="4">
        <f t="shared" si="482"/>
        <v>17299.400813265504</v>
      </c>
      <c r="J2550" s="25">
        <f t="shared" si="477"/>
        <v>19802.427622417141</v>
      </c>
      <c r="K2550" s="15">
        <f t="shared" si="483"/>
        <v>19776.785665903059</v>
      </c>
      <c r="L2550" s="36">
        <f t="shared" si="484"/>
        <v>-2499.7856659030585</v>
      </c>
      <c r="M2550" s="36">
        <f t="shared" si="485"/>
        <v>2499.7856659030585</v>
      </c>
      <c r="N2550" s="36">
        <f t="shared" si="486"/>
        <v>0.1446886418882363</v>
      </c>
      <c r="O2550" s="36">
        <f t="shared" si="487"/>
        <v>6248928.3754543979</v>
      </c>
      <c r="P2550" s="35">
        <f t="shared" si="478"/>
        <v>6248928.3754543979</v>
      </c>
    </row>
    <row r="2551" spans="1:16" x14ac:dyDescent="0.4">
      <c r="A2551" s="1">
        <v>2550</v>
      </c>
      <c r="B2551" s="21">
        <v>42363</v>
      </c>
      <c r="C2551" s="43">
        <v>2</v>
      </c>
      <c r="D2551" s="23">
        <v>19078</v>
      </c>
      <c r="E2551" s="25">
        <f t="shared" si="479"/>
        <v>18962</v>
      </c>
      <c r="F2551" s="25">
        <f t="shared" si="480"/>
        <v>18370.75</v>
      </c>
      <c r="G2551" s="25">
        <f t="shared" si="481"/>
        <v>1.0384987003796797</v>
      </c>
      <c r="H2551" s="25">
        <f t="shared" si="476"/>
        <v>0.99758200983907996</v>
      </c>
      <c r="I2551" s="4">
        <f t="shared" si="482"/>
        <v>19124.242229546093</v>
      </c>
      <c r="J2551" s="25">
        <f t="shared" si="477"/>
        <v>19802.744306860957</v>
      </c>
      <c r="K2551" s="15">
        <f t="shared" si="483"/>
        <v>19754.861465967751</v>
      </c>
      <c r="L2551" s="36">
        <f t="shared" si="484"/>
        <v>-676.86146596775143</v>
      </c>
      <c r="M2551" s="36">
        <f t="shared" si="485"/>
        <v>676.86146596775143</v>
      </c>
      <c r="N2551" s="36">
        <f t="shared" si="486"/>
        <v>3.5478638534843877E-2</v>
      </c>
      <c r="O2551" s="36">
        <f t="shared" si="487"/>
        <v>458141.4441120135</v>
      </c>
      <c r="P2551" s="35">
        <f t="shared" si="478"/>
        <v>458141.4441120135</v>
      </c>
    </row>
    <row r="2552" spans="1:16" x14ac:dyDescent="0.4">
      <c r="A2552" s="1">
        <v>2551</v>
      </c>
      <c r="B2552" s="21">
        <v>42364</v>
      </c>
      <c r="C2552" s="43">
        <v>3</v>
      </c>
      <c r="D2552" s="23">
        <v>16739</v>
      </c>
      <c r="E2552" s="25">
        <f t="shared" si="479"/>
        <v>17779.5</v>
      </c>
      <c r="F2552" s="25">
        <f t="shared" si="480"/>
        <v>18348.875</v>
      </c>
      <c r="G2552" s="25">
        <f t="shared" si="481"/>
        <v>0.91226301340000404</v>
      </c>
      <c r="H2552" s="25">
        <f t="shared" si="476"/>
        <v>1.0015470660113945</v>
      </c>
      <c r="I2552" s="4">
        <f t="shared" si="482"/>
        <v>16713.143663494655</v>
      </c>
      <c r="J2552" s="25">
        <f t="shared" si="477"/>
        <v>19803.060991304774</v>
      </c>
      <c r="K2552" s="15">
        <f t="shared" si="483"/>
        <v>19833.697633885993</v>
      </c>
      <c r="L2552" s="36">
        <f t="shared" si="484"/>
        <v>-3094.6976338859931</v>
      </c>
      <c r="M2552" s="36">
        <f t="shared" si="485"/>
        <v>3094.6976338859931</v>
      </c>
      <c r="N2552" s="36">
        <f t="shared" si="486"/>
        <v>0.1848794810852496</v>
      </c>
      <c r="O2552" s="36">
        <f t="shared" si="487"/>
        <v>9577153.4451795649</v>
      </c>
      <c r="P2552" s="35">
        <f t="shared" si="478"/>
        <v>9577153.4451795649</v>
      </c>
    </row>
    <row r="2553" spans="1:16" x14ac:dyDescent="0.4">
      <c r="A2553" s="1">
        <v>2552</v>
      </c>
      <c r="B2553" s="21">
        <v>42365</v>
      </c>
      <c r="C2553" s="43">
        <v>4</v>
      </c>
      <c r="D2553" s="23">
        <v>18024</v>
      </c>
      <c r="E2553" s="25">
        <f t="shared" si="479"/>
        <v>18918.25</v>
      </c>
      <c r="F2553" s="25">
        <f t="shared" si="480"/>
        <v>19249.75</v>
      </c>
      <c r="G2553" s="25">
        <f t="shared" si="481"/>
        <v>0.93632384836166704</v>
      </c>
      <c r="H2553" s="25">
        <f t="shared" si="476"/>
        <v>1.0021658136955456</v>
      </c>
      <c r="I2553" s="4">
        <f t="shared" si="482"/>
        <v>17985.047737295525</v>
      </c>
      <c r="J2553" s="25">
        <f t="shared" si="477"/>
        <v>19803.377675748594</v>
      </c>
      <c r="K2553" s="15">
        <f t="shared" si="483"/>
        <v>19846.268102336791</v>
      </c>
      <c r="L2553" s="36">
        <f t="shared" si="484"/>
        <v>-1822.2681023367913</v>
      </c>
      <c r="M2553" s="36">
        <f t="shared" si="485"/>
        <v>1822.2681023367913</v>
      </c>
      <c r="N2553" s="36">
        <f t="shared" si="486"/>
        <v>0.10110231371153969</v>
      </c>
      <c r="O2553" s="36">
        <f t="shared" si="487"/>
        <v>3320661.0367941307</v>
      </c>
      <c r="P2553" s="35">
        <f t="shared" si="478"/>
        <v>3320661.0367941307</v>
      </c>
    </row>
    <row r="2554" spans="1:16" x14ac:dyDescent="0.4">
      <c r="A2554" s="1">
        <v>2553</v>
      </c>
      <c r="B2554" s="21">
        <v>42366</v>
      </c>
      <c r="C2554" s="43">
        <v>1</v>
      </c>
      <c r="D2554" s="23">
        <v>21832</v>
      </c>
      <c r="E2554" s="25">
        <f t="shared" si="479"/>
        <v>19581.25</v>
      </c>
      <c r="F2554" s="25">
        <f t="shared" si="480"/>
        <v>20128.375</v>
      </c>
      <c r="G2554" s="25">
        <f t="shared" si="481"/>
        <v>1.0846379799660926</v>
      </c>
      <c r="H2554" s="25">
        <f t="shared" si="476"/>
        <v>0.99870511045398014</v>
      </c>
      <c r="I2554" s="4">
        <f t="shared" si="482"/>
        <v>21860.306682596081</v>
      </c>
      <c r="J2554" s="25">
        <f t="shared" si="477"/>
        <v>19803.69436019241</v>
      </c>
      <c r="K2554" s="15">
        <f t="shared" si="483"/>
        <v>19778.050763392825</v>
      </c>
      <c r="L2554" s="36">
        <f t="shared" si="484"/>
        <v>2053.9492366071754</v>
      </c>
      <c r="M2554" s="36">
        <f t="shared" si="485"/>
        <v>2053.9492366071754</v>
      </c>
      <c r="N2554" s="36">
        <f t="shared" si="486"/>
        <v>9.4079756165590667E-2</v>
      </c>
      <c r="O2554" s="36">
        <f t="shared" si="487"/>
        <v>4218707.4665591987</v>
      </c>
      <c r="P2554" s="35">
        <f t="shared" si="478"/>
        <v>4218707.4665591987</v>
      </c>
    </row>
    <row r="2555" spans="1:16" x14ac:dyDescent="0.4">
      <c r="A2555" s="1">
        <v>2554</v>
      </c>
      <c r="B2555" s="21">
        <v>42367</v>
      </c>
      <c r="C2555" s="43">
        <v>2</v>
      </c>
      <c r="D2555" s="23">
        <v>21730</v>
      </c>
      <c r="E2555" s="25">
        <f t="shared" si="479"/>
        <v>20675.5</v>
      </c>
      <c r="F2555" s="25">
        <f t="shared" si="480"/>
        <v>20516.625</v>
      </c>
      <c r="G2555" s="25">
        <f t="shared" si="481"/>
        <v>1.0591410624310773</v>
      </c>
      <c r="H2555" s="25">
        <f t="shared" si="476"/>
        <v>0.99758200983907996</v>
      </c>
      <c r="I2555" s="4">
        <f t="shared" si="482"/>
        <v>21782.670282421459</v>
      </c>
      <c r="J2555" s="25">
        <f t="shared" si="477"/>
        <v>19804.011044636227</v>
      </c>
      <c r="K2555" s="15">
        <f t="shared" si="483"/>
        <v>19756.125140783544</v>
      </c>
      <c r="L2555" s="36">
        <f t="shared" si="484"/>
        <v>1973.8748592164557</v>
      </c>
      <c r="M2555" s="36">
        <f t="shared" si="485"/>
        <v>1973.8748592164557</v>
      </c>
      <c r="N2555" s="36">
        <f t="shared" si="486"/>
        <v>9.0836394809777066E-2</v>
      </c>
      <c r="O2555" s="36">
        <f t="shared" si="487"/>
        <v>3896181.9598467825</v>
      </c>
      <c r="P2555" s="35">
        <f t="shared" si="478"/>
        <v>3896181.9598467825</v>
      </c>
    </row>
    <row r="2556" spans="1:16" x14ac:dyDescent="0.4">
      <c r="A2556" s="1">
        <v>2555</v>
      </c>
      <c r="B2556" s="21">
        <v>42368</v>
      </c>
      <c r="C2556" s="43">
        <v>3</v>
      </c>
      <c r="D2556" s="23">
        <v>21116</v>
      </c>
      <c r="E2556" s="25">
        <f t="shared" si="479"/>
        <v>20357.75</v>
      </c>
      <c r="F2556" s="25">
        <f t="shared" si="480"/>
        <v>19644.75</v>
      </c>
      <c r="G2556" s="25">
        <f t="shared" si="481"/>
        <v>1.0748927830590871</v>
      </c>
      <c r="H2556" s="25">
        <f t="shared" si="476"/>
        <v>1.0015470660113945</v>
      </c>
      <c r="I2556" s="4">
        <f t="shared" si="482"/>
        <v>21083.382615350565</v>
      </c>
      <c r="J2556" s="25">
        <f t="shared" si="477"/>
        <v>19804.327729080047</v>
      </c>
      <c r="K2556" s="15">
        <f t="shared" si="483"/>
        <v>19834.966331388227</v>
      </c>
      <c r="L2556" s="36">
        <f t="shared" si="484"/>
        <v>1281.0336686117735</v>
      </c>
      <c r="M2556" s="36">
        <f t="shared" si="485"/>
        <v>1281.0336686117735</v>
      </c>
      <c r="N2556" s="36">
        <f t="shared" si="486"/>
        <v>6.066649311478374E-2</v>
      </c>
      <c r="O2556" s="36">
        <f t="shared" si="487"/>
        <v>1641047.260116939</v>
      </c>
      <c r="P2556" s="35">
        <f t="shared" si="478"/>
        <v>1641047.260116939</v>
      </c>
    </row>
    <row r="2557" spans="1:16" x14ac:dyDescent="0.4">
      <c r="A2557" s="1">
        <v>2556</v>
      </c>
      <c r="B2557" s="21">
        <v>42369</v>
      </c>
      <c r="C2557" s="43">
        <v>4</v>
      </c>
      <c r="D2557" s="23">
        <v>16753</v>
      </c>
      <c r="E2557" s="25">
        <f t="shared" si="479"/>
        <v>18931.75</v>
      </c>
      <c r="F2557" s="25">
        <f t="shared" si="480"/>
        <v>17930.5</v>
      </c>
      <c r="G2557" s="25">
        <f t="shared" si="481"/>
        <v>0.93432977329131928</v>
      </c>
      <c r="H2557" s="25">
        <f t="shared" si="476"/>
        <v>1.0021658136955456</v>
      </c>
      <c r="I2557" s="4">
        <f t="shared" si="482"/>
        <v>16716.794537445181</v>
      </c>
      <c r="J2557" s="25">
        <f t="shared" si="477"/>
        <v>19804.644413523863</v>
      </c>
      <c r="K2557" s="15">
        <f t="shared" si="483"/>
        <v>19847.537583630085</v>
      </c>
      <c r="L2557" s="36">
        <f t="shared" si="484"/>
        <v>-3094.5375836300846</v>
      </c>
      <c r="M2557" s="36">
        <f t="shared" si="485"/>
        <v>3094.5375836300846</v>
      </c>
      <c r="N2557" s="36">
        <f t="shared" si="486"/>
        <v>0.1847154290950925</v>
      </c>
      <c r="O2557" s="36">
        <f t="shared" si="487"/>
        <v>9576162.8564991225</v>
      </c>
      <c r="P2557" s="35">
        <f t="shared" si="478"/>
        <v>9576162.8564991225</v>
      </c>
    </row>
    <row r="2558" spans="1:16" x14ac:dyDescent="0.4">
      <c r="A2558" s="1">
        <v>2557</v>
      </c>
      <c r="B2558" s="21">
        <v>42370</v>
      </c>
      <c r="C2558" s="43">
        <v>1</v>
      </c>
      <c r="D2558" s="23">
        <v>16128</v>
      </c>
      <c r="E2558" s="25">
        <f t="shared" si="479"/>
        <v>16929.25</v>
      </c>
      <c r="F2558" s="25">
        <f t="shared" si="480"/>
        <v>16105</v>
      </c>
      <c r="G2558" s="25">
        <f t="shared" si="481"/>
        <v>1.0014281279105868</v>
      </c>
      <c r="H2558" s="25">
        <f t="shared" si="476"/>
        <v>0.99870511045398014</v>
      </c>
      <c r="I2558" s="4">
        <f t="shared" si="482"/>
        <v>16148.911056106157</v>
      </c>
      <c r="J2558" s="25">
        <f t="shared" si="477"/>
        <v>19804.96109796768</v>
      </c>
      <c r="K2558" s="15">
        <f t="shared" si="483"/>
        <v>19779.315860882591</v>
      </c>
      <c r="L2558" s="36">
        <f t="shared" si="484"/>
        <v>-3651.3158608825906</v>
      </c>
      <c r="M2558" s="36">
        <f t="shared" si="485"/>
        <v>3651.3158608825906</v>
      </c>
      <c r="N2558" s="36">
        <f t="shared" si="486"/>
        <v>0.22639607272337492</v>
      </c>
      <c r="O2558" s="36">
        <f t="shared" si="487"/>
        <v>13332107.515932774</v>
      </c>
      <c r="P2558" s="35">
        <f t="shared" si="478"/>
        <v>13332107.515932774</v>
      </c>
    </row>
    <row r="2559" spans="1:16" x14ac:dyDescent="0.4">
      <c r="A2559" s="1">
        <v>2558</v>
      </c>
      <c r="B2559" s="21">
        <v>42371</v>
      </c>
      <c r="C2559" s="43">
        <v>2</v>
      </c>
      <c r="D2559" s="23">
        <v>13720</v>
      </c>
      <c r="E2559" s="25">
        <f t="shared" si="479"/>
        <v>15280.75</v>
      </c>
      <c r="F2559" s="25">
        <f t="shared" si="480"/>
        <v>15466.875</v>
      </c>
      <c r="G2559" s="25">
        <f t="shared" si="481"/>
        <v>0.88705701701216311</v>
      </c>
      <c r="H2559" s="25">
        <f t="shared" si="476"/>
        <v>0.99758200983907996</v>
      </c>
      <c r="I2559" s="4">
        <f t="shared" si="482"/>
        <v>13753.255235840885</v>
      </c>
      <c r="J2559" s="25">
        <f t="shared" si="477"/>
        <v>19805.2777824115</v>
      </c>
      <c r="K2559" s="15">
        <f t="shared" si="483"/>
        <v>19757.388815599341</v>
      </c>
      <c r="L2559" s="36">
        <f t="shared" si="484"/>
        <v>-6037.3888155993409</v>
      </c>
      <c r="M2559" s="36">
        <f t="shared" si="485"/>
        <v>6037.3888155993409</v>
      </c>
      <c r="N2559" s="36">
        <f t="shared" si="486"/>
        <v>0.44004291658887323</v>
      </c>
      <c r="O2559" s="36">
        <f t="shared" si="487"/>
        <v>36450063.710724011</v>
      </c>
      <c r="P2559" s="35">
        <f t="shared" si="478"/>
        <v>36450063.710724011</v>
      </c>
    </row>
    <row r="2560" spans="1:16" x14ac:dyDescent="0.4">
      <c r="A2560" s="1">
        <v>2559</v>
      </c>
      <c r="B2560" s="21">
        <v>42372</v>
      </c>
      <c r="C2560" s="43">
        <v>3</v>
      </c>
      <c r="D2560" s="23">
        <v>14522</v>
      </c>
      <c r="E2560" s="25">
        <f t="shared" si="479"/>
        <v>15653</v>
      </c>
      <c r="F2560" s="25">
        <f t="shared" si="480"/>
        <v>16008.125</v>
      </c>
      <c r="G2560" s="25">
        <f t="shared" si="481"/>
        <v>0.90716433061336044</v>
      </c>
      <c r="H2560" s="25">
        <f t="shared" si="476"/>
        <v>1.0015470660113945</v>
      </c>
      <c r="I2560" s="4">
        <f t="shared" si="482"/>
        <v>14499.568210841111</v>
      </c>
      <c r="J2560" s="25">
        <f t="shared" si="477"/>
        <v>19805.594466855317</v>
      </c>
      <c r="K2560" s="15">
        <f t="shared" si="483"/>
        <v>19836.235028890453</v>
      </c>
      <c r="L2560" s="36">
        <f t="shared" si="484"/>
        <v>-5314.2350288904527</v>
      </c>
      <c r="M2560" s="36">
        <f t="shared" si="485"/>
        <v>5314.2350288904527</v>
      </c>
      <c r="N2560" s="36">
        <f t="shared" si="486"/>
        <v>0.36594374252103379</v>
      </c>
      <c r="O2560" s="36">
        <f t="shared" si="487"/>
        <v>28241093.942286309</v>
      </c>
      <c r="P2560" s="35">
        <f t="shared" si="478"/>
        <v>28241093.942286309</v>
      </c>
    </row>
    <row r="2561" spans="1:16" x14ac:dyDescent="0.4">
      <c r="A2561" s="1">
        <v>2560</v>
      </c>
      <c r="B2561" s="21">
        <v>42373</v>
      </c>
      <c r="C2561" s="43">
        <v>4</v>
      </c>
      <c r="D2561" s="23">
        <v>18242</v>
      </c>
      <c r="E2561" s="25">
        <f t="shared" si="479"/>
        <v>16363.25</v>
      </c>
      <c r="F2561" s="25">
        <f t="shared" si="480"/>
        <v>16915.625</v>
      </c>
      <c r="G2561" s="25">
        <f t="shared" si="481"/>
        <v>1.0784112322187327</v>
      </c>
      <c r="H2561" s="25">
        <f t="shared" si="476"/>
        <v>1.0021658136955456</v>
      </c>
      <c r="I2561" s="4">
        <f t="shared" si="482"/>
        <v>18202.576610283231</v>
      </c>
      <c r="J2561" s="25">
        <f t="shared" si="477"/>
        <v>19805.911151299133</v>
      </c>
      <c r="K2561" s="15">
        <f t="shared" si="483"/>
        <v>19848.807064923374</v>
      </c>
      <c r="L2561" s="36">
        <f t="shared" si="484"/>
        <v>-1606.8070649233741</v>
      </c>
      <c r="M2561" s="36">
        <f t="shared" si="485"/>
        <v>1606.8070649233741</v>
      </c>
      <c r="N2561" s="36">
        <f t="shared" si="486"/>
        <v>8.8082834388958128E-2</v>
      </c>
      <c r="O2561" s="36">
        <f t="shared" si="487"/>
        <v>2581828.9438876682</v>
      </c>
      <c r="P2561" s="35">
        <f t="shared" si="478"/>
        <v>2581828.9438876682</v>
      </c>
    </row>
    <row r="2562" spans="1:16" x14ac:dyDescent="0.4">
      <c r="A2562" s="1">
        <v>2561</v>
      </c>
      <c r="B2562" s="21">
        <v>42374</v>
      </c>
      <c r="C2562" s="43">
        <v>1</v>
      </c>
      <c r="D2562" s="23">
        <v>18969</v>
      </c>
      <c r="E2562" s="25">
        <f t="shared" si="479"/>
        <v>17468</v>
      </c>
      <c r="F2562" s="25">
        <f t="shared" si="480"/>
        <v>17142.875</v>
      </c>
      <c r="G2562" s="25">
        <f t="shared" si="481"/>
        <v>1.1065238473709924</v>
      </c>
      <c r="H2562" s="25">
        <f t="shared" ref="H2562:H2625" si="488">VLOOKUP(C2562,$Q$38:$S$42,3,FALSE)</f>
        <v>0.99870511045398014</v>
      </c>
      <c r="I2562" s="4">
        <f t="shared" si="482"/>
        <v>18993.594607098072</v>
      </c>
      <c r="J2562" s="25">
        <f t="shared" si="477"/>
        <v>19806.22783574295</v>
      </c>
      <c r="K2562" s="15">
        <f t="shared" si="483"/>
        <v>19780.580958372357</v>
      </c>
      <c r="L2562" s="36">
        <f t="shared" si="484"/>
        <v>-811.58095837235669</v>
      </c>
      <c r="M2562" s="36">
        <f t="shared" si="485"/>
        <v>811.58095837235669</v>
      </c>
      <c r="N2562" s="36">
        <f t="shared" si="486"/>
        <v>4.2784593725149277E-2</v>
      </c>
      <c r="O2562" s="36">
        <f t="shared" si="487"/>
        <v>658663.65199259296</v>
      </c>
      <c r="P2562" s="35">
        <f t="shared" si="478"/>
        <v>658663.65199259296</v>
      </c>
    </row>
    <row r="2563" spans="1:16" x14ac:dyDescent="0.4">
      <c r="A2563" s="1">
        <v>2562</v>
      </c>
      <c r="B2563" s="21">
        <v>42375</v>
      </c>
      <c r="C2563" s="43">
        <v>2</v>
      </c>
      <c r="D2563" s="23">
        <v>18139</v>
      </c>
      <c r="E2563" s="25">
        <f t="shared" si="479"/>
        <v>16817.75</v>
      </c>
      <c r="F2563" s="25">
        <f t="shared" si="480"/>
        <v>16645</v>
      </c>
      <c r="G2563" s="25">
        <f t="shared" si="481"/>
        <v>1.0897566836887955</v>
      </c>
      <c r="H2563" s="25">
        <f t="shared" si="488"/>
        <v>0.99758200983907996</v>
      </c>
      <c r="I2563" s="4">
        <f t="shared" si="482"/>
        <v>18182.96623344882</v>
      </c>
      <c r="J2563" s="25">
        <f t="shared" ref="J2563:J2626" si="489">INTERCEPT($I$2:$I$3896,$A$2:$A$3896)+SLOPE($I$2:$I$3896,$A$2:$A$3896)*A2563</f>
        <v>19806.54452018677</v>
      </c>
      <c r="K2563" s="15">
        <f t="shared" si="483"/>
        <v>19758.652490415134</v>
      </c>
      <c r="L2563" s="36">
        <f t="shared" si="484"/>
        <v>-1619.6524904151338</v>
      </c>
      <c r="M2563" s="36">
        <f t="shared" si="485"/>
        <v>1619.6524904151338</v>
      </c>
      <c r="N2563" s="36">
        <f t="shared" si="486"/>
        <v>8.9291167672701566E-2</v>
      </c>
      <c r="O2563" s="36">
        <f t="shared" si="487"/>
        <v>2623274.1897079451</v>
      </c>
      <c r="P2563" s="35">
        <f t="shared" ref="P2563:P2626" si="490">(D2563-K2563)^2</f>
        <v>2623274.1897079451</v>
      </c>
    </row>
    <row r="2564" spans="1:16" x14ac:dyDescent="0.4">
      <c r="A2564" s="1">
        <v>2563</v>
      </c>
      <c r="B2564" s="21">
        <v>42376</v>
      </c>
      <c r="C2564" s="43">
        <v>3</v>
      </c>
      <c r="D2564" s="23">
        <v>11921</v>
      </c>
      <c r="E2564" s="25">
        <f t="shared" si="479"/>
        <v>16472.25</v>
      </c>
      <c r="F2564" s="25">
        <f t="shared" si="480"/>
        <v>16113.5</v>
      </c>
      <c r="G2564" s="25">
        <f t="shared" si="481"/>
        <v>0.7398144413069786</v>
      </c>
      <c r="H2564" s="25">
        <f t="shared" si="488"/>
        <v>1.0015470660113945</v>
      </c>
      <c r="I2564" s="4">
        <f t="shared" si="482"/>
        <v>11902.585913884925</v>
      </c>
      <c r="J2564" s="25">
        <f t="shared" si="489"/>
        <v>19806.861204630586</v>
      </c>
      <c r="K2564" s="15">
        <f t="shared" si="483"/>
        <v>19837.503726392679</v>
      </c>
      <c r="L2564" s="36">
        <f t="shared" si="484"/>
        <v>-7916.5037263926788</v>
      </c>
      <c r="M2564" s="36">
        <f t="shared" si="485"/>
        <v>7916.5037263926788</v>
      </c>
      <c r="N2564" s="36">
        <f t="shared" si="486"/>
        <v>0.66408050720515721</v>
      </c>
      <c r="O2564" s="36">
        <f t="shared" si="487"/>
        <v>62671031.249989167</v>
      </c>
      <c r="P2564" s="35">
        <f t="shared" si="490"/>
        <v>62671031.249989167</v>
      </c>
    </row>
    <row r="2565" spans="1:16" x14ac:dyDescent="0.4">
      <c r="A2565" s="1">
        <v>2564</v>
      </c>
      <c r="B2565" s="21">
        <v>42377</v>
      </c>
      <c r="C2565" s="43">
        <v>4</v>
      </c>
      <c r="D2565" s="23">
        <v>16860</v>
      </c>
      <c r="E2565" s="25">
        <f t="shared" ref="E2565:E2628" si="491">AVERAGE(D2563:D2566)</f>
        <v>15754.75</v>
      </c>
      <c r="F2565" s="25">
        <f t="shared" ref="F2565:F2628" si="492">AVERAGE(E2565:E2566)</f>
        <v>15439.75</v>
      </c>
      <c r="G2565" s="25">
        <f t="shared" si="481"/>
        <v>1.0919865930471673</v>
      </c>
      <c r="H2565" s="25">
        <f t="shared" si="488"/>
        <v>1.0021658136955456</v>
      </c>
      <c r="I2565" s="4">
        <f t="shared" si="482"/>
        <v>16823.5632962052</v>
      </c>
      <c r="J2565" s="25">
        <f t="shared" si="489"/>
        <v>19807.177889074403</v>
      </c>
      <c r="K2565" s="15">
        <f t="shared" si="483"/>
        <v>19850.076546216667</v>
      </c>
      <c r="L2565" s="36">
        <f t="shared" si="484"/>
        <v>-2990.0765462166673</v>
      </c>
      <c r="M2565" s="36">
        <f t="shared" si="485"/>
        <v>2990.0765462166673</v>
      </c>
      <c r="N2565" s="36">
        <f t="shared" si="486"/>
        <v>0.17734736335804671</v>
      </c>
      <c r="O2565" s="36">
        <f t="shared" si="487"/>
        <v>8940557.7522349935</v>
      </c>
      <c r="P2565" s="35">
        <f t="shared" si="490"/>
        <v>8940557.7522349935</v>
      </c>
    </row>
    <row r="2566" spans="1:16" x14ac:dyDescent="0.4">
      <c r="A2566" s="1">
        <v>2565</v>
      </c>
      <c r="B2566" s="21">
        <v>42378</v>
      </c>
      <c r="C2566" s="43">
        <v>1</v>
      </c>
      <c r="D2566" s="23">
        <v>16099</v>
      </c>
      <c r="E2566" s="25">
        <f t="shared" si="491"/>
        <v>15124.75</v>
      </c>
      <c r="F2566" s="25">
        <f t="shared" si="492"/>
        <v>15986.625</v>
      </c>
      <c r="G2566" s="25">
        <f t="shared" si="481"/>
        <v>1.0070293135668098</v>
      </c>
      <c r="H2566" s="25">
        <f t="shared" si="488"/>
        <v>0.99870511045398014</v>
      </c>
      <c r="I2566" s="4">
        <f t="shared" si="482"/>
        <v>16119.873455620847</v>
      </c>
      <c r="J2566" s="25">
        <f t="shared" si="489"/>
        <v>19807.494573518223</v>
      </c>
      <c r="K2566" s="15">
        <f t="shared" si="483"/>
        <v>19781.84605586213</v>
      </c>
      <c r="L2566" s="36">
        <f t="shared" si="484"/>
        <v>-3682.84605586213</v>
      </c>
      <c r="M2566" s="36">
        <f t="shared" si="485"/>
        <v>3682.84605586213</v>
      </c>
      <c r="N2566" s="36">
        <f t="shared" si="486"/>
        <v>0.22876241107286974</v>
      </c>
      <c r="O2566" s="36">
        <f t="shared" si="487"/>
        <v>13563355.071179247</v>
      </c>
      <c r="P2566" s="35">
        <f t="shared" si="490"/>
        <v>13563355.071179247</v>
      </c>
    </row>
    <row r="2567" spans="1:16" x14ac:dyDescent="0.4">
      <c r="A2567" s="1">
        <v>2566</v>
      </c>
      <c r="B2567" s="21">
        <v>42379</v>
      </c>
      <c r="C2567" s="43">
        <v>2</v>
      </c>
      <c r="D2567" s="23">
        <v>15619</v>
      </c>
      <c r="E2567" s="25">
        <f t="shared" si="491"/>
        <v>16848.5</v>
      </c>
      <c r="F2567" s="25">
        <f t="shared" si="492"/>
        <v>17120.25</v>
      </c>
      <c r="G2567" s="25">
        <f t="shared" si="481"/>
        <v>0.9123114440501745</v>
      </c>
      <c r="H2567" s="25">
        <f t="shared" si="488"/>
        <v>0.99758200983907996</v>
      </c>
      <c r="I2567" s="4">
        <f t="shared" si="482"/>
        <v>15656.858128906617</v>
      </c>
      <c r="J2567" s="25">
        <f t="shared" si="489"/>
        <v>19807.811257962039</v>
      </c>
      <c r="K2567" s="15">
        <f t="shared" si="483"/>
        <v>19759.916165230927</v>
      </c>
      <c r="L2567" s="36">
        <f t="shared" si="484"/>
        <v>-4140.9161652309267</v>
      </c>
      <c r="M2567" s="36">
        <f t="shared" si="485"/>
        <v>4140.9161652309267</v>
      </c>
      <c r="N2567" s="36">
        <f t="shared" si="486"/>
        <v>0.26512044082405573</v>
      </c>
      <c r="O2567" s="36">
        <f t="shared" si="487"/>
        <v>17147186.687470805</v>
      </c>
      <c r="P2567" s="35">
        <f t="shared" si="490"/>
        <v>17147186.687470805</v>
      </c>
    </row>
    <row r="2568" spans="1:16" x14ac:dyDescent="0.4">
      <c r="A2568" s="1">
        <v>2567</v>
      </c>
      <c r="B2568" s="21">
        <v>42380</v>
      </c>
      <c r="C2568" s="43">
        <v>3</v>
      </c>
      <c r="D2568" s="23">
        <v>18816</v>
      </c>
      <c r="E2568" s="25">
        <f t="shared" si="491"/>
        <v>17392</v>
      </c>
      <c r="F2568" s="25">
        <f t="shared" si="492"/>
        <v>17751.75</v>
      </c>
      <c r="G2568" s="25">
        <f t="shared" si="481"/>
        <v>1.059951835734505</v>
      </c>
      <c r="H2568" s="25">
        <f t="shared" si="488"/>
        <v>1.0015470660113945</v>
      </c>
      <c r="I2568" s="4">
        <f t="shared" si="482"/>
        <v>18786.935370829524</v>
      </c>
      <c r="J2568" s="25">
        <f t="shared" si="489"/>
        <v>19808.127942405856</v>
      </c>
      <c r="K2568" s="15">
        <f t="shared" si="483"/>
        <v>19838.772423894905</v>
      </c>
      <c r="L2568" s="36">
        <f t="shared" si="484"/>
        <v>-1022.7724238949049</v>
      </c>
      <c r="M2568" s="36">
        <f t="shared" si="485"/>
        <v>1022.7724238949049</v>
      </c>
      <c r="N2568" s="36">
        <f t="shared" si="486"/>
        <v>5.4356527630469012E-2</v>
      </c>
      <c r="O2568" s="36">
        <f t="shared" si="487"/>
        <v>1046063.4310798591</v>
      </c>
      <c r="P2568" s="35">
        <f t="shared" si="490"/>
        <v>1046063.4310798591</v>
      </c>
    </row>
    <row r="2569" spans="1:16" x14ac:dyDescent="0.4">
      <c r="A2569" s="1">
        <v>2568</v>
      </c>
      <c r="B2569" s="21">
        <v>42381</v>
      </c>
      <c r="C2569" s="43">
        <v>4</v>
      </c>
      <c r="D2569" s="23">
        <v>19034</v>
      </c>
      <c r="E2569" s="25">
        <f t="shared" si="491"/>
        <v>18111.5</v>
      </c>
      <c r="F2569" s="25">
        <f t="shared" si="492"/>
        <v>18054.875</v>
      </c>
      <c r="G2569" s="25">
        <f t="shared" si="481"/>
        <v>1.0542305056113654</v>
      </c>
      <c r="H2569" s="25">
        <f t="shared" si="488"/>
        <v>1.0021658136955456</v>
      </c>
      <c r="I2569" s="4">
        <f t="shared" si="482"/>
        <v>18992.864992880772</v>
      </c>
      <c r="J2569" s="25">
        <f t="shared" si="489"/>
        <v>19808.444626849676</v>
      </c>
      <c r="K2569" s="15">
        <f t="shared" si="483"/>
        <v>19851.346027509964</v>
      </c>
      <c r="L2569" s="36">
        <f t="shared" si="484"/>
        <v>-817.34602750996419</v>
      </c>
      <c r="M2569" s="36">
        <f t="shared" si="485"/>
        <v>817.34602750996419</v>
      </c>
      <c r="N2569" s="36">
        <f t="shared" si="486"/>
        <v>4.294136952348241E-2</v>
      </c>
      <c r="O2569" s="36">
        <f t="shared" si="487"/>
        <v>668054.52868631913</v>
      </c>
      <c r="P2569" s="35">
        <f t="shared" si="490"/>
        <v>668054.52868631913</v>
      </c>
    </row>
    <row r="2570" spans="1:16" x14ac:dyDescent="0.4">
      <c r="A2570" s="1">
        <v>2569</v>
      </c>
      <c r="B2570" s="21">
        <v>42382</v>
      </c>
      <c r="C2570" s="43">
        <v>1</v>
      </c>
      <c r="D2570" s="23">
        <v>18977</v>
      </c>
      <c r="E2570" s="25">
        <f t="shared" si="491"/>
        <v>17998.25</v>
      </c>
      <c r="F2570" s="25">
        <f t="shared" si="492"/>
        <v>18010.375</v>
      </c>
      <c r="G2570" s="25">
        <f t="shared" si="481"/>
        <v>1.0536704538356365</v>
      </c>
      <c r="H2570" s="25">
        <f t="shared" si="488"/>
        <v>0.99870511045398014</v>
      </c>
      <c r="I2570" s="4">
        <f t="shared" si="482"/>
        <v>19001.604979645741</v>
      </c>
      <c r="J2570" s="25">
        <f t="shared" si="489"/>
        <v>19808.761311293492</v>
      </c>
      <c r="K2570" s="15">
        <f t="shared" si="483"/>
        <v>19783.111153351896</v>
      </c>
      <c r="L2570" s="36">
        <f t="shared" si="484"/>
        <v>-806.11115335189606</v>
      </c>
      <c r="M2570" s="36">
        <f t="shared" si="485"/>
        <v>806.11115335189606</v>
      </c>
      <c r="N2570" s="36">
        <f t="shared" si="486"/>
        <v>4.247832393697086E-2</v>
      </c>
      <c r="O2570" s="36">
        <f t="shared" si="487"/>
        <v>649815.19155832415</v>
      </c>
      <c r="P2570" s="35">
        <f t="shared" si="490"/>
        <v>649815.19155832415</v>
      </c>
    </row>
    <row r="2571" spans="1:16" x14ac:dyDescent="0.4">
      <c r="A2571" s="1">
        <v>2570</v>
      </c>
      <c r="B2571" s="21">
        <v>42383</v>
      </c>
      <c r="C2571" s="43">
        <v>2</v>
      </c>
      <c r="D2571" s="23">
        <v>15166</v>
      </c>
      <c r="E2571" s="25">
        <f t="shared" si="491"/>
        <v>18022.5</v>
      </c>
      <c r="F2571" s="25">
        <f t="shared" si="492"/>
        <v>17623.75</v>
      </c>
      <c r="G2571" s="25">
        <f t="shared" si="481"/>
        <v>0.86054330094332931</v>
      </c>
      <c r="H2571" s="25">
        <f t="shared" si="488"/>
        <v>0.99758200983907996</v>
      </c>
      <c r="I2571" s="4">
        <f t="shared" si="482"/>
        <v>15202.760124399625</v>
      </c>
      <c r="J2571" s="25">
        <f t="shared" si="489"/>
        <v>19809.077995737309</v>
      </c>
      <c r="K2571" s="15">
        <f t="shared" si="483"/>
        <v>19761.17984004672</v>
      </c>
      <c r="L2571" s="36">
        <f t="shared" si="484"/>
        <v>-4595.1798400467196</v>
      </c>
      <c r="M2571" s="36">
        <f t="shared" si="485"/>
        <v>4595.1798400467196</v>
      </c>
      <c r="N2571" s="36">
        <f t="shared" si="486"/>
        <v>0.30299220889138334</v>
      </c>
      <c r="O2571" s="36">
        <f t="shared" si="487"/>
        <v>21115677.762371797</v>
      </c>
      <c r="P2571" s="35">
        <f t="shared" si="490"/>
        <v>21115677.762371797</v>
      </c>
    </row>
    <row r="2572" spans="1:16" x14ac:dyDescent="0.4">
      <c r="A2572" s="1">
        <v>2571</v>
      </c>
      <c r="B2572" s="21">
        <v>42384</v>
      </c>
      <c r="C2572" s="43">
        <v>3</v>
      </c>
      <c r="D2572" s="23">
        <v>18913</v>
      </c>
      <c r="E2572" s="25">
        <f t="shared" si="491"/>
        <v>17225</v>
      </c>
      <c r="F2572" s="25">
        <f t="shared" si="492"/>
        <v>16948.375</v>
      </c>
      <c r="G2572" s="25">
        <f t="shared" si="481"/>
        <v>1.1159181927470923</v>
      </c>
      <c r="H2572" s="25">
        <f t="shared" si="488"/>
        <v>1.0015470660113945</v>
      </c>
      <c r="I2572" s="4">
        <f t="shared" si="482"/>
        <v>18883.78553722889</v>
      </c>
      <c r="J2572" s="25">
        <f t="shared" si="489"/>
        <v>19809.394680181125</v>
      </c>
      <c r="K2572" s="15">
        <f t="shared" si="483"/>
        <v>19840.041121397135</v>
      </c>
      <c r="L2572" s="36">
        <f t="shared" si="484"/>
        <v>-927.0411213971347</v>
      </c>
      <c r="M2572" s="36">
        <f t="shared" si="485"/>
        <v>927.0411213971347</v>
      </c>
      <c r="N2572" s="36">
        <f t="shared" si="486"/>
        <v>4.9016080018883031E-2</v>
      </c>
      <c r="O2572" s="36">
        <f t="shared" si="487"/>
        <v>859405.24076125701</v>
      </c>
      <c r="P2572" s="35">
        <f t="shared" si="490"/>
        <v>859405.24076125701</v>
      </c>
    </row>
    <row r="2573" spans="1:16" x14ac:dyDescent="0.4">
      <c r="A2573" s="1">
        <v>2572</v>
      </c>
      <c r="B2573" s="21">
        <v>42385</v>
      </c>
      <c r="C2573" s="43">
        <v>4</v>
      </c>
      <c r="D2573" s="23">
        <v>15844</v>
      </c>
      <c r="E2573" s="25">
        <f t="shared" si="491"/>
        <v>16671.75</v>
      </c>
      <c r="F2573" s="25">
        <f t="shared" si="492"/>
        <v>17161</v>
      </c>
      <c r="G2573" s="25">
        <f t="shared" si="481"/>
        <v>0.92325622049997091</v>
      </c>
      <c r="H2573" s="25">
        <f t="shared" si="488"/>
        <v>1.0021658136955456</v>
      </c>
      <c r="I2573" s="4">
        <f t="shared" si="482"/>
        <v>15809.759007418457</v>
      </c>
      <c r="J2573" s="25">
        <f t="shared" si="489"/>
        <v>19809.711364624945</v>
      </c>
      <c r="K2573" s="15">
        <f t="shared" si="483"/>
        <v>19852.615508803254</v>
      </c>
      <c r="L2573" s="36">
        <f t="shared" si="484"/>
        <v>-4008.6155088032538</v>
      </c>
      <c r="M2573" s="36">
        <f t="shared" si="485"/>
        <v>4008.6155088032538</v>
      </c>
      <c r="N2573" s="36">
        <f t="shared" si="486"/>
        <v>0.25300527068942524</v>
      </c>
      <c r="O2573" s="36">
        <f t="shared" si="487"/>
        <v>16068998.297417969</v>
      </c>
      <c r="P2573" s="35">
        <f t="shared" si="490"/>
        <v>16068998.297417969</v>
      </c>
    </row>
    <row r="2574" spans="1:16" x14ac:dyDescent="0.4">
      <c r="A2574" s="1">
        <v>2573</v>
      </c>
      <c r="B2574" s="21">
        <v>42386</v>
      </c>
      <c r="C2574" s="43">
        <v>1</v>
      </c>
      <c r="D2574" s="23">
        <v>16764</v>
      </c>
      <c r="E2574" s="25">
        <f t="shared" si="491"/>
        <v>17650.25</v>
      </c>
      <c r="F2574" s="25">
        <f t="shared" si="492"/>
        <v>17582.125</v>
      </c>
      <c r="G2574" s="25">
        <f t="shared" si="481"/>
        <v>0.95346836630953313</v>
      </c>
      <c r="H2574" s="25">
        <f t="shared" si="488"/>
        <v>0.99870511045398014</v>
      </c>
      <c r="I2574" s="4">
        <f t="shared" si="482"/>
        <v>16785.735673646057</v>
      </c>
      <c r="J2574" s="25">
        <f t="shared" si="489"/>
        <v>19810.028049068762</v>
      </c>
      <c r="K2574" s="15">
        <f t="shared" si="483"/>
        <v>19784.376250841662</v>
      </c>
      <c r="L2574" s="36">
        <f t="shared" si="484"/>
        <v>-3020.3762508416621</v>
      </c>
      <c r="M2574" s="36">
        <f t="shared" si="485"/>
        <v>3020.3762508416621</v>
      </c>
      <c r="N2574" s="36">
        <f t="shared" si="486"/>
        <v>0.18017038003111799</v>
      </c>
      <c r="O2574" s="36">
        <f t="shared" si="487"/>
        <v>9122672.6966483351</v>
      </c>
      <c r="P2574" s="35">
        <f t="shared" si="490"/>
        <v>9122672.6966483351</v>
      </c>
    </row>
    <row r="2575" spans="1:16" x14ac:dyDescent="0.4">
      <c r="A2575" s="1">
        <v>2574</v>
      </c>
      <c r="B2575" s="21">
        <v>42387</v>
      </c>
      <c r="C2575" s="43">
        <v>2</v>
      </c>
      <c r="D2575" s="23">
        <v>19080</v>
      </c>
      <c r="E2575" s="25">
        <f t="shared" si="491"/>
        <v>17514</v>
      </c>
      <c r="F2575" s="25">
        <f t="shared" si="492"/>
        <v>18128</v>
      </c>
      <c r="G2575" s="25">
        <f t="shared" si="481"/>
        <v>1.0525154457193293</v>
      </c>
      <c r="H2575" s="25">
        <f t="shared" si="488"/>
        <v>0.99758200983907996</v>
      </c>
      <c r="I2575" s="4">
        <f t="shared" si="482"/>
        <v>19126.24707724811</v>
      </c>
      <c r="J2575" s="25">
        <f t="shared" si="489"/>
        <v>19810.344733512578</v>
      </c>
      <c r="K2575" s="15">
        <f t="shared" si="483"/>
        <v>19762.443514862513</v>
      </c>
      <c r="L2575" s="36">
        <f t="shared" si="484"/>
        <v>-682.44351486251253</v>
      </c>
      <c r="M2575" s="36">
        <f t="shared" si="485"/>
        <v>682.44351486251253</v>
      </c>
      <c r="N2575" s="36">
        <f t="shared" si="486"/>
        <v>3.5767479814597096E-2</v>
      </c>
      <c r="O2575" s="36">
        <f t="shared" si="487"/>
        <v>465729.15097790037</v>
      </c>
      <c r="P2575" s="35">
        <f t="shared" si="490"/>
        <v>465729.15097790037</v>
      </c>
    </row>
    <row r="2576" spans="1:16" x14ac:dyDescent="0.4">
      <c r="A2576" s="1">
        <v>2575</v>
      </c>
      <c r="B2576" s="21">
        <v>42388</v>
      </c>
      <c r="C2576" s="43">
        <v>3</v>
      </c>
      <c r="D2576" s="23">
        <v>18368</v>
      </c>
      <c r="E2576" s="25">
        <f t="shared" si="491"/>
        <v>18742</v>
      </c>
      <c r="F2576" s="25">
        <f t="shared" si="492"/>
        <v>18579.25</v>
      </c>
      <c r="G2576" s="25">
        <f t="shared" si="481"/>
        <v>0.98862978860825923</v>
      </c>
      <c r="H2576" s="25">
        <f t="shared" si="488"/>
        <v>1.0015470660113945</v>
      </c>
      <c r="I2576" s="4">
        <f t="shared" si="482"/>
        <v>18339.627385809774</v>
      </c>
      <c r="J2576" s="25">
        <f t="shared" si="489"/>
        <v>19810.661417956399</v>
      </c>
      <c r="K2576" s="15">
        <f t="shared" si="483"/>
        <v>19841.309818899364</v>
      </c>
      <c r="L2576" s="36">
        <f t="shared" si="484"/>
        <v>-1473.3098188993645</v>
      </c>
      <c r="M2576" s="36">
        <f t="shared" si="485"/>
        <v>1473.3098188993645</v>
      </c>
      <c r="N2576" s="36">
        <f t="shared" si="486"/>
        <v>8.0210682649137874E-2</v>
      </c>
      <c r="O2576" s="36">
        <f t="shared" si="487"/>
        <v>2170641.8224652782</v>
      </c>
      <c r="P2576" s="35">
        <f t="shared" si="490"/>
        <v>2170641.8224652782</v>
      </c>
    </row>
    <row r="2577" spans="1:16" x14ac:dyDescent="0.4">
      <c r="A2577" s="1">
        <v>2576</v>
      </c>
      <c r="B2577" s="21">
        <v>42389</v>
      </c>
      <c r="C2577" s="43">
        <v>4</v>
      </c>
      <c r="D2577" s="23">
        <v>20756</v>
      </c>
      <c r="E2577" s="25">
        <f t="shared" si="491"/>
        <v>18416.5</v>
      </c>
      <c r="F2577" s="25">
        <f t="shared" si="492"/>
        <v>18827</v>
      </c>
      <c r="G2577" s="25">
        <f t="shared" si="481"/>
        <v>1.1024592340787167</v>
      </c>
      <c r="H2577" s="25">
        <f t="shared" si="488"/>
        <v>1.0021658136955456</v>
      </c>
      <c r="I2577" s="4">
        <f t="shared" si="482"/>
        <v>20711.14352171027</v>
      </c>
      <c r="J2577" s="25">
        <f t="shared" si="489"/>
        <v>19810.978102400215</v>
      </c>
      <c r="K2577" s="15">
        <f t="shared" si="483"/>
        <v>19853.884990096547</v>
      </c>
      <c r="L2577" s="36">
        <f t="shared" si="484"/>
        <v>902.11500990345303</v>
      </c>
      <c r="M2577" s="36">
        <f t="shared" si="485"/>
        <v>902.11500990345303</v>
      </c>
      <c r="N2577" s="36">
        <f t="shared" si="486"/>
        <v>4.3462854591609798E-2</v>
      </c>
      <c r="O2577" s="36">
        <f t="shared" si="487"/>
        <v>813811.49109310715</v>
      </c>
      <c r="P2577" s="35">
        <f t="shared" si="490"/>
        <v>813811.49109310715</v>
      </c>
    </row>
    <row r="2578" spans="1:16" x14ac:dyDescent="0.4">
      <c r="A2578" s="1">
        <v>2577</v>
      </c>
      <c r="B2578" s="21">
        <v>42390</v>
      </c>
      <c r="C2578" s="43">
        <v>1</v>
      </c>
      <c r="D2578" s="23">
        <v>15462</v>
      </c>
      <c r="E2578" s="25">
        <f t="shared" si="491"/>
        <v>19237.5</v>
      </c>
      <c r="F2578" s="25">
        <f t="shared" si="492"/>
        <v>19258</v>
      </c>
      <c r="G2578" s="25">
        <f t="shared" si="481"/>
        <v>0.80288711184962092</v>
      </c>
      <c r="H2578" s="25">
        <f t="shared" si="488"/>
        <v>0.99870511045398014</v>
      </c>
      <c r="I2578" s="4">
        <f t="shared" si="482"/>
        <v>15482.047541512487</v>
      </c>
      <c r="J2578" s="25">
        <f t="shared" si="489"/>
        <v>19811.294786844031</v>
      </c>
      <c r="K2578" s="15">
        <f t="shared" si="483"/>
        <v>19785.641348331428</v>
      </c>
      <c r="L2578" s="36">
        <f t="shared" si="484"/>
        <v>-4323.6413483314282</v>
      </c>
      <c r="M2578" s="36">
        <f t="shared" si="485"/>
        <v>4323.6413483314282</v>
      </c>
      <c r="N2578" s="36">
        <f t="shared" si="486"/>
        <v>0.27963014799711733</v>
      </c>
      <c r="O2578" s="36">
        <f t="shared" si="487"/>
        <v>18693874.50900121</v>
      </c>
      <c r="P2578" s="35">
        <f t="shared" si="490"/>
        <v>18693874.50900121</v>
      </c>
    </row>
    <row r="2579" spans="1:16" x14ac:dyDescent="0.4">
      <c r="A2579" s="1">
        <v>2578</v>
      </c>
      <c r="B2579" s="21">
        <v>42391</v>
      </c>
      <c r="C2579" s="43">
        <v>2</v>
      </c>
      <c r="D2579" s="23">
        <v>22364</v>
      </c>
      <c r="E2579" s="25">
        <f t="shared" si="491"/>
        <v>19278.5</v>
      </c>
      <c r="F2579" s="25">
        <f t="shared" si="492"/>
        <v>18628.25</v>
      </c>
      <c r="G2579" s="25">
        <f t="shared" si="481"/>
        <v>1.2005421872693356</v>
      </c>
      <c r="H2579" s="25">
        <f t="shared" si="488"/>
        <v>0.99758200983907996</v>
      </c>
      <c r="I2579" s="4">
        <f t="shared" si="482"/>
        <v>22418.207003961048</v>
      </c>
      <c r="J2579" s="25">
        <f t="shared" si="489"/>
        <v>19811.611471287852</v>
      </c>
      <c r="K2579" s="15">
        <f t="shared" si="483"/>
        <v>19763.707189678305</v>
      </c>
      <c r="L2579" s="36">
        <f t="shared" si="484"/>
        <v>2600.2928103216946</v>
      </c>
      <c r="M2579" s="36">
        <f t="shared" si="485"/>
        <v>2600.2928103216946</v>
      </c>
      <c r="N2579" s="36">
        <f t="shared" si="486"/>
        <v>0.1162713651547887</v>
      </c>
      <c r="O2579" s="36">
        <f t="shared" si="487"/>
        <v>6761522.6994106965</v>
      </c>
      <c r="P2579" s="35">
        <f t="shared" si="490"/>
        <v>6761522.6994106965</v>
      </c>
    </row>
    <row r="2580" spans="1:16" x14ac:dyDescent="0.4">
      <c r="A2580" s="1">
        <v>2579</v>
      </c>
      <c r="B2580" s="21">
        <v>42392</v>
      </c>
      <c r="C2580" s="43">
        <v>3</v>
      </c>
      <c r="D2580" s="23">
        <v>18532</v>
      </c>
      <c r="E2580" s="25">
        <f t="shared" si="491"/>
        <v>17978</v>
      </c>
      <c r="F2580" s="25">
        <f t="shared" si="492"/>
        <v>18475.375</v>
      </c>
      <c r="G2580" s="25">
        <f t="shared" si="481"/>
        <v>1.0030648904284758</v>
      </c>
      <c r="H2580" s="25">
        <f t="shared" si="488"/>
        <v>1.0015470660113945</v>
      </c>
      <c r="I2580" s="4">
        <f t="shared" si="482"/>
        <v>18503.37405889736</v>
      </c>
      <c r="J2580" s="25">
        <f t="shared" si="489"/>
        <v>19811.928155731668</v>
      </c>
      <c r="K2580" s="15">
        <f t="shared" si="483"/>
        <v>19842.578516401591</v>
      </c>
      <c r="L2580" s="36">
        <f t="shared" si="484"/>
        <v>-1310.5785164015906</v>
      </c>
      <c r="M2580" s="36">
        <f t="shared" si="485"/>
        <v>1310.5785164015906</v>
      </c>
      <c r="N2580" s="36">
        <f t="shared" si="486"/>
        <v>7.0719755903388221E-2</v>
      </c>
      <c r="O2580" s="36">
        <f t="shared" si="487"/>
        <v>1717616.0476533943</v>
      </c>
      <c r="P2580" s="35">
        <f t="shared" si="490"/>
        <v>1717616.0476533943</v>
      </c>
    </row>
    <row r="2581" spans="1:16" x14ac:dyDescent="0.4">
      <c r="A2581" s="1">
        <v>2580</v>
      </c>
      <c r="B2581" s="21">
        <v>42393</v>
      </c>
      <c r="C2581" s="43">
        <v>4</v>
      </c>
      <c r="D2581" s="23">
        <v>15554</v>
      </c>
      <c r="E2581" s="25">
        <f t="shared" si="491"/>
        <v>18972.75</v>
      </c>
      <c r="F2581" s="25">
        <f t="shared" si="492"/>
        <v>18996</v>
      </c>
      <c r="G2581" s="25">
        <f t="shared" si="481"/>
        <v>0.81880395872815326</v>
      </c>
      <c r="H2581" s="25">
        <f t="shared" si="488"/>
        <v>1.0021658136955456</v>
      </c>
      <c r="I2581" s="4">
        <f t="shared" si="482"/>
        <v>15520.385736012793</v>
      </c>
      <c r="J2581" s="25">
        <f t="shared" si="489"/>
        <v>19812.244840175485</v>
      </c>
      <c r="K2581" s="15">
        <f t="shared" si="483"/>
        <v>19855.15447138984</v>
      </c>
      <c r="L2581" s="36">
        <f t="shared" si="484"/>
        <v>-4301.1544713898402</v>
      </c>
      <c r="M2581" s="36">
        <f t="shared" si="485"/>
        <v>4301.1544713898402</v>
      </c>
      <c r="N2581" s="36">
        <f t="shared" si="486"/>
        <v>0.27653044049053876</v>
      </c>
      <c r="O2581" s="36">
        <f t="shared" si="487"/>
        <v>18499929.786756817</v>
      </c>
      <c r="P2581" s="35">
        <f t="shared" si="490"/>
        <v>18499929.786756817</v>
      </c>
    </row>
    <row r="2582" spans="1:16" x14ac:dyDescent="0.4">
      <c r="A2582" s="1">
        <v>2581</v>
      </c>
      <c r="B2582" s="21">
        <v>42394</v>
      </c>
      <c r="C2582" s="43">
        <v>1</v>
      </c>
      <c r="D2582" s="23">
        <v>19441</v>
      </c>
      <c r="E2582" s="25">
        <f t="shared" si="491"/>
        <v>19019.25</v>
      </c>
      <c r="F2582" s="25">
        <f t="shared" si="492"/>
        <v>19185.125</v>
      </c>
      <c r="G2582" s="25">
        <f t="shared" si="481"/>
        <v>1.0133371557391468</v>
      </c>
      <c r="H2582" s="25">
        <f t="shared" si="488"/>
        <v>0.99870511045398014</v>
      </c>
      <c r="I2582" s="4">
        <f t="shared" si="482"/>
        <v>19466.206587410699</v>
      </c>
      <c r="J2582" s="25">
        <f t="shared" si="489"/>
        <v>19812.561524619301</v>
      </c>
      <c r="K2582" s="15">
        <f t="shared" si="483"/>
        <v>19786.906445821198</v>
      </c>
      <c r="L2582" s="36">
        <f t="shared" si="484"/>
        <v>-345.90644582119785</v>
      </c>
      <c r="M2582" s="36">
        <f t="shared" si="485"/>
        <v>345.90644582119785</v>
      </c>
      <c r="N2582" s="36">
        <f t="shared" si="486"/>
        <v>1.7792626193158679E-2</v>
      </c>
      <c r="O2582" s="36">
        <f t="shared" si="487"/>
        <v>119651.26926065328</v>
      </c>
      <c r="P2582" s="35">
        <f t="shared" si="490"/>
        <v>119651.26926065328</v>
      </c>
    </row>
    <row r="2583" spans="1:16" x14ac:dyDescent="0.4">
      <c r="A2583" s="1">
        <v>2582</v>
      </c>
      <c r="B2583" s="21">
        <v>42395</v>
      </c>
      <c r="C2583" s="43">
        <v>2</v>
      </c>
      <c r="D2583" s="23">
        <v>22550</v>
      </c>
      <c r="E2583" s="25">
        <f t="shared" si="491"/>
        <v>19351</v>
      </c>
      <c r="F2583" s="25">
        <f t="shared" si="492"/>
        <v>19620.75</v>
      </c>
      <c r="G2583" s="25">
        <f t="shared" si="481"/>
        <v>1.1492934775683905</v>
      </c>
      <c r="H2583" s="25">
        <f t="shared" si="488"/>
        <v>0.99758200983907996</v>
      </c>
      <c r="I2583" s="4">
        <f t="shared" si="482"/>
        <v>22604.657840248685</v>
      </c>
      <c r="J2583" s="25">
        <f t="shared" si="489"/>
        <v>19812.878209063121</v>
      </c>
      <c r="K2583" s="15">
        <f t="shared" si="483"/>
        <v>19764.970864494098</v>
      </c>
      <c r="L2583" s="36">
        <f t="shared" si="484"/>
        <v>2785.0291355059016</v>
      </c>
      <c r="M2583" s="36">
        <f t="shared" si="485"/>
        <v>2785.0291355059016</v>
      </c>
      <c r="N2583" s="36">
        <f t="shared" si="486"/>
        <v>0.12350461798252335</v>
      </c>
      <c r="O2583" s="36">
        <f t="shared" si="487"/>
        <v>7756387.2856167499</v>
      </c>
      <c r="P2583" s="35">
        <f t="shared" si="490"/>
        <v>7756387.2856167499</v>
      </c>
    </row>
    <row r="2584" spans="1:16" x14ac:dyDescent="0.4">
      <c r="A2584" s="1">
        <v>2583</v>
      </c>
      <c r="B2584" s="21">
        <v>42396</v>
      </c>
      <c r="C2584" s="43">
        <v>3</v>
      </c>
      <c r="D2584" s="23">
        <v>19859</v>
      </c>
      <c r="E2584" s="25">
        <f t="shared" si="491"/>
        <v>19890.5</v>
      </c>
      <c r="F2584" s="25">
        <f t="shared" si="492"/>
        <v>20357.5</v>
      </c>
      <c r="G2584" s="25">
        <f t="shared" si="481"/>
        <v>0.97551271030332798</v>
      </c>
      <c r="H2584" s="25">
        <f t="shared" si="488"/>
        <v>1.0015470660113945</v>
      </c>
      <c r="I2584" s="4">
        <f t="shared" si="482"/>
        <v>19828.324273453629</v>
      </c>
      <c r="J2584" s="25">
        <f t="shared" si="489"/>
        <v>19813.194893506938</v>
      </c>
      <c r="K2584" s="15">
        <f t="shared" si="483"/>
        <v>19843.847213903817</v>
      </c>
      <c r="L2584" s="36">
        <f t="shared" si="484"/>
        <v>15.152786096183263</v>
      </c>
      <c r="M2584" s="36">
        <f t="shared" si="485"/>
        <v>15.152786096183263</v>
      </c>
      <c r="N2584" s="36">
        <f t="shared" si="486"/>
        <v>7.6301858583933046E-4</v>
      </c>
      <c r="O2584" s="36">
        <f t="shared" si="487"/>
        <v>229.60692647668481</v>
      </c>
      <c r="P2584" s="35">
        <f t="shared" si="490"/>
        <v>229.60692647668481</v>
      </c>
    </row>
    <row r="2585" spans="1:16" x14ac:dyDescent="0.4">
      <c r="A2585" s="1">
        <v>2584</v>
      </c>
      <c r="B2585" s="21">
        <v>42397</v>
      </c>
      <c r="C2585" s="43">
        <v>4</v>
      </c>
      <c r="D2585" s="23">
        <v>17712</v>
      </c>
      <c r="E2585" s="25">
        <f t="shared" si="491"/>
        <v>20824.5</v>
      </c>
      <c r="F2585" s="25">
        <f t="shared" si="492"/>
        <v>20554.375</v>
      </c>
      <c r="G2585" s="25">
        <f t="shared" si="481"/>
        <v>0.86171435521634687</v>
      </c>
      <c r="H2585" s="25">
        <f t="shared" si="488"/>
        <v>1.0021658136955456</v>
      </c>
      <c r="I2585" s="4">
        <f t="shared" si="482"/>
        <v>17673.722010817706</v>
      </c>
      <c r="J2585" s="25">
        <f t="shared" si="489"/>
        <v>19813.511577950754</v>
      </c>
      <c r="K2585" s="15">
        <f t="shared" si="483"/>
        <v>19856.42395268313</v>
      </c>
      <c r="L2585" s="36">
        <f t="shared" si="484"/>
        <v>-2144.4239526831298</v>
      </c>
      <c r="M2585" s="36">
        <f t="shared" si="485"/>
        <v>2144.4239526831298</v>
      </c>
      <c r="N2585" s="36">
        <f t="shared" si="486"/>
        <v>0.12107181304669884</v>
      </c>
      <c r="O2585" s="36">
        <f t="shared" si="487"/>
        <v>4598554.0888411375</v>
      </c>
      <c r="P2585" s="35">
        <f t="shared" si="490"/>
        <v>4598554.0888411375</v>
      </c>
    </row>
    <row r="2586" spans="1:16" x14ac:dyDescent="0.4">
      <c r="A2586" s="1">
        <v>2585</v>
      </c>
      <c r="B2586" s="21">
        <v>42398</v>
      </c>
      <c r="C2586" s="43">
        <v>1</v>
      </c>
      <c r="D2586" s="23">
        <v>23177</v>
      </c>
      <c r="E2586" s="25">
        <f t="shared" si="491"/>
        <v>20284.25</v>
      </c>
      <c r="F2586" s="25">
        <f t="shared" si="492"/>
        <v>20164.875</v>
      </c>
      <c r="G2586" s="25">
        <f t="shared" si="481"/>
        <v>1.149374841153243</v>
      </c>
      <c r="H2586" s="25">
        <f t="shared" si="488"/>
        <v>0.99870511045398014</v>
      </c>
      <c r="I2586" s="4">
        <f t="shared" si="482"/>
        <v>23207.050567173388</v>
      </c>
      <c r="J2586" s="25">
        <f t="shared" si="489"/>
        <v>19813.828262394574</v>
      </c>
      <c r="K2586" s="15">
        <f t="shared" si="483"/>
        <v>19788.171543310968</v>
      </c>
      <c r="L2586" s="36">
        <f t="shared" si="484"/>
        <v>3388.8284566890325</v>
      </c>
      <c r="M2586" s="36">
        <f t="shared" si="485"/>
        <v>3388.8284566890325</v>
      </c>
      <c r="N2586" s="36">
        <f t="shared" si="486"/>
        <v>0.14621514677003203</v>
      </c>
      <c r="O2586" s="36">
        <f t="shared" si="487"/>
        <v>11484158.30886537</v>
      </c>
      <c r="P2586" s="35">
        <f t="shared" si="490"/>
        <v>11484158.30886537</v>
      </c>
    </row>
    <row r="2587" spans="1:16" x14ac:dyDescent="0.4">
      <c r="A2587" s="1">
        <v>2586</v>
      </c>
      <c r="B2587" s="21">
        <v>42399</v>
      </c>
      <c r="C2587" s="43">
        <v>2</v>
      </c>
      <c r="D2587" s="23">
        <v>20389</v>
      </c>
      <c r="E2587" s="25">
        <f t="shared" si="491"/>
        <v>20045.5</v>
      </c>
      <c r="F2587" s="25">
        <f t="shared" si="492"/>
        <v>20861.75</v>
      </c>
      <c r="G2587" s="25">
        <f t="shared" si="481"/>
        <v>0.97733890972713222</v>
      </c>
      <c r="H2587" s="25">
        <f t="shared" si="488"/>
        <v>0.99758200983907996</v>
      </c>
      <c r="I2587" s="4">
        <f t="shared" si="482"/>
        <v>20438.419898218646</v>
      </c>
      <c r="J2587" s="25">
        <f t="shared" si="489"/>
        <v>19814.144946838391</v>
      </c>
      <c r="K2587" s="15">
        <f t="shared" si="483"/>
        <v>19766.234539309891</v>
      </c>
      <c r="L2587" s="36">
        <f t="shared" si="484"/>
        <v>622.76546069010874</v>
      </c>
      <c r="M2587" s="36">
        <f t="shared" si="485"/>
        <v>622.76546069010874</v>
      </c>
      <c r="N2587" s="36">
        <f t="shared" si="486"/>
        <v>3.0544188566879626E-2</v>
      </c>
      <c r="O2587" s="36">
        <f t="shared" si="487"/>
        <v>387836.81902856339</v>
      </c>
      <c r="P2587" s="35">
        <f t="shared" si="490"/>
        <v>387836.81902856339</v>
      </c>
    </row>
    <row r="2588" spans="1:16" x14ac:dyDescent="0.4">
      <c r="A2588" s="1">
        <v>2587</v>
      </c>
      <c r="B2588" s="21">
        <v>42400</v>
      </c>
      <c r="C2588" s="43">
        <v>3</v>
      </c>
      <c r="D2588" s="23">
        <v>18904</v>
      </c>
      <c r="E2588" s="25">
        <f t="shared" si="491"/>
        <v>21678</v>
      </c>
      <c r="F2588" s="25">
        <f t="shared" si="492"/>
        <v>21838.125</v>
      </c>
      <c r="G2588" s="25">
        <f t="shared" si="481"/>
        <v>0.86564208236741935</v>
      </c>
      <c r="H2588" s="25">
        <f t="shared" si="488"/>
        <v>1.0015470660113945</v>
      </c>
      <c r="I2588" s="4">
        <f t="shared" si="482"/>
        <v>18874.799439315546</v>
      </c>
      <c r="J2588" s="25">
        <f t="shared" si="489"/>
        <v>19814.461631282207</v>
      </c>
      <c r="K2588" s="15">
        <f t="shared" si="483"/>
        <v>19845.115911406047</v>
      </c>
      <c r="L2588" s="36">
        <f t="shared" si="484"/>
        <v>-941.11591140604651</v>
      </c>
      <c r="M2588" s="36">
        <f t="shared" si="485"/>
        <v>941.11591140604651</v>
      </c>
      <c r="N2588" s="36">
        <f t="shared" si="486"/>
        <v>4.9783956379922056E-2</v>
      </c>
      <c r="O2588" s="36">
        <f t="shared" si="487"/>
        <v>885699.15870163357</v>
      </c>
      <c r="P2588" s="35">
        <f t="shared" si="490"/>
        <v>885699.15870163357</v>
      </c>
    </row>
    <row r="2589" spans="1:16" x14ac:dyDescent="0.4">
      <c r="A2589" s="1">
        <v>2588</v>
      </c>
      <c r="B2589" s="21">
        <v>42401</v>
      </c>
      <c r="C2589" s="43">
        <v>4</v>
      </c>
      <c r="D2589" s="23">
        <v>24242</v>
      </c>
      <c r="E2589" s="25">
        <f t="shared" si="491"/>
        <v>21998.25</v>
      </c>
      <c r="F2589" s="25">
        <f t="shared" si="492"/>
        <v>22485</v>
      </c>
      <c r="G2589" s="25">
        <f t="shared" si="481"/>
        <v>1.078140982877474</v>
      </c>
      <c r="H2589" s="25">
        <f t="shared" si="488"/>
        <v>1.0021658136955456</v>
      </c>
      <c r="I2589" s="4">
        <f t="shared" si="482"/>
        <v>24189.609811779745</v>
      </c>
      <c r="J2589" s="25">
        <f t="shared" si="489"/>
        <v>19814.778315726027</v>
      </c>
      <c r="K2589" s="15">
        <f t="shared" si="483"/>
        <v>19857.693433976427</v>
      </c>
      <c r="L2589" s="36">
        <f t="shared" si="484"/>
        <v>4384.3065660235734</v>
      </c>
      <c r="M2589" s="36">
        <f t="shared" si="485"/>
        <v>4384.3065660235734</v>
      </c>
      <c r="N2589" s="36">
        <f t="shared" si="486"/>
        <v>0.18085581082516183</v>
      </c>
      <c r="O2589" s="36">
        <f t="shared" si="487"/>
        <v>19222144.064877417</v>
      </c>
      <c r="P2589" s="35">
        <f t="shared" si="490"/>
        <v>19222144.064877417</v>
      </c>
    </row>
    <row r="2590" spans="1:16" x14ac:dyDescent="0.4">
      <c r="A2590" s="1">
        <v>2589</v>
      </c>
      <c r="B2590" s="21">
        <v>42402</v>
      </c>
      <c r="C2590" s="43">
        <v>1</v>
      </c>
      <c r="D2590" s="23">
        <v>24458</v>
      </c>
      <c r="E2590" s="25">
        <f t="shared" si="491"/>
        <v>22971.75</v>
      </c>
      <c r="F2590" s="25">
        <f t="shared" si="492"/>
        <v>23015.5</v>
      </c>
      <c r="G2590" s="25">
        <f t="shared" si="481"/>
        <v>1.0626751537007668</v>
      </c>
      <c r="H2590" s="25">
        <f t="shared" si="488"/>
        <v>0.99870511045398014</v>
      </c>
      <c r="I2590" s="4">
        <f t="shared" si="482"/>
        <v>24489.711471369319</v>
      </c>
      <c r="J2590" s="25">
        <f t="shared" si="489"/>
        <v>19815.095000169844</v>
      </c>
      <c r="K2590" s="15">
        <f t="shared" si="483"/>
        <v>19789.436640800734</v>
      </c>
      <c r="L2590" s="36">
        <f t="shared" si="484"/>
        <v>4668.5633591992664</v>
      </c>
      <c r="M2590" s="36">
        <f t="shared" si="485"/>
        <v>4668.5633591992664</v>
      </c>
      <c r="N2590" s="36">
        <f t="shared" si="486"/>
        <v>0.19088083077926513</v>
      </c>
      <c r="O2590" s="36">
        <f t="shared" si="487"/>
        <v>21795483.838857938</v>
      </c>
      <c r="P2590" s="35">
        <f t="shared" si="490"/>
        <v>21795483.838857938</v>
      </c>
    </row>
    <row r="2591" spans="1:16" x14ac:dyDescent="0.4">
      <c r="A2591" s="1">
        <v>2590</v>
      </c>
      <c r="B2591" s="21">
        <v>42403</v>
      </c>
      <c r="C2591" s="43">
        <v>2</v>
      </c>
      <c r="D2591" s="23">
        <v>24283</v>
      </c>
      <c r="E2591" s="25">
        <f t="shared" si="491"/>
        <v>23059.25</v>
      </c>
      <c r="F2591" s="25">
        <f t="shared" si="492"/>
        <v>22971.5</v>
      </c>
      <c r="G2591" s="25">
        <f t="shared" si="481"/>
        <v>1.0570924841651612</v>
      </c>
      <c r="H2591" s="25">
        <f t="shared" si="488"/>
        <v>0.99758200983907996</v>
      </c>
      <c r="I2591" s="4">
        <f t="shared" si="482"/>
        <v>24341.858374046955</v>
      </c>
      <c r="J2591" s="25">
        <f t="shared" si="489"/>
        <v>19815.41168461366</v>
      </c>
      <c r="K2591" s="15">
        <f t="shared" si="483"/>
        <v>19767.498214125684</v>
      </c>
      <c r="L2591" s="36">
        <f t="shared" si="484"/>
        <v>4515.5017858743158</v>
      </c>
      <c r="M2591" s="36">
        <f t="shared" si="485"/>
        <v>4515.5017858743158</v>
      </c>
      <c r="N2591" s="36">
        <f t="shared" si="486"/>
        <v>0.18595320948294344</v>
      </c>
      <c r="O2591" s="36">
        <f t="shared" si="487"/>
        <v>20389756.378234137</v>
      </c>
      <c r="P2591" s="35">
        <f t="shared" si="490"/>
        <v>20389756.378234137</v>
      </c>
    </row>
    <row r="2592" spans="1:16" x14ac:dyDescent="0.4">
      <c r="A2592" s="1">
        <v>2591</v>
      </c>
      <c r="B2592" s="21">
        <v>42404</v>
      </c>
      <c r="C2592" s="43">
        <v>3</v>
      </c>
      <c r="D2592" s="23">
        <v>19254</v>
      </c>
      <c r="E2592" s="25">
        <f t="shared" si="491"/>
        <v>22883.75</v>
      </c>
      <c r="F2592" s="25">
        <f t="shared" si="492"/>
        <v>22425.5</v>
      </c>
      <c r="G2592" s="25">
        <f t="shared" si="481"/>
        <v>0.85857617444427103</v>
      </c>
      <c r="H2592" s="25">
        <f t="shared" si="488"/>
        <v>1.0015470660113945</v>
      </c>
      <c r="I2592" s="4">
        <f t="shared" si="482"/>
        <v>19224.258802612225</v>
      </c>
      <c r="J2592" s="25">
        <f t="shared" si="489"/>
        <v>19815.728369057477</v>
      </c>
      <c r="K2592" s="15">
        <f t="shared" si="483"/>
        <v>19846.384608908273</v>
      </c>
      <c r="L2592" s="36">
        <f t="shared" si="484"/>
        <v>-592.38460890827264</v>
      </c>
      <c r="M2592" s="36">
        <f t="shared" si="485"/>
        <v>592.38460890827264</v>
      </c>
      <c r="N2592" s="36">
        <f t="shared" si="486"/>
        <v>3.0766833328569266E-2</v>
      </c>
      <c r="O2592" s="36">
        <f t="shared" si="487"/>
        <v>350919.52487140713</v>
      </c>
      <c r="P2592" s="35">
        <f t="shared" si="490"/>
        <v>350919.52487140713</v>
      </c>
    </row>
    <row r="2593" spans="1:16" x14ac:dyDescent="0.4">
      <c r="A2593" s="1">
        <v>2592</v>
      </c>
      <c r="B2593" s="21">
        <v>42405</v>
      </c>
      <c r="C2593" s="43">
        <v>4</v>
      </c>
      <c r="D2593" s="23">
        <v>23540</v>
      </c>
      <c r="E2593" s="25">
        <f t="shared" si="491"/>
        <v>21967.25</v>
      </c>
      <c r="F2593" s="25">
        <f t="shared" si="492"/>
        <v>21298.125</v>
      </c>
      <c r="G2593" s="25">
        <f t="shared" si="481"/>
        <v>1.1052616134049358</v>
      </c>
      <c r="H2593" s="25">
        <f t="shared" si="488"/>
        <v>1.0021658136955456</v>
      </c>
      <c r="I2593" s="4">
        <f t="shared" si="482"/>
        <v>23489.126927204652</v>
      </c>
      <c r="J2593" s="25">
        <f t="shared" si="489"/>
        <v>19816.045053501297</v>
      </c>
      <c r="K2593" s="15">
        <f t="shared" si="483"/>
        <v>19858.96291526972</v>
      </c>
      <c r="L2593" s="36">
        <f t="shared" si="484"/>
        <v>3681.0370847302802</v>
      </c>
      <c r="M2593" s="36">
        <f t="shared" si="485"/>
        <v>3681.0370847302802</v>
      </c>
      <c r="N2593" s="36">
        <f t="shared" si="486"/>
        <v>0.1563737079324673</v>
      </c>
      <c r="O2593" s="36">
        <f t="shared" si="487"/>
        <v>13550034.0191596</v>
      </c>
      <c r="P2593" s="35">
        <f t="shared" si="490"/>
        <v>13550034.0191596</v>
      </c>
    </row>
    <row r="2594" spans="1:16" x14ac:dyDescent="0.4">
      <c r="A2594" s="1">
        <v>2593</v>
      </c>
      <c r="B2594" s="21">
        <v>42406</v>
      </c>
      <c r="C2594" s="43">
        <v>1</v>
      </c>
      <c r="D2594" s="23">
        <v>20792</v>
      </c>
      <c r="E2594" s="25">
        <f t="shared" si="491"/>
        <v>20629</v>
      </c>
      <c r="F2594" s="25">
        <f t="shared" si="492"/>
        <v>21058.5</v>
      </c>
      <c r="G2594" s="25">
        <f t="shared" si="481"/>
        <v>0.98734477764323192</v>
      </c>
      <c r="H2594" s="25">
        <f t="shared" si="488"/>
        <v>0.99870511045398014</v>
      </c>
      <c r="I2594" s="4">
        <f t="shared" si="482"/>
        <v>20818.958251398759</v>
      </c>
      <c r="J2594" s="25">
        <f t="shared" si="489"/>
        <v>19816.361737945113</v>
      </c>
      <c r="K2594" s="15">
        <f t="shared" si="483"/>
        <v>19790.7017382905</v>
      </c>
      <c r="L2594" s="36">
        <f t="shared" si="484"/>
        <v>1001.2982617095004</v>
      </c>
      <c r="M2594" s="36">
        <f t="shared" si="485"/>
        <v>1001.2982617095004</v>
      </c>
      <c r="N2594" s="36">
        <f t="shared" si="486"/>
        <v>4.8157861759787438E-2</v>
      </c>
      <c r="O2594" s="36">
        <f t="shared" si="487"/>
        <v>1002598.208902467</v>
      </c>
      <c r="P2594" s="35">
        <f t="shared" si="490"/>
        <v>1002598.208902467</v>
      </c>
    </row>
    <row r="2595" spans="1:16" x14ac:dyDescent="0.4">
      <c r="A2595" s="1">
        <v>2594</v>
      </c>
      <c r="B2595" s="21">
        <v>42407</v>
      </c>
      <c r="C2595" s="43">
        <v>2</v>
      </c>
      <c r="D2595" s="23">
        <v>18930</v>
      </c>
      <c r="E2595" s="25">
        <f t="shared" si="491"/>
        <v>21488</v>
      </c>
      <c r="F2595" s="25">
        <f t="shared" si="492"/>
        <v>21487</v>
      </c>
      <c r="G2595" s="25">
        <f t="shared" si="481"/>
        <v>0.88099781263089305</v>
      </c>
      <c r="H2595" s="25">
        <f t="shared" si="488"/>
        <v>0.99758200983907996</v>
      </c>
      <c r="I2595" s="4">
        <f t="shared" si="482"/>
        <v>18975.883499596788</v>
      </c>
      <c r="J2595" s="25">
        <f t="shared" si="489"/>
        <v>19816.67842238893</v>
      </c>
      <c r="K2595" s="15">
        <f t="shared" si="483"/>
        <v>19768.761888941477</v>
      </c>
      <c r="L2595" s="36">
        <f t="shared" si="484"/>
        <v>-838.76188894147708</v>
      </c>
      <c r="M2595" s="36">
        <f t="shared" si="485"/>
        <v>838.76188894147708</v>
      </c>
      <c r="N2595" s="36">
        <f t="shared" si="486"/>
        <v>4.4308604804092822E-2</v>
      </c>
      <c r="O2595" s="36">
        <f t="shared" si="487"/>
        <v>703521.50634067471</v>
      </c>
      <c r="P2595" s="35">
        <f t="shared" si="490"/>
        <v>703521.50634067471</v>
      </c>
    </row>
    <row r="2596" spans="1:16" x14ac:dyDescent="0.4">
      <c r="A2596" s="1">
        <v>2595</v>
      </c>
      <c r="B2596" s="21">
        <v>42408</v>
      </c>
      <c r="C2596" s="43">
        <v>3</v>
      </c>
      <c r="D2596" s="23">
        <v>22690</v>
      </c>
      <c r="E2596" s="25">
        <f t="shared" si="491"/>
        <v>21486</v>
      </c>
      <c r="F2596" s="25">
        <f t="shared" si="492"/>
        <v>21806.75</v>
      </c>
      <c r="G2596" s="25">
        <f t="shared" si="481"/>
        <v>1.0405035138202621</v>
      </c>
      <c r="H2596" s="25">
        <f t="shared" si="488"/>
        <v>1.0015470660113945</v>
      </c>
      <c r="I2596" s="4">
        <f t="shared" si="482"/>
        <v>22654.951294861919</v>
      </c>
      <c r="J2596" s="25">
        <f t="shared" si="489"/>
        <v>19816.99510683275</v>
      </c>
      <c r="K2596" s="15">
        <f t="shared" si="483"/>
        <v>19847.653306410502</v>
      </c>
      <c r="L2596" s="36">
        <f t="shared" si="484"/>
        <v>2842.3466935894976</v>
      </c>
      <c r="M2596" s="36">
        <f t="shared" si="485"/>
        <v>2842.3466935894976</v>
      </c>
      <c r="N2596" s="36">
        <f t="shared" si="486"/>
        <v>0.12526869517802985</v>
      </c>
      <c r="O2596" s="36">
        <f t="shared" si="487"/>
        <v>8078934.7265591491</v>
      </c>
      <c r="P2596" s="35">
        <f t="shared" si="490"/>
        <v>8078934.7265591491</v>
      </c>
    </row>
    <row r="2597" spans="1:16" x14ac:dyDescent="0.4">
      <c r="A2597" s="1">
        <v>2596</v>
      </c>
      <c r="B2597" s="21">
        <v>42409</v>
      </c>
      <c r="C2597" s="43">
        <v>4</v>
      </c>
      <c r="D2597" s="23">
        <v>23532</v>
      </c>
      <c r="E2597" s="25">
        <f t="shared" si="491"/>
        <v>22127.5</v>
      </c>
      <c r="F2597" s="25">
        <f t="shared" si="492"/>
        <v>22082.875</v>
      </c>
      <c r="G2597" s="25">
        <f t="shared" si="481"/>
        <v>1.0656221166854407</v>
      </c>
      <c r="H2597" s="25">
        <f t="shared" si="488"/>
        <v>1.0021658136955456</v>
      </c>
      <c r="I2597" s="4">
        <f t="shared" si="482"/>
        <v>23481.144216269324</v>
      </c>
      <c r="J2597" s="25">
        <f t="shared" si="489"/>
        <v>19817.311791276567</v>
      </c>
      <c r="K2597" s="15">
        <f t="shared" si="483"/>
        <v>19860.232396563009</v>
      </c>
      <c r="L2597" s="36">
        <f t="shared" si="484"/>
        <v>3671.7676034369906</v>
      </c>
      <c r="M2597" s="36">
        <f t="shared" si="485"/>
        <v>3671.7676034369906</v>
      </c>
      <c r="N2597" s="36">
        <f t="shared" si="486"/>
        <v>0.15603295952052484</v>
      </c>
      <c r="O2597" s="36">
        <f t="shared" si="487"/>
        <v>13481877.333649421</v>
      </c>
      <c r="P2597" s="35">
        <f t="shared" si="490"/>
        <v>13481877.333649421</v>
      </c>
    </row>
    <row r="2598" spans="1:16" x14ac:dyDescent="0.4">
      <c r="A2598" s="1">
        <v>2597</v>
      </c>
      <c r="B2598" s="21">
        <v>42410</v>
      </c>
      <c r="C2598" s="43">
        <v>1</v>
      </c>
      <c r="D2598" s="23">
        <v>23358</v>
      </c>
      <c r="E2598" s="25">
        <f t="shared" si="491"/>
        <v>22038.25</v>
      </c>
      <c r="F2598" s="25">
        <f t="shared" si="492"/>
        <v>22072</v>
      </c>
      <c r="G2598" s="25">
        <f t="shared" si="481"/>
        <v>1.0582638637187387</v>
      </c>
      <c r="H2598" s="25">
        <f t="shared" si="488"/>
        <v>0.99870511045398014</v>
      </c>
      <c r="I2598" s="4">
        <f t="shared" si="482"/>
        <v>23388.285246064461</v>
      </c>
      <c r="J2598" s="25">
        <f t="shared" si="489"/>
        <v>19817.628475720383</v>
      </c>
      <c r="K2598" s="15">
        <f t="shared" si="483"/>
        <v>19791.966835780266</v>
      </c>
      <c r="L2598" s="36">
        <f t="shared" si="484"/>
        <v>3566.0331642197343</v>
      </c>
      <c r="M2598" s="36">
        <f t="shared" si="485"/>
        <v>3566.0331642197343</v>
      </c>
      <c r="N2598" s="36">
        <f t="shared" si="486"/>
        <v>0.15266860023202905</v>
      </c>
      <c r="O2598" s="36">
        <f t="shared" si="487"/>
        <v>12716592.528315011</v>
      </c>
      <c r="P2598" s="35">
        <f t="shared" si="490"/>
        <v>12716592.528315011</v>
      </c>
    </row>
    <row r="2599" spans="1:16" x14ac:dyDescent="0.4">
      <c r="A2599" s="1">
        <v>2598</v>
      </c>
      <c r="B2599" s="21">
        <v>42411</v>
      </c>
      <c r="C2599" s="43">
        <v>2</v>
      </c>
      <c r="D2599" s="23">
        <v>18573</v>
      </c>
      <c r="E2599" s="25">
        <f t="shared" si="491"/>
        <v>22105.75</v>
      </c>
      <c r="F2599" s="25">
        <f t="shared" si="492"/>
        <v>21701.375</v>
      </c>
      <c r="G2599" s="25">
        <f t="shared" si="481"/>
        <v>0.85584438774040816</v>
      </c>
      <c r="H2599" s="25">
        <f t="shared" si="488"/>
        <v>0.99758200983907996</v>
      </c>
      <c r="I2599" s="4">
        <f t="shared" si="482"/>
        <v>18618.018184786644</v>
      </c>
      <c r="J2599" s="25">
        <f t="shared" si="489"/>
        <v>19817.945160164199</v>
      </c>
      <c r="K2599" s="15">
        <f t="shared" si="483"/>
        <v>19770.02556375727</v>
      </c>
      <c r="L2599" s="36">
        <f t="shared" si="484"/>
        <v>-1197.02556375727</v>
      </c>
      <c r="M2599" s="36">
        <f t="shared" si="485"/>
        <v>1197.02556375727</v>
      </c>
      <c r="N2599" s="36">
        <f t="shared" si="486"/>
        <v>6.4449769221841924E-2</v>
      </c>
      <c r="O2599" s="36">
        <f t="shared" si="487"/>
        <v>1432870.2002884101</v>
      </c>
      <c r="P2599" s="35">
        <f t="shared" si="490"/>
        <v>1432870.2002884101</v>
      </c>
    </row>
    <row r="2600" spans="1:16" x14ac:dyDescent="0.4">
      <c r="A2600" s="1">
        <v>2599</v>
      </c>
      <c r="B2600" s="21">
        <v>42412</v>
      </c>
      <c r="C2600" s="43">
        <v>3</v>
      </c>
      <c r="D2600" s="23">
        <v>22960</v>
      </c>
      <c r="E2600" s="25">
        <f t="shared" si="491"/>
        <v>21297</v>
      </c>
      <c r="F2600" s="25">
        <f t="shared" si="492"/>
        <v>20738</v>
      </c>
      <c r="G2600" s="25">
        <f t="shared" si="481"/>
        <v>1.107146301475552</v>
      </c>
      <c r="H2600" s="25">
        <f t="shared" si="488"/>
        <v>1.0015470660113945</v>
      </c>
      <c r="I2600" s="4">
        <f t="shared" si="482"/>
        <v>22924.534232262216</v>
      </c>
      <c r="J2600" s="25">
        <f t="shared" si="489"/>
        <v>19818.26184460802</v>
      </c>
      <c r="K2600" s="15">
        <f t="shared" si="483"/>
        <v>19848.922003912729</v>
      </c>
      <c r="L2600" s="36">
        <f t="shared" si="484"/>
        <v>3111.0779960872715</v>
      </c>
      <c r="M2600" s="36">
        <f t="shared" si="485"/>
        <v>3111.0779960872715</v>
      </c>
      <c r="N2600" s="36">
        <f t="shared" si="486"/>
        <v>0.13549991272157105</v>
      </c>
      <c r="O2600" s="36">
        <f t="shared" si="487"/>
        <v>9678806.2977383919</v>
      </c>
      <c r="P2600" s="35">
        <f t="shared" si="490"/>
        <v>9678806.2977383919</v>
      </c>
    </row>
    <row r="2601" spans="1:16" x14ac:dyDescent="0.4">
      <c r="A2601" s="1">
        <v>2600</v>
      </c>
      <c r="B2601" s="21">
        <v>42413</v>
      </c>
      <c r="C2601" s="43">
        <v>4</v>
      </c>
      <c r="D2601" s="23">
        <v>20297</v>
      </c>
      <c r="E2601" s="25">
        <f t="shared" si="491"/>
        <v>20179</v>
      </c>
      <c r="F2601" s="25">
        <f t="shared" si="492"/>
        <v>20701.375</v>
      </c>
      <c r="G2601" s="25">
        <f t="shared" si="481"/>
        <v>0.9804662733755608</v>
      </c>
      <c r="H2601" s="25">
        <f t="shared" si="488"/>
        <v>1.0021658136955456</v>
      </c>
      <c r="I2601" s="4">
        <f t="shared" si="482"/>
        <v>20253.135481795787</v>
      </c>
      <c r="J2601" s="25">
        <f t="shared" si="489"/>
        <v>19818.578529051836</v>
      </c>
      <c r="K2601" s="15">
        <f t="shared" si="483"/>
        <v>19861.501877856303</v>
      </c>
      <c r="L2601" s="36">
        <f t="shared" si="484"/>
        <v>435.4981221436974</v>
      </c>
      <c r="M2601" s="36">
        <f t="shared" si="485"/>
        <v>435.4981221436974</v>
      </c>
      <c r="N2601" s="36">
        <f t="shared" si="486"/>
        <v>2.1456280344075353E-2</v>
      </c>
      <c r="O2601" s="36">
        <f t="shared" si="487"/>
        <v>189658.61439068679</v>
      </c>
      <c r="P2601" s="35">
        <f t="shared" si="490"/>
        <v>189658.61439068679</v>
      </c>
    </row>
    <row r="2602" spans="1:16" x14ac:dyDescent="0.4">
      <c r="A2602" s="1">
        <v>2601</v>
      </c>
      <c r="B2602" s="21">
        <v>42414</v>
      </c>
      <c r="C2602" s="43">
        <v>1</v>
      </c>
      <c r="D2602" s="23">
        <v>18886</v>
      </c>
      <c r="E2602" s="25">
        <f t="shared" si="491"/>
        <v>21223.75</v>
      </c>
      <c r="F2602" s="25">
        <f t="shared" si="492"/>
        <v>21328.5</v>
      </c>
      <c r="G2602" s="25">
        <f t="shared" si="481"/>
        <v>0.88548186698548892</v>
      </c>
      <c r="H2602" s="25">
        <f t="shared" si="488"/>
        <v>0.99870511045398014</v>
      </c>
      <c r="I2602" s="4">
        <f t="shared" si="482"/>
        <v>18910.486991915976</v>
      </c>
      <c r="J2602" s="25">
        <f t="shared" si="489"/>
        <v>19818.895213495653</v>
      </c>
      <c r="K2602" s="15">
        <f t="shared" si="483"/>
        <v>19793.231933270035</v>
      </c>
      <c r="L2602" s="36">
        <f t="shared" si="484"/>
        <v>-907.23193327003537</v>
      </c>
      <c r="M2602" s="36">
        <f t="shared" si="485"/>
        <v>907.23193327003537</v>
      </c>
      <c r="N2602" s="36">
        <f t="shared" si="486"/>
        <v>4.8037272756011613E-2</v>
      </c>
      <c r="O2602" s="36">
        <f t="shared" si="487"/>
        <v>823069.78074488591</v>
      </c>
      <c r="P2602" s="35">
        <f t="shared" si="490"/>
        <v>823069.78074488591</v>
      </c>
    </row>
    <row r="2603" spans="1:16" x14ac:dyDescent="0.4">
      <c r="A2603" s="1">
        <v>2602</v>
      </c>
      <c r="B2603" s="21">
        <v>42415</v>
      </c>
      <c r="C2603" s="43">
        <v>2</v>
      </c>
      <c r="D2603" s="23">
        <v>22752</v>
      </c>
      <c r="E2603" s="25">
        <f t="shared" si="491"/>
        <v>21433.25</v>
      </c>
      <c r="F2603" s="25">
        <f t="shared" si="492"/>
        <v>21839.375</v>
      </c>
      <c r="G2603" s="25">
        <f t="shared" si="481"/>
        <v>1.0417880548321552</v>
      </c>
      <c r="H2603" s="25">
        <f t="shared" si="488"/>
        <v>0.99758200983907996</v>
      </c>
      <c r="I2603" s="4">
        <f t="shared" si="482"/>
        <v>22807.147458152464</v>
      </c>
      <c r="J2603" s="25">
        <f t="shared" si="489"/>
        <v>19819.211897939473</v>
      </c>
      <c r="K2603" s="15">
        <f t="shared" si="483"/>
        <v>19771.289238573067</v>
      </c>
      <c r="L2603" s="36">
        <f t="shared" si="484"/>
        <v>2980.7107614269335</v>
      </c>
      <c r="M2603" s="36">
        <f t="shared" si="485"/>
        <v>2980.7107614269335</v>
      </c>
      <c r="N2603" s="36">
        <f t="shared" si="486"/>
        <v>0.13100873599801924</v>
      </c>
      <c r="O2603" s="36">
        <f t="shared" si="487"/>
        <v>8884636.6432863288</v>
      </c>
      <c r="P2603" s="35">
        <f t="shared" si="490"/>
        <v>8884636.6432863288</v>
      </c>
    </row>
    <row r="2604" spans="1:16" x14ac:dyDescent="0.4">
      <c r="A2604" s="1">
        <v>2603</v>
      </c>
      <c r="B2604" s="21">
        <v>42416</v>
      </c>
      <c r="C2604" s="43">
        <v>3</v>
      </c>
      <c r="D2604" s="23">
        <v>23798</v>
      </c>
      <c r="E2604" s="25">
        <f t="shared" si="491"/>
        <v>22245.5</v>
      </c>
      <c r="F2604" s="25">
        <f t="shared" si="492"/>
        <v>22233.625</v>
      </c>
      <c r="G2604" s="25">
        <f t="shared" si="481"/>
        <v>1.0703607711293144</v>
      </c>
      <c r="H2604" s="25">
        <f t="shared" si="488"/>
        <v>1.0015470660113945</v>
      </c>
      <c r="I2604" s="4">
        <f t="shared" si="482"/>
        <v>23761.239793526838</v>
      </c>
      <c r="J2604" s="25">
        <f t="shared" si="489"/>
        <v>19819.528582383289</v>
      </c>
      <c r="K2604" s="15">
        <f t="shared" si="483"/>
        <v>19850.190701414958</v>
      </c>
      <c r="L2604" s="36">
        <f t="shared" si="484"/>
        <v>3947.8092985850417</v>
      </c>
      <c r="M2604" s="36">
        <f t="shared" si="485"/>
        <v>3947.8092985850417</v>
      </c>
      <c r="N2604" s="36">
        <f t="shared" si="486"/>
        <v>0.16588828046831841</v>
      </c>
      <c r="O2604" s="36">
        <f t="shared" si="487"/>
        <v>15585198.25799452</v>
      </c>
      <c r="P2604" s="35">
        <f t="shared" si="490"/>
        <v>15585198.25799452</v>
      </c>
    </row>
    <row r="2605" spans="1:16" x14ac:dyDescent="0.4">
      <c r="A2605" s="1">
        <v>2604</v>
      </c>
      <c r="B2605" s="21">
        <v>42417</v>
      </c>
      <c r="C2605" s="43">
        <v>4</v>
      </c>
      <c r="D2605" s="23">
        <v>23546</v>
      </c>
      <c r="E2605" s="25">
        <f t="shared" si="491"/>
        <v>22221.75</v>
      </c>
      <c r="F2605" s="25">
        <f t="shared" si="492"/>
        <v>22242.25</v>
      </c>
      <c r="G2605" s="25">
        <f t="shared" ref="G2605:G2668" si="493">D2605/F2605</f>
        <v>1.058615922399937</v>
      </c>
      <c r="H2605" s="25">
        <f t="shared" si="488"/>
        <v>1.0021658136955456</v>
      </c>
      <c r="I2605" s="4">
        <f t="shared" ref="I2605:I2668" si="494">D2605/H2605</f>
        <v>23495.113960406146</v>
      </c>
      <c r="J2605" s="25">
        <f t="shared" si="489"/>
        <v>19819.845266827106</v>
      </c>
      <c r="K2605" s="15">
        <f t="shared" ref="K2605:K2668" si="495">H2605*J2605</f>
        <v>19862.771359149596</v>
      </c>
      <c r="L2605" s="36">
        <f t="shared" ref="L2605:L2668" si="496">D2605-K2605</f>
        <v>3683.2286408504042</v>
      </c>
      <c r="M2605" s="36">
        <f t="shared" ref="M2605:M2668" si="497">ABS(L2605)</f>
        <v>3683.2286408504042</v>
      </c>
      <c r="N2605" s="36">
        <f t="shared" ref="N2605:N2668" si="498">M2605/D2605</f>
        <v>0.15642693624608869</v>
      </c>
      <c r="O2605" s="36">
        <f t="shared" ref="O2605:O2668" si="499">L2605^2</f>
        <v>13566173.220780715</v>
      </c>
      <c r="P2605" s="35">
        <f t="shared" si="490"/>
        <v>13566173.220780715</v>
      </c>
    </row>
    <row r="2606" spans="1:16" x14ac:dyDescent="0.4">
      <c r="A2606" s="1">
        <v>2605</v>
      </c>
      <c r="B2606" s="21">
        <v>42418</v>
      </c>
      <c r="C2606" s="43">
        <v>1</v>
      </c>
      <c r="D2606" s="23">
        <v>18791</v>
      </c>
      <c r="E2606" s="25">
        <f t="shared" si="491"/>
        <v>22262.75</v>
      </c>
      <c r="F2606" s="25">
        <f t="shared" si="492"/>
        <v>21844</v>
      </c>
      <c r="G2606" s="25">
        <f t="shared" si="493"/>
        <v>0.86023622047244097</v>
      </c>
      <c r="H2606" s="25">
        <f t="shared" si="488"/>
        <v>0.99870511045398014</v>
      </c>
      <c r="I2606" s="4">
        <f t="shared" si="494"/>
        <v>18815.363817912374</v>
      </c>
      <c r="J2606" s="25">
        <f t="shared" si="489"/>
        <v>19820.161951270926</v>
      </c>
      <c r="K2606" s="15">
        <f t="shared" si="495"/>
        <v>19794.497030759805</v>
      </c>
      <c r="L2606" s="36">
        <f t="shared" si="496"/>
        <v>-1003.4970307598051</v>
      </c>
      <c r="M2606" s="36">
        <f t="shared" si="497"/>
        <v>1003.4970307598051</v>
      </c>
      <c r="N2606" s="36">
        <f t="shared" si="498"/>
        <v>5.3403066934160241E-2</v>
      </c>
      <c r="O2606" s="36">
        <f t="shared" si="499"/>
        <v>1007006.2907437452</v>
      </c>
      <c r="P2606" s="35">
        <f t="shared" si="490"/>
        <v>1007006.2907437452</v>
      </c>
    </row>
    <row r="2607" spans="1:16" x14ac:dyDescent="0.4">
      <c r="A2607" s="1">
        <v>2606</v>
      </c>
      <c r="B2607" s="21">
        <v>42419</v>
      </c>
      <c r="C2607" s="43">
        <v>2</v>
      </c>
      <c r="D2607" s="23">
        <v>22916</v>
      </c>
      <c r="E2607" s="25">
        <f t="shared" si="491"/>
        <v>21425.25</v>
      </c>
      <c r="F2607" s="25">
        <f t="shared" si="492"/>
        <v>20770.5</v>
      </c>
      <c r="G2607" s="25">
        <f t="shared" si="493"/>
        <v>1.1032955393466695</v>
      </c>
      <c r="H2607" s="25">
        <f t="shared" si="488"/>
        <v>0.99758200983907996</v>
      </c>
      <c r="I2607" s="4">
        <f t="shared" si="494"/>
        <v>22971.54496971791</v>
      </c>
      <c r="J2607" s="25">
        <f t="shared" si="489"/>
        <v>19820.478635714742</v>
      </c>
      <c r="K2607" s="15">
        <f t="shared" si="495"/>
        <v>19772.552913388859</v>
      </c>
      <c r="L2607" s="36">
        <f t="shared" si="496"/>
        <v>3143.4470866111405</v>
      </c>
      <c r="M2607" s="36">
        <f t="shared" si="497"/>
        <v>3143.4470866111405</v>
      </c>
      <c r="N2607" s="36">
        <f t="shared" si="498"/>
        <v>0.13717259061839504</v>
      </c>
      <c r="O2607" s="36">
        <f t="shared" si="499"/>
        <v>9881259.5863240678</v>
      </c>
      <c r="P2607" s="35">
        <f t="shared" si="490"/>
        <v>9881259.5863240678</v>
      </c>
    </row>
    <row r="2608" spans="1:16" x14ac:dyDescent="0.4">
      <c r="A2608" s="1">
        <v>2607</v>
      </c>
      <c r="B2608" s="21">
        <v>42420</v>
      </c>
      <c r="C2608" s="43">
        <v>3</v>
      </c>
      <c r="D2608" s="23">
        <v>20448</v>
      </c>
      <c r="E2608" s="25">
        <f t="shared" si="491"/>
        <v>20115.75</v>
      </c>
      <c r="F2608" s="25">
        <f t="shared" si="492"/>
        <v>20503</v>
      </c>
      <c r="G2608" s="25">
        <f t="shared" si="493"/>
        <v>0.99731746573672142</v>
      </c>
      <c r="H2608" s="25">
        <f t="shared" si="488"/>
        <v>1.0015470660113945</v>
      </c>
      <c r="I2608" s="4">
        <f t="shared" si="494"/>
        <v>20416.414459115756</v>
      </c>
      <c r="J2608" s="25">
        <f t="shared" si="489"/>
        <v>19820.795320158559</v>
      </c>
      <c r="K2608" s="15">
        <f t="shared" si="495"/>
        <v>19851.459398917184</v>
      </c>
      <c r="L2608" s="36">
        <f t="shared" si="496"/>
        <v>596.54060108281556</v>
      </c>
      <c r="M2608" s="36">
        <f t="shared" si="497"/>
        <v>596.54060108281556</v>
      </c>
      <c r="N2608" s="36">
        <f t="shared" si="498"/>
        <v>2.9173542697712027E-2</v>
      </c>
      <c r="O2608" s="36">
        <f t="shared" si="499"/>
        <v>355860.68874024687</v>
      </c>
      <c r="P2608" s="35">
        <f t="shared" si="490"/>
        <v>355860.68874024687</v>
      </c>
    </row>
    <row r="2609" spans="1:16" x14ac:dyDescent="0.4">
      <c r="A2609" s="1">
        <v>2608</v>
      </c>
      <c r="B2609" s="21">
        <v>42421</v>
      </c>
      <c r="C2609" s="43">
        <v>4</v>
      </c>
      <c r="D2609" s="23">
        <v>18308</v>
      </c>
      <c r="E2609" s="25">
        <f t="shared" si="491"/>
        <v>20890.25</v>
      </c>
      <c r="F2609" s="25">
        <f t="shared" si="492"/>
        <v>20456.375</v>
      </c>
      <c r="G2609" s="25">
        <f t="shared" si="493"/>
        <v>0.8949777269921968</v>
      </c>
      <c r="H2609" s="25">
        <f t="shared" si="488"/>
        <v>1.0021658136955456</v>
      </c>
      <c r="I2609" s="4">
        <f t="shared" si="494"/>
        <v>18268.433975499691</v>
      </c>
      <c r="J2609" s="25">
        <f t="shared" si="489"/>
        <v>19821.112004602379</v>
      </c>
      <c r="K2609" s="15">
        <f t="shared" si="495"/>
        <v>19864.040840442889</v>
      </c>
      <c r="L2609" s="36">
        <f t="shared" si="496"/>
        <v>-1556.040840442889</v>
      </c>
      <c r="M2609" s="36">
        <f t="shared" si="497"/>
        <v>1556.040840442889</v>
      </c>
      <c r="N2609" s="36">
        <f t="shared" si="498"/>
        <v>8.4992398975469147E-2</v>
      </c>
      <c r="O2609" s="36">
        <f t="shared" si="499"/>
        <v>2421263.0971262124</v>
      </c>
      <c r="P2609" s="35">
        <f t="shared" si="490"/>
        <v>2421263.0971262124</v>
      </c>
    </row>
    <row r="2610" spans="1:16" x14ac:dyDescent="0.4">
      <c r="A2610" s="1">
        <v>2609</v>
      </c>
      <c r="B2610" s="21">
        <v>42422</v>
      </c>
      <c r="C2610" s="43">
        <v>1</v>
      </c>
      <c r="D2610" s="23">
        <v>21889</v>
      </c>
      <c r="E2610" s="25">
        <f t="shared" si="491"/>
        <v>20022.5</v>
      </c>
      <c r="F2610" s="25">
        <f t="shared" si="492"/>
        <v>20157.25</v>
      </c>
      <c r="G2610" s="25">
        <f t="shared" si="493"/>
        <v>1.0859120167681604</v>
      </c>
      <c r="H2610" s="25">
        <f t="shared" si="488"/>
        <v>0.99870511045398014</v>
      </c>
      <c r="I2610" s="4">
        <f t="shared" si="494"/>
        <v>21917.380586998243</v>
      </c>
      <c r="J2610" s="25">
        <f t="shared" si="489"/>
        <v>19821.428689046195</v>
      </c>
      <c r="K2610" s="15">
        <f t="shared" si="495"/>
        <v>19795.762128249571</v>
      </c>
      <c r="L2610" s="36">
        <f t="shared" si="496"/>
        <v>2093.2378717504289</v>
      </c>
      <c r="M2610" s="36">
        <f t="shared" si="497"/>
        <v>2093.2378717504289</v>
      </c>
      <c r="N2610" s="36">
        <f t="shared" si="498"/>
        <v>9.5629671147627979E-2</v>
      </c>
      <c r="O2610" s="36">
        <f t="shared" si="499"/>
        <v>4381644.7877302654</v>
      </c>
      <c r="P2610" s="35">
        <f t="shared" si="490"/>
        <v>4381644.7877302654</v>
      </c>
    </row>
    <row r="2611" spans="1:16" x14ac:dyDescent="0.4">
      <c r="A2611" s="1">
        <v>2610</v>
      </c>
      <c r="B2611" s="21">
        <v>42423</v>
      </c>
      <c r="C2611" s="43">
        <v>2</v>
      </c>
      <c r="D2611" s="23">
        <v>19445</v>
      </c>
      <c r="E2611" s="25">
        <f t="shared" si="491"/>
        <v>20292</v>
      </c>
      <c r="F2611" s="25">
        <f t="shared" si="492"/>
        <v>19892.5</v>
      </c>
      <c r="G2611" s="25">
        <f t="shared" si="493"/>
        <v>0.97750408445393988</v>
      </c>
      <c r="H2611" s="25">
        <f t="shared" si="488"/>
        <v>0.99758200983907996</v>
      </c>
      <c r="I2611" s="4">
        <f t="shared" si="494"/>
        <v>19492.131782866327</v>
      </c>
      <c r="J2611" s="25">
        <f t="shared" si="489"/>
        <v>19821.745373490012</v>
      </c>
      <c r="K2611" s="15">
        <f t="shared" si="495"/>
        <v>19773.816588204652</v>
      </c>
      <c r="L2611" s="36">
        <f t="shared" si="496"/>
        <v>-328.81658820465236</v>
      </c>
      <c r="M2611" s="36">
        <f t="shared" si="497"/>
        <v>328.81658820465236</v>
      </c>
      <c r="N2611" s="36">
        <f t="shared" si="498"/>
        <v>1.691008424811789E-2</v>
      </c>
      <c r="O2611" s="36">
        <f t="shared" si="499"/>
        <v>108120.34867854793</v>
      </c>
      <c r="P2611" s="35">
        <f t="shared" si="490"/>
        <v>108120.34867854793</v>
      </c>
    </row>
    <row r="2612" spans="1:16" x14ac:dyDescent="0.4">
      <c r="A2612" s="1">
        <v>2611</v>
      </c>
      <c r="B2612" s="21">
        <v>42424</v>
      </c>
      <c r="C2612" s="43">
        <v>3</v>
      </c>
      <c r="D2612" s="23">
        <v>21526</v>
      </c>
      <c r="E2612" s="25">
        <f t="shared" si="491"/>
        <v>19493</v>
      </c>
      <c r="F2612" s="25">
        <f t="shared" si="492"/>
        <v>18830.75</v>
      </c>
      <c r="G2612" s="25">
        <f t="shared" si="493"/>
        <v>1.1431302523797513</v>
      </c>
      <c r="H2612" s="25">
        <f t="shared" si="488"/>
        <v>1.0015470660113945</v>
      </c>
      <c r="I2612" s="4">
        <f t="shared" si="494"/>
        <v>21492.749298069532</v>
      </c>
      <c r="J2612" s="25">
        <f t="shared" si="489"/>
        <v>19822.062057933828</v>
      </c>
      <c r="K2612" s="15">
        <f t="shared" si="495"/>
        <v>19852.728096419411</v>
      </c>
      <c r="L2612" s="36">
        <f t="shared" si="496"/>
        <v>1673.2719035805894</v>
      </c>
      <c r="M2612" s="36">
        <f t="shared" si="497"/>
        <v>1673.2719035805894</v>
      </c>
      <c r="N2612" s="36">
        <f t="shared" si="498"/>
        <v>7.7732597955058505E-2</v>
      </c>
      <c r="O2612" s="36">
        <f t="shared" si="499"/>
        <v>2799838.8633122095</v>
      </c>
      <c r="P2612" s="35">
        <f t="shared" si="490"/>
        <v>2799838.8633122095</v>
      </c>
    </row>
    <row r="2613" spans="1:16" x14ac:dyDescent="0.4">
      <c r="A2613" s="1">
        <v>2612</v>
      </c>
      <c r="B2613" s="21">
        <v>42425</v>
      </c>
      <c r="C2613" s="43">
        <v>4</v>
      </c>
      <c r="D2613" s="23">
        <v>15112</v>
      </c>
      <c r="E2613" s="25">
        <f t="shared" si="491"/>
        <v>18168.5</v>
      </c>
      <c r="F2613" s="25">
        <f t="shared" si="492"/>
        <v>17683.625</v>
      </c>
      <c r="G2613" s="25">
        <f t="shared" si="493"/>
        <v>0.85457591415787204</v>
      </c>
      <c r="H2613" s="25">
        <f t="shared" si="488"/>
        <v>1.0021658136955456</v>
      </c>
      <c r="I2613" s="4">
        <f t="shared" si="494"/>
        <v>15079.340956835884</v>
      </c>
      <c r="J2613" s="25">
        <f t="shared" si="489"/>
        <v>19822.378742377648</v>
      </c>
      <c r="K2613" s="15">
        <f t="shared" si="495"/>
        <v>19865.310321736182</v>
      </c>
      <c r="L2613" s="36">
        <f t="shared" si="496"/>
        <v>-4753.3103217361822</v>
      </c>
      <c r="M2613" s="36">
        <f t="shared" si="497"/>
        <v>4753.3103217361822</v>
      </c>
      <c r="N2613" s="36">
        <f t="shared" si="498"/>
        <v>0.31453879842086968</v>
      </c>
      <c r="O2613" s="36">
        <f t="shared" si="499"/>
        <v>22593959.014723729</v>
      </c>
      <c r="P2613" s="35">
        <f t="shared" si="490"/>
        <v>22593959.014723729</v>
      </c>
    </row>
    <row r="2614" spans="1:16" x14ac:dyDescent="0.4">
      <c r="A2614" s="1">
        <v>2613</v>
      </c>
      <c r="B2614" s="21">
        <v>42426</v>
      </c>
      <c r="C2614" s="43">
        <v>1</v>
      </c>
      <c r="D2614" s="23">
        <v>16591</v>
      </c>
      <c r="E2614" s="25">
        <f t="shared" si="491"/>
        <v>17198.75</v>
      </c>
      <c r="F2614" s="25">
        <f t="shared" si="492"/>
        <v>16510.75</v>
      </c>
      <c r="G2614" s="25">
        <f t="shared" si="493"/>
        <v>1.0048604696939873</v>
      </c>
      <c r="H2614" s="25">
        <f t="shared" si="488"/>
        <v>0.99870511045398014</v>
      </c>
      <c r="I2614" s="4">
        <f t="shared" si="494"/>
        <v>16612.511367302657</v>
      </c>
      <c r="J2614" s="25">
        <f t="shared" si="489"/>
        <v>19822.695426821465</v>
      </c>
      <c r="K2614" s="15">
        <f t="shared" si="495"/>
        <v>19797.027225739337</v>
      </c>
      <c r="L2614" s="36">
        <f t="shared" si="496"/>
        <v>-3206.0272257393372</v>
      </c>
      <c r="M2614" s="36">
        <f t="shared" si="497"/>
        <v>3206.0272257393372</v>
      </c>
      <c r="N2614" s="36">
        <f t="shared" si="498"/>
        <v>0.19323893832435279</v>
      </c>
      <c r="O2614" s="36">
        <f t="shared" si="499"/>
        <v>10278610.572181871</v>
      </c>
      <c r="P2614" s="35">
        <f t="shared" si="490"/>
        <v>10278610.572181871</v>
      </c>
    </row>
    <row r="2615" spans="1:16" x14ac:dyDescent="0.4">
      <c r="A2615" s="1">
        <v>2614</v>
      </c>
      <c r="B2615" s="21">
        <v>42427</v>
      </c>
      <c r="C2615" s="43">
        <v>2</v>
      </c>
      <c r="D2615" s="23">
        <v>15566</v>
      </c>
      <c r="E2615" s="25">
        <f t="shared" si="491"/>
        <v>15822.75</v>
      </c>
      <c r="F2615" s="25">
        <f t="shared" si="492"/>
        <v>16113.25</v>
      </c>
      <c r="G2615" s="25">
        <f t="shared" si="493"/>
        <v>0.96603726746621565</v>
      </c>
      <c r="H2615" s="25">
        <f t="shared" si="488"/>
        <v>0.99758200983907996</v>
      </c>
      <c r="I2615" s="4">
        <f t="shared" si="494"/>
        <v>15603.72966480315</v>
      </c>
      <c r="J2615" s="25">
        <f t="shared" si="489"/>
        <v>19823.012111265281</v>
      </c>
      <c r="K2615" s="15">
        <f t="shared" si="495"/>
        <v>19775.080263020442</v>
      </c>
      <c r="L2615" s="36">
        <f t="shared" si="496"/>
        <v>-4209.0802630204416</v>
      </c>
      <c r="M2615" s="36">
        <f t="shared" si="497"/>
        <v>4209.0802630204416</v>
      </c>
      <c r="N2615" s="36">
        <f t="shared" si="498"/>
        <v>0.27040217544779915</v>
      </c>
      <c r="O2615" s="36">
        <f t="shared" si="499"/>
        <v>17716356.660548229</v>
      </c>
      <c r="P2615" s="35">
        <f t="shared" si="490"/>
        <v>17716356.660548229</v>
      </c>
    </row>
    <row r="2616" spans="1:16" x14ac:dyDescent="0.4">
      <c r="A2616" s="1">
        <v>2615</v>
      </c>
      <c r="B2616" s="21">
        <v>42428</v>
      </c>
      <c r="C2616" s="43">
        <v>3</v>
      </c>
      <c r="D2616" s="23">
        <v>16022</v>
      </c>
      <c r="E2616" s="25">
        <f t="shared" si="491"/>
        <v>16403.75</v>
      </c>
      <c r="F2616" s="25">
        <f t="shared" si="492"/>
        <v>17173.75</v>
      </c>
      <c r="G2616" s="25">
        <f t="shared" si="493"/>
        <v>0.93293543926049927</v>
      </c>
      <c r="H2616" s="25">
        <f t="shared" si="488"/>
        <v>1.0015470660113945</v>
      </c>
      <c r="I2616" s="4">
        <f t="shared" si="494"/>
        <v>15997.251196398312</v>
      </c>
      <c r="J2616" s="25">
        <f t="shared" si="489"/>
        <v>19823.328795709102</v>
      </c>
      <c r="K2616" s="15">
        <f t="shared" si="495"/>
        <v>19853.99679392164</v>
      </c>
      <c r="L2616" s="36">
        <f t="shared" si="496"/>
        <v>-3831.9967939216403</v>
      </c>
      <c r="M2616" s="36">
        <f t="shared" si="497"/>
        <v>3831.9967939216403</v>
      </c>
      <c r="N2616" s="36">
        <f t="shared" si="498"/>
        <v>0.23917093957818253</v>
      </c>
      <c r="O2616" s="36">
        <f t="shared" si="499"/>
        <v>14684199.428625731</v>
      </c>
      <c r="P2616" s="35">
        <f t="shared" si="490"/>
        <v>14684199.428625731</v>
      </c>
    </row>
    <row r="2617" spans="1:16" x14ac:dyDescent="0.4">
      <c r="A2617" s="1">
        <v>2616</v>
      </c>
      <c r="B2617" s="21">
        <v>42429</v>
      </c>
      <c r="C2617" s="43">
        <v>4</v>
      </c>
      <c r="D2617" s="23">
        <v>17436</v>
      </c>
      <c r="E2617" s="25">
        <f t="shared" si="491"/>
        <v>17943.75</v>
      </c>
      <c r="F2617" s="25">
        <f t="shared" si="492"/>
        <v>18917.125</v>
      </c>
      <c r="G2617" s="25">
        <f t="shared" si="493"/>
        <v>0.92170454019836523</v>
      </c>
      <c r="H2617" s="25">
        <f t="shared" si="488"/>
        <v>1.0021658136955456</v>
      </c>
      <c r="I2617" s="4">
        <f t="shared" si="494"/>
        <v>17398.318483548865</v>
      </c>
      <c r="J2617" s="25">
        <f t="shared" si="489"/>
        <v>19823.645480152918</v>
      </c>
      <c r="K2617" s="15">
        <f t="shared" si="495"/>
        <v>19866.579803029472</v>
      </c>
      <c r="L2617" s="36">
        <f t="shared" si="496"/>
        <v>-2430.5798030294718</v>
      </c>
      <c r="M2617" s="36">
        <f t="shared" si="497"/>
        <v>2430.5798030294718</v>
      </c>
      <c r="N2617" s="36">
        <f t="shared" si="498"/>
        <v>0.13940008046739344</v>
      </c>
      <c r="O2617" s="36">
        <f t="shared" si="499"/>
        <v>5907718.1788947862</v>
      </c>
      <c r="P2617" s="35">
        <f t="shared" si="490"/>
        <v>5907718.1788947862</v>
      </c>
    </row>
    <row r="2618" spans="1:16" x14ac:dyDescent="0.4">
      <c r="A2618" s="1">
        <v>2617</v>
      </c>
      <c r="B2618" s="21">
        <v>42430</v>
      </c>
      <c r="C2618" s="43">
        <v>1</v>
      </c>
      <c r="D2618" s="23">
        <v>22751</v>
      </c>
      <c r="E2618" s="25">
        <f t="shared" si="491"/>
        <v>19890.5</v>
      </c>
      <c r="F2618" s="25">
        <f t="shared" si="492"/>
        <v>20274</v>
      </c>
      <c r="G2618" s="25">
        <f t="shared" si="493"/>
        <v>1.122176186248397</v>
      </c>
      <c r="H2618" s="25">
        <f t="shared" si="488"/>
        <v>0.99870511045398014</v>
      </c>
      <c r="I2618" s="4">
        <f t="shared" si="494"/>
        <v>22780.498229009871</v>
      </c>
      <c r="J2618" s="25">
        <f t="shared" si="489"/>
        <v>19823.962164596735</v>
      </c>
      <c r="K2618" s="15">
        <f t="shared" si="495"/>
        <v>19798.292323229103</v>
      </c>
      <c r="L2618" s="36">
        <f t="shared" si="496"/>
        <v>2952.7076767708968</v>
      </c>
      <c r="M2618" s="36">
        <f t="shared" si="497"/>
        <v>2952.7076767708968</v>
      </c>
      <c r="N2618" s="36">
        <f t="shared" si="498"/>
        <v>0.12978364365394474</v>
      </c>
      <c r="O2618" s="36">
        <f t="shared" si="499"/>
        <v>8718482.6244617868</v>
      </c>
      <c r="P2618" s="35">
        <f t="shared" si="490"/>
        <v>8718482.6244617868</v>
      </c>
    </row>
    <row r="2619" spans="1:16" x14ac:dyDescent="0.4">
      <c r="A2619" s="1">
        <v>2618</v>
      </c>
      <c r="B2619" s="21">
        <v>42431</v>
      </c>
      <c r="C2619" s="43">
        <v>2</v>
      </c>
      <c r="D2619" s="23">
        <v>23353</v>
      </c>
      <c r="E2619" s="25">
        <f t="shared" si="491"/>
        <v>20657.5</v>
      </c>
      <c r="F2619" s="25">
        <f t="shared" si="492"/>
        <v>21454.75</v>
      </c>
      <c r="G2619" s="25">
        <f t="shared" si="493"/>
        <v>1.088476910707419</v>
      </c>
      <c r="H2619" s="25">
        <f t="shared" si="488"/>
        <v>0.99758200983907996</v>
      </c>
      <c r="I2619" s="4">
        <f t="shared" si="494"/>
        <v>23409.60419260876</v>
      </c>
      <c r="J2619" s="25">
        <f t="shared" si="489"/>
        <v>19824.278849040551</v>
      </c>
      <c r="K2619" s="15">
        <f t="shared" si="495"/>
        <v>19776.343937836235</v>
      </c>
      <c r="L2619" s="36">
        <f t="shared" si="496"/>
        <v>3576.6560621637655</v>
      </c>
      <c r="M2619" s="36">
        <f t="shared" si="497"/>
        <v>3576.6560621637655</v>
      </c>
      <c r="N2619" s="36">
        <f t="shared" si="498"/>
        <v>0.15315617103428961</v>
      </c>
      <c r="O2619" s="36">
        <f t="shared" si="499"/>
        <v>12792468.587012812</v>
      </c>
      <c r="P2619" s="35">
        <f t="shared" si="490"/>
        <v>12792468.587012812</v>
      </c>
    </row>
    <row r="2620" spans="1:16" x14ac:dyDescent="0.4">
      <c r="A2620" s="1">
        <v>2619</v>
      </c>
      <c r="B2620" s="21">
        <v>42432</v>
      </c>
      <c r="C2620" s="43">
        <v>3</v>
      </c>
      <c r="D2620" s="23">
        <v>19090</v>
      </c>
      <c r="E2620" s="25">
        <f t="shared" si="491"/>
        <v>22252</v>
      </c>
      <c r="F2620" s="25">
        <f t="shared" si="492"/>
        <v>21945.125</v>
      </c>
      <c r="G2620" s="25">
        <f t="shared" si="493"/>
        <v>0.86989707281229889</v>
      </c>
      <c r="H2620" s="25">
        <f t="shared" si="488"/>
        <v>1.0015470660113945</v>
      </c>
      <c r="I2620" s="4">
        <f t="shared" si="494"/>
        <v>19060.512129524639</v>
      </c>
      <c r="J2620" s="25">
        <f t="shared" si="489"/>
        <v>19824.595533484371</v>
      </c>
      <c r="K2620" s="15">
        <f t="shared" si="495"/>
        <v>19855.26549142387</v>
      </c>
      <c r="L2620" s="36">
        <f t="shared" si="496"/>
        <v>-765.26549142387012</v>
      </c>
      <c r="M2620" s="36">
        <f t="shared" si="497"/>
        <v>765.26549142387012</v>
      </c>
      <c r="N2620" s="36">
        <f t="shared" si="498"/>
        <v>4.0087244181449454E-2</v>
      </c>
      <c r="O2620" s="36">
        <f t="shared" si="499"/>
        <v>585631.27236421744</v>
      </c>
      <c r="P2620" s="35">
        <f t="shared" si="490"/>
        <v>585631.27236421744</v>
      </c>
    </row>
    <row r="2621" spans="1:16" x14ac:dyDescent="0.4">
      <c r="A2621" s="1">
        <v>2620</v>
      </c>
      <c r="B2621" s="21">
        <v>42433</v>
      </c>
      <c r="C2621" s="43">
        <v>4</v>
      </c>
      <c r="D2621" s="23">
        <v>23814</v>
      </c>
      <c r="E2621" s="25">
        <f t="shared" si="491"/>
        <v>21638.25</v>
      </c>
      <c r="F2621" s="25">
        <f t="shared" si="492"/>
        <v>21020.75</v>
      </c>
      <c r="G2621" s="25">
        <f t="shared" si="493"/>
        <v>1.132880606067814</v>
      </c>
      <c r="H2621" s="25">
        <f t="shared" si="488"/>
        <v>1.0021658136955456</v>
      </c>
      <c r="I2621" s="4">
        <f t="shared" si="494"/>
        <v>23762.53477673966</v>
      </c>
      <c r="J2621" s="25">
        <f t="shared" si="489"/>
        <v>19824.912217928188</v>
      </c>
      <c r="K2621" s="15">
        <f t="shared" si="495"/>
        <v>19867.849284322765</v>
      </c>
      <c r="L2621" s="36">
        <f t="shared" si="496"/>
        <v>3946.150715677235</v>
      </c>
      <c r="M2621" s="36">
        <f t="shared" si="497"/>
        <v>3946.150715677235</v>
      </c>
      <c r="N2621" s="36">
        <f t="shared" si="498"/>
        <v>0.16570717710914734</v>
      </c>
      <c r="O2621" s="36">
        <f t="shared" si="499"/>
        <v>15572105.470839953</v>
      </c>
      <c r="P2621" s="35">
        <f t="shared" si="490"/>
        <v>15572105.470839953</v>
      </c>
    </row>
    <row r="2622" spans="1:16" x14ac:dyDescent="0.4">
      <c r="A2622" s="1">
        <v>2621</v>
      </c>
      <c r="B2622" s="21">
        <v>42434</v>
      </c>
      <c r="C2622" s="43">
        <v>1</v>
      </c>
      <c r="D2622" s="23">
        <v>20296</v>
      </c>
      <c r="E2622" s="25">
        <f t="shared" si="491"/>
        <v>20403.25</v>
      </c>
      <c r="F2622" s="25">
        <f t="shared" si="492"/>
        <v>20720.25</v>
      </c>
      <c r="G2622" s="25">
        <f t="shared" si="493"/>
        <v>0.97952486094521063</v>
      </c>
      <c r="H2622" s="25">
        <f t="shared" si="488"/>
        <v>0.99870511045398014</v>
      </c>
      <c r="I2622" s="4">
        <f t="shared" si="494"/>
        <v>20322.315153443116</v>
      </c>
      <c r="J2622" s="25">
        <f t="shared" si="489"/>
        <v>19825.228902372004</v>
      </c>
      <c r="K2622" s="15">
        <f t="shared" si="495"/>
        <v>19799.557420718873</v>
      </c>
      <c r="L2622" s="36">
        <f t="shared" si="496"/>
        <v>496.44257928112711</v>
      </c>
      <c r="M2622" s="36">
        <f t="shared" si="497"/>
        <v>496.44257928112711</v>
      </c>
      <c r="N2622" s="36">
        <f t="shared" si="498"/>
        <v>2.4460119199897868E-2</v>
      </c>
      <c r="O2622" s="36">
        <f t="shared" si="499"/>
        <v>246455.23452329819</v>
      </c>
      <c r="P2622" s="35">
        <f t="shared" si="490"/>
        <v>246455.23452329819</v>
      </c>
    </row>
    <row r="2623" spans="1:16" x14ac:dyDescent="0.4">
      <c r="A2623" s="1">
        <v>2622</v>
      </c>
      <c r="B2623" s="21">
        <v>42435</v>
      </c>
      <c r="C2623" s="43">
        <v>2</v>
      </c>
      <c r="D2623" s="23">
        <v>18413</v>
      </c>
      <c r="E2623" s="25">
        <f t="shared" si="491"/>
        <v>21037.25</v>
      </c>
      <c r="F2623" s="25">
        <f t="shared" si="492"/>
        <v>20889.25</v>
      </c>
      <c r="G2623" s="25">
        <f t="shared" si="493"/>
        <v>0.88145816628169993</v>
      </c>
      <c r="H2623" s="25">
        <f t="shared" si="488"/>
        <v>0.99758200983907996</v>
      </c>
      <c r="I2623" s="4">
        <f t="shared" si="494"/>
        <v>18457.630368625236</v>
      </c>
      <c r="J2623" s="25">
        <f t="shared" si="489"/>
        <v>19825.545586815824</v>
      </c>
      <c r="K2623" s="15">
        <f t="shared" si="495"/>
        <v>19777.607612652031</v>
      </c>
      <c r="L2623" s="36">
        <f t="shared" si="496"/>
        <v>-1364.6076126520311</v>
      </c>
      <c r="M2623" s="36">
        <f t="shared" si="497"/>
        <v>1364.6076126520311</v>
      </c>
      <c r="N2623" s="36">
        <f t="shared" si="498"/>
        <v>7.4111096108837843E-2</v>
      </c>
      <c r="O2623" s="36">
        <f t="shared" si="499"/>
        <v>1862153.9365078758</v>
      </c>
      <c r="P2623" s="35">
        <f t="shared" si="490"/>
        <v>1862153.9365078758</v>
      </c>
    </row>
    <row r="2624" spans="1:16" x14ac:dyDescent="0.4">
      <c r="A2624" s="1">
        <v>2623</v>
      </c>
      <c r="B2624" s="21">
        <v>42436</v>
      </c>
      <c r="C2624" s="43">
        <v>3</v>
      </c>
      <c r="D2624" s="23">
        <v>21626</v>
      </c>
      <c r="E2624" s="25">
        <f t="shared" si="491"/>
        <v>20741.25</v>
      </c>
      <c r="F2624" s="25">
        <f t="shared" si="492"/>
        <v>21054.625</v>
      </c>
      <c r="G2624" s="25">
        <f t="shared" si="493"/>
        <v>1.0271377428949697</v>
      </c>
      <c r="H2624" s="25">
        <f t="shared" si="488"/>
        <v>1.0015470660113945</v>
      </c>
      <c r="I2624" s="4">
        <f t="shared" si="494"/>
        <v>21592.594830440012</v>
      </c>
      <c r="J2624" s="25">
        <f t="shared" si="489"/>
        <v>19825.862271259641</v>
      </c>
      <c r="K2624" s="15">
        <f t="shared" si="495"/>
        <v>19856.534188926096</v>
      </c>
      <c r="L2624" s="36">
        <f t="shared" si="496"/>
        <v>1769.4658110739038</v>
      </c>
      <c r="M2624" s="36">
        <f t="shared" si="497"/>
        <v>1769.4658110739038</v>
      </c>
      <c r="N2624" s="36">
        <f t="shared" si="498"/>
        <v>8.1821224964112815E-2</v>
      </c>
      <c r="O2624" s="36">
        <f t="shared" si="499"/>
        <v>3131009.2565594278</v>
      </c>
      <c r="P2624" s="35">
        <f t="shared" si="490"/>
        <v>3131009.2565594278</v>
      </c>
    </row>
    <row r="2625" spans="1:16" x14ac:dyDescent="0.4">
      <c r="A2625" s="1">
        <v>2624</v>
      </c>
      <c r="B2625" s="21">
        <v>42437</v>
      </c>
      <c r="C2625" s="43">
        <v>4</v>
      </c>
      <c r="D2625" s="23">
        <v>22630</v>
      </c>
      <c r="E2625" s="25">
        <f t="shared" si="491"/>
        <v>21368</v>
      </c>
      <c r="F2625" s="25">
        <f t="shared" si="492"/>
        <v>21313.25</v>
      </c>
      <c r="G2625" s="25">
        <f t="shared" si="493"/>
        <v>1.0617808170973455</v>
      </c>
      <c r="H2625" s="25">
        <f t="shared" si="488"/>
        <v>1.0021658136955456</v>
      </c>
      <c r="I2625" s="4">
        <f t="shared" si="494"/>
        <v>22581.093558311015</v>
      </c>
      <c r="J2625" s="25">
        <f t="shared" si="489"/>
        <v>19826.178955703457</v>
      </c>
      <c r="K2625" s="15">
        <f t="shared" si="495"/>
        <v>19869.118765616058</v>
      </c>
      <c r="L2625" s="36">
        <f t="shared" si="496"/>
        <v>2760.8812343839418</v>
      </c>
      <c r="M2625" s="36">
        <f t="shared" si="497"/>
        <v>2760.8812343839418</v>
      </c>
      <c r="N2625" s="36">
        <f t="shared" si="498"/>
        <v>0.12200093832894131</v>
      </c>
      <c r="O2625" s="36">
        <f t="shared" si="499"/>
        <v>7622465.1903733984</v>
      </c>
      <c r="P2625" s="35">
        <f t="shared" si="490"/>
        <v>7622465.1903733984</v>
      </c>
    </row>
    <row r="2626" spans="1:16" x14ac:dyDescent="0.4">
      <c r="A2626" s="1">
        <v>2625</v>
      </c>
      <c r="B2626" s="21">
        <v>42438</v>
      </c>
      <c r="C2626" s="43">
        <v>1</v>
      </c>
      <c r="D2626" s="23">
        <v>22803</v>
      </c>
      <c r="E2626" s="25">
        <f t="shared" si="491"/>
        <v>21258.5</v>
      </c>
      <c r="F2626" s="25">
        <f t="shared" si="492"/>
        <v>21386.25</v>
      </c>
      <c r="G2626" s="25">
        <f t="shared" si="493"/>
        <v>1.0662458355251623</v>
      </c>
      <c r="H2626" s="25">
        <f t="shared" ref="H2626:H2689" si="500">VLOOKUP(C2626,$Q$38:$S$42,3,FALSE)</f>
        <v>0.99870511045398014</v>
      </c>
      <c r="I2626" s="4">
        <f t="shared" si="494"/>
        <v>22832.565650569733</v>
      </c>
      <c r="J2626" s="25">
        <f t="shared" si="489"/>
        <v>19826.495640147277</v>
      </c>
      <c r="K2626" s="15">
        <f t="shared" si="495"/>
        <v>19800.822518208643</v>
      </c>
      <c r="L2626" s="36">
        <f t="shared" si="496"/>
        <v>3002.1774817913574</v>
      </c>
      <c r="M2626" s="36">
        <f t="shared" si="497"/>
        <v>3002.1774817913574</v>
      </c>
      <c r="N2626" s="36">
        <f t="shared" si="498"/>
        <v>0.13165712764949161</v>
      </c>
      <c r="O2626" s="36">
        <f t="shared" si="499"/>
        <v>9013069.6321750954</v>
      </c>
      <c r="P2626" s="35">
        <f t="shared" si="490"/>
        <v>9013069.6321750954</v>
      </c>
    </row>
    <row r="2627" spans="1:16" x14ac:dyDescent="0.4">
      <c r="A2627" s="1">
        <v>2626</v>
      </c>
      <c r="B2627" s="21">
        <v>42439</v>
      </c>
      <c r="C2627" s="43">
        <v>2</v>
      </c>
      <c r="D2627" s="23">
        <v>17975</v>
      </c>
      <c r="E2627" s="25">
        <f t="shared" si="491"/>
        <v>21514</v>
      </c>
      <c r="F2627" s="25">
        <f t="shared" si="492"/>
        <v>21199.375</v>
      </c>
      <c r="G2627" s="25">
        <f t="shared" si="493"/>
        <v>0.84790235561189897</v>
      </c>
      <c r="H2627" s="25">
        <f t="shared" si="500"/>
        <v>0.99758200983907996</v>
      </c>
      <c r="I2627" s="4">
        <f t="shared" si="494"/>
        <v>18018.568721883377</v>
      </c>
      <c r="J2627" s="25">
        <f t="shared" ref="J2627:J2690" si="501">INTERCEPT($I$2:$I$3896,$A$2:$A$3896)+SLOPE($I$2:$I$3896,$A$2:$A$3896)*A2627</f>
        <v>19826.812324591094</v>
      </c>
      <c r="K2627" s="15">
        <f t="shared" si="495"/>
        <v>19778.871287467824</v>
      </c>
      <c r="L2627" s="36">
        <f t="shared" si="496"/>
        <v>-1803.871287467824</v>
      </c>
      <c r="M2627" s="36">
        <f t="shared" si="497"/>
        <v>1803.871287467824</v>
      </c>
      <c r="N2627" s="36">
        <f t="shared" si="498"/>
        <v>0.1003544527103101</v>
      </c>
      <c r="O2627" s="36">
        <f t="shared" si="499"/>
        <v>3253951.6217508251</v>
      </c>
      <c r="P2627" s="35">
        <f t="shared" ref="P2627:P2690" si="502">(D2627-K2627)^2</f>
        <v>3253951.6217508251</v>
      </c>
    </row>
    <row r="2628" spans="1:16" x14ac:dyDescent="0.4">
      <c r="A2628" s="1">
        <v>2627</v>
      </c>
      <c r="B2628" s="21">
        <v>42440</v>
      </c>
      <c r="C2628" s="43">
        <v>3</v>
      </c>
      <c r="D2628" s="23">
        <v>22648</v>
      </c>
      <c r="E2628" s="25">
        <f t="shared" si="491"/>
        <v>20884.75</v>
      </c>
      <c r="F2628" s="25">
        <f t="shared" si="492"/>
        <v>20293.125</v>
      </c>
      <c r="G2628" s="25">
        <f t="shared" si="493"/>
        <v>1.1160429948566324</v>
      </c>
      <c r="H2628" s="25">
        <f t="shared" si="500"/>
        <v>1.0015470660113945</v>
      </c>
      <c r="I2628" s="4">
        <f t="shared" si="494"/>
        <v>22613.016171266318</v>
      </c>
      <c r="J2628" s="25">
        <f t="shared" si="501"/>
        <v>19827.12900903491</v>
      </c>
      <c r="K2628" s="15">
        <f t="shared" si="495"/>
        <v>19857.802886428322</v>
      </c>
      <c r="L2628" s="36">
        <f t="shared" si="496"/>
        <v>2790.1971135716776</v>
      </c>
      <c r="M2628" s="36">
        <f t="shared" si="497"/>
        <v>2790.1971135716776</v>
      </c>
      <c r="N2628" s="36">
        <f t="shared" si="498"/>
        <v>0.12319838897790876</v>
      </c>
      <c r="O2628" s="36">
        <f t="shared" si="499"/>
        <v>7785199.9325837214</v>
      </c>
      <c r="P2628" s="35">
        <f t="shared" si="502"/>
        <v>7785199.9325837214</v>
      </c>
    </row>
    <row r="2629" spans="1:16" x14ac:dyDescent="0.4">
      <c r="A2629" s="1">
        <v>2628</v>
      </c>
      <c r="B2629" s="21">
        <v>42441</v>
      </c>
      <c r="C2629" s="43">
        <v>4</v>
      </c>
      <c r="D2629" s="23">
        <v>20113</v>
      </c>
      <c r="E2629" s="25">
        <f t="shared" ref="E2629:E2692" si="503">AVERAGE(D2627:D2630)</f>
        <v>19701.5</v>
      </c>
      <c r="F2629" s="25">
        <f t="shared" ref="F2629:F2692" si="504">AVERAGE(E2629:E2630)</f>
        <v>20219.375</v>
      </c>
      <c r="G2629" s="25">
        <f t="shared" si="493"/>
        <v>0.99473895706469662</v>
      </c>
      <c r="H2629" s="25">
        <f t="shared" si="500"/>
        <v>1.0021658136955456</v>
      </c>
      <c r="I2629" s="4">
        <f t="shared" si="494"/>
        <v>20069.533130283227</v>
      </c>
      <c r="J2629" s="25">
        <f t="shared" si="501"/>
        <v>19827.445693478727</v>
      </c>
      <c r="K2629" s="15">
        <f t="shared" si="495"/>
        <v>19870.388246909348</v>
      </c>
      <c r="L2629" s="36">
        <f t="shared" si="496"/>
        <v>242.6117530906522</v>
      </c>
      <c r="M2629" s="36">
        <f t="shared" si="497"/>
        <v>242.6117530906522</v>
      </c>
      <c r="N2629" s="36">
        <f t="shared" si="498"/>
        <v>1.2062434897362511E-2</v>
      </c>
      <c r="O2629" s="36">
        <f t="shared" si="499"/>
        <v>58860.462737719587</v>
      </c>
      <c r="P2629" s="35">
        <f t="shared" si="502"/>
        <v>58860.462737719587</v>
      </c>
    </row>
    <row r="2630" spans="1:16" x14ac:dyDescent="0.4">
      <c r="A2630" s="1">
        <v>2629</v>
      </c>
      <c r="B2630" s="21">
        <v>42442</v>
      </c>
      <c r="C2630" s="43">
        <v>1</v>
      </c>
      <c r="D2630" s="23">
        <v>18070</v>
      </c>
      <c r="E2630" s="25">
        <f t="shared" si="503"/>
        <v>20737.25</v>
      </c>
      <c r="F2630" s="25">
        <f t="shared" si="504"/>
        <v>20705.875</v>
      </c>
      <c r="G2630" s="25">
        <f t="shared" si="493"/>
        <v>0.8726991735437406</v>
      </c>
      <c r="H2630" s="25">
        <f t="shared" si="500"/>
        <v>0.99870511045398014</v>
      </c>
      <c r="I2630" s="4">
        <f t="shared" si="494"/>
        <v>18093.428992053461</v>
      </c>
      <c r="J2630" s="25">
        <f t="shared" si="501"/>
        <v>19827.762377922547</v>
      </c>
      <c r="K2630" s="15">
        <f t="shared" si="495"/>
        <v>19802.087615698409</v>
      </c>
      <c r="L2630" s="36">
        <f t="shared" si="496"/>
        <v>-1732.0876156984086</v>
      </c>
      <c r="M2630" s="36">
        <f t="shared" si="497"/>
        <v>1732.0876156984086</v>
      </c>
      <c r="N2630" s="36">
        <f t="shared" si="498"/>
        <v>9.585432294955222E-2</v>
      </c>
      <c r="O2630" s="36">
        <f t="shared" si="499"/>
        <v>3000127.508455798</v>
      </c>
      <c r="P2630" s="35">
        <f t="shared" si="502"/>
        <v>3000127.508455798</v>
      </c>
    </row>
    <row r="2631" spans="1:16" x14ac:dyDescent="0.4">
      <c r="A2631" s="1">
        <v>2630</v>
      </c>
      <c r="B2631" s="21">
        <v>42443</v>
      </c>
      <c r="C2631" s="43">
        <v>2</v>
      </c>
      <c r="D2631" s="23">
        <v>22118</v>
      </c>
      <c r="E2631" s="25">
        <f t="shared" si="503"/>
        <v>20674.5</v>
      </c>
      <c r="F2631" s="25">
        <f t="shared" si="504"/>
        <v>20942.75</v>
      </c>
      <c r="G2631" s="25">
        <f t="shared" si="493"/>
        <v>1.0561172720869991</v>
      </c>
      <c r="H2631" s="25">
        <f t="shared" si="500"/>
        <v>0.99758200983907996</v>
      </c>
      <c r="I2631" s="4">
        <f t="shared" si="494"/>
        <v>22171.610736612878</v>
      </c>
      <c r="J2631" s="25">
        <f t="shared" si="501"/>
        <v>19828.079062366363</v>
      </c>
      <c r="K2631" s="15">
        <f t="shared" si="495"/>
        <v>19780.134962283617</v>
      </c>
      <c r="L2631" s="36">
        <f t="shared" si="496"/>
        <v>2337.8650377163831</v>
      </c>
      <c r="M2631" s="36">
        <f t="shared" si="497"/>
        <v>2337.8650377163831</v>
      </c>
      <c r="N2631" s="36">
        <f t="shared" si="498"/>
        <v>0.10569965809369668</v>
      </c>
      <c r="O2631" s="36">
        <f t="shared" si="499"/>
        <v>5465612.934576625</v>
      </c>
      <c r="P2631" s="35">
        <f t="shared" si="502"/>
        <v>5465612.934576625</v>
      </c>
    </row>
    <row r="2632" spans="1:16" x14ac:dyDescent="0.4">
      <c r="A2632" s="1">
        <v>2631</v>
      </c>
      <c r="B2632" s="21">
        <v>42444</v>
      </c>
      <c r="C2632" s="43">
        <v>3</v>
      </c>
      <c r="D2632" s="23">
        <v>22397</v>
      </c>
      <c r="E2632" s="25">
        <f t="shared" si="503"/>
        <v>21211</v>
      </c>
      <c r="F2632" s="25">
        <f t="shared" si="504"/>
        <v>21110.875</v>
      </c>
      <c r="G2632" s="25">
        <f t="shared" si="493"/>
        <v>1.0609223918951725</v>
      </c>
      <c r="H2632" s="25">
        <f t="shared" si="500"/>
        <v>1.0015470660113945</v>
      </c>
      <c r="I2632" s="4">
        <f t="shared" si="494"/>
        <v>22362.403885016414</v>
      </c>
      <c r="J2632" s="25">
        <f t="shared" si="501"/>
        <v>19828.39574681018</v>
      </c>
      <c r="K2632" s="15">
        <f t="shared" si="495"/>
        <v>19859.071583930549</v>
      </c>
      <c r="L2632" s="36">
        <f t="shared" si="496"/>
        <v>2537.9284160694515</v>
      </c>
      <c r="M2632" s="36">
        <f t="shared" si="497"/>
        <v>2537.9284160694515</v>
      </c>
      <c r="N2632" s="36">
        <f t="shared" si="498"/>
        <v>0.11331555190737382</v>
      </c>
      <c r="O2632" s="36">
        <f t="shared" si="499"/>
        <v>6441080.6450927947</v>
      </c>
      <c r="P2632" s="35">
        <f t="shared" si="502"/>
        <v>6441080.6450927947</v>
      </c>
    </row>
    <row r="2633" spans="1:16" x14ac:dyDescent="0.4">
      <c r="A2633" s="1">
        <v>2632</v>
      </c>
      <c r="B2633" s="21">
        <v>42445</v>
      </c>
      <c r="C2633" s="43">
        <v>4</v>
      </c>
      <c r="D2633" s="23">
        <v>22259</v>
      </c>
      <c r="E2633" s="25">
        <f t="shared" si="503"/>
        <v>21010.75</v>
      </c>
      <c r="F2633" s="25">
        <f t="shared" si="504"/>
        <v>20559.5</v>
      </c>
      <c r="G2633" s="25">
        <f t="shared" si="493"/>
        <v>1.0826625161117731</v>
      </c>
      <c r="H2633" s="25">
        <f t="shared" si="500"/>
        <v>1.0021658136955456</v>
      </c>
      <c r="I2633" s="4">
        <f t="shared" si="494"/>
        <v>22210.895338685146</v>
      </c>
      <c r="J2633" s="25">
        <f t="shared" si="501"/>
        <v>19828.712431254</v>
      </c>
      <c r="K2633" s="15">
        <f t="shared" si="495"/>
        <v>19871.657728202645</v>
      </c>
      <c r="L2633" s="36">
        <f t="shared" si="496"/>
        <v>2387.3422717973554</v>
      </c>
      <c r="M2633" s="36">
        <f t="shared" si="497"/>
        <v>2387.3422717973554</v>
      </c>
      <c r="N2633" s="36">
        <f t="shared" si="498"/>
        <v>0.10725289868355969</v>
      </c>
      <c r="O2633" s="36">
        <f t="shared" si="499"/>
        <v>5699403.1227105577</v>
      </c>
      <c r="P2633" s="35">
        <f t="shared" si="502"/>
        <v>5699403.1227105577</v>
      </c>
    </row>
    <row r="2634" spans="1:16" x14ac:dyDescent="0.4">
      <c r="A2634" s="1">
        <v>2633</v>
      </c>
      <c r="B2634" s="21">
        <v>42446</v>
      </c>
      <c r="C2634" s="43">
        <v>1</v>
      </c>
      <c r="D2634" s="23">
        <v>17269</v>
      </c>
      <c r="E2634" s="25">
        <f t="shared" si="503"/>
        <v>20108.25</v>
      </c>
      <c r="F2634" s="25">
        <f t="shared" si="504"/>
        <v>19560.5</v>
      </c>
      <c r="G2634" s="25">
        <f t="shared" si="493"/>
        <v>0.88285064287722703</v>
      </c>
      <c r="H2634" s="25">
        <f t="shared" si="500"/>
        <v>0.99870511045398014</v>
      </c>
      <c r="I2634" s="4">
        <f t="shared" si="494"/>
        <v>17291.390440717834</v>
      </c>
      <c r="J2634" s="25">
        <f t="shared" si="501"/>
        <v>19829.029115697816</v>
      </c>
      <c r="K2634" s="15">
        <f t="shared" si="495"/>
        <v>19803.352713188175</v>
      </c>
      <c r="L2634" s="36">
        <f t="shared" si="496"/>
        <v>-2534.3527131881747</v>
      </c>
      <c r="M2634" s="36">
        <f t="shared" si="497"/>
        <v>2534.3527131881747</v>
      </c>
      <c r="N2634" s="36">
        <f t="shared" si="498"/>
        <v>0.14675735208687096</v>
      </c>
      <c r="O2634" s="36">
        <f t="shared" si="499"/>
        <v>6422943.6748442622</v>
      </c>
      <c r="P2634" s="35">
        <f t="shared" si="502"/>
        <v>6422943.6748442622</v>
      </c>
    </row>
    <row r="2635" spans="1:16" x14ac:dyDescent="0.4">
      <c r="A2635" s="1">
        <v>2634</v>
      </c>
      <c r="B2635" s="21">
        <v>42447</v>
      </c>
      <c r="C2635" s="43">
        <v>2</v>
      </c>
      <c r="D2635" s="23">
        <v>18508</v>
      </c>
      <c r="E2635" s="25">
        <f t="shared" si="503"/>
        <v>19012.75</v>
      </c>
      <c r="F2635" s="25">
        <f t="shared" si="504"/>
        <v>18066.625</v>
      </c>
      <c r="G2635" s="25">
        <f t="shared" si="493"/>
        <v>1.024430406896695</v>
      </c>
      <c r="H2635" s="25">
        <f t="shared" si="500"/>
        <v>0.99758200983907996</v>
      </c>
      <c r="I2635" s="4">
        <f t="shared" si="494"/>
        <v>18552.860634471072</v>
      </c>
      <c r="J2635" s="25">
        <f t="shared" si="501"/>
        <v>19829.345800141633</v>
      </c>
      <c r="K2635" s="15">
        <f t="shared" si="495"/>
        <v>19781.39863709941</v>
      </c>
      <c r="L2635" s="36">
        <f t="shared" si="496"/>
        <v>-1273.3986370994098</v>
      </c>
      <c r="M2635" s="36">
        <f t="shared" si="497"/>
        <v>1273.3986370994098</v>
      </c>
      <c r="N2635" s="36">
        <f t="shared" si="498"/>
        <v>6.88026062837373E-2</v>
      </c>
      <c r="O2635" s="36">
        <f t="shared" si="499"/>
        <v>1621544.0889666344</v>
      </c>
      <c r="P2635" s="35">
        <f t="shared" si="502"/>
        <v>1621544.0889666344</v>
      </c>
    </row>
    <row r="2636" spans="1:16" x14ac:dyDescent="0.4">
      <c r="A2636" s="1">
        <v>2635</v>
      </c>
      <c r="B2636" s="21">
        <v>42448</v>
      </c>
      <c r="C2636" s="43">
        <v>3</v>
      </c>
      <c r="D2636" s="23">
        <v>18015</v>
      </c>
      <c r="E2636" s="25">
        <f t="shared" si="503"/>
        <v>17120.5</v>
      </c>
      <c r="F2636" s="25">
        <f t="shared" si="504"/>
        <v>16980.625</v>
      </c>
      <c r="G2636" s="25">
        <f t="shared" si="493"/>
        <v>1.060915013434429</v>
      </c>
      <c r="H2636" s="25">
        <f t="shared" si="500"/>
        <v>1.0015470660113945</v>
      </c>
      <c r="I2636" s="4">
        <f t="shared" si="494"/>
        <v>17987.172656541978</v>
      </c>
      <c r="J2636" s="25">
        <f t="shared" si="501"/>
        <v>19829.662484585453</v>
      </c>
      <c r="K2636" s="15">
        <f t="shared" si="495"/>
        <v>19860.340281432782</v>
      </c>
      <c r="L2636" s="36">
        <f t="shared" si="496"/>
        <v>-1845.3402814327819</v>
      </c>
      <c r="M2636" s="36">
        <f t="shared" si="497"/>
        <v>1845.3402814327819</v>
      </c>
      <c r="N2636" s="36">
        <f t="shared" si="498"/>
        <v>0.10243354323801176</v>
      </c>
      <c r="O2636" s="36">
        <f t="shared" si="499"/>
        <v>3405280.7542784186</v>
      </c>
      <c r="P2636" s="35">
        <f t="shared" si="502"/>
        <v>3405280.7542784186</v>
      </c>
    </row>
    <row r="2637" spans="1:16" x14ac:dyDescent="0.4">
      <c r="A2637" s="1">
        <v>2636</v>
      </c>
      <c r="B2637" s="21">
        <v>42449</v>
      </c>
      <c r="C2637" s="43">
        <v>4</v>
      </c>
      <c r="D2637" s="23">
        <v>14690</v>
      </c>
      <c r="E2637" s="25">
        <f t="shared" si="503"/>
        <v>16840.75</v>
      </c>
      <c r="F2637" s="25">
        <f t="shared" si="504"/>
        <v>16733.875</v>
      </c>
      <c r="G2637" s="25">
        <f t="shared" si="493"/>
        <v>0.87786002943131825</v>
      </c>
      <c r="H2637" s="25">
        <f t="shared" si="500"/>
        <v>1.0021658136955456</v>
      </c>
      <c r="I2637" s="4">
        <f t="shared" si="494"/>
        <v>14658.252954997295</v>
      </c>
      <c r="J2637" s="25">
        <f t="shared" si="501"/>
        <v>19829.97916902927</v>
      </c>
      <c r="K2637" s="15">
        <f t="shared" si="495"/>
        <v>19872.927209495938</v>
      </c>
      <c r="L2637" s="36">
        <f t="shared" si="496"/>
        <v>-5182.9272094959379</v>
      </c>
      <c r="M2637" s="36">
        <f t="shared" si="497"/>
        <v>5182.9272094959379</v>
      </c>
      <c r="N2637" s="36">
        <f t="shared" si="498"/>
        <v>0.35282009594934904</v>
      </c>
      <c r="O2637" s="36">
        <f t="shared" si="499"/>
        <v>26862734.45893335</v>
      </c>
      <c r="P2637" s="35">
        <f t="shared" si="502"/>
        <v>26862734.45893335</v>
      </c>
    </row>
    <row r="2638" spans="1:16" x14ac:dyDescent="0.4">
      <c r="A2638" s="1">
        <v>2637</v>
      </c>
      <c r="B2638" s="21">
        <v>42450</v>
      </c>
      <c r="C2638" s="43">
        <v>1</v>
      </c>
      <c r="D2638" s="23">
        <v>16150</v>
      </c>
      <c r="E2638" s="25">
        <f t="shared" si="503"/>
        <v>16627</v>
      </c>
      <c r="F2638" s="25">
        <f t="shared" si="504"/>
        <v>16915.625</v>
      </c>
      <c r="G2638" s="25">
        <f t="shared" si="493"/>
        <v>0.95473859227784963</v>
      </c>
      <c r="H2638" s="25">
        <f t="shared" si="500"/>
        <v>0.99870511045398014</v>
      </c>
      <c r="I2638" s="4">
        <f t="shared" si="494"/>
        <v>16170.939580612254</v>
      </c>
      <c r="J2638" s="25">
        <f t="shared" si="501"/>
        <v>19830.295853473086</v>
      </c>
      <c r="K2638" s="15">
        <f t="shared" si="495"/>
        <v>19804.617810677944</v>
      </c>
      <c r="L2638" s="36">
        <f t="shared" si="496"/>
        <v>-3654.6178106779444</v>
      </c>
      <c r="M2638" s="36">
        <f t="shared" si="497"/>
        <v>3654.6178106779444</v>
      </c>
      <c r="N2638" s="36">
        <f t="shared" si="498"/>
        <v>0.22629212450018232</v>
      </c>
      <c r="O2638" s="36">
        <f t="shared" si="499"/>
        <v>13356231.342124451</v>
      </c>
      <c r="P2638" s="35">
        <f t="shared" si="502"/>
        <v>13356231.342124451</v>
      </c>
    </row>
    <row r="2639" spans="1:16" x14ac:dyDescent="0.4">
      <c r="A2639" s="1">
        <v>2638</v>
      </c>
      <c r="B2639" s="21">
        <v>42451</v>
      </c>
      <c r="C2639" s="43">
        <v>2</v>
      </c>
      <c r="D2639" s="23">
        <v>17653</v>
      </c>
      <c r="E2639" s="25">
        <f t="shared" si="503"/>
        <v>17204.25</v>
      </c>
      <c r="F2639" s="25">
        <f t="shared" si="504"/>
        <v>17157.25</v>
      </c>
      <c r="G2639" s="25">
        <f t="shared" si="493"/>
        <v>1.0288944906672106</v>
      </c>
      <c r="H2639" s="25">
        <f t="shared" si="500"/>
        <v>0.99758200983907996</v>
      </c>
      <c r="I2639" s="4">
        <f t="shared" si="494"/>
        <v>17695.78824185854</v>
      </c>
      <c r="J2639" s="25">
        <f t="shared" si="501"/>
        <v>19830.612537916903</v>
      </c>
      <c r="K2639" s="15">
        <f t="shared" si="495"/>
        <v>19782.662311915203</v>
      </c>
      <c r="L2639" s="36">
        <f t="shared" si="496"/>
        <v>-2129.6623119152027</v>
      </c>
      <c r="M2639" s="36">
        <f t="shared" si="497"/>
        <v>2129.6623119152027</v>
      </c>
      <c r="N2639" s="36">
        <f t="shared" si="498"/>
        <v>0.12064024879143503</v>
      </c>
      <c r="O2639" s="36">
        <f t="shared" si="499"/>
        <v>4535461.5627920059</v>
      </c>
      <c r="P2639" s="35">
        <f t="shared" si="502"/>
        <v>4535461.5627920059</v>
      </c>
    </row>
    <row r="2640" spans="1:16" x14ac:dyDescent="0.4">
      <c r="A2640" s="1">
        <v>2639</v>
      </c>
      <c r="B2640" s="21">
        <v>42452</v>
      </c>
      <c r="C2640" s="43">
        <v>3</v>
      </c>
      <c r="D2640" s="23">
        <v>20324</v>
      </c>
      <c r="E2640" s="25">
        <f t="shared" si="503"/>
        <v>17110.25</v>
      </c>
      <c r="F2640" s="25">
        <f t="shared" si="504"/>
        <v>17764.125</v>
      </c>
      <c r="G2640" s="25">
        <f t="shared" si="493"/>
        <v>1.1441036358390857</v>
      </c>
      <c r="H2640" s="25">
        <f t="shared" si="500"/>
        <v>1.0015470660113945</v>
      </c>
      <c r="I2640" s="4">
        <f t="shared" si="494"/>
        <v>20292.605998976363</v>
      </c>
      <c r="J2640" s="25">
        <f t="shared" si="501"/>
        <v>19830.929222360723</v>
      </c>
      <c r="K2640" s="15">
        <f t="shared" si="495"/>
        <v>19861.608978935008</v>
      </c>
      <c r="L2640" s="36">
        <f t="shared" si="496"/>
        <v>462.39102106499195</v>
      </c>
      <c r="M2640" s="36">
        <f t="shared" si="497"/>
        <v>462.39102106499195</v>
      </c>
      <c r="N2640" s="36">
        <f t="shared" si="498"/>
        <v>2.2750985094715209E-2</v>
      </c>
      <c r="O2640" s="36">
        <f t="shared" si="499"/>
        <v>213805.45636152584</v>
      </c>
      <c r="P2640" s="35">
        <f t="shared" si="502"/>
        <v>213805.45636152584</v>
      </c>
    </row>
    <row r="2641" spans="1:16" x14ac:dyDescent="0.4">
      <c r="A2641" s="1">
        <v>2640</v>
      </c>
      <c r="B2641" s="21">
        <v>42453</v>
      </c>
      <c r="C2641" s="43">
        <v>4</v>
      </c>
      <c r="D2641" s="23">
        <v>14314</v>
      </c>
      <c r="E2641" s="25">
        <f t="shared" si="503"/>
        <v>18418</v>
      </c>
      <c r="F2641" s="25">
        <f t="shared" si="504"/>
        <v>18551.75</v>
      </c>
      <c r="G2641" s="25">
        <f t="shared" si="493"/>
        <v>0.77157141509561089</v>
      </c>
      <c r="H2641" s="25">
        <f t="shared" si="500"/>
        <v>1.0021658136955456</v>
      </c>
      <c r="I2641" s="4">
        <f t="shared" si="494"/>
        <v>14283.065541036847</v>
      </c>
      <c r="J2641" s="25">
        <f t="shared" si="501"/>
        <v>19831.245906804539</v>
      </c>
      <c r="K2641" s="15">
        <f t="shared" si="495"/>
        <v>19874.196690789227</v>
      </c>
      <c r="L2641" s="36">
        <f t="shared" si="496"/>
        <v>-5560.1966907892274</v>
      </c>
      <c r="M2641" s="36">
        <f t="shared" si="497"/>
        <v>5560.1966907892274</v>
      </c>
      <c r="N2641" s="36">
        <f t="shared" si="498"/>
        <v>0.38844464795230038</v>
      </c>
      <c r="O2641" s="36">
        <f t="shared" si="499"/>
        <v>30915787.240263477</v>
      </c>
      <c r="P2641" s="35">
        <f t="shared" si="502"/>
        <v>30915787.240263477</v>
      </c>
    </row>
    <row r="2642" spans="1:16" x14ac:dyDescent="0.4">
      <c r="A2642" s="1">
        <v>2641</v>
      </c>
      <c r="B2642" s="21">
        <v>42454</v>
      </c>
      <c r="C2642" s="43">
        <v>1</v>
      </c>
      <c r="D2642" s="23">
        <v>21381</v>
      </c>
      <c r="E2642" s="25">
        <f t="shared" si="503"/>
        <v>18685.5</v>
      </c>
      <c r="F2642" s="25">
        <f t="shared" si="504"/>
        <v>18188.25</v>
      </c>
      <c r="G2642" s="25">
        <f t="shared" si="493"/>
        <v>1.1755391530246175</v>
      </c>
      <c r="H2642" s="25">
        <f t="shared" si="500"/>
        <v>0.99870511045398014</v>
      </c>
      <c r="I2642" s="4">
        <f t="shared" si="494"/>
        <v>21408.721930221091</v>
      </c>
      <c r="J2642" s="25">
        <f t="shared" si="501"/>
        <v>19831.562591248356</v>
      </c>
      <c r="K2642" s="15">
        <f t="shared" si="495"/>
        <v>19805.88290816771</v>
      </c>
      <c r="L2642" s="36">
        <f t="shared" si="496"/>
        <v>1575.1170918322896</v>
      </c>
      <c r="M2642" s="36">
        <f t="shared" si="497"/>
        <v>1575.1170918322896</v>
      </c>
      <c r="N2642" s="36">
        <f t="shared" si="498"/>
        <v>7.366900948656703E-2</v>
      </c>
      <c r="O2642" s="36">
        <f t="shared" si="499"/>
        <v>2480993.8529822095</v>
      </c>
      <c r="P2642" s="35">
        <f t="shared" si="502"/>
        <v>2480993.8529822095</v>
      </c>
    </row>
    <row r="2643" spans="1:16" x14ac:dyDescent="0.4">
      <c r="A2643" s="1">
        <v>2642</v>
      </c>
      <c r="B2643" s="21">
        <v>42455</v>
      </c>
      <c r="C2643" s="43">
        <v>2</v>
      </c>
      <c r="D2643" s="23">
        <v>18723</v>
      </c>
      <c r="E2643" s="25">
        <f t="shared" si="503"/>
        <v>17691</v>
      </c>
      <c r="F2643" s="25">
        <f t="shared" si="504"/>
        <v>18469.5</v>
      </c>
      <c r="G2643" s="25">
        <f t="shared" si="493"/>
        <v>1.0137253309510275</v>
      </c>
      <c r="H2643" s="25">
        <f t="shared" si="500"/>
        <v>0.99758200983907996</v>
      </c>
      <c r="I2643" s="4">
        <f t="shared" si="494"/>
        <v>18768.381762437966</v>
      </c>
      <c r="J2643" s="25">
        <f t="shared" si="501"/>
        <v>19831.879275692176</v>
      </c>
      <c r="K2643" s="15">
        <f t="shared" si="495"/>
        <v>19783.925986730999</v>
      </c>
      <c r="L2643" s="36">
        <f t="shared" si="496"/>
        <v>-1060.9259867309993</v>
      </c>
      <c r="M2643" s="36">
        <f t="shared" si="497"/>
        <v>1060.9259867309993</v>
      </c>
      <c r="N2643" s="36">
        <f t="shared" si="498"/>
        <v>5.666431590722637E-2</v>
      </c>
      <c r="O2643" s="36">
        <f t="shared" si="499"/>
        <v>1125563.9493211445</v>
      </c>
      <c r="P2643" s="35">
        <f t="shared" si="502"/>
        <v>1125563.9493211445</v>
      </c>
    </row>
    <row r="2644" spans="1:16" x14ac:dyDescent="0.4">
      <c r="A2644" s="1">
        <v>2643</v>
      </c>
      <c r="B2644" s="21">
        <v>42456</v>
      </c>
      <c r="C2644" s="43">
        <v>3</v>
      </c>
      <c r="D2644" s="23">
        <v>16346</v>
      </c>
      <c r="E2644" s="25">
        <f t="shared" si="503"/>
        <v>19248</v>
      </c>
      <c r="F2644" s="25">
        <f t="shared" si="504"/>
        <v>19189.75</v>
      </c>
      <c r="G2644" s="25">
        <f t="shared" si="493"/>
        <v>0.8518089084016206</v>
      </c>
      <c r="H2644" s="25">
        <f t="shared" si="500"/>
        <v>1.0015470660113945</v>
      </c>
      <c r="I2644" s="4">
        <f t="shared" si="494"/>
        <v>16320.750721278668</v>
      </c>
      <c r="J2644" s="25">
        <f t="shared" si="501"/>
        <v>19832.195960135992</v>
      </c>
      <c r="K2644" s="15">
        <f t="shared" si="495"/>
        <v>19862.877676437234</v>
      </c>
      <c r="L2644" s="36">
        <f t="shared" si="496"/>
        <v>-3516.8776764372342</v>
      </c>
      <c r="M2644" s="36">
        <f t="shared" si="497"/>
        <v>3516.8776764372342</v>
      </c>
      <c r="N2644" s="36">
        <f t="shared" si="498"/>
        <v>0.2151521886967597</v>
      </c>
      <c r="O2644" s="36">
        <f t="shared" si="499"/>
        <v>12368428.591022559</v>
      </c>
      <c r="P2644" s="35">
        <f t="shared" si="502"/>
        <v>12368428.591022559</v>
      </c>
    </row>
    <row r="2645" spans="1:16" x14ac:dyDescent="0.4">
      <c r="A2645" s="1">
        <v>2644</v>
      </c>
      <c r="B2645" s="21">
        <v>42457</v>
      </c>
      <c r="C2645" s="43">
        <v>4</v>
      </c>
      <c r="D2645" s="23">
        <v>20542</v>
      </c>
      <c r="E2645" s="25">
        <f t="shared" si="503"/>
        <v>19131.5</v>
      </c>
      <c r="F2645" s="25">
        <f t="shared" si="504"/>
        <v>19406.375</v>
      </c>
      <c r="G2645" s="25">
        <f t="shared" si="493"/>
        <v>1.0585181415900702</v>
      </c>
      <c r="H2645" s="25">
        <f t="shared" si="500"/>
        <v>1.0021658136955456</v>
      </c>
      <c r="I2645" s="4">
        <f t="shared" si="494"/>
        <v>20497.606004190227</v>
      </c>
      <c r="J2645" s="25">
        <f t="shared" si="501"/>
        <v>19832.512644579809</v>
      </c>
      <c r="K2645" s="15">
        <f t="shared" si="495"/>
        <v>19875.466172082521</v>
      </c>
      <c r="L2645" s="36">
        <f t="shared" si="496"/>
        <v>666.53382791747936</v>
      </c>
      <c r="M2645" s="36">
        <f t="shared" si="497"/>
        <v>666.53382791747936</v>
      </c>
      <c r="N2645" s="36">
        <f t="shared" si="498"/>
        <v>3.244736773038065E-2</v>
      </c>
      <c r="O2645" s="36">
        <f t="shared" si="499"/>
        <v>444267.343758328</v>
      </c>
      <c r="P2645" s="35">
        <f t="shared" si="502"/>
        <v>444267.343758328</v>
      </c>
    </row>
    <row r="2646" spans="1:16" x14ac:dyDescent="0.4">
      <c r="A2646" s="1">
        <v>2645</v>
      </c>
      <c r="B2646" s="21">
        <v>42458</v>
      </c>
      <c r="C2646" s="43">
        <v>1</v>
      </c>
      <c r="D2646" s="23">
        <v>20915</v>
      </c>
      <c r="E2646" s="25">
        <f t="shared" si="503"/>
        <v>19681.25</v>
      </c>
      <c r="F2646" s="25">
        <f t="shared" si="504"/>
        <v>19688</v>
      </c>
      <c r="G2646" s="25">
        <f t="shared" si="493"/>
        <v>1.0623222267370986</v>
      </c>
      <c r="H2646" s="25">
        <f t="shared" si="500"/>
        <v>0.99870511045398014</v>
      </c>
      <c r="I2646" s="4">
        <f t="shared" si="494"/>
        <v>20942.117729319212</v>
      </c>
      <c r="J2646" s="25">
        <f t="shared" si="501"/>
        <v>19832.829329023629</v>
      </c>
      <c r="K2646" s="15">
        <f t="shared" si="495"/>
        <v>19807.14800565748</v>
      </c>
      <c r="L2646" s="36">
        <f t="shared" si="496"/>
        <v>1107.8519943425199</v>
      </c>
      <c r="M2646" s="36">
        <f t="shared" si="497"/>
        <v>1107.8519943425199</v>
      </c>
      <c r="N2646" s="36">
        <f t="shared" si="498"/>
        <v>5.2969256243964612E-2</v>
      </c>
      <c r="O2646" s="36">
        <f t="shared" si="499"/>
        <v>1227336.0413686987</v>
      </c>
      <c r="P2646" s="35">
        <f t="shared" si="502"/>
        <v>1227336.0413686987</v>
      </c>
    </row>
    <row r="2647" spans="1:16" x14ac:dyDescent="0.4">
      <c r="A2647" s="1">
        <v>2646</v>
      </c>
      <c r="B2647" s="21">
        <v>42459</v>
      </c>
      <c r="C2647" s="43">
        <v>2</v>
      </c>
      <c r="D2647" s="23">
        <v>20922</v>
      </c>
      <c r="E2647" s="25">
        <f t="shared" si="503"/>
        <v>19694.75</v>
      </c>
      <c r="F2647" s="25">
        <f t="shared" si="504"/>
        <v>19909.625</v>
      </c>
      <c r="G2647" s="25">
        <f t="shared" si="493"/>
        <v>1.0508485217576926</v>
      </c>
      <c r="H2647" s="25">
        <f t="shared" si="500"/>
        <v>0.99758200983907996</v>
      </c>
      <c r="I2647" s="4">
        <f t="shared" si="494"/>
        <v>20972.711810806341</v>
      </c>
      <c r="J2647" s="25">
        <f t="shared" si="501"/>
        <v>19833.146013467445</v>
      </c>
      <c r="K2647" s="15">
        <f t="shared" si="495"/>
        <v>19785.189661546792</v>
      </c>
      <c r="L2647" s="36">
        <f t="shared" si="496"/>
        <v>1136.8103384532078</v>
      </c>
      <c r="M2647" s="36">
        <f t="shared" si="497"/>
        <v>1136.8103384532078</v>
      </c>
      <c r="N2647" s="36">
        <f t="shared" si="498"/>
        <v>5.4335643745971121E-2</v>
      </c>
      <c r="O2647" s="36">
        <f t="shared" si="499"/>
        <v>1292337.745614097</v>
      </c>
      <c r="P2647" s="35">
        <f t="shared" si="502"/>
        <v>1292337.745614097</v>
      </c>
    </row>
    <row r="2648" spans="1:16" x14ac:dyDescent="0.4">
      <c r="A2648" s="1">
        <v>2647</v>
      </c>
      <c r="B2648" s="21">
        <v>42460</v>
      </c>
      <c r="C2648" s="43">
        <v>3</v>
      </c>
      <c r="D2648" s="23">
        <v>16400</v>
      </c>
      <c r="E2648" s="25">
        <f t="shared" si="503"/>
        <v>20124.5</v>
      </c>
      <c r="F2648" s="25">
        <f t="shared" si="504"/>
        <v>19991</v>
      </c>
      <c r="G2648" s="25">
        <f t="shared" si="493"/>
        <v>0.82036916612475619</v>
      </c>
      <c r="H2648" s="25">
        <f t="shared" si="500"/>
        <v>1.0015470660113945</v>
      </c>
      <c r="I2648" s="4">
        <f t="shared" si="494"/>
        <v>16374.667308758726</v>
      </c>
      <c r="J2648" s="25">
        <f t="shared" si="501"/>
        <v>19833.462697911262</v>
      </c>
      <c r="K2648" s="15">
        <f t="shared" si="495"/>
        <v>19864.14637393946</v>
      </c>
      <c r="L2648" s="36">
        <f t="shared" si="496"/>
        <v>-3464.1463739394603</v>
      </c>
      <c r="M2648" s="36">
        <f t="shared" si="497"/>
        <v>3464.1463739394603</v>
      </c>
      <c r="N2648" s="36">
        <f t="shared" si="498"/>
        <v>0.21122843743533296</v>
      </c>
      <c r="O2648" s="36">
        <f t="shared" si="499"/>
        <v>12000310.10007791</v>
      </c>
      <c r="P2648" s="35">
        <f t="shared" si="502"/>
        <v>12000310.10007791</v>
      </c>
    </row>
    <row r="2649" spans="1:16" x14ac:dyDescent="0.4">
      <c r="A2649" s="1">
        <v>2648</v>
      </c>
      <c r="B2649" s="21">
        <v>42461</v>
      </c>
      <c r="C2649" s="43">
        <v>4</v>
      </c>
      <c r="D2649" s="23">
        <v>22261</v>
      </c>
      <c r="E2649" s="25">
        <f t="shared" si="503"/>
        <v>19857.5</v>
      </c>
      <c r="F2649" s="25">
        <f t="shared" si="504"/>
        <v>19258.5</v>
      </c>
      <c r="G2649" s="25">
        <f t="shared" si="493"/>
        <v>1.1559051847236286</v>
      </c>
      <c r="H2649" s="25">
        <f t="shared" si="500"/>
        <v>1.0021658136955456</v>
      </c>
      <c r="I2649" s="4">
        <f t="shared" si="494"/>
        <v>22212.89101641898</v>
      </c>
      <c r="J2649" s="25">
        <f t="shared" si="501"/>
        <v>19833.779382355078</v>
      </c>
      <c r="K2649" s="15">
        <f t="shared" si="495"/>
        <v>19876.735653375814</v>
      </c>
      <c r="L2649" s="36">
        <f t="shared" si="496"/>
        <v>2384.2643466241861</v>
      </c>
      <c r="M2649" s="36">
        <f t="shared" si="497"/>
        <v>2384.2643466241861</v>
      </c>
      <c r="N2649" s="36">
        <f t="shared" si="498"/>
        <v>0.10710499737766435</v>
      </c>
      <c r="O2649" s="36">
        <f t="shared" si="499"/>
        <v>5684716.474583257</v>
      </c>
      <c r="P2649" s="35">
        <f t="shared" si="502"/>
        <v>5684716.474583257</v>
      </c>
    </row>
    <row r="2650" spans="1:16" x14ac:dyDescent="0.4">
      <c r="A2650" s="1">
        <v>2649</v>
      </c>
      <c r="B2650" s="21">
        <v>42462</v>
      </c>
      <c r="C2650" s="43">
        <v>1</v>
      </c>
      <c r="D2650" s="23">
        <v>19847</v>
      </c>
      <c r="E2650" s="25">
        <f t="shared" si="503"/>
        <v>18659.5</v>
      </c>
      <c r="F2650" s="25">
        <f t="shared" si="504"/>
        <v>19331.875</v>
      </c>
      <c r="G2650" s="25">
        <f t="shared" si="493"/>
        <v>1.026646406517733</v>
      </c>
      <c r="H2650" s="25">
        <f t="shared" si="500"/>
        <v>0.99870511045398014</v>
      </c>
      <c r="I2650" s="4">
        <f t="shared" si="494"/>
        <v>19872.732994205042</v>
      </c>
      <c r="J2650" s="25">
        <f t="shared" si="501"/>
        <v>19834.096066798898</v>
      </c>
      <c r="K2650" s="15">
        <f t="shared" si="495"/>
        <v>19808.413103147246</v>
      </c>
      <c r="L2650" s="36">
        <f t="shared" si="496"/>
        <v>38.586896852753853</v>
      </c>
      <c r="M2650" s="36">
        <f t="shared" si="497"/>
        <v>38.586896852753853</v>
      </c>
      <c r="N2650" s="36">
        <f t="shared" si="498"/>
        <v>1.9442181111882829E-3</v>
      </c>
      <c r="O2650" s="36">
        <f t="shared" si="499"/>
        <v>1488.9486087250652</v>
      </c>
      <c r="P2650" s="35">
        <f t="shared" si="502"/>
        <v>1488.9486087250652</v>
      </c>
    </row>
    <row r="2651" spans="1:16" x14ac:dyDescent="0.4">
      <c r="A2651" s="1">
        <v>2650</v>
      </c>
      <c r="B2651" s="21">
        <v>42463</v>
      </c>
      <c r="C2651" s="43">
        <v>2</v>
      </c>
      <c r="D2651" s="23">
        <v>16130</v>
      </c>
      <c r="E2651" s="25">
        <f t="shared" si="503"/>
        <v>20004.25</v>
      </c>
      <c r="F2651" s="25">
        <f t="shared" si="504"/>
        <v>19699.25</v>
      </c>
      <c r="G2651" s="25">
        <f t="shared" si="493"/>
        <v>0.81881289896823484</v>
      </c>
      <c r="H2651" s="25">
        <f t="shared" si="500"/>
        <v>0.99758200983907996</v>
      </c>
      <c r="I2651" s="4">
        <f t="shared" si="494"/>
        <v>16169.096716772119</v>
      </c>
      <c r="J2651" s="25">
        <f t="shared" si="501"/>
        <v>19834.412751242715</v>
      </c>
      <c r="K2651" s="15">
        <f t="shared" si="495"/>
        <v>19786.453336362581</v>
      </c>
      <c r="L2651" s="36">
        <f t="shared" si="496"/>
        <v>-3656.4533363625815</v>
      </c>
      <c r="M2651" s="36">
        <f t="shared" si="497"/>
        <v>3656.4533363625815</v>
      </c>
      <c r="N2651" s="36">
        <f t="shared" si="498"/>
        <v>0.2266865056641402</v>
      </c>
      <c r="O2651" s="36">
        <f t="shared" si="499"/>
        <v>13369651.000997053</v>
      </c>
      <c r="P2651" s="35">
        <f t="shared" si="502"/>
        <v>13369651.000997053</v>
      </c>
    </row>
    <row r="2652" spans="1:16" x14ac:dyDescent="0.4">
      <c r="A2652" s="1">
        <v>2651</v>
      </c>
      <c r="B2652" s="21">
        <v>42464</v>
      </c>
      <c r="C2652" s="43">
        <v>3</v>
      </c>
      <c r="D2652" s="23">
        <v>21779</v>
      </c>
      <c r="E2652" s="25">
        <f t="shared" si="503"/>
        <v>19394.25</v>
      </c>
      <c r="F2652" s="25">
        <f t="shared" si="504"/>
        <v>19135</v>
      </c>
      <c r="G2652" s="25">
        <f t="shared" si="493"/>
        <v>1.1381761170629736</v>
      </c>
      <c r="H2652" s="25">
        <f t="shared" si="500"/>
        <v>1.0015470660113945</v>
      </c>
      <c r="I2652" s="4">
        <f t="shared" si="494"/>
        <v>21745.358494966848</v>
      </c>
      <c r="J2652" s="25">
        <f t="shared" si="501"/>
        <v>19834.729435686531</v>
      </c>
      <c r="K2652" s="15">
        <f t="shared" si="495"/>
        <v>19865.41507144169</v>
      </c>
      <c r="L2652" s="36">
        <f t="shared" si="496"/>
        <v>1913.5849285583099</v>
      </c>
      <c r="M2652" s="36">
        <f t="shared" si="497"/>
        <v>1913.5849285583099</v>
      </c>
      <c r="N2652" s="36">
        <f t="shared" si="498"/>
        <v>8.7863764569461864E-2</v>
      </c>
      <c r="O2652" s="36">
        <f t="shared" si="499"/>
        <v>3661807.278805512</v>
      </c>
      <c r="P2652" s="35">
        <f t="shared" si="502"/>
        <v>3661807.278805512</v>
      </c>
    </row>
    <row r="2653" spans="1:16" x14ac:dyDescent="0.4">
      <c r="A2653" s="1">
        <v>2652</v>
      </c>
      <c r="B2653" s="21">
        <v>42465</v>
      </c>
      <c r="C2653" s="43">
        <v>4</v>
      </c>
      <c r="D2653" s="23">
        <v>19821</v>
      </c>
      <c r="E2653" s="25">
        <f t="shared" si="503"/>
        <v>18875.75</v>
      </c>
      <c r="F2653" s="25">
        <f t="shared" si="504"/>
        <v>18706.875</v>
      </c>
      <c r="G2653" s="25">
        <f t="shared" si="493"/>
        <v>1.0595569810564298</v>
      </c>
      <c r="H2653" s="25">
        <f t="shared" si="500"/>
        <v>1.0021658136955456</v>
      </c>
      <c r="I2653" s="4">
        <f t="shared" si="494"/>
        <v>19778.164181143729</v>
      </c>
      <c r="J2653" s="25">
        <f t="shared" si="501"/>
        <v>19835.046120130351</v>
      </c>
      <c r="K2653" s="15">
        <f t="shared" si="495"/>
        <v>19878.005134669107</v>
      </c>
      <c r="L2653" s="36">
        <f t="shared" si="496"/>
        <v>-57.005134669107065</v>
      </c>
      <c r="M2653" s="36">
        <f t="shared" si="497"/>
        <v>57.005134669107065</v>
      </c>
      <c r="N2653" s="36">
        <f t="shared" si="498"/>
        <v>2.8759969057619225E-3</v>
      </c>
      <c r="O2653" s="36">
        <f t="shared" si="499"/>
        <v>3249.5853786430321</v>
      </c>
      <c r="P2653" s="35">
        <f t="shared" si="502"/>
        <v>3249.5853786430321</v>
      </c>
    </row>
    <row r="2654" spans="1:16" x14ac:dyDescent="0.4">
      <c r="A2654" s="1">
        <v>2653</v>
      </c>
      <c r="B2654" s="21">
        <v>42466</v>
      </c>
      <c r="C2654" s="43">
        <v>1</v>
      </c>
      <c r="D2654" s="23">
        <v>17773</v>
      </c>
      <c r="E2654" s="25">
        <f t="shared" si="503"/>
        <v>18538</v>
      </c>
      <c r="F2654" s="25">
        <f t="shared" si="504"/>
        <v>18439.125</v>
      </c>
      <c r="G2654" s="25">
        <f t="shared" si="493"/>
        <v>0.96387437039447366</v>
      </c>
      <c r="H2654" s="25">
        <f t="shared" si="500"/>
        <v>0.99870511045398014</v>
      </c>
      <c r="I2654" s="4">
        <f t="shared" si="494"/>
        <v>17796.04391122115</v>
      </c>
      <c r="J2654" s="25">
        <f t="shared" si="501"/>
        <v>19835.362804574168</v>
      </c>
      <c r="K2654" s="15">
        <f t="shared" si="495"/>
        <v>19809.678200637012</v>
      </c>
      <c r="L2654" s="36">
        <f t="shared" si="496"/>
        <v>-2036.6782006370122</v>
      </c>
      <c r="M2654" s="36">
        <f t="shared" si="497"/>
        <v>2036.6782006370122</v>
      </c>
      <c r="N2654" s="36">
        <f t="shared" si="498"/>
        <v>0.11459394590879493</v>
      </c>
      <c r="O2654" s="36">
        <f t="shared" si="499"/>
        <v>4148058.0929500177</v>
      </c>
      <c r="P2654" s="35">
        <f t="shared" si="502"/>
        <v>4148058.0929500177</v>
      </c>
    </row>
    <row r="2655" spans="1:16" x14ac:dyDescent="0.4">
      <c r="A2655" s="1">
        <v>2654</v>
      </c>
      <c r="B2655" s="21">
        <v>42467</v>
      </c>
      <c r="C2655" s="43">
        <v>2</v>
      </c>
      <c r="D2655" s="23">
        <v>14779</v>
      </c>
      <c r="E2655" s="25">
        <f t="shared" si="503"/>
        <v>18340.25</v>
      </c>
      <c r="F2655" s="25">
        <f t="shared" si="504"/>
        <v>17877.5</v>
      </c>
      <c r="G2655" s="25">
        <f t="shared" si="493"/>
        <v>0.8266815829953853</v>
      </c>
      <c r="H2655" s="25">
        <f t="shared" si="500"/>
        <v>0.99758200983907996</v>
      </c>
      <c r="I2655" s="4">
        <f t="shared" si="494"/>
        <v>14814.822094059216</v>
      </c>
      <c r="J2655" s="25">
        <f t="shared" si="501"/>
        <v>19835.679489017984</v>
      </c>
      <c r="K2655" s="15">
        <f t="shared" si="495"/>
        <v>19787.717011178374</v>
      </c>
      <c r="L2655" s="36">
        <f t="shared" si="496"/>
        <v>-5008.7170111783744</v>
      </c>
      <c r="M2655" s="36">
        <f t="shared" si="497"/>
        <v>5008.7170111783744</v>
      </c>
      <c r="N2655" s="36">
        <f t="shared" si="498"/>
        <v>0.33890770763775452</v>
      </c>
      <c r="O2655" s="36">
        <f t="shared" si="499"/>
        <v>25087246.098067626</v>
      </c>
      <c r="P2655" s="35">
        <f t="shared" si="502"/>
        <v>25087246.098067626</v>
      </c>
    </row>
    <row r="2656" spans="1:16" x14ac:dyDescent="0.4">
      <c r="A2656" s="1">
        <v>2655</v>
      </c>
      <c r="B2656" s="21">
        <v>42468</v>
      </c>
      <c r="C2656" s="43">
        <v>3</v>
      </c>
      <c r="D2656" s="23">
        <v>20988</v>
      </c>
      <c r="E2656" s="25">
        <f t="shared" si="503"/>
        <v>17414.75</v>
      </c>
      <c r="F2656" s="25">
        <f t="shared" si="504"/>
        <v>17425.5</v>
      </c>
      <c r="G2656" s="25">
        <f t="shared" si="493"/>
        <v>1.2044417663768614</v>
      </c>
      <c r="H2656" s="25">
        <f t="shared" si="500"/>
        <v>1.0015470660113945</v>
      </c>
      <c r="I2656" s="4">
        <f t="shared" si="494"/>
        <v>20955.58033391635</v>
      </c>
      <c r="J2656" s="25">
        <f t="shared" si="501"/>
        <v>19835.996173461805</v>
      </c>
      <c r="K2656" s="15">
        <f t="shared" si="495"/>
        <v>19866.68376894392</v>
      </c>
      <c r="L2656" s="36">
        <f t="shared" si="496"/>
        <v>1121.3162310560801</v>
      </c>
      <c r="M2656" s="36">
        <f t="shared" si="497"/>
        <v>1121.3162310560801</v>
      </c>
      <c r="N2656" s="36">
        <f t="shared" si="498"/>
        <v>5.3426540454358691E-2</v>
      </c>
      <c r="O2656" s="36">
        <f t="shared" si="499"/>
        <v>1257350.0900298124</v>
      </c>
      <c r="P2656" s="35">
        <f t="shared" si="502"/>
        <v>1257350.0900298124</v>
      </c>
    </row>
    <row r="2657" spans="1:16" x14ac:dyDescent="0.4">
      <c r="A2657" s="1">
        <v>2656</v>
      </c>
      <c r="B2657" s="21">
        <v>42469</v>
      </c>
      <c r="C2657" s="43">
        <v>4</v>
      </c>
      <c r="D2657" s="23">
        <v>16119</v>
      </c>
      <c r="E2657" s="25">
        <f t="shared" si="503"/>
        <v>17436.25</v>
      </c>
      <c r="F2657" s="25">
        <f t="shared" si="504"/>
        <v>18299.75</v>
      </c>
      <c r="G2657" s="25">
        <f t="shared" si="493"/>
        <v>0.88083170535116595</v>
      </c>
      <c r="H2657" s="25">
        <f t="shared" si="500"/>
        <v>1.0021658136955456</v>
      </c>
      <c r="I2657" s="4">
        <f t="shared" si="494"/>
        <v>16084.164695820382</v>
      </c>
      <c r="J2657" s="25">
        <f t="shared" si="501"/>
        <v>19836.312857905621</v>
      </c>
      <c r="K2657" s="15">
        <f t="shared" si="495"/>
        <v>19879.2746159624</v>
      </c>
      <c r="L2657" s="36">
        <f t="shared" si="496"/>
        <v>-3760.2746159624003</v>
      </c>
      <c r="M2657" s="36">
        <f t="shared" si="497"/>
        <v>3760.2746159624003</v>
      </c>
      <c r="N2657" s="36">
        <f t="shared" si="498"/>
        <v>0.23328212767308149</v>
      </c>
      <c r="O2657" s="36">
        <f t="shared" si="499"/>
        <v>14139665.187451176</v>
      </c>
      <c r="P2657" s="35">
        <f t="shared" si="502"/>
        <v>14139665.187451176</v>
      </c>
    </row>
    <row r="2658" spans="1:16" x14ac:dyDescent="0.4">
      <c r="A2658" s="1">
        <v>2657</v>
      </c>
      <c r="B2658" s="21">
        <v>42470</v>
      </c>
      <c r="C2658" s="43">
        <v>1</v>
      </c>
      <c r="D2658" s="23">
        <v>17859</v>
      </c>
      <c r="E2658" s="25">
        <f t="shared" si="503"/>
        <v>19163.25</v>
      </c>
      <c r="F2658" s="25">
        <f t="shared" si="504"/>
        <v>19310.125</v>
      </c>
      <c r="G2658" s="25">
        <f t="shared" si="493"/>
        <v>0.9248515998731236</v>
      </c>
      <c r="H2658" s="25">
        <f t="shared" si="500"/>
        <v>0.99870511045398014</v>
      </c>
      <c r="I2658" s="4">
        <f t="shared" si="494"/>
        <v>17882.155416108621</v>
      </c>
      <c r="J2658" s="25">
        <f t="shared" si="501"/>
        <v>19836.629542349438</v>
      </c>
      <c r="K2658" s="15">
        <f t="shared" si="495"/>
        <v>19810.943298126782</v>
      </c>
      <c r="L2658" s="36">
        <f t="shared" si="496"/>
        <v>-1951.9432981267819</v>
      </c>
      <c r="M2658" s="36">
        <f t="shared" si="497"/>
        <v>1951.9432981267819</v>
      </c>
      <c r="N2658" s="36">
        <f t="shared" si="498"/>
        <v>0.1092974577594928</v>
      </c>
      <c r="O2658" s="36">
        <f t="shared" si="499"/>
        <v>3810082.639102059</v>
      </c>
      <c r="P2658" s="35">
        <f t="shared" si="502"/>
        <v>3810082.639102059</v>
      </c>
    </row>
    <row r="2659" spans="1:16" x14ac:dyDescent="0.4">
      <c r="A2659" s="1">
        <v>2658</v>
      </c>
      <c r="B2659" s="21">
        <v>42471</v>
      </c>
      <c r="C2659" s="43">
        <v>2</v>
      </c>
      <c r="D2659" s="23">
        <v>21687</v>
      </c>
      <c r="E2659" s="25">
        <f t="shared" si="503"/>
        <v>19457</v>
      </c>
      <c r="F2659" s="25">
        <f t="shared" si="504"/>
        <v>20209.375</v>
      </c>
      <c r="G2659" s="25">
        <f t="shared" si="493"/>
        <v>1.0731158187722283</v>
      </c>
      <c r="H2659" s="25">
        <f t="shared" si="500"/>
        <v>0.99758200983907996</v>
      </c>
      <c r="I2659" s="4">
        <f t="shared" si="494"/>
        <v>21739.56605682808</v>
      </c>
      <c r="J2659" s="25">
        <f t="shared" si="501"/>
        <v>19836.946226793254</v>
      </c>
      <c r="K2659" s="15">
        <f t="shared" si="495"/>
        <v>19788.980685994167</v>
      </c>
      <c r="L2659" s="36">
        <f t="shared" si="496"/>
        <v>1898.0193140058327</v>
      </c>
      <c r="M2659" s="36">
        <f t="shared" si="497"/>
        <v>1898.0193140058327</v>
      </c>
      <c r="N2659" s="36">
        <f t="shared" si="498"/>
        <v>8.7518758426976193E-2</v>
      </c>
      <c r="O2659" s="36">
        <f t="shared" si="499"/>
        <v>3602477.316339172</v>
      </c>
      <c r="P2659" s="35">
        <f t="shared" si="502"/>
        <v>3602477.316339172</v>
      </c>
    </row>
    <row r="2660" spans="1:16" x14ac:dyDescent="0.4">
      <c r="A2660" s="1">
        <v>2659</v>
      </c>
      <c r="B2660" s="21">
        <v>42472</v>
      </c>
      <c r="C2660" s="43">
        <v>3</v>
      </c>
      <c r="D2660" s="23">
        <v>22163</v>
      </c>
      <c r="E2660" s="25">
        <f t="shared" si="503"/>
        <v>20961.75</v>
      </c>
      <c r="F2660" s="25">
        <f t="shared" si="504"/>
        <v>20954.625</v>
      </c>
      <c r="G2660" s="25">
        <f t="shared" si="493"/>
        <v>1.0576662669935635</v>
      </c>
      <c r="H2660" s="25">
        <f t="shared" si="500"/>
        <v>1.0015470660113945</v>
      </c>
      <c r="I2660" s="4">
        <f t="shared" si="494"/>
        <v>22128.765339269492</v>
      </c>
      <c r="J2660" s="25">
        <f t="shared" si="501"/>
        <v>19837.262911237074</v>
      </c>
      <c r="K2660" s="15">
        <f t="shared" si="495"/>
        <v>19867.952466446146</v>
      </c>
      <c r="L2660" s="36">
        <f t="shared" si="496"/>
        <v>2295.047533553854</v>
      </c>
      <c r="M2660" s="36">
        <f t="shared" si="497"/>
        <v>2295.047533553854</v>
      </c>
      <c r="N2660" s="36">
        <f t="shared" si="498"/>
        <v>0.10355310804285765</v>
      </c>
      <c r="O2660" s="36">
        <f t="shared" si="499"/>
        <v>5267243.1812716285</v>
      </c>
      <c r="P2660" s="35">
        <f t="shared" si="502"/>
        <v>5267243.1812716285</v>
      </c>
    </row>
    <row r="2661" spans="1:16" x14ac:dyDescent="0.4">
      <c r="A2661" s="1">
        <v>2660</v>
      </c>
      <c r="B2661" s="21">
        <v>42473</v>
      </c>
      <c r="C2661" s="43">
        <v>4</v>
      </c>
      <c r="D2661" s="23">
        <v>22138</v>
      </c>
      <c r="E2661" s="25">
        <f t="shared" si="503"/>
        <v>20947.5</v>
      </c>
      <c r="F2661" s="25">
        <f t="shared" si="504"/>
        <v>20990.375</v>
      </c>
      <c r="G2661" s="25">
        <f t="shared" si="493"/>
        <v>1.0546738683801504</v>
      </c>
      <c r="H2661" s="25">
        <f t="shared" si="500"/>
        <v>1.0021658136955456</v>
      </c>
      <c r="I2661" s="4">
        <f t="shared" si="494"/>
        <v>22090.156835788301</v>
      </c>
      <c r="J2661" s="25">
        <f t="shared" si="501"/>
        <v>19837.579595680891</v>
      </c>
      <c r="K2661" s="15">
        <f t="shared" si="495"/>
        <v>19880.544097255693</v>
      </c>
      <c r="L2661" s="36">
        <f t="shared" si="496"/>
        <v>2257.4559027443065</v>
      </c>
      <c r="M2661" s="36">
        <f t="shared" si="497"/>
        <v>2257.4559027443065</v>
      </c>
      <c r="N2661" s="36">
        <f t="shared" si="498"/>
        <v>0.10197198946356069</v>
      </c>
      <c r="O2661" s="36">
        <f t="shared" si="499"/>
        <v>5096107.1528351121</v>
      </c>
      <c r="P2661" s="35">
        <f t="shared" si="502"/>
        <v>5096107.1528351121</v>
      </c>
    </row>
    <row r="2662" spans="1:16" x14ac:dyDescent="0.4">
      <c r="A2662" s="1">
        <v>2661</v>
      </c>
      <c r="B2662" s="21">
        <v>42474</v>
      </c>
      <c r="C2662" s="43">
        <v>1</v>
      </c>
      <c r="D2662" s="23">
        <v>17802</v>
      </c>
      <c r="E2662" s="25">
        <f t="shared" si="503"/>
        <v>21033.25</v>
      </c>
      <c r="F2662" s="25">
        <f t="shared" si="504"/>
        <v>20713.375</v>
      </c>
      <c r="G2662" s="25">
        <f t="shared" si="493"/>
        <v>0.85944468248172978</v>
      </c>
      <c r="H2662" s="25">
        <f t="shared" si="500"/>
        <v>0.99870511045398014</v>
      </c>
      <c r="I2662" s="4">
        <f t="shared" si="494"/>
        <v>17825.081511706459</v>
      </c>
      <c r="J2662" s="25">
        <f t="shared" si="501"/>
        <v>19837.896280124707</v>
      </c>
      <c r="K2662" s="15">
        <f t="shared" si="495"/>
        <v>19812.208395616548</v>
      </c>
      <c r="L2662" s="36">
        <f t="shared" si="496"/>
        <v>-2010.2083956165479</v>
      </c>
      <c r="M2662" s="36">
        <f t="shared" si="497"/>
        <v>2010.2083956165479</v>
      </c>
      <c r="N2662" s="36">
        <f t="shared" si="498"/>
        <v>0.1129203682516879</v>
      </c>
      <c r="O2662" s="36">
        <f t="shared" si="499"/>
        <v>4040937.7938072556</v>
      </c>
      <c r="P2662" s="35">
        <f t="shared" si="502"/>
        <v>4040937.7938072556</v>
      </c>
    </row>
    <row r="2663" spans="1:16" x14ac:dyDescent="0.4">
      <c r="A2663" s="1">
        <v>2662</v>
      </c>
      <c r="B2663" s="21">
        <v>42475</v>
      </c>
      <c r="C2663" s="43">
        <v>2</v>
      </c>
      <c r="D2663" s="23">
        <v>22030</v>
      </c>
      <c r="E2663" s="25">
        <f t="shared" si="503"/>
        <v>20393.5</v>
      </c>
      <c r="F2663" s="25">
        <f t="shared" si="504"/>
        <v>19714</v>
      </c>
      <c r="G2663" s="25">
        <f t="shared" si="493"/>
        <v>1.1174799634777315</v>
      </c>
      <c r="H2663" s="25">
        <f t="shared" si="500"/>
        <v>0.99758200983907996</v>
      </c>
      <c r="I2663" s="4">
        <f t="shared" si="494"/>
        <v>22083.397437724103</v>
      </c>
      <c r="J2663" s="25">
        <f t="shared" si="501"/>
        <v>19838.212964568527</v>
      </c>
      <c r="K2663" s="15">
        <f t="shared" si="495"/>
        <v>19790.244360809964</v>
      </c>
      <c r="L2663" s="36">
        <f t="shared" si="496"/>
        <v>2239.7556391900362</v>
      </c>
      <c r="M2663" s="36">
        <f t="shared" si="497"/>
        <v>2239.7556391900362</v>
      </c>
      <c r="N2663" s="36">
        <f t="shared" si="498"/>
        <v>0.10166843573263895</v>
      </c>
      <c r="O2663" s="36">
        <f t="shared" si="499"/>
        <v>5016505.3232835671</v>
      </c>
      <c r="P2663" s="35">
        <f t="shared" si="502"/>
        <v>5016505.3232835671</v>
      </c>
    </row>
    <row r="2664" spans="1:16" x14ac:dyDescent="0.4">
      <c r="A2664" s="1">
        <v>2663</v>
      </c>
      <c r="B2664" s="21">
        <v>42476</v>
      </c>
      <c r="C2664" s="43">
        <v>3</v>
      </c>
      <c r="D2664" s="23">
        <v>19604</v>
      </c>
      <c r="E2664" s="25">
        <f t="shared" si="503"/>
        <v>19034.5</v>
      </c>
      <c r="F2664" s="25">
        <f t="shared" si="504"/>
        <v>19474</v>
      </c>
      <c r="G2664" s="25">
        <f t="shared" si="493"/>
        <v>1.0066755674232311</v>
      </c>
      <c r="H2664" s="25">
        <f t="shared" si="500"/>
        <v>1.0015470660113945</v>
      </c>
      <c r="I2664" s="4">
        <f t="shared" si="494"/>
        <v>19573.718165908907</v>
      </c>
      <c r="J2664" s="25">
        <f t="shared" si="501"/>
        <v>19838.529649012344</v>
      </c>
      <c r="K2664" s="15">
        <f t="shared" si="495"/>
        <v>19869.221163948372</v>
      </c>
      <c r="L2664" s="36">
        <f t="shared" si="496"/>
        <v>-265.22116394837212</v>
      </c>
      <c r="M2664" s="36">
        <f t="shared" si="497"/>
        <v>265.22116394837212</v>
      </c>
      <c r="N2664" s="36">
        <f t="shared" si="498"/>
        <v>1.352893103184922E-2</v>
      </c>
      <c r="O2664" s="36">
        <f t="shared" si="499"/>
        <v>70342.26580612929</v>
      </c>
      <c r="P2664" s="35">
        <f t="shared" si="502"/>
        <v>70342.26580612929</v>
      </c>
    </row>
    <row r="2665" spans="1:16" x14ac:dyDescent="0.4">
      <c r="A2665" s="1">
        <v>2664</v>
      </c>
      <c r="B2665" s="21">
        <v>42477</v>
      </c>
      <c r="C2665" s="43">
        <v>4</v>
      </c>
      <c r="D2665" s="23">
        <v>16702</v>
      </c>
      <c r="E2665" s="25">
        <f t="shared" si="503"/>
        <v>19913.5</v>
      </c>
      <c r="F2665" s="25">
        <f t="shared" si="504"/>
        <v>19879.375</v>
      </c>
      <c r="G2665" s="25">
        <f t="shared" si="493"/>
        <v>0.84016725877951393</v>
      </c>
      <c r="H2665" s="25">
        <f t="shared" si="500"/>
        <v>1.0021658136955456</v>
      </c>
      <c r="I2665" s="4">
        <f t="shared" si="494"/>
        <v>16665.904755232459</v>
      </c>
      <c r="J2665" s="25">
        <f t="shared" si="501"/>
        <v>19838.84633345616</v>
      </c>
      <c r="K2665" s="15">
        <f t="shared" si="495"/>
        <v>19881.813578548983</v>
      </c>
      <c r="L2665" s="36">
        <f t="shared" si="496"/>
        <v>-3179.8135785489831</v>
      </c>
      <c r="M2665" s="36">
        <f t="shared" si="497"/>
        <v>3179.8135785489831</v>
      </c>
      <c r="N2665" s="36">
        <f t="shared" si="498"/>
        <v>0.19038519809298185</v>
      </c>
      <c r="O2665" s="36">
        <f t="shared" si="499"/>
        <v>10111214.394324489</v>
      </c>
      <c r="P2665" s="35">
        <f t="shared" si="502"/>
        <v>10111214.394324489</v>
      </c>
    </row>
    <row r="2666" spans="1:16" x14ac:dyDescent="0.4">
      <c r="A2666" s="1">
        <v>2665</v>
      </c>
      <c r="B2666" s="21">
        <v>42478</v>
      </c>
      <c r="C2666" s="43">
        <v>1</v>
      </c>
      <c r="D2666" s="23">
        <v>21318</v>
      </c>
      <c r="E2666" s="25">
        <f t="shared" si="503"/>
        <v>19845.25</v>
      </c>
      <c r="F2666" s="25">
        <f t="shared" si="504"/>
        <v>20044.375</v>
      </c>
      <c r="G2666" s="25">
        <f t="shared" si="493"/>
        <v>1.06354027002588</v>
      </c>
      <c r="H2666" s="25">
        <f t="shared" si="500"/>
        <v>0.99870511045398014</v>
      </c>
      <c r="I2666" s="4">
        <f t="shared" si="494"/>
        <v>21345.640246408173</v>
      </c>
      <c r="J2666" s="25">
        <f t="shared" si="501"/>
        <v>19839.16301789998</v>
      </c>
      <c r="K2666" s="15">
        <f t="shared" si="495"/>
        <v>19813.473493106318</v>
      </c>
      <c r="L2666" s="36">
        <f t="shared" si="496"/>
        <v>1504.5265068936824</v>
      </c>
      <c r="M2666" s="36">
        <f t="shared" si="497"/>
        <v>1504.5265068936824</v>
      </c>
      <c r="N2666" s="36">
        <f t="shared" si="498"/>
        <v>7.0575406083764072E-2</v>
      </c>
      <c r="O2666" s="36">
        <f t="shared" si="499"/>
        <v>2263600.0099457055</v>
      </c>
      <c r="P2666" s="35">
        <f t="shared" si="502"/>
        <v>2263600.0099457055</v>
      </c>
    </row>
    <row r="2667" spans="1:16" x14ac:dyDescent="0.4">
      <c r="A2667" s="1">
        <v>2666</v>
      </c>
      <c r="B2667" s="21">
        <v>42479</v>
      </c>
      <c r="C2667" s="43">
        <v>2</v>
      </c>
      <c r="D2667" s="23">
        <v>21757</v>
      </c>
      <c r="E2667" s="25">
        <f t="shared" si="503"/>
        <v>20243.5</v>
      </c>
      <c r="F2667" s="25">
        <f t="shared" si="504"/>
        <v>19987.25</v>
      </c>
      <c r="G2667" s="25">
        <f t="shared" si="493"/>
        <v>1.0885439467660634</v>
      </c>
      <c r="H2667" s="25">
        <f t="shared" si="500"/>
        <v>0.99758200983907996</v>
      </c>
      <c r="I2667" s="4">
        <f t="shared" si="494"/>
        <v>21809.7357263987</v>
      </c>
      <c r="J2667" s="25">
        <f t="shared" si="501"/>
        <v>19839.479702343797</v>
      </c>
      <c r="K2667" s="15">
        <f t="shared" si="495"/>
        <v>19791.508035625757</v>
      </c>
      <c r="L2667" s="36">
        <f t="shared" si="496"/>
        <v>1965.4919643742433</v>
      </c>
      <c r="M2667" s="36">
        <f t="shared" si="497"/>
        <v>1965.4919643742433</v>
      </c>
      <c r="N2667" s="36">
        <f t="shared" si="498"/>
        <v>9.0338372219250965E-2</v>
      </c>
      <c r="O2667" s="36">
        <f t="shared" si="499"/>
        <v>3863158.6620197217</v>
      </c>
      <c r="P2667" s="35">
        <f t="shared" si="502"/>
        <v>3863158.6620197217</v>
      </c>
    </row>
    <row r="2668" spans="1:16" x14ac:dyDescent="0.4">
      <c r="A2668" s="1">
        <v>2667</v>
      </c>
      <c r="B2668" s="21">
        <v>42480</v>
      </c>
      <c r="C2668" s="43">
        <v>3</v>
      </c>
      <c r="D2668" s="23">
        <v>21197</v>
      </c>
      <c r="E2668" s="25">
        <f t="shared" si="503"/>
        <v>19731</v>
      </c>
      <c r="F2668" s="25">
        <f t="shared" si="504"/>
        <v>19184.625</v>
      </c>
      <c r="G2668" s="25">
        <f t="shared" si="493"/>
        <v>1.1048951960228568</v>
      </c>
      <c r="H2668" s="25">
        <f t="shared" si="500"/>
        <v>1.0015470660113945</v>
      </c>
      <c r="I2668" s="4">
        <f t="shared" si="494"/>
        <v>21164.257496570652</v>
      </c>
      <c r="J2668" s="25">
        <f t="shared" si="501"/>
        <v>19839.796386787613</v>
      </c>
      <c r="K2668" s="15">
        <f t="shared" si="495"/>
        <v>19870.489861450602</v>
      </c>
      <c r="L2668" s="36">
        <f t="shared" si="496"/>
        <v>1326.5101385493981</v>
      </c>
      <c r="M2668" s="36">
        <f t="shared" si="497"/>
        <v>1326.5101385493981</v>
      </c>
      <c r="N2668" s="36">
        <f t="shared" si="498"/>
        <v>6.2580088623361702E-2</v>
      </c>
      <c r="O2668" s="36">
        <f t="shared" si="499"/>
        <v>1759629.1476743433</v>
      </c>
      <c r="P2668" s="35">
        <f t="shared" si="502"/>
        <v>1759629.1476743433</v>
      </c>
    </row>
    <row r="2669" spans="1:16" x14ac:dyDescent="0.4">
      <c r="A2669" s="1">
        <v>2668</v>
      </c>
      <c r="B2669" s="21">
        <v>42481</v>
      </c>
      <c r="C2669" s="43">
        <v>4</v>
      </c>
      <c r="D2669" s="23">
        <v>14652</v>
      </c>
      <c r="E2669" s="25">
        <f t="shared" si="503"/>
        <v>18638.25</v>
      </c>
      <c r="F2669" s="25">
        <f t="shared" si="504"/>
        <v>18116.5</v>
      </c>
      <c r="G2669" s="25">
        <f t="shared" ref="G2669:G2732" si="505">D2669/F2669</f>
        <v>0.80876549002290732</v>
      </c>
      <c r="H2669" s="25">
        <f t="shared" si="500"/>
        <v>1.0021658136955456</v>
      </c>
      <c r="I2669" s="4">
        <f t="shared" ref="I2669:I2732" si="506">D2669/H2669</f>
        <v>14620.335078054484</v>
      </c>
      <c r="J2669" s="25">
        <f t="shared" si="501"/>
        <v>19840.11307123143</v>
      </c>
      <c r="K2669" s="15">
        <f t="shared" ref="K2669:K2732" si="507">H2669*J2669</f>
        <v>19883.083059842276</v>
      </c>
      <c r="L2669" s="36">
        <f t="shared" ref="L2669:L2732" si="508">D2669-K2669</f>
        <v>-5231.0830598422763</v>
      </c>
      <c r="M2669" s="36">
        <f t="shared" ref="M2669:M2732" si="509">ABS(L2669)</f>
        <v>5231.0830598422763</v>
      </c>
      <c r="N2669" s="36">
        <f t="shared" ref="N2669:N2732" si="510">M2669/D2669</f>
        <v>0.35702177585601119</v>
      </c>
      <c r="O2669" s="36">
        <f t="shared" ref="O2669:O2732" si="511">L2669^2</f>
        <v>27364229.978968833</v>
      </c>
      <c r="P2669" s="35">
        <f t="shared" si="502"/>
        <v>27364229.978968833</v>
      </c>
    </row>
    <row r="2670" spans="1:16" x14ac:dyDescent="0.4">
      <c r="A2670" s="1">
        <v>2669</v>
      </c>
      <c r="B2670" s="21">
        <v>42482</v>
      </c>
      <c r="C2670" s="43">
        <v>1</v>
      </c>
      <c r="D2670" s="23">
        <v>16947</v>
      </c>
      <c r="E2670" s="25">
        <f t="shared" si="503"/>
        <v>17594.75</v>
      </c>
      <c r="F2670" s="25">
        <f t="shared" si="504"/>
        <v>17006.5</v>
      </c>
      <c r="G2670" s="25">
        <f t="shared" si="505"/>
        <v>0.99650133772381144</v>
      </c>
      <c r="H2670" s="25">
        <f t="shared" si="500"/>
        <v>0.99870511045398014</v>
      </c>
      <c r="I2670" s="4">
        <f t="shared" si="506"/>
        <v>16968.972945674046</v>
      </c>
      <c r="J2670" s="25">
        <f t="shared" si="501"/>
        <v>19840.42975567525</v>
      </c>
      <c r="K2670" s="15">
        <f t="shared" si="507"/>
        <v>19814.738590596084</v>
      </c>
      <c r="L2670" s="36">
        <f t="shared" si="508"/>
        <v>-2867.7385905960837</v>
      </c>
      <c r="M2670" s="36">
        <f t="shared" si="509"/>
        <v>2867.7385905960837</v>
      </c>
      <c r="N2670" s="36">
        <f t="shared" si="510"/>
        <v>0.1692180675397465</v>
      </c>
      <c r="O2670" s="36">
        <f t="shared" si="511"/>
        <v>8223924.6239940124</v>
      </c>
      <c r="P2670" s="35">
        <f t="shared" si="502"/>
        <v>8223924.6239940124</v>
      </c>
    </row>
    <row r="2671" spans="1:16" x14ac:dyDescent="0.4">
      <c r="A2671" s="1">
        <v>2670</v>
      </c>
      <c r="B2671" s="21">
        <v>42483</v>
      </c>
      <c r="C2671" s="43">
        <v>2</v>
      </c>
      <c r="D2671" s="23">
        <v>17583</v>
      </c>
      <c r="E2671" s="25">
        <f t="shared" si="503"/>
        <v>16418.25</v>
      </c>
      <c r="F2671" s="25">
        <f t="shared" si="504"/>
        <v>16921.375</v>
      </c>
      <c r="G2671" s="25">
        <f t="shared" si="505"/>
        <v>1.0390999549386501</v>
      </c>
      <c r="H2671" s="25">
        <f t="shared" si="500"/>
        <v>0.99758200983907996</v>
      </c>
      <c r="I2671" s="4">
        <f t="shared" si="506"/>
        <v>17625.61857228792</v>
      </c>
      <c r="J2671" s="25">
        <f t="shared" si="501"/>
        <v>19840.746440119066</v>
      </c>
      <c r="K2671" s="15">
        <f t="shared" si="507"/>
        <v>19792.77171044155</v>
      </c>
      <c r="L2671" s="36">
        <f t="shared" si="508"/>
        <v>-2209.7717104415497</v>
      </c>
      <c r="M2671" s="36">
        <f t="shared" si="509"/>
        <v>2209.7717104415497</v>
      </c>
      <c r="N2671" s="36">
        <f t="shared" si="510"/>
        <v>0.12567660299388897</v>
      </c>
      <c r="O2671" s="36">
        <f t="shared" si="511"/>
        <v>4883091.0122677721</v>
      </c>
      <c r="P2671" s="35">
        <f t="shared" si="502"/>
        <v>4883091.0122677721</v>
      </c>
    </row>
    <row r="2672" spans="1:16" x14ac:dyDescent="0.4">
      <c r="A2672" s="1">
        <v>2671</v>
      </c>
      <c r="B2672" s="21">
        <v>42484</v>
      </c>
      <c r="C2672" s="43">
        <v>3</v>
      </c>
      <c r="D2672" s="23">
        <v>16491</v>
      </c>
      <c r="E2672" s="25">
        <f t="shared" si="503"/>
        <v>17424.5</v>
      </c>
      <c r="F2672" s="25">
        <f t="shared" si="504"/>
        <v>17948.125</v>
      </c>
      <c r="G2672" s="25">
        <f t="shared" si="505"/>
        <v>0.91881463941219488</v>
      </c>
      <c r="H2672" s="25">
        <f t="shared" si="500"/>
        <v>1.0015470660113945</v>
      </c>
      <c r="I2672" s="4">
        <f t="shared" si="506"/>
        <v>16465.526743215862</v>
      </c>
      <c r="J2672" s="25">
        <f t="shared" si="501"/>
        <v>19841.063124562883</v>
      </c>
      <c r="K2672" s="15">
        <f t="shared" si="507"/>
        <v>19871.758558952828</v>
      </c>
      <c r="L2672" s="36">
        <f t="shared" si="508"/>
        <v>-3380.758558952828</v>
      </c>
      <c r="M2672" s="36">
        <f t="shared" si="509"/>
        <v>3380.758558952828</v>
      </c>
      <c r="N2672" s="36">
        <f t="shared" si="510"/>
        <v>0.20500627972547619</v>
      </c>
      <c r="O2672" s="36">
        <f t="shared" si="511"/>
        <v>11429528.433932802</v>
      </c>
      <c r="P2672" s="35">
        <f t="shared" si="502"/>
        <v>11429528.433932802</v>
      </c>
    </row>
    <row r="2673" spans="1:16" x14ac:dyDescent="0.4">
      <c r="A2673" s="1">
        <v>2672</v>
      </c>
      <c r="B2673" s="21">
        <v>42485</v>
      </c>
      <c r="C2673" s="43">
        <v>4</v>
      </c>
      <c r="D2673" s="23">
        <v>18677</v>
      </c>
      <c r="E2673" s="25">
        <f t="shared" si="503"/>
        <v>18471.75</v>
      </c>
      <c r="F2673" s="25">
        <f t="shared" si="504"/>
        <v>18956</v>
      </c>
      <c r="G2673" s="25">
        <f t="shared" si="505"/>
        <v>0.98528170500105505</v>
      </c>
      <c r="H2673" s="25">
        <f t="shared" si="500"/>
        <v>1.0021658136955456</v>
      </c>
      <c r="I2673" s="4">
        <f t="shared" si="506"/>
        <v>18636.636517391729</v>
      </c>
      <c r="J2673" s="25">
        <f t="shared" si="501"/>
        <v>19841.379809006703</v>
      </c>
      <c r="K2673" s="15">
        <f t="shared" si="507"/>
        <v>19884.352541135573</v>
      </c>
      <c r="L2673" s="36">
        <f t="shared" si="508"/>
        <v>-1207.3525411355731</v>
      </c>
      <c r="M2673" s="36">
        <f t="shared" si="509"/>
        <v>1207.3525411355731</v>
      </c>
      <c r="N2673" s="36">
        <f t="shared" si="510"/>
        <v>6.4643815448710881E-2</v>
      </c>
      <c r="O2673" s="36">
        <f t="shared" si="511"/>
        <v>1457700.1585865258</v>
      </c>
      <c r="P2673" s="35">
        <f t="shared" si="502"/>
        <v>1457700.1585865258</v>
      </c>
    </row>
    <row r="2674" spans="1:16" x14ac:dyDescent="0.4">
      <c r="A2674" s="1">
        <v>2673</v>
      </c>
      <c r="B2674" s="21">
        <v>42486</v>
      </c>
      <c r="C2674" s="43">
        <v>1</v>
      </c>
      <c r="D2674" s="23">
        <v>21136</v>
      </c>
      <c r="E2674" s="25">
        <f t="shared" si="503"/>
        <v>19440.25</v>
      </c>
      <c r="F2674" s="25">
        <f t="shared" si="504"/>
        <v>19554.625</v>
      </c>
      <c r="G2674" s="25">
        <f t="shared" si="505"/>
        <v>1.0808696152444754</v>
      </c>
      <c r="H2674" s="25">
        <f t="shared" si="500"/>
        <v>0.99870511045398014</v>
      </c>
      <c r="I2674" s="4">
        <f t="shared" si="506"/>
        <v>21163.404270948642</v>
      </c>
      <c r="J2674" s="25">
        <f t="shared" si="501"/>
        <v>19841.696493450519</v>
      </c>
      <c r="K2674" s="15">
        <f t="shared" si="507"/>
        <v>19816.00368808585</v>
      </c>
      <c r="L2674" s="36">
        <f t="shared" si="508"/>
        <v>1319.9963119141503</v>
      </c>
      <c r="M2674" s="36">
        <f t="shared" si="509"/>
        <v>1319.9963119141503</v>
      </c>
      <c r="N2674" s="36">
        <f t="shared" si="510"/>
        <v>6.2452512864976828E-2</v>
      </c>
      <c r="O2674" s="36">
        <f t="shared" si="511"/>
        <v>1742390.2634669587</v>
      </c>
      <c r="P2674" s="35">
        <f t="shared" si="502"/>
        <v>1742390.2634669587</v>
      </c>
    </row>
    <row r="2675" spans="1:16" x14ac:dyDescent="0.4">
      <c r="A2675" s="1">
        <v>2674</v>
      </c>
      <c r="B2675" s="21">
        <v>42487</v>
      </c>
      <c r="C2675" s="43">
        <v>2</v>
      </c>
      <c r="D2675" s="23">
        <v>21457</v>
      </c>
      <c r="E2675" s="25">
        <f t="shared" si="503"/>
        <v>19669</v>
      </c>
      <c r="F2675" s="25">
        <f t="shared" si="504"/>
        <v>20078.25</v>
      </c>
      <c r="G2675" s="25">
        <f t="shared" si="505"/>
        <v>1.0686688331901435</v>
      </c>
      <c r="H2675" s="25">
        <f t="shared" si="500"/>
        <v>0.99758200983907996</v>
      </c>
      <c r="I2675" s="4">
        <f t="shared" si="506"/>
        <v>21509.008571096056</v>
      </c>
      <c r="J2675" s="25">
        <f t="shared" si="501"/>
        <v>19842.013177894336</v>
      </c>
      <c r="K2675" s="15">
        <f t="shared" si="507"/>
        <v>19794.035385257343</v>
      </c>
      <c r="L2675" s="36">
        <f t="shared" si="508"/>
        <v>1662.9646147426574</v>
      </c>
      <c r="M2675" s="36">
        <f t="shared" si="509"/>
        <v>1662.9646147426574</v>
      </c>
      <c r="N2675" s="36">
        <f t="shared" si="510"/>
        <v>7.7502195774929269E-2</v>
      </c>
      <c r="O2675" s="36">
        <f t="shared" si="511"/>
        <v>2765451.3098861952</v>
      </c>
      <c r="P2675" s="35">
        <f t="shared" si="502"/>
        <v>2765451.3098861952</v>
      </c>
    </row>
    <row r="2676" spans="1:16" x14ac:dyDescent="0.4">
      <c r="A2676" s="1">
        <v>2675</v>
      </c>
      <c r="B2676" s="21">
        <v>42488</v>
      </c>
      <c r="C2676" s="43">
        <v>3</v>
      </c>
      <c r="D2676" s="23">
        <v>17406</v>
      </c>
      <c r="E2676" s="25">
        <f t="shared" si="503"/>
        <v>20487.5</v>
      </c>
      <c r="F2676" s="25">
        <f t="shared" si="504"/>
        <v>20256.25</v>
      </c>
      <c r="G2676" s="25">
        <f t="shared" si="505"/>
        <v>0.85929034248688674</v>
      </c>
      <c r="H2676" s="25">
        <f t="shared" si="500"/>
        <v>1.0015470660113945</v>
      </c>
      <c r="I2676" s="4">
        <f t="shared" si="506"/>
        <v>17379.113364405755</v>
      </c>
      <c r="J2676" s="25">
        <f t="shared" si="501"/>
        <v>19842.329862338156</v>
      </c>
      <c r="K2676" s="15">
        <f t="shared" si="507"/>
        <v>19873.027256455058</v>
      </c>
      <c r="L2676" s="36">
        <f t="shared" si="508"/>
        <v>-2467.0272564550578</v>
      </c>
      <c r="M2676" s="36">
        <f t="shared" si="509"/>
        <v>2467.0272564550578</v>
      </c>
      <c r="N2676" s="36">
        <f t="shared" si="510"/>
        <v>0.14173430176117763</v>
      </c>
      <c r="O2676" s="36">
        <f t="shared" si="511"/>
        <v>6086223.4840921694</v>
      </c>
      <c r="P2676" s="35">
        <f t="shared" si="502"/>
        <v>6086223.4840921694</v>
      </c>
    </row>
    <row r="2677" spans="1:16" x14ac:dyDescent="0.4">
      <c r="A2677" s="1">
        <v>2676</v>
      </c>
      <c r="B2677" s="21">
        <v>42489</v>
      </c>
      <c r="C2677" s="43">
        <v>4</v>
      </c>
      <c r="D2677" s="23">
        <v>21951</v>
      </c>
      <c r="E2677" s="25">
        <f t="shared" si="503"/>
        <v>20025</v>
      </c>
      <c r="F2677" s="25">
        <f t="shared" si="504"/>
        <v>19523.875</v>
      </c>
      <c r="G2677" s="25">
        <f t="shared" si="505"/>
        <v>1.1243157416240372</v>
      </c>
      <c r="H2677" s="25">
        <f t="shared" si="500"/>
        <v>1.0021658136955456</v>
      </c>
      <c r="I2677" s="4">
        <f t="shared" si="506"/>
        <v>21903.560967674992</v>
      </c>
      <c r="J2677" s="25">
        <f t="shared" si="501"/>
        <v>19842.646546781973</v>
      </c>
      <c r="K2677" s="15">
        <f t="shared" si="507"/>
        <v>19885.622022428863</v>
      </c>
      <c r="L2677" s="36">
        <f t="shared" si="508"/>
        <v>2065.3779775711373</v>
      </c>
      <c r="M2677" s="36">
        <f t="shared" si="509"/>
        <v>2065.3779775711373</v>
      </c>
      <c r="N2677" s="36">
        <f t="shared" si="510"/>
        <v>9.4090382104283971E-2</v>
      </c>
      <c r="O2677" s="36">
        <f t="shared" si="511"/>
        <v>4265786.1902358411</v>
      </c>
      <c r="P2677" s="35">
        <f t="shared" si="502"/>
        <v>4265786.1902358411</v>
      </c>
    </row>
    <row r="2678" spans="1:16" x14ac:dyDescent="0.4">
      <c r="A2678" s="1">
        <v>2677</v>
      </c>
      <c r="B2678" s="21">
        <v>42490</v>
      </c>
      <c r="C2678" s="43">
        <v>1</v>
      </c>
      <c r="D2678" s="23">
        <v>19286</v>
      </c>
      <c r="E2678" s="25">
        <f t="shared" si="503"/>
        <v>19022.75</v>
      </c>
      <c r="F2678" s="25">
        <f t="shared" si="504"/>
        <v>19245.375</v>
      </c>
      <c r="G2678" s="25">
        <f t="shared" si="505"/>
        <v>1.0021108967739003</v>
      </c>
      <c r="H2678" s="25">
        <f t="shared" si="500"/>
        <v>0.99870511045398014</v>
      </c>
      <c r="I2678" s="4">
        <f t="shared" si="506"/>
        <v>19311.005619299562</v>
      </c>
      <c r="J2678" s="25">
        <f t="shared" si="501"/>
        <v>19842.963231225789</v>
      </c>
      <c r="K2678" s="15">
        <f t="shared" si="507"/>
        <v>19817.268785575619</v>
      </c>
      <c r="L2678" s="36">
        <f t="shared" si="508"/>
        <v>-531.2687855756194</v>
      </c>
      <c r="M2678" s="36">
        <f t="shared" si="509"/>
        <v>531.2687855756194</v>
      </c>
      <c r="N2678" s="36">
        <f t="shared" si="510"/>
        <v>2.7546862261517133E-2</v>
      </c>
      <c r="O2678" s="36">
        <f t="shared" si="511"/>
        <v>282246.52252699347</v>
      </c>
      <c r="P2678" s="35">
        <f t="shared" si="502"/>
        <v>282246.52252699347</v>
      </c>
    </row>
    <row r="2679" spans="1:16" x14ac:dyDescent="0.4">
      <c r="A2679" s="1">
        <v>2678</v>
      </c>
      <c r="B2679" s="21">
        <v>42491</v>
      </c>
      <c r="C2679" s="43">
        <v>2</v>
      </c>
      <c r="D2679" s="23">
        <v>17448</v>
      </c>
      <c r="E2679" s="25">
        <f t="shared" si="503"/>
        <v>19468</v>
      </c>
      <c r="F2679" s="25">
        <f t="shared" si="504"/>
        <v>19416.75</v>
      </c>
      <c r="G2679" s="25">
        <f t="shared" si="505"/>
        <v>0.89860558538375368</v>
      </c>
      <c r="H2679" s="25">
        <f t="shared" si="500"/>
        <v>0.99758200983907996</v>
      </c>
      <c r="I2679" s="4">
        <f t="shared" si="506"/>
        <v>17490.291352401731</v>
      </c>
      <c r="J2679" s="25">
        <f t="shared" si="501"/>
        <v>19843.279915669606</v>
      </c>
      <c r="K2679" s="15">
        <f t="shared" si="507"/>
        <v>19795.299060073135</v>
      </c>
      <c r="L2679" s="36">
        <f t="shared" si="508"/>
        <v>-2347.2990600731355</v>
      </c>
      <c r="M2679" s="36">
        <f t="shared" si="509"/>
        <v>2347.2990600731355</v>
      </c>
      <c r="N2679" s="36">
        <f t="shared" si="510"/>
        <v>0.1345311244883732</v>
      </c>
      <c r="O2679" s="36">
        <f t="shared" si="511"/>
        <v>5509812.8774202252</v>
      </c>
      <c r="P2679" s="35">
        <f t="shared" si="502"/>
        <v>5509812.8774202252</v>
      </c>
    </row>
    <row r="2680" spans="1:16" x14ac:dyDescent="0.4">
      <c r="A2680" s="1">
        <v>2679</v>
      </c>
      <c r="B2680" s="21">
        <v>42492</v>
      </c>
      <c r="C2680" s="43">
        <v>3</v>
      </c>
      <c r="D2680" s="23">
        <v>19187</v>
      </c>
      <c r="E2680" s="25">
        <f t="shared" si="503"/>
        <v>19365.5</v>
      </c>
      <c r="F2680" s="25">
        <f t="shared" si="504"/>
        <v>19674.5</v>
      </c>
      <c r="G2680" s="25">
        <f t="shared" si="505"/>
        <v>0.97522173371623166</v>
      </c>
      <c r="H2680" s="25">
        <f t="shared" si="500"/>
        <v>1.0015470660113945</v>
      </c>
      <c r="I2680" s="4">
        <f t="shared" si="506"/>
        <v>19157.362295924006</v>
      </c>
      <c r="J2680" s="25">
        <f t="shared" si="501"/>
        <v>19843.596600113426</v>
      </c>
      <c r="K2680" s="15">
        <f t="shared" si="507"/>
        <v>19874.295953957284</v>
      </c>
      <c r="L2680" s="36">
        <f t="shared" si="508"/>
        <v>-687.29595395728393</v>
      </c>
      <c r="M2680" s="36">
        <f t="shared" si="509"/>
        <v>687.29595395728393</v>
      </c>
      <c r="N2680" s="36">
        <f t="shared" si="510"/>
        <v>3.5820918015181315E-2</v>
      </c>
      <c r="O2680" s="36">
        <f t="shared" si="511"/>
        <v>472375.72832605295</v>
      </c>
      <c r="P2680" s="35">
        <f t="shared" si="502"/>
        <v>472375.72832605295</v>
      </c>
    </row>
    <row r="2681" spans="1:16" x14ac:dyDescent="0.4">
      <c r="A2681" s="1">
        <v>2680</v>
      </c>
      <c r="B2681" s="21">
        <v>42493</v>
      </c>
      <c r="C2681" s="43">
        <v>4</v>
      </c>
      <c r="D2681" s="23">
        <v>21541</v>
      </c>
      <c r="E2681" s="25">
        <f t="shared" si="503"/>
        <v>19983.5</v>
      </c>
      <c r="F2681" s="25">
        <f t="shared" si="504"/>
        <v>19951.25</v>
      </c>
      <c r="G2681" s="25">
        <f t="shared" si="505"/>
        <v>1.0796817242027441</v>
      </c>
      <c r="H2681" s="25">
        <f t="shared" si="500"/>
        <v>1.0021658136955456</v>
      </c>
      <c r="I2681" s="4">
        <f t="shared" si="506"/>
        <v>21494.447032239397</v>
      </c>
      <c r="J2681" s="25">
        <f t="shared" si="501"/>
        <v>19843.913284557242</v>
      </c>
      <c r="K2681" s="15">
        <f t="shared" si="507"/>
        <v>19886.891503722156</v>
      </c>
      <c r="L2681" s="36">
        <f t="shared" si="508"/>
        <v>1654.1084962778441</v>
      </c>
      <c r="M2681" s="36">
        <f t="shared" si="509"/>
        <v>1654.1084962778441</v>
      </c>
      <c r="N2681" s="36">
        <f t="shared" si="510"/>
        <v>7.6788844356243627E-2</v>
      </c>
      <c r="O2681" s="36">
        <f t="shared" si="511"/>
        <v>2736074.9174585505</v>
      </c>
      <c r="P2681" s="35">
        <f t="shared" si="502"/>
        <v>2736074.9174585505</v>
      </c>
    </row>
    <row r="2682" spans="1:16" x14ac:dyDescent="0.4">
      <c r="A2682" s="1">
        <v>2681</v>
      </c>
      <c r="B2682" s="21">
        <v>42494</v>
      </c>
      <c r="C2682" s="43">
        <v>1</v>
      </c>
      <c r="D2682" s="23">
        <v>21758</v>
      </c>
      <c r="E2682" s="25">
        <f t="shared" si="503"/>
        <v>19919</v>
      </c>
      <c r="F2682" s="25">
        <f t="shared" si="504"/>
        <v>20206.5</v>
      </c>
      <c r="G2682" s="25">
        <f t="shared" si="505"/>
        <v>1.0767822235419295</v>
      </c>
      <c r="H2682" s="25">
        <f t="shared" si="500"/>
        <v>0.99870511045398014</v>
      </c>
      <c r="I2682" s="4">
        <f t="shared" si="506"/>
        <v>21786.21073653012</v>
      </c>
      <c r="J2682" s="25">
        <f t="shared" si="501"/>
        <v>19844.229969001059</v>
      </c>
      <c r="K2682" s="15">
        <f t="shared" si="507"/>
        <v>19818.533883065385</v>
      </c>
      <c r="L2682" s="36">
        <f t="shared" si="508"/>
        <v>1939.4661169346145</v>
      </c>
      <c r="M2682" s="36">
        <f t="shared" si="509"/>
        <v>1939.4661169346145</v>
      </c>
      <c r="N2682" s="36">
        <f t="shared" si="510"/>
        <v>8.9138069534636211E-2</v>
      </c>
      <c r="O2682" s="36">
        <f t="shared" si="511"/>
        <v>3761528.8187374319</v>
      </c>
      <c r="P2682" s="35">
        <f t="shared" si="502"/>
        <v>3761528.8187374319</v>
      </c>
    </row>
    <row r="2683" spans="1:16" x14ac:dyDescent="0.4">
      <c r="A2683" s="1">
        <v>2682</v>
      </c>
      <c r="B2683" s="21">
        <v>42495</v>
      </c>
      <c r="C2683" s="43">
        <v>2</v>
      </c>
      <c r="D2683" s="23">
        <v>17190</v>
      </c>
      <c r="E2683" s="25">
        <f t="shared" si="503"/>
        <v>20494</v>
      </c>
      <c r="F2683" s="25">
        <f t="shared" si="504"/>
        <v>20203.375</v>
      </c>
      <c r="G2683" s="25">
        <f t="shared" si="505"/>
        <v>0.85084794001002306</v>
      </c>
      <c r="H2683" s="25">
        <f t="shared" si="500"/>
        <v>0.99758200983907996</v>
      </c>
      <c r="I2683" s="4">
        <f t="shared" si="506"/>
        <v>17231.665998841458</v>
      </c>
      <c r="J2683" s="25">
        <f t="shared" si="501"/>
        <v>19844.546653444879</v>
      </c>
      <c r="K2683" s="15">
        <f t="shared" si="507"/>
        <v>19796.562734888932</v>
      </c>
      <c r="L2683" s="36">
        <f t="shared" si="508"/>
        <v>-2606.562734888932</v>
      </c>
      <c r="M2683" s="36">
        <f t="shared" si="509"/>
        <v>2606.562734888932</v>
      </c>
      <c r="N2683" s="36">
        <f t="shared" si="510"/>
        <v>0.1516325034839402</v>
      </c>
      <c r="O2683" s="36">
        <f t="shared" si="511"/>
        <v>6794169.2909116689</v>
      </c>
      <c r="P2683" s="35">
        <f t="shared" si="502"/>
        <v>6794169.2909116689</v>
      </c>
    </row>
    <row r="2684" spans="1:16" x14ac:dyDescent="0.4">
      <c r="A2684" s="1">
        <v>2683</v>
      </c>
      <c r="B2684" s="21">
        <v>42496</v>
      </c>
      <c r="C2684" s="43">
        <v>3</v>
      </c>
      <c r="D2684" s="23">
        <v>21487</v>
      </c>
      <c r="E2684" s="25">
        <f t="shared" si="503"/>
        <v>19912.75</v>
      </c>
      <c r="F2684" s="25">
        <f t="shared" si="504"/>
        <v>19355.75</v>
      </c>
      <c r="G2684" s="25">
        <f t="shared" si="505"/>
        <v>1.1101093990157964</v>
      </c>
      <c r="H2684" s="25">
        <f t="shared" si="500"/>
        <v>1.0015470660113945</v>
      </c>
      <c r="I2684" s="4">
        <f t="shared" si="506"/>
        <v>21453.809540445047</v>
      </c>
      <c r="J2684" s="25">
        <f t="shared" si="501"/>
        <v>19844.863337888695</v>
      </c>
      <c r="K2684" s="15">
        <f t="shared" si="507"/>
        <v>19875.564651459514</v>
      </c>
      <c r="L2684" s="36">
        <f t="shared" si="508"/>
        <v>1611.4353485404863</v>
      </c>
      <c r="M2684" s="36">
        <f t="shared" si="509"/>
        <v>1611.4353485404863</v>
      </c>
      <c r="N2684" s="36">
        <f t="shared" si="510"/>
        <v>7.4995827641852572E-2</v>
      </c>
      <c r="O2684" s="36">
        <f t="shared" si="511"/>
        <v>2596723.8825257984</v>
      </c>
      <c r="P2684" s="35">
        <f t="shared" si="502"/>
        <v>2596723.8825257984</v>
      </c>
    </row>
    <row r="2685" spans="1:16" x14ac:dyDescent="0.4">
      <c r="A2685" s="1">
        <v>2684</v>
      </c>
      <c r="B2685" s="21">
        <v>42497</v>
      </c>
      <c r="C2685" s="43">
        <v>4</v>
      </c>
      <c r="D2685" s="23">
        <v>19216</v>
      </c>
      <c r="E2685" s="25">
        <f t="shared" si="503"/>
        <v>18798.75</v>
      </c>
      <c r="F2685" s="25">
        <f t="shared" si="504"/>
        <v>19331.375</v>
      </c>
      <c r="G2685" s="25">
        <f t="shared" si="505"/>
        <v>0.99403172304091147</v>
      </c>
      <c r="H2685" s="25">
        <f t="shared" si="500"/>
        <v>1.0021658136955456</v>
      </c>
      <c r="I2685" s="4">
        <f t="shared" si="506"/>
        <v>19174.471666659498</v>
      </c>
      <c r="J2685" s="25">
        <f t="shared" si="501"/>
        <v>19845.180022332512</v>
      </c>
      <c r="K2685" s="15">
        <f t="shared" si="507"/>
        <v>19888.160985015445</v>
      </c>
      <c r="L2685" s="36">
        <f t="shared" si="508"/>
        <v>-672.16098501544548</v>
      </c>
      <c r="M2685" s="36">
        <f t="shared" si="509"/>
        <v>672.16098501544548</v>
      </c>
      <c r="N2685" s="36">
        <f t="shared" si="510"/>
        <v>3.4979235273493205E-2</v>
      </c>
      <c r="O2685" s="36">
        <f t="shared" si="511"/>
        <v>451800.38977693394</v>
      </c>
      <c r="P2685" s="35">
        <f t="shared" si="502"/>
        <v>451800.38977693394</v>
      </c>
    </row>
    <row r="2686" spans="1:16" x14ac:dyDescent="0.4">
      <c r="A2686" s="1">
        <v>2685</v>
      </c>
      <c r="B2686" s="21">
        <v>42498</v>
      </c>
      <c r="C2686" s="43">
        <v>1</v>
      </c>
      <c r="D2686" s="23">
        <v>17302</v>
      </c>
      <c r="E2686" s="25">
        <f t="shared" si="503"/>
        <v>19864</v>
      </c>
      <c r="F2686" s="25">
        <f t="shared" si="504"/>
        <v>19944.375</v>
      </c>
      <c r="G2686" s="25">
        <f t="shared" si="505"/>
        <v>0.86751276989126003</v>
      </c>
      <c r="H2686" s="25">
        <f t="shared" si="500"/>
        <v>0.99870511045398014</v>
      </c>
      <c r="I2686" s="4">
        <f t="shared" si="506"/>
        <v>17324.43322747698</v>
      </c>
      <c r="J2686" s="25">
        <f t="shared" si="501"/>
        <v>19845.496706776332</v>
      </c>
      <c r="K2686" s="15">
        <f t="shared" si="507"/>
        <v>19819.798980555155</v>
      </c>
      <c r="L2686" s="36">
        <f t="shared" si="508"/>
        <v>-2517.7989805551551</v>
      </c>
      <c r="M2686" s="36">
        <f t="shared" si="509"/>
        <v>2517.7989805551551</v>
      </c>
      <c r="N2686" s="36">
        <f t="shared" si="510"/>
        <v>0.14552069012571697</v>
      </c>
      <c r="O2686" s="36">
        <f t="shared" si="511"/>
        <v>6339311.7064845785</v>
      </c>
      <c r="P2686" s="35">
        <f t="shared" si="502"/>
        <v>6339311.7064845785</v>
      </c>
    </row>
    <row r="2687" spans="1:16" x14ac:dyDescent="0.4">
      <c r="A2687" s="1">
        <v>2686</v>
      </c>
      <c r="B2687" s="21">
        <v>42499</v>
      </c>
      <c r="C2687" s="43">
        <v>2</v>
      </c>
      <c r="D2687" s="23">
        <v>21451</v>
      </c>
      <c r="E2687" s="25">
        <f t="shared" si="503"/>
        <v>20024.75</v>
      </c>
      <c r="F2687" s="25">
        <f t="shared" si="504"/>
        <v>20415.75</v>
      </c>
      <c r="G2687" s="25">
        <f t="shared" si="505"/>
        <v>1.0507083991526149</v>
      </c>
      <c r="H2687" s="25">
        <f t="shared" si="500"/>
        <v>0.99758200983907996</v>
      </c>
      <c r="I2687" s="4">
        <f t="shared" si="506"/>
        <v>21502.994027990004</v>
      </c>
      <c r="J2687" s="25">
        <f t="shared" si="501"/>
        <v>19845.813391220148</v>
      </c>
      <c r="K2687" s="15">
        <f t="shared" si="507"/>
        <v>19797.826409704721</v>
      </c>
      <c r="L2687" s="36">
        <f t="shared" si="508"/>
        <v>1653.1735902952787</v>
      </c>
      <c r="M2687" s="36">
        <f t="shared" si="509"/>
        <v>1653.1735902952787</v>
      </c>
      <c r="N2687" s="36">
        <f t="shared" si="510"/>
        <v>7.7067436963091637E-2</v>
      </c>
      <c r="O2687" s="36">
        <f t="shared" si="511"/>
        <v>2732982.9196497821</v>
      </c>
      <c r="P2687" s="35">
        <f t="shared" si="502"/>
        <v>2732982.9196497821</v>
      </c>
    </row>
    <row r="2688" spans="1:16" x14ac:dyDescent="0.4">
      <c r="A2688" s="1">
        <v>2687</v>
      </c>
      <c r="B2688" s="21">
        <v>42500</v>
      </c>
      <c r="C2688" s="43">
        <v>3</v>
      </c>
      <c r="D2688" s="23">
        <v>22130</v>
      </c>
      <c r="E2688" s="25">
        <f t="shared" si="503"/>
        <v>20806.75</v>
      </c>
      <c r="F2688" s="25">
        <f t="shared" si="504"/>
        <v>20877.375</v>
      </c>
      <c r="G2688" s="25">
        <f t="shared" si="505"/>
        <v>1.0599991617720139</v>
      </c>
      <c r="H2688" s="25">
        <f t="shared" si="500"/>
        <v>1.0015470660113945</v>
      </c>
      <c r="I2688" s="4">
        <f t="shared" si="506"/>
        <v>22095.816313587231</v>
      </c>
      <c r="J2688" s="25">
        <f t="shared" si="501"/>
        <v>19846.130075663965</v>
      </c>
      <c r="K2688" s="15">
        <f t="shared" si="507"/>
        <v>19876.83334896174</v>
      </c>
      <c r="L2688" s="36">
        <f t="shared" si="508"/>
        <v>2253.1666510382602</v>
      </c>
      <c r="M2688" s="36">
        <f t="shared" si="509"/>
        <v>2253.1666510382602</v>
      </c>
      <c r="N2688" s="36">
        <f t="shared" si="510"/>
        <v>0.10181503167818617</v>
      </c>
      <c r="O2688" s="36">
        <f t="shared" si="511"/>
        <v>5076759.9573509693</v>
      </c>
      <c r="P2688" s="35">
        <f t="shared" si="502"/>
        <v>5076759.9573509693</v>
      </c>
    </row>
    <row r="2689" spans="1:16" x14ac:dyDescent="0.4">
      <c r="A2689" s="1">
        <v>2688</v>
      </c>
      <c r="B2689" s="21">
        <v>42501</v>
      </c>
      <c r="C2689" s="43">
        <v>4</v>
      </c>
      <c r="D2689" s="23">
        <v>22344</v>
      </c>
      <c r="E2689" s="25">
        <f t="shared" si="503"/>
        <v>20948</v>
      </c>
      <c r="F2689" s="25">
        <f t="shared" si="504"/>
        <v>21050.875</v>
      </c>
      <c r="G2689" s="25">
        <f t="shared" si="505"/>
        <v>1.0614285629457207</v>
      </c>
      <c r="H2689" s="25">
        <f t="shared" si="500"/>
        <v>1.0021658136955456</v>
      </c>
      <c r="I2689" s="4">
        <f t="shared" si="506"/>
        <v>22295.711642373015</v>
      </c>
      <c r="J2689" s="25">
        <f t="shared" si="501"/>
        <v>19846.446760107781</v>
      </c>
      <c r="K2689" s="15">
        <f t="shared" si="507"/>
        <v>19889.430466308739</v>
      </c>
      <c r="L2689" s="36">
        <f t="shared" si="508"/>
        <v>2454.5695336912613</v>
      </c>
      <c r="M2689" s="36">
        <f t="shared" si="509"/>
        <v>2454.5695336912613</v>
      </c>
      <c r="N2689" s="36">
        <f t="shared" si="510"/>
        <v>0.10985363111758241</v>
      </c>
      <c r="O2689" s="36">
        <f t="shared" si="511"/>
        <v>6024911.5957253361</v>
      </c>
      <c r="P2689" s="35">
        <f t="shared" si="502"/>
        <v>6024911.5957253361</v>
      </c>
    </row>
    <row r="2690" spans="1:16" x14ac:dyDescent="0.4">
      <c r="A2690" s="1">
        <v>2689</v>
      </c>
      <c r="B2690" s="21">
        <v>42502</v>
      </c>
      <c r="C2690" s="43">
        <v>1</v>
      </c>
      <c r="D2690" s="23">
        <v>17867</v>
      </c>
      <c r="E2690" s="25">
        <f t="shared" si="503"/>
        <v>21153.75</v>
      </c>
      <c r="F2690" s="25">
        <f t="shared" si="504"/>
        <v>20875.75</v>
      </c>
      <c r="G2690" s="25">
        <f t="shared" si="505"/>
        <v>0.85587344167275425</v>
      </c>
      <c r="H2690" s="25">
        <f t="shared" ref="H2690:H2753" si="512">VLOOKUP(C2690,$Q$38:$S$42,3,FALSE)</f>
        <v>0.99870511045398014</v>
      </c>
      <c r="I2690" s="4">
        <f t="shared" si="506"/>
        <v>17890.165788656293</v>
      </c>
      <c r="J2690" s="25">
        <f t="shared" si="501"/>
        <v>19846.763444551601</v>
      </c>
      <c r="K2690" s="15">
        <f t="shared" si="507"/>
        <v>19821.064078044921</v>
      </c>
      <c r="L2690" s="36">
        <f t="shared" si="508"/>
        <v>-1954.0640780449212</v>
      </c>
      <c r="M2690" s="36">
        <f t="shared" si="509"/>
        <v>1954.0640780449212</v>
      </c>
      <c r="N2690" s="36">
        <f t="shared" si="510"/>
        <v>0.10936721766636376</v>
      </c>
      <c r="O2690" s="36">
        <f t="shared" si="511"/>
        <v>3818366.4211055478</v>
      </c>
      <c r="P2690" s="35">
        <f t="shared" si="502"/>
        <v>3818366.4211055478</v>
      </c>
    </row>
    <row r="2691" spans="1:16" x14ac:dyDescent="0.4">
      <c r="A2691" s="1">
        <v>2690</v>
      </c>
      <c r="B2691" s="21">
        <v>42503</v>
      </c>
      <c r="C2691" s="43">
        <v>2</v>
      </c>
      <c r="D2691" s="23">
        <v>22274</v>
      </c>
      <c r="E2691" s="25">
        <f t="shared" si="503"/>
        <v>20597.75</v>
      </c>
      <c r="F2691" s="25">
        <f t="shared" si="504"/>
        <v>20012.25</v>
      </c>
      <c r="G2691" s="25">
        <f t="shared" si="505"/>
        <v>1.1130182763057628</v>
      </c>
      <c r="H2691" s="25">
        <f t="shared" si="512"/>
        <v>0.99758200983907996</v>
      </c>
      <c r="I2691" s="4">
        <f t="shared" si="506"/>
        <v>22327.988857370252</v>
      </c>
      <c r="J2691" s="25">
        <f t="shared" ref="J2691:J2754" si="513">INTERCEPT($I$2:$I$3896,$A$2:$A$3896)+SLOPE($I$2:$I$3896,$A$2:$A$3896)*A2691</f>
        <v>19847.080128995418</v>
      </c>
      <c r="K2691" s="15">
        <f t="shared" si="507"/>
        <v>19799.090084520514</v>
      </c>
      <c r="L2691" s="36">
        <f t="shared" si="508"/>
        <v>2474.9099154794858</v>
      </c>
      <c r="M2691" s="36">
        <f t="shared" si="509"/>
        <v>2474.9099154794858</v>
      </c>
      <c r="N2691" s="36">
        <f t="shared" si="510"/>
        <v>0.11111205510817482</v>
      </c>
      <c r="O2691" s="36">
        <f t="shared" si="511"/>
        <v>6125179.0897386754</v>
      </c>
      <c r="P2691" s="35">
        <f t="shared" ref="P2691:P2754" si="514">(D2691-K2691)^2</f>
        <v>6125179.0897386754</v>
      </c>
    </row>
    <row r="2692" spans="1:16" x14ac:dyDescent="0.4">
      <c r="A2692" s="1">
        <v>2691</v>
      </c>
      <c r="B2692" s="21">
        <v>42504</v>
      </c>
      <c r="C2692" s="43">
        <v>3</v>
      </c>
      <c r="D2692" s="23">
        <v>19906</v>
      </c>
      <c r="E2692" s="25">
        <f t="shared" si="503"/>
        <v>19426.75</v>
      </c>
      <c r="F2692" s="25">
        <f t="shared" si="504"/>
        <v>19874.75</v>
      </c>
      <c r="G2692" s="25">
        <f t="shared" si="505"/>
        <v>1.0015723468219726</v>
      </c>
      <c r="H2692" s="25">
        <f t="shared" si="512"/>
        <v>1.0015470660113945</v>
      </c>
      <c r="I2692" s="4">
        <f t="shared" si="506"/>
        <v>19875.251673667757</v>
      </c>
      <c r="J2692" s="25">
        <f t="shared" si="513"/>
        <v>19847.396813439234</v>
      </c>
      <c r="K2692" s="15">
        <f t="shared" si="507"/>
        <v>19878.102046463966</v>
      </c>
      <c r="L2692" s="36">
        <f t="shared" si="508"/>
        <v>27.897953536034038</v>
      </c>
      <c r="M2692" s="36">
        <f t="shared" si="509"/>
        <v>27.897953536034038</v>
      </c>
      <c r="N2692" s="36">
        <f t="shared" si="510"/>
        <v>1.4014846546786918E-3</v>
      </c>
      <c r="O2692" s="36">
        <f t="shared" si="511"/>
        <v>778.2958114987141</v>
      </c>
      <c r="P2692" s="35">
        <f t="shared" si="514"/>
        <v>778.2958114987141</v>
      </c>
    </row>
    <row r="2693" spans="1:16" x14ac:dyDescent="0.4">
      <c r="A2693" s="1">
        <v>2692</v>
      </c>
      <c r="B2693" s="21">
        <v>42505</v>
      </c>
      <c r="C2693" s="43">
        <v>4</v>
      </c>
      <c r="D2693" s="23">
        <v>17660</v>
      </c>
      <c r="E2693" s="25">
        <f t="shared" ref="E2693:E2756" si="515">AVERAGE(D2691:D2694)</f>
        <v>20322.75</v>
      </c>
      <c r="F2693" s="25">
        <f t="shared" ref="F2693:F2756" si="516">AVERAGE(E2693:E2694)</f>
        <v>20299</v>
      </c>
      <c r="G2693" s="25">
        <f t="shared" si="505"/>
        <v>0.86999359574363266</v>
      </c>
      <c r="H2693" s="25">
        <f t="shared" si="512"/>
        <v>1.0021658136955456</v>
      </c>
      <c r="I2693" s="4">
        <f t="shared" si="506"/>
        <v>17621.834389738069</v>
      </c>
      <c r="J2693" s="25">
        <f t="shared" si="513"/>
        <v>19847.713497883055</v>
      </c>
      <c r="K2693" s="15">
        <f t="shared" si="507"/>
        <v>19890.699947602036</v>
      </c>
      <c r="L2693" s="36">
        <f t="shared" si="508"/>
        <v>-2230.6999476020355</v>
      </c>
      <c r="M2693" s="36">
        <f t="shared" si="509"/>
        <v>2230.6999476020355</v>
      </c>
      <c r="N2693" s="36">
        <f t="shared" si="510"/>
        <v>0.12631370031721606</v>
      </c>
      <c r="O2693" s="36">
        <f t="shared" si="511"/>
        <v>4976022.2562317243</v>
      </c>
      <c r="P2693" s="35">
        <f t="shared" si="514"/>
        <v>4976022.2562317243</v>
      </c>
    </row>
    <row r="2694" spans="1:16" x14ac:dyDescent="0.4">
      <c r="A2694" s="1">
        <v>2693</v>
      </c>
      <c r="B2694" s="21">
        <v>42506</v>
      </c>
      <c r="C2694" s="43">
        <v>1</v>
      </c>
      <c r="D2694" s="23">
        <v>21451</v>
      </c>
      <c r="E2694" s="25">
        <f t="shared" si="515"/>
        <v>20275.25</v>
      </c>
      <c r="F2694" s="25">
        <f t="shared" si="516"/>
        <v>20585.75</v>
      </c>
      <c r="G2694" s="25">
        <f t="shared" si="505"/>
        <v>1.0420315023742153</v>
      </c>
      <c r="H2694" s="25">
        <f t="shared" si="512"/>
        <v>0.99870511045398014</v>
      </c>
      <c r="I2694" s="4">
        <f t="shared" si="506"/>
        <v>21478.812690013216</v>
      </c>
      <c r="J2694" s="25">
        <f t="shared" si="513"/>
        <v>19848.030182326871</v>
      </c>
      <c r="K2694" s="15">
        <f t="shared" si="507"/>
        <v>19822.329175534691</v>
      </c>
      <c r="L2694" s="36">
        <f t="shared" si="508"/>
        <v>1628.6708244653091</v>
      </c>
      <c r="M2694" s="36">
        <f t="shared" si="509"/>
        <v>1628.6708244653091</v>
      </c>
      <c r="N2694" s="36">
        <f t="shared" si="510"/>
        <v>7.5925170130311373E-2</v>
      </c>
      <c r="O2694" s="36">
        <f t="shared" si="511"/>
        <v>2652568.6544645098</v>
      </c>
      <c r="P2694" s="35">
        <f t="shared" si="514"/>
        <v>2652568.6544645098</v>
      </c>
    </row>
    <row r="2695" spans="1:16" x14ac:dyDescent="0.4">
      <c r="A2695" s="1">
        <v>2694</v>
      </c>
      <c r="B2695" s="21">
        <v>42507</v>
      </c>
      <c r="C2695" s="43">
        <v>2</v>
      </c>
      <c r="D2695" s="23">
        <v>22084</v>
      </c>
      <c r="E2695" s="25">
        <f t="shared" si="515"/>
        <v>20896.25</v>
      </c>
      <c r="F2695" s="25">
        <f t="shared" si="516"/>
        <v>20918.125</v>
      </c>
      <c r="G2695" s="25">
        <f t="shared" si="505"/>
        <v>1.0557351579073173</v>
      </c>
      <c r="H2695" s="25">
        <f t="shared" si="512"/>
        <v>0.99758200983907996</v>
      </c>
      <c r="I2695" s="4">
        <f t="shared" si="506"/>
        <v>22137.528325678581</v>
      </c>
      <c r="J2695" s="25">
        <f t="shared" si="513"/>
        <v>19848.346866770687</v>
      </c>
      <c r="K2695" s="15">
        <f t="shared" si="507"/>
        <v>19800.353759336307</v>
      </c>
      <c r="L2695" s="36">
        <f t="shared" si="508"/>
        <v>2283.6462406636929</v>
      </c>
      <c r="M2695" s="36">
        <f t="shared" si="509"/>
        <v>2283.6462406636929</v>
      </c>
      <c r="N2695" s="36">
        <f t="shared" si="510"/>
        <v>0.10340727407461026</v>
      </c>
      <c r="O2695" s="36">
        <f t="shared" si="511"/>
        <v>5215040.1524974173</v>
      </c>
      <c r="P2695" s="35">
        <f t="shared" si="514"/>
        <v>5215040.1524974173</v>
      </c>
    </row>
    <row r="2696" spans="1:16" x14ac:dyDescent="0.4">
      <c r="A2696" s="1">
        <v>2695</v>
      </c>
      <c r="B2696" s="21">
        <v>42508</v>
      </c>
      <c r="C2696" s="43">
        <v>3</v>
      </c>
      <c r="D2696" s="23">
        <v>22390</v>
      </c>
      <c r="E2696" s="25">
        <f t="shared" si="515"/>
        <v>20940</v>
      </c>
      <c r="F2696" s="25">
        <f t="shared" si="516"/>
        <v>20980.875</v>
      </c>
      <c r="G2696" s="25">
        <f t="shared" si="505"/>
        <v>1.067162356193438</v>
      </c>
      <c r="H2696" s="25">
        <f t="shared" si="512"/>
        <v>1.0015470660113945</v>
      </c>
      <c r="I2696" s="4">
        <f t="shared" si="506"/>
        <v>22355.414697750479</v>
      </c>
      <c r="J2696" s="25">
        <f t="shared" si="513"/>
        <v>19848.663551214508</v>
      </c>
      <c r="K2696" s="15">
        <f t="shared" si="507"/>
        <v>19879.370743966196</v>
      </c>
      <c r="L2696" s="36">
        <f t="shared" si="508"/>
        <v>2510.6292560338043</v>
      </c>
      <c r="M2696" s="36">
        <f t="shared" si="509"/>
        <v>2510.6292560338043</v>
      </c>
      <c r="N2696" s="36">
        <f t="shared" si="510"/>
        <v>0.11213172202026817</v>
      </c>
      <c r="O2696" s="36">
        <f t="shared" si="511"/>
        <v>6303259.2612528531</v>
      </c>
      <c r="P2696" s="35">
        <f t="shared" si="514"/>
        <v>6303259.2612528531</v>
      </c>
    </row>
    <row r="2697" spans="1:16" x14ac:dyDescent="0.4">
      <c r="A2697" s="1">
        <v>2696</v>
      </c>
      <c r="B2697" s="21">
        <v>42509</v>
      </c>
      <c r="C2697" s="43">
        <v>4</v>
      </c>
      <c r="D2697" s="23">
        <v>17835</v>
      </c>
      <c r="E2697" s="25">
        <f t="shared" si="515"/>
        <v>21021.75</v>
      </c>
      <c r="F2697" s="25">
        <f t="shared" si="516"/>
        <v>20700.5</v>
      </c>
      <c r="G2697" s="25">
        <f t="shared" si="505"/>
        <v>0.8615733919470544</v>
      </c>
      <c r="H2697" s="25">
        <f t="shared" si="512"/>
        <v>1.0021658136955456</v>
      </c>
      <c r="I2697" s="4">
        <f t="shared" si="506"/>
        <v>17796.456191448386</v>
      </c>
      <c r="J2697" s="25">
        <f t="shared" si="513"/>
        <v>19848.980235658324</v>
      </c>
      <c r="K2697" s="15">
        <f t="shared" si="507"/>
        <v>19891.969428895325</v>
      </c>
      <c r="L2697" s="36">
        <f t="shared" si="508"/>
        <v>-2056.9694288953251</v>
      </c>
      <c r="M2697" s="36">
        <f t="shared" si="509"/>
        <v>2056.9694288953251</v>
      </c>
      <c r="N2697" s="36">
        <f t="shared" si="510"/>
        <v>0.11533330131176479</v>
      </c>
      <c r="O2697" s="36">
        <f t="shared" si="511"/>
        <v>4231123.2314099595</v>
      </c>
      <c r="P2697" s="35">
        <f t="shared" si="514"/>
        <v>4231123.2314099595</v>
      </c>
    </row>
    <row r="2698" spans="1:16" x14ac:dyDescent="0.4">
      <c r="A2698" s="1">
        <v>2697</v>
      </c>
      <c r="B2698" s="21">
        <v>42510</v>
      </c>
      <c r="C2698" s="43">
        <v>1</v>
      </c>
      <c r="D2698" s="23">
        <v>21778</v>
      </c>
      <c r="E2698" s="25">
        <f t="shared" si="515"/>
        <v>20379.25</v>
      </c>
      <c r="F2698" s="25">
        <f t="shared" si="516"/>
        <v>19788.75</v>
      </c>
      <c r="G2698" s="25">
        <f t="shared" si="505"/>
        <v>1.1005242877897796</v>
      </c>
      <c r="H2698" s="25">
        <f t="shared" si="512"/>
        <v>0.99870511045398014</v>
      </c>
      <c r="I2698" s="4">
        <f t="shared" si="506"/>
        <v>21806.236667899298</v>
      </c>
      <c r="J2698" s="25">
        <f t="shared" si="513"/>
        <v>19849.296920102141</v>
      </c>
      <c r="K2698" s="15">
        <f t="shared" si="507"/>
        <v>19823.594273024457</v>
      </c>
      <c r="L2698" s="36">
        <f t="shared" si="508"/>
        <v>1954.4057269755431</v>
      </c>
      <c r="M2698" s="36">
        <f t="shared" si="509"/>
        <v>1954.4057269755431</v>
      </c>
      <c r="N2698" s="36">
        <f t="shared" si="510"/>
        <v>8.9742204379444537E-2</v>
      </c>
      <c r="O2698" s="36">
        <f t="shared" si="511"/>
        <v>3819701.7456348012</v>
      </c>
      <c r="P2698" s="35">
        <f t="shared" si="514"/>
        <v>3819701.7456348012</v>
      </c>
    </row>
    <row r="2699" spans="1:16" x14ac:dyDescent="0.4">
      <c r="A2699" s="1">
        <v>2698</v>
      </c>
      <c r="B2699" s="21">
        <v>42511</v>
      </c>
      <c r="C2699" s="43">
        <v>2</v>
      </c>
      <c r="D2699" s="23">
        <v>19514</v>
      </c>
      <c r="E2699" s="25">
        <f t="shared" si="515"/>
        <v>19198.25</v>
      </c>
      <c r="F2699" s="25">
        <f t="shared" si="516"/>
        <v>19721.625</v>
      </c>
      <c r="G2699" s="25">
        <f t="shared" si="505"/>
        <v>0.98947221641218708</v>
      </c>
      <c r="H2699" s="25">
        <f t="shared" si="512"/>
        <v>0.99758200983907996</v>
      </c>
      <c r="I2699" s="4">
        <f t="shared" si="506"/>
        <v>19561.299028585934</v>
      </c>
      <c r="J2699" s="25">
        <f t="shared" si="513"/>
        <v>19849.613604545957</v>
      </c>
      <c r="K2699" s="15">
        <f t="shared" si="507"/>
        <v>19801.6174341521</v>
      </c>
      <c r="L2699" s="36">
        <f t="shared" si="508"/>
        <v>-287.61743415210003</v>
      </c>
      <c r="M2699" s="36">
        <f t="shared" si="509"/>
        <v>287.61743415210003</v>
      </c>
      <c r="N2699" s="36">
        <f t="shared" si="510"/>
        <v>1.4739030140007176E-2</v>
      </c>
      <c r="O2699" s="36">
        <f t="shared" si="511"/>
        <v>82723.788428237604</v>
      </c>
      <c r="P2699" s="35">
        <f t="shared" si="514"/>
        <v>82723.788428237604</v>
      </c>
    </row>
    <row r="2700" spans="1:16" x14ac:dyDescent="0.4">
      <c r="A2700" s="1">
        <v>2699</v>
      </c>
      <c r="B2700" s="21">
        <v>42512</v>
      </c>
      <c r="C2700" s="43">
        <v>3</v>
      </c>
      <c r="D2700" s="23">
        <v>17666</v>
      </c>
      <c r="E2700" s="25">
        <f t="shared" si="515"/>
        <v>20245</v>
      </c>
      <c r="F2700" s="25">
        <f t="shared" si="516"/>
        <v>20387.25</v>
      </c>
      <c r="G2700" s="25">
        <f t="shared" si="505"/>
        <v>0.86652196838710471</v>
      </c>
      <c r="H2700" s="25">
        <f t="shared" si="512"/>
        <v>1.0015470660113945</v>
      </c>
      <c r="I2700" s="4">
        <f t="shared" si="506"/>
        <v>17638.711748569003</v>
      </c>
      <c r="J2700" s="25">
        <f t="shared" si="513"/>
        <v>19849.930288989777</v>
      </c>
      <c r="K2700" s="15">
        <f t="shared" si="507"/>
        <v>19880.639441468426</v>
      </c>
      <c r="L2700" s="36">
        <f t="shared" si="508"/>
        <v>-2214.6394414684255</v>
      </c>
      <c r="M2700" s="36">
        <f t="shared" si="509"/>
        <v>2214.6394414684255</v>
      </c>
      <c r="N2700" s="36">
        <f t="shared" si="510"/>
        <v>0.12536168014652019</v>
      </c>
      <c r="O2700" s="36">
        <f t="shared" si="511"/>
        <v>4904627.8557075793</v>
      </c>
      <c r="P2700" s="35">
        <f t="shared" si="514"/>
        <v>4904627.8557075793</v>
      </c>
    </row>
    <row r="2701" spans="1:16" x14ac:dyDescent="0.4">
      <c r="A2701" s="1">
        <v>2700</v>
      </c>
      <c r="B2701" s="21">
        <v>42513</v>
      </c>
      <c r="C2701" s="43">
        <v>4</v>
      </c>
      <c r="D2701" s="23">
        <v>22022</v>
      </c>
      <c r="E2701" s="25">
        <f t="shared" si="515"/>
        <v>20529.5</v>
      </c>
      <c r="F2701" s="25">
        <f t="shared" si="516"/>
        <v>21017.5</v>
      </c>
      <c r="G2701" s="25">
        <f t="shared" si="505"/>
        <v>1.0477935054121565</v>
      </c>
      <c r="H2701" s="25">
        <f t="shared" si="512"/>
        <v>1.0021658136955456</v>
      </c>
      <c r="I2701" s="4">
        <f t="shared" si="506"/>
        <v>21974.407527226034</v>
      </c>
      <c r="J2701" s="25">
        <f t="shared" si="513"/>
        <v>19850.246973433594</v>
      </c>
      <c r="K2701" s="15">
        <f t="shared" si="507"/>
        <v>19893.238910188618</v>
      </c>
      <c r="L2701" s="36">
        <f t="shared" si="508"/>
        <v>2128.7610898113817</v>
      </c>
      <c r="M2701" s="36">
        <f t="shared" si="509"/>
        <v>2128.7610898113817</v>
      </c>
      <c r="N2701" s="36">
        <f t="shared" si="510"/>
        <v>9.6665202516182991E-2</v>
      </c>
      <c r="O2701" s="36">
        <f t="shared" si="511"/>
        <v>4531623.7774949418</v>
      </c>
      <c r="P2701" s="35">
        <f t="shared" si="514"/>
        <v>4531623.7774949418</v>
      </c>
    </row>
    <row r="2702" spans="1:16" x14ac:dyDescent="0.4">
      <c r="A2702" s="1">
        <v>2701</v>
      </c>
      <c r="B2702" s="21">
        <v>42514</v>
      </c>
      <c r="C2702" s="43">
        <v>1</v>
      </c>
      <c r="D2702" s="23">
        <v>22916</v>
      </c>
      <c r="E2702" s="25">
        <f t="shared" si="515"/>
        <v>21505.5</v>
      </c>
      <c r="F2702" s="25">
        <f t="shared" si="516"/>
        <v>21644.125</v>
      </c>
      <c r="G2702" s="25">
        <f t="shared" si="505"/>
        <v>1.0587630592597299</v>
      </c>
      <c r="H2702" s="25">
        <f t="shared" si="512"/>
        <v>0.99870511045398014</v>
      </c>
      <c r="I2702" s="4">
        <f t="shared" si="506"/>
        <v>22945.712162805597</v>
      </c>
      <c r="J2702" s="25">
        <f t="shared" si="513"/>
        <v>19850.56365787741</v>
      </c>
      <c r="K2702" s="15">
        <f t="shared" si="507"/>
        <v>19824.859370514223</v>
      </c>
      <c r="L2702" s="36">
        <f t="shared" si="508"/>
        <v>3091.140629485777</v>
      </c>
      <c r="M2702" s="36">
        <f t="shared" si="509"/>
        <v>3091.140629485777</v>
      </c>
      <c r="N2702" s="36">
        <f t="shared" si="510"/>
        <v>0.13489006063387052</v>
      </c>
      <c r="O2702" s="36">
        <f t="shared" si="511"/>
        <v>9555150.3912577257</v>
      </c>
      <c r="P2702" s="35">
        <f t="shared" si="514"/>
        <v>9555150.3912577257</v>
      </c>
    </row>
    <row r="2703" spans="1:16" x14ac:dyDescent="0.4">
      <c r="A2703" s="1">
        <v>2702</v>
      </c>
      <c r="B2703" s="21">
        <v>42515</v>
      </c>
      <c r="C2703" s="43">
        <v>2</v>
      </c>
      <c r="D2703" s="23">
        <v>23418</v>
      </c>
      <c r="E2703" s="25">
        <f t="shared" si="515"/>
        <v>21782.75</v>
      </c>
      <c r="F2703" s="25">
        <f t="shared" si="516"/>
        <v>21863.75</v>
      </c>
      <c r="G2703" s="25">
        <f t="shared" si="505"/>
        <v>1.0710879881081699</v>
      </c>
      <c r="H2703" s="25">
        <f t="shared" si="512"/>
        <v>0.99758200983907996</v>
      </c>
      <c r="I2703" s="4">
        <f t="shared" si="506"/>
        <v>23474.761742924333</v>
      </c>
      <c r="J2703" s="25">
        <f t="shared" si="513"/>
        <v>19850.88034232123</v>
      </c>
      <c r="K2703" s="15">
        <f t="shared" si="507"/>
        <v>19802.881108967897</v>
      </c>
      <c r="L2703" s="36">
        <f t="shared" si="508"/>
        <v>3615.1188910321034</v>
      </c>
      <c r="M2703" s="36">
        <f t="shared" si="509"/>
        <v>3615.1188910321034</v>
      </c>
      <c r="N2703" s="36">
        <f t="shared" si="510"/>
        <v>0.15437351144555911</v>
      </c>
      <c r="O2703" s="36">
        <f t="shared" si="511"/>
        <v>13069084.596297186</v>
      </c>
      <c r="P2703" s="35">
        <f t="shared" si="514"/>
        <v>13069084.596297186</v>
      </c>
    </row>
    <row r="2704" spans="1:16" x14ac:dyDescent="0.4">
      <c r="A2704" s="1">
        <v>2703</v>
      </c>
      <c r="B2704" s="21">
        <v>42516</v>
      </c>
      <c r="C2704" s="43">
        <v>3</v>
      </c>
      <c r="D2704" s="23">
        <v>18775</v>
      </c>
      <c r="E2704" s="25">
        <f t="shared" si="515"/>
        <v>21944.75</v>
      </c>
      <c r="F2704" s="25">
        <f t="shared" si="516"/>
        <v>21147.25</v>
      </c>
      <c r="G2704" s="25">
        <f t="shared" si="505"/>
        <v>0.88782229367884713</v>
      </c>
      <c r="H2704" s="25">
        <f t="shared" si="512"/>
        <v>1.0015470660113945</v>
      </c>
      <c r="I2704" s="4">
        <f t="shared" si="506"/>
        <v>18745.998702557627</v>
      </c>
      <c r="J2704" s="25">
        <f t="shared" si="513"/>
        <v>19851.197026765047</v>
      </c>
      <c r="K2704" s="15">
        <f t="shared" si="507"/>
        <v>19881.908138970652</v>
      </c>
      <c r="L2704" s="36">
        <f t="shared" si="508"/>
        <v>-1106.9081389706516</v>
      </c>
      <c r="M2704" s="36">
        <f t="shared" si="509"/>
        <v>1106.9081389706516</v>
      </c>
      <c r="N2704" s="36">
        <f t="shared" si="510"/>
        <v>5.8956492088982779E-2</v>
      </c>
      <c r="O2704" s="36">
        <f t="shared" si="511"/>
        <v>1225245.6281194715</v>
      </c>
      <c r="P2704" s="35">
        <f t="shared" si="514"/>
        <v>1225245.6281194715</v>
      </c>
    </row>
    <row r="2705" spans="1:16" x14ac:dyDescent="0.4">
      <c r="A2705" s="1">
        <v>2704</v>
      </c>
      <c r="B2705" s="21">
        <v>42517</v>
      </c>
      <c r="C2705" s="43">
        <v>4</v>
      </c>
      <c r="D2705" s="23">
        <v>22670</v>
      </c>
      <c r="E2705" s="25">
        <f t="shared" si="515"/>
        <v>20349.75</v>
      </c>
      <c r="F2705" s="25">
        <f t="shared" si="516"/>
        <v>19550.5</v>
      </c>
      <c r="G2705" s="25">
        <f t="shared" si="505"/>
        <v>1.1595611365438223</v>
      </c>
      <c r="H2705" s="25">
        <f t="shared" si="512"/>
        <v>1.0021658136955456</v>
      </c>
      <c r="I2705" s="4">
        <f t="shared" si="506"/>
        <v>22621.007112987656</v>
      </c>
      <c r="J2705" s="25">
        <f t="shared" si="513"/>
        <v>19851.513711208863</v>
      </c>
      <c r="K2705" s="15">
        <f t="shared" si="507"/>
        <v>19894.508391481912</v>
      </c>
      <c r="L2705" s="36">
        <f t="shared" si="508"/>
        <v>2775.4916085180885</v>
      </c>
      <c r="M2705" s="36">
        <f t="shared" si="509"/>
        <v>2775.4916085180885</v>
      </c>
      <c r="N2705" s="36">
        <f t="shared" si="510"/>
        <v>0.12243015476480319</v>
      </c>
      <c r="O2705" s="36">
        <f t="shared" si="511"/>
        <v>7703353.6689543258</v>
      </c>
      <c r="P2705" s="35">
        <f t="shared" si="514"/>
        <v>7703353.6689543258</v>
      </c>
    </row>
    <row r="2706" spans="1:16" x14ac:dyDescent="0.4">
      <c r="A2706" s="1">
        <v>2705</v>
      </c>
      <c r="B2706" s="21">
        <v>42518</v>
      </c>
      <c r="C2706" s="43">
        <v>1</v>
      </c>
      <c r="D2706" s="23">
        <v>16536</v>
      </c>
      <c r="E2706" s="25">
        <f t="shared" si="515"/>
        <v>18751.25</v>
      </c>
      <c r="F2706" s="25">
        <f t="shared" si="516"/>
        <v>19130.375</v>
      </c>
      <c r="G2706" s="25">
        <f t="shared" si="505"/>
        <v>0.8643845193834413</v>
      </c>
      <c r="H2706" s="25">
        <f t="shared" si="512"/>
        <v>0.99870511045398014</v>
      </c>
      <c r="I2706" s="4">
        <f t="shared" si="506"/>
        <v>16557.440056037412</v>
      </c>
      <c r="J2706" s="25">
        <f t="shared" si="513"/>
        <v>19851.830395652683</v>
      </c>
      <c r="K2706" s="15">
        <f t="shared" si="507"/>
        <v>19826.124468003993</v>
      </c>
      <c r="L2706" s="36">
        <f t="shared" si="508"/>
        <v>-3290.1244680039927</v>
      </c>
      <c r="M2706" s="36">
        <f t="shared" si="509"/>
        <v>3290.1244680039927</v>
      </c>
      <c r="N2706" s="36">
        <f t="shared" si="510"/>
        <v>0.19896737227890618</v>
      </c>
      <c r="O2706" s="36">
        <f t="shared" si="511"/>
        <v>10824919.014958555</v>
      </c>
      <c r="P2706" s="35">
        <f t="shared" si="514"/>
        <v>10824919.014958555</v>
      </c>
    </row>
    <row r="2707" spans="1:16" x14ac:dyDescent="0.4">
      <c r="A2707" s="1">
        <v>2706</v>
      </c>
      <c r="B2707" s="21">
        <v>42519</v>
      </c>
      <c r="C2707" s="43">
        <v>2</v>
      </c>
      <c r="D2707" s="23">
        <v>17024</v>
      </c>
      <c r="E2707" s="25">
        <f t="shared" si="515"/>
        <v>19509.5</v>
      </c>
      <c r="F2707" s="25">
        <f t="shared" si="516"/>
        <v>18370</v>
      </c>
      <c r="G2707" s="25">
        <f t="shared" si="505"/>
        <v>0.92672836145890036</v>
      </c>
      <c r="H2707" s="25">
        <f t="shared" si="512"/>
        <v>0.99758200983907996</v>
      </c>
      <c r="I2707" s="4">
        <f t="shared" si="506"/>
        <v>17065.263639573997</v>
      </c>
      <c r="J2707" s="25">
        <f t="shared" si="513"/>
        <v>19852.1470800965</v>
      </c>
      <c r="K2707" s="15">
        <f t="shared" si="507"/>
        <v>19804.144783783689</v>
      </c>
      <c r="L2707" s="36">
        <f t="shared" si="508"/>
        <v>-2780.1447837836895</v>
      </c>
      <c r="M2707" s="36">
        <f t="shared" si="509"/>
        <v>2780.1447837836895</v>
      </c>
      <c r="N2707" s="36">
        <f t="shared" si="510"/>
        <v>0.16330737686699304</v>
      </c>
      <c r="O2707" s="36">
        <f t="shared" si="511"/>
        <v>7729205.0187996579</v>
      </c>
      <c r="P2707" s="35">
        <f t="shared" si="514"/>
        <v>7729205.0187996579</v>
      </c>
    </row>
    <row r="2708" spans="1:16" x14ac:dyDescent="0.4">
      <c r="A2708" s="1">
        <v>2707</v>
      </c>
      <c r="B2708" s="21">
        <v>42520</v>
      </c>
      <c r="C2708" s="43">
        <v>3</v>
      </c>
      <c r="D2708" s="23">
        <v>21808</v>
      </c>
      <c r="E2708" s="25">
        <f t="shared" si="515"/>
        <v>17230.5</v>
      </c>
      <c r="F2708" s="25">
        <f t="shared" si="516"/>
        <v>17605.25</v>
      </c>
      <c r="G2708" s="25">
        <f t="shared" si="505"/>
        <v>1.2387214041266099</v>
      </c>
      <c r="H2708" s="25">
        <f t="shared" si="512"/>
        <v>1.0015470660113945</v>
      </c>
      <c r="I2708" s="4">
        <f t="shared" si="506"/>
        <v>21774.313699354287</v>
      </c>
      <c r="J2708" s="25">
        <f t="shared" si="513"/>
        <v>19852.463764540316</v>
      </c>
      <c r="K2708" s="15">
        <f t="shared" si="507"/>
        <v>19883.176836472878</v>
      </c>
      <c r="L2708" s="36">
        <f t="shared" si="508"/>
        <v>1924.8231635271222</v>
      </c>
      <c r="M2708" s="36">
        <f t="shared" si="509"/>
        <v>1924.8231635271222</v>
      </c>
      <c r="N2708" s="36">
        <f t="shared" si="510"/>
        <v>8.8262250711992035E-2</v>
      </c>
      <c r="O2708" s="36">
        <f t="shared" si="511"/>
        <v>3704944.2108505587</v>
      </c>
      <c r="P2708" s="35">
        <f t="shared" si="514"/>
        <v>3704944.2108505587</v>
      </c>
    </row>
    <row r="2709" spans="1:16" x14ac:dyDescent="0.4">
      <c r="A2709" s="1">
        <v>2708</v>
      </c>
      <c r="B2709" s="21">
        <v>42521</v>
      </c>
      <c r="C2709" s="43">
        <v>4</v>
      </c>
      <c r="D2709" s="23">
        <v>13554</v>
      </c>
      <c r="E2709" s="25">
        <f t="shared" si="515"/>
        <v>17980</v>
      </c>
      <c r="F2709" s="25">
        <f t="shared" si="516"/>
        <v>17607.75</v>
      </c>
      <c r="G2709" s="25">
        <f t="shared" si="505"/>
        <v>0.76977467308429526</v>
      </c>
      <c r="H2709" s="25">
        <f t="shared" si="512"/>
        <v>1.0021658136955456</v>
      </c>
      <c r="I2709" s="4">
        <f t="shared" si="506"/>
        <v>13524.708002180621</v>
      </c>
      <c r="J2709" s="25">
        <f t="shared" si="513"/>
        <v>19852.780448984133</v>
      </c>
      <c r="K2709" s="15">
        <f t="shared" si="507"/>
        <v>19895.777872775201</v>
      </c>
      <c r="L2709" s="36">
        <f t="shared" si="508"/>
        <v>-6341.7778727752011</v>
      </c>
      <c r="M2709" s="36">
        <f t="shared" si="509"/>
        <v>6341.7778727752011</v>
      </c>
      <c r="N2709" s="36">
        <f t="shared" si="510"/>
        <v>0.46788976484987466</v>
      </c>
      <c r="O2709" s="36">
        <f t="shared" si="511"/>
        <v>40218146.587621152</v>
      </c>
      <c r="P2709" s="35">
        <f t="shared" si="514"/>
        <v>40218146.587621152</v>
      </c>
    </row>
    <row r="2710" spans="1:16" x14ac:dyDescent="0.4">
      <c r="A2710" s="1">
        <v>2709</v>
      </c>
      <c r="B2710" s="21">
        <v>42522</v>
      </c>
      <c r="C2710" s="43">
        <v>1</v>
      </c>
      <c r="D2710" s="23">
        <v>19534</v>
      </c>
      <c r="E2710" s="25">
        <f t="shared" si="515"/>
        <v>17235.5</v>
      </c>
      <c r="F2710" s="25">
        <f t="shared" si="516"/>
        <v>16814.75</v>
      </c>
      <c r="G2710" s="25">
        <f t="shared" si="505"/>
        <v>1.1617181343760685</v>
      </c>
      <c r="H2710" s="25">
        <f t="shared" si="512"/>
        <v>0.99870511045398014</v>
      </c>
      <c r="I2710" s="4">
        <f t="shared" si="506"/>
        <v>19559.327168277385</v>
      </c>
      <c r="J2710" s="25">
        <f t="shared" si="513"/>
        <v>19853.097133427953</v>
      </c>
      <c r="K2710" s="15">
        <f t="shared" si="507"/>
        <v>19827.389565493759</v>
      </c>
      <c r="L2710" s="36">
        <f t="shared" si="508"/>
        <v>-293.38956549375871</v>
      </c>
      <c r="M2710" s="36">
        <f t="shared" si="509"/>
        <v>293.38956549375871</v>
      </c>
      <c r="N2710" s="36">
        <f t="shared" si="510"/>
        <v>1.5019431017393198E-2</v>
      </c>
      <c r="O2710" s="36">
        <f t="shared" si="511"/>
        <v>86077.43714061653</v>
      </c>
      <c r="P2710" s="35">
        <f t="shared" si="514"/>
        <v>86077.43714061653</v>
      </c>
    </row>
    <row r="2711" spans="1:16" x14ac:dyDescent="0.4">
      <c r="A2711" s="1">
        <v>2710</v>
      </c>
      <c r="B2711" s="21">
        <v>42523</v>
      </c>
      <c r="C2711" s="43">
        <v>2</v>
      </c>
      <c r="D2711" s="23">
        <v>14046</v>
      </c>
      <c r="E2711" s="25">
        <f t="shared" si="515"/>
        <v>16394</v>
      </c>
      <c r="F2711" s="25">
        <f t="shared" si="516"/>
        <v>17037.625</v>
      </c>
      <c r="G2711" s="25">
        <f t="shared" si="505"/>
        <v>0.82441067930536094</v>
      </c>
      <c r="H2711" s="25">
        <f t="shared" si="512"/>
        <v>0.99758200983907996</v>
      </c>
      <c r="I2711" s="4">
        <f t="shared" si="506"/>
        <v>14080.045411269757</v>
      </c>
      <c r="J2711" s="25">
        <f t="shared" si="513"/>
        <v>19853.413817871769</v>
      </c>
      <c r="K2711" s="15">
        <f t="shared" si="507"/>
        <v>19805.408458599482</v>
      </c>
      <c r="L2711" s="36">
        <f t="shared" si="508"/>
        <v>-5759.4084585994824</v>
      </c>
      <c r="M2711" s="36">
        <f t="shared" si="509"/>
        <v>5759.4084585994824</v>
      </c>
      <c r="N2711" s="36">
        <f t="shared" si="510"/>
        <v>0.410039047315925</v>
      </c>
      <c r="O2711" s="36">
        <f t="shared" si="511"/>
        <v>33170785.792987265</v>
      </c>
      <c r="P2711" s="35">
        <f t="shared" si="514"/>
        <v>33170785.792987265</v>
      </c>
    </row>
    <row r="2712" spans="1:16" x14ac:dyDescent="0.4">
      <c r="A2712" s="1">
        <v>2711</v>
      </c>
      <c r="B2712" s="21">
        <v>42524</v>
      </c>
      <c r="C2712" s="43">
        <v>3</v>
      </c>
      <c r="D2712" s="23">
        <v>18442</v>
      </c>
      <c r="E2712" s="25">
        <f t="shared" si="515"/>
        <v>17681.25</v>
      </c>
      <c r="F2712" s="25">
        <f t="shared" si="516"/>
        <v>17244.375</v>
      </c>
      <c r="G2712" s="25">
        <f t="shared" si="505"/>
        <v>1.0694501830306984</v>
      </c>
      <c r="H2712" s="25">
        <f t="shared" si="512"/>
        <v>1.0015470660113945</v>
      </c>
      <c r="I2712" s="4">
        <f t="shared" si="506"/>
        <v>18413.513079763929</v>
      </c>
      <c r="J2712" s="25">
        <f t="shared" si="513"/>
        <v>19853.730502315586</v>
      </c>
      <c r="K2712" s="15">
        <f t="shared" si="507"/>
        <v>19884.445533975104</v>
      </c>
      <c r="L2712" s="36">
        <f t="shared" si="508"/>
        <v>-1442.4455339751039</v>
      </c>
      <c r="M2712" s="36">
        <f t="shared" si="509"/>
        <v>1442.4455339751039</v>
      </c>
      <c r="N2712" s="36">
        <f t="shared" si="510"/>
        <v>7.8215244223788311E-2</v>
      </c>
      <c r="O2712" s="36">
        <f t="shared" si="511"/>
        <v>2080649.1184847227</v>
      </c>
      <c r="P2712" s="35">
        <f t="shared" si="514"/>
        <v>2080649.1184847227</v>
      </c>
    </row>
    <row r="2713" spans="1:16" x14ac:dyDescent="0.4">
      <c r="A2713" s="1">
        <v>2712</v>
      </c>
      <c r="B2713" s="21">
        <v>42525</v>
      </c>
      <c r="C2713" s="43">
        <v>4</v>
      </c>
      <c r="D2713" s="23">
        <v>18703</v>
      </c>
      <c r="E2713" s="25">
        <f t="shared" si="515"/>
        <v>16807.5</v>
      </c>
      <c r="F2713" s="25">
        <f t="shared" si="516"/>
        <v>17785</v>
      </c>
      <c r="G2713" s="25">
        <f t="shared" si="505"/>
        <v>1.0516165307843688</v>
      </c>
      <c r="H2713" s="25">
        <f t="shared" si="512"/>
        <v>1.0021658136955456</v>
      </c>
      <c r="I2713" s="4">
        <f t="shared" si="506"/>
        <v>18662.580327931548</v>
      </c>
      <c r="J2713" s="25">
        <f t="shared" si="513"/>
        <v>19854.047186759406</v>
      </c>
      <c r="K2713" s="15">
        <f t="shared" si="507"/>
        <v>19897.047354068498</v>
      </c>
      <c r="L2713" s="36">
        <f t="shared" si="508"/>
        <v>-1194.047354068498</v>
      </c>
      <c r="M2713" s="36">
        <f t="shared" si="509"/>
        <v>1194.047354068498</v>
      </c>
      <c r="N2713" s="36">
        <f t="shared" si="510"/>
        <v>6.384255756127348E-2</v>
      </c>
      <c r="O2713" s="36">
        <f t="shared" si="511"/>
        <v>1425749.083757981</v>
      </c>
      <c r="P2713" s="35">
        <f t="shared" si="514"/>
        <v>1425749.083757981</v>
      </c>
    </row>
    <row r="2714" spans="1:16" x14ac:dyDescent="0.4">
      <c r="A2714" s="1">
        <v>2713</v>
      </c>
      <c r="B2714" s="21">
        <v>42526</v>
      </c>
      <c r="C2714" s="43">
        <v>1</v>
      </c>
      <c r="D2714" s="23">
        <v>16039</v>
      </c>
      <c r="E2714" s="25">
        <f t="shared" si="515"/>
        <v>18762.5</v>
      </c>
      <c r="F2714" s="25">
        <f t="shared" si="516"/>
        <v>19175.125</v>
      </c>
      <c r="G2714" s="25">
        <f t="shared" si="505"/>
        <v>0.83644826304913267</v>
      </c>
      <c r="H2714" s="25">
        <f t="shared" si="512"/>
        <v>0.99870511045398014</v>
      </c>
      <c r="I2714" s="4">
        <f t="shared" si="506"/>
        <v>16059.795661513308</v>
      </c>
      <c r="J2714" s="25">
        <f t="shared" si="513"/>
        <v>19854.363871203223</v>
      </c>
      <c r="K2714" s="15">
        <f t="shared" si="507"/>
        <v>19828.654662983528</v>
      </c>
      <c r="L2714" s="36">
        <f t="shared" si="508"/>
        <v>-3789.6546629835284</v>
      </c>
      <c r="M2714" s="36">
        <f t="shared" si="509"/>
        <v>3789.6546629835284</v>
      </c>
      <c r="N2714" s="36">
        <f t="shared" si="510"/>
        <v>0.23627749005446277</v>
      </c>
      <c r="O2714" s="36">
        <f t="shared" si="511"/>
        <v>14361482.4646728</v>
      </c>
      <c r="P2714" s="35">
        <f t="shared" si="514"/>
        <v>14361482.4646728</v>
      </c>
    </row>
    <row r="2715" spans="1:16" x14ac:dyDescent="0.4">
      <c r="A2715" s="1">
        <v>2714</v>
      </c>
      <c r="B2715" s="21">
        <v>42527</v>
      </c>
      <c r="C2715" s="43">
        <v>2</v>
      </c>
      <c r="D2715" s="23">
        <v>21866</v>
      </c>
      <c r="E2715" s="25">
        <f t="shared" si="515"/>
        <v>19587.75</v>
      </c>
      <c r="F2715" s="25">
        <f t="shared" si="516"/>
        <v>19514.5</v>
      </c>
      <c r="G2715" s="25">
        <f t="shared" si="505"/>
        <v>1.1205001409208537</v>
      </c>
      <c r="H2715" s="25">
        <f t="shared" si="512"/>
        <v>0.99758200983907996</v>
      </c>
      <c r="I2715" s="4">
        <f t="shared" si="506"/>
        <v>21918.99992615866</v>
      </c>
      <c r="J2715" s="25">
        <f t="shared" si="513"/>
        <v>19854.680555647039</v>
      </c>
      <c r="K2715" s="15">
        <f t="shared" si="507"/>
        <v>19806.672133415275</v>
      </c>
      <c r="L2715" s="36">
        <f t="shared" si="508"/>
        <v>2059.3278665847247</v>
      </c>
      <c r="M2715" s="36">
        <f t="shared" si="509"/>
        <v>2059.3278665847247</v>
      </c>
      <c r="N2715" s="36">
        <f t="shared" si="510"/>
        <v>9.4179450589258418E-2</v>
      </c>
      <c r="O2715" s="36">
        <f t="shared" si="511"/>
        <v>4240831.2620923938</v>
      </c>
      <c r="P2715" s="35">
        <f t="shared" si="514"/>
        <v>4240831.2620923938</v>
      </c>
    </row>
    <row r="2716" spans="1:16" x14ac:dyDescent="0.4">
      <c r="A2716" s="1">
        <v>2715</v>
      </c>
      <c r="B2716" s="21">
        <v>42528</v>
      </c>
      <c r="C2716" s="43">
        <v>3</v>
      </c>
      <c r="D2716" s="23">
        <v>21743</v>
      </c>
      <c r="E2716" s="25">
        <f t="shared" si="515"/>
        <v>19441.25</v>
      </c>
      <c r="F2716" s="25">
        <f t="shared" si="516"/>
        <v>19485.25</v>
      </c>
      <c r="G2716" s="25">
        <f t="shared" si="505"/>
        <v>1.1158696963087464</v>
      </c>
      <c r="H2716" s="25">
        <f t="shared" si="512"/>
        <v>1.0015470660113945</v>
      </c>
      <c r="I2716" s="4">
        <f t="shared" si="506"/>
        <v>21709.414103313473</v>
      </c>
      <c r="J2716" s="25">
        <f t="shared" si="513"/>
        <v>19854.997240090859</v>
      </c>
      <c r="K2716" s="15">
        <f t="shared" si="507"/>
        <v>19885.714231477337</v>
      </c>
      <c r="L2716" s="36">
        <f t="shared" si="508"/>
        <v>1857.2857685226627</v>
      </c>
      <c r="M2716" s="36">
        <f t="shared" si="509"/>
        <v>1857.2857685226627</v>
      </c>
      <c r="N2716" s="36">
        <f t="shared" si="510"/>
        <v>8.5419940602615221E-2</v>
      </c>
      <c r="O2716" s="36">
        <f t="shared" si="511"/>
        <v>3449510.4259568178</v>
      </c>
      <c r="P2716" s="35">
        <f t="shared" si="514"/>
        <v>3449510.4259568178</v>
      </c>
    </row>
    <row r="2717" spans="1:16" x14ac:dyDescent="0.4">
      <c r="A2717" s="1">
        <v>2716</v>
      </c>
      <c r="B2717" s="21">
        <v>42529</v>
      </c>
      <c r="C2717" s="43">
        <v>4</v>
      </c>
      <c r="D2717" s="23">
        <v>18117</v>
      </c>
      <c r="E2717" s="25">
        <f t="shared" si="515"/>
        <v>19529.25</v>
      </c>
      <c r="F2717" s="25">
        <f t="shared" si="516"/>
        <v>19543.25</v>
      </c>
      <c r="G2717" s="25">
        <f t="shared" si="505"/>
        <v>0.92702083839688898</v>
      </c>
      <c r="H2717" s="25">
        <f t="shared" si="512"/>
        <v>1.0021658136955456</v>
      </c>
      <c r="I2717" s="4">
        <f t="shared" si="506"/>
        <v>18077.846751918722</v>
      </c>
      <c r="J2717" s="25">
        <f t="shared" si="513"/>
        <v>19855.313924534676</v>
      </c>
      <c r="K2717" s="15">
        <f t="shared" si="507"/>
        <v>19898.316835361791</v>
      </c>
      <c r="L2717" s="36">
        <f t="shared" si="508"/>
        <v>-1781.3168353617912</v>
      </c>
      <c r="M2717" s="36">
        <f t="shared" si="509"/>
        <v>1781.3168353617912</v>
      </c>
      <c r="N2717" s="36">
        <f t="shared" si="510"/>
        <v>9.8322947251851367E-2</v>
      </c>
      <c r="O2717" s="36">
        <f t="shared" si="511"/>
        <v>3173089.6679433468</v>
      </c>
      <c r="P2717" s="35">
        <f t="shared" si="514"/>
        <v>3173089.6679433468</v>
      </c>
    </row>
    <row r="2718" spans="1:16" x14ac:dyDescent="0.4">
      <c r="A2718" s="1">
        <v>2717</v>
      </c>
      <c r="B2718" s="21">
        <v>42530</v>
      </c>
      <c r="C2718" s="43">
        <v>1</v>
      </c>
      <c r="D2718" s="23">
        <v>16391</v>
      </c>
      <c r="E2718" s="25">
        <f t="shared" si="515"/>
        <v>19557.25</v>
      </c>
      <c r="F2718" s="25">
        <f t="shared" si="516"/>
        <v>18337.25</v>
      </c>
      <c r="G2718" s="25">
        <f t="shared" si="505"/>
        <v>0.89386358368893915</v>
      </c>
      <c r="H2718" s="25">
        <f t="shared" si="512"/>
        <v>0.99870511045398014</v>
      </c>
      <c r="I2718" s="4">
        <f t="shared" si="506"/>
        <v>16412.252053610864</v>
      </c>
      <c r="J2718" s="25">
        <f t="shared" si="513"/>
        <v>19855.630608978492</v>
      </c>
      <c r="K2718" s="15">
        <f t="shared" si="507"/>
        <v>19829.919760473294</v>
      </c>
      <c r="L2718" s="36">
        <f t="shared" si="508"/>
        <v>-3438.9197604732944</v>
      </c>
      <c r="M2718" s="36">
        <f t="shared" si="509"/>
        <v>3438.9197604732944</v>
      </c>
      <c r="N2718" s="36">
        <f t="shared" si="510"/>
        <v>0.20980536638846284</v>
      </c>
      <c r="O2718" s="36">
        <f t="shared" si="511"/>
        <v>11826169.1189737</v>
      </c>
      <c r="P2718" s="35">
        <f t="shared" si="514"/>
        <v>11826169.1189737</v>
      </c>
    </row>
    <row r="2719" spans="1:16" x14ac:dyDescent="0.4">
      <c r="A2719" s="1">
        <v>2718</v>
      </c>
      <c r="B2719" s="21">
        <v>42531</v>
      </c>
      <c r="C2719" s="43">
        <v>2</v>
      </c>
      <c r="D2719" s="23">
        <v>21978</v>
      </c>
      <c r="E2719" s="25">
        <f t="shared" si="515"/>
        <v>17117.25</v>
      </c>
      <c r="F2719" s="25">
        <f t="shared" si="516"/>
        <v>16853.875</v>
      </c>
      <c r="G2719" s="25">
        <f t="shared" si="505"/>
        <v>1.3040324554442229</v>
      </c>
      <c r="H2719" s="25">
        <f t="shared" si="512"/>
        <v>0.99758200983907996</v>
      </c>
      <c r="I2719" s="4">
        <f t="shared" si="506"/>
        <v>22031.271397471646</v>
      </c>
      <c r="J2719" s="25">
        <f t="shared" si="513"/>
        <v>19855.947293422309</v>
      </c>
      <c r="K2719" s="15">
        <f t="shared" si="507"/>
        <v>19807.935808231068</v>
      </c>
      <c r="L2719" s="36">
        <f t="shared" si="508"/>
        <v>2170.0641917689318</v>
      </c>
      <c r="M2719" s="36">
        <f t="shared" si="509"/>
        <v>2170.0641917689318</v>
      </c>
      <c r="N2719" s="36">
        <f t="shared" si="510"/>
        <v>9.8738019463505855E-2</v>
      </c>
      <c r="O2719" s="36">
        <f t="shared" si="511"/>
        <v>4709178.5963977473</v>
      </c>
      <c r="P2719" s="35">
        <f t="shared" si="514"/>
        <v>4709178.5963977473</v>
      </c>
    </row>
    <row r="2720" spans="1:16" x14ac:dyDescent="0.4">
      <c r="A2720" s="1">
        <v>2719</v>
      </c>
      <c r="B2720" s="21">
        <v>42532</v>
      </c>
      <c r="C2720" s="43">
        <v>3</v>
      </c>
      <c r="D2720" s="23">
        <v>11983</v>
      </c>
      <c r="E2720" s="25">
        <f t="shared" si="515"/>
        <v>16590.5</v>
      </c>
      <c r="F2720" s="25">
        <f t="shared" si="516"/>
        <v>16655.75</v>
      </c>
      <c r="G2720" s="25">
        <f t="shared" si="505"/>
        <v>0.71945124056256848</v>
      </c>
      <c r="H2720" s="25">
        <f t="shared" si="512"/>
        <v>1.0015470660113945</v>
      </c>
      <c r="I2720" s="4">
        <f t="shared" si="506"/>
        <v>11964.490143954623</v>
      </c>
      <c r="J2720" s="25">
        <f t="shared" si="513"/>
        <v>19856.263977866129</v>
      </c>
      <c r="K2720" s="15">
        <f t="shared" si="507"/>
        <v>19886.982928979563</v>
      </c>
      <c r="L2720" s="36">
        <f t="shared" si="508"/>
        <v>-7903.9829289795634</v>
      </c>
      <c r="M2720" s="36">
        <f t="shared" si="509"/>
        <v>7903.9829289795634</v>
      </c>
      <c r="N2720" s="36">
        <f t="shared" si="510"/>
        <v>0.6595996769573198</v>
      </c>
      <c r="O2720" s="36">
        <f t="shared" si="511"/>
        <v>62472946.141600356</v>
      </c>
      <c r="P2720" s="35">
        <f t="shared" si="514"/>
        <v>62472946.141600356</v>
      </c>
    </row>
    <row r="2721" spans="1:16" x14ac:dyDescent="0.4">
      <c r="A2721" s="1">
        <v>2720</v>
      </c>
      <c r="B2721" s="21">
        <v>42533</v>
      </c>
      <c r="C2721" s="43">
        <v>4</v>
      </c>
      <c r="D2721" s="23">
        <v>16010</v>
      </c>
      <c r="E2721" s="25">
        <f t="shared" si="515"/>
        <v>16721</v>
      </c>
      <c r="F2721" s="25">
        <f t="shared" si="516"/>
        <v>16378.25</v>
      </c>
      <c r="G2721" s="25">
        <f t="shared" si="505"/>
        <v>0.97751591287225437</v>
      </c>
      <c r="H2721" s="25">
        <f t="shared" si="512"/>
        <v>1.0021658136955456</v>
      </c>
      <c r="I2721" s="4">
        <f t="shared" si="506"/>
        <v>15975.400259326529</v>
      </c>
      <c r="J2721" s="25">
        <f t="shared" si="513"/>
        <v>19856.580662309945</v>
      </c>
      <c r="K2721" s="15">
        <f t="shared" si="507"/>
        <v>19899.586316655081</v>
      </c>
      <c r="L2721" s="36">
        <f t="shared" si="508"/>
        <v>-3889.5863166550807</v>
      </c>
      <c r="M2721" s="36">
        <f t="shared" si="509"/>
        <v>3889.5863166550807</v>
      </c>
      <c r="N2721" s="36">
        <f t="shared" si="510"/>
        <v>0.24294730272673834</v>
      </c>
      <c r="O2721" s="36">
        <f t="shared" si="511"/>
        <v>15128881.714710439</v>
      </c>
      <c r="P2721" s="35">
        <f t="shared" si="514"/>
        <v>15128881.714710439</v>
      </c>
    </row>
    <row r="2722" spans="1:16" x14ac:dyDescent="0.4">
      <c r="A2722" s="1">
        <v>2721</v>
      </c>
      <c r="B2722" s="21">
        <v>42534</v>
      </c>
      <c r="C2722" s="43">
        <v>1</v>
      </c>
      <c r="D2722" s="23">
        <v>16913</v>
      </c>
      <c r="E2722" s="25">
        <f t="shared" si="515"/>
        <v>16035.5</v>
      </c>
      <c r="F2722" s="25">
        <f t="shared" si="516"/>
        <v>17316.25</v>
      </c>
      <c r="G2722" s="25">
        <f t="shared" si="505"/>
        <v>0.97671262542409587</v>
      </c>
      <c r="H2722" s="25">
        <f t="shared" si="512"/>
        <v>0.99870511045398014</v>
      </c>
      <c r="I2722" s="4">
        <f t="shared" si="506"/>
        <v>16934.928862346442</v>
      </c>
      <c r="J2722" s="25">
        <f t="shared" si="513"/>
        <v>19856.897346753762</v>
      </c>
      <c r="K2722" s="15">
        <f t="shared" si="507"/>
        <v>19831.18485796306</v>
      </c>
      <c r="L2722" s="36">
        <f t="shared" si="508"/>
        <v>-2918.1848579630605</v>
      </c>
      <c r="M2722" s="36">
        <f t="shared" si="509"/>
        <v>2918.1848579630605</v>
      </c>
      <c r="N2722" s="36">
        <f t="shared" si="510"/>
        <v>0.17254093643724119</v>
      </c>
      <c r="O2722" s="36">
        <f t="shared" si="511"/>
        <v>8515802.8652448878</v>
      </c>
      <c r="P2722" s="35">
        <f t="shared" si="514"/>
        <v>8515802.8652448878</v>
      </c>
    </row>
    <row r="2723" spans="1:16" x14ac:dyDescent="0.4">
      <c r="A2723" s="1">
        <v>2722</v>
      </c>
      <c r="B2723" s="21">
        <v>42535</v>
      </c>
      <c r="C2723" s="43">
        <v>2</v>
      </c>
      <c r="D2723" s="23">
        <v>19236</v>
      </c>
      <c r="E2723" s="25">
        <f t="shared" si="515"/>
        <v>18597</v>
      </c>
      <c r="F2723" s="25">
        <f t="shared" si="516"/>
        <v>18690.25</v>
      </c>
      <c r="G2723" s="25">
        <f t="shared" si="505"/>
        <v>1.0291997164296893</v>
      </c>
      <c r="H2723" s="25">
        <f t="shared" si="512"/>
        <v>0.99758200983907996</v>
      </c>
      <c r="I2723" s="4">
        <f t="shared" si="506"/>
        <v>19282.625198005488</v>
      </c>
      <c r="J2723" s="25">
        <f t="shared" si="513"/>
        <v>19857.214031197582</v>
      </c>
      <c r="K2723" s="15">
        <f t="shared" si="507"/>
        <v>19809.199483046861</v>
      </c>
      <c r="L2723" s="36">
        <f t="shared" si="508"/>
        <v>-573.19948304686113</v>
      </c>
      <c r="M2723" s="36">
        <f t="shared" si="509"/>
        <v>573.19948304686113</v>
      </c>
      <c r="N2723" s="36">
        <f t="shared" si="510"/>
        <v>2.9798267989543624E-2</v>
      </c>
      <c r="O2723" s="36">
        <f t="shared" si="511"/>
        <v>328557.64736518887</v>
      </c>
      <c r="P2723" s="35">
        <f t="shared" si="514"/>
        <v>328557.64736518887</v>
      </c>
    </row>
    <row r="2724" spans="1:16" x14ac:dyDescent="0.4">
      <c r="A2724" s="1">
        <v>2723</v>
      </c>
      <c r="B2724" s="21">
        <v>42536</v>
      </c>
      <c r="C2724" s="43">
        <v>3</v>
      </c>
      <c r="D2724" s="23">
        <v>22229</v>
      </c>
      <c r="E2724" s="25">
        <f t="shared" si="515"/>
        <v>18783.5</v>
      </c>
      <c r="F2724" s="25">
        <f t="shared" si="516"/>
        <v>19593</v>
      </c>
      <c r="G2724" s="25">
        <f t="shared" si="505"/>
        <v>1.1345378451487775</v>
      </c>
      <c r="H2724" s="25">
        <f t="shared" si="512"/>
        <v>1.0015470660113945</v>
      </c>
      <c r="I2724" s="4">
        <f t="shared" si="506"/>
        <v>22194.663390634007</v>
      </c>
      <c r="J2724" s="25">
        <f t="shared" si="513"/>
        <v>19857.530715641398</v>
      </c>
      <c r="K2724" s="15">
        <f t="shared" si="507"/>
        <v>19888.25162648179</v>
      </c>
      <c r="L2724" s="36">
        <f t="shared" si="508"/>
        <v>2340.7483735182104</v>
      </c>
      <c r="M2724" s="36">
        <f t="shared" si="509"/>
        <v>2340.7483735182104</v>
      </c>
      <c r="N2724" s="36">
        <f t="shared" si="510"/>
        <v>0.10530155983257053</v>
      </c>
      <c r="O2724" s="36">
        <f t="shared" si="511"/>
        <v>5479102.948128148</v>
      </c>
      <c r="P2724" s="35">
        <f t="shared" si="514"/>
        <v>5479102.948128148</v>
      </c>
    </row>
    <row r="2725" spans="1:16" x14ac:dyDescent="0.4">
      <c r="A2725" s="1">
        <v>2724</v>
      </c>
      <c r="B2725" s="21">
        <v>42537</v>
      </c>
      <c r="C2725" s="43">
        <v>4</v>
      </c>
      <c r="D2725" s="23">
        <v>16756</v>
      </c>
      <c r="E2725" s="25">
        <f t="shared" si="515"/>
        <v>20402.5</v>
      </c>
      <c r="F2725" s="25">
        <f t="shared" si="516"/>
        <v>20581.375</v>
      </c>
      <c r="G2725" s="25">
        <f t="shared" si="505"/>
        <v>0.81413413826821579</v>
      </c>
      <c r="H2725" s="25">
        <f t="shared" si="512"/>
        <v>1.0021658136955456</v>
      </c>
      <c r="I2725" s="4">
        <f t="shared" si="506"/>
        <v>16719.788054045926</v>
      </c>
      <c r="J2725" s="25">
        <f t="shared" si="513"/>
        <v>19857.847400085215</v>
      </c>
      <c r="K2725" s="15">
        <f t="shared" si="507"/>
        <v>19900.855797948374</v>
      </c>
      <c r="L2725" s="36">
        <f t="shared" si="508"/>
        <v>-3144.8557979483739</v>
      </c>
      <c r="M2725" s="36">
        <f t="shared" si="509"/>
        <v>3144.8557979483739</v>
      </c>
      <c r="N2725" s="36">
        <f t="shared" si="510"/>
        <v>0.18768535437743936</v>
      </c>
      <c r="O2725" s="36">
        <f t="shared" si="511"/>
        <v>9890117.9898895044</v>
      </c>
      <c r="P2725" s="35">
        <f t="shared" si="514"/>
        <v>9890117.9898895044</v>
      </c>
    </row>
    <row r="2726" spans="1:16" x14ac:dyDescent="0.4">
      <c r="A2726" s="1">
        <v>2725</v>
      </c>
      <c r="B2726" s="21">
        <v>42538</v>
      </c>
      <c r="C2726" s="43">
        <v>1</v>
      </c>
      <c r="D2726" s="23">
        <v>23389</v>
      </c>
      <c r="E2726" s="25">
        <f t="shared" si="515"/>
        <v>20760.25</v>
      </c>
      <c r="F2726" s="25">
        <f t="shared" si="516"/>
        <v>20326.75</v>
      </c>
      <c r="G2726" s="25">
        <f t="shared" si="505"/>
        <v>1.150651235440983</v>
      </c>
      <c r="H2726" s="25">
        <f t="shared" si="512"/>
        <v>0.99870511045398014</v>
      </c>
      <c r="I2726" s="4">
        <f t="shared" si="506"/>
        <v>23419.325439686687</v>
      </c>
      <c r="J2726" s="25">
        <f t="shared" si="513"/>
        <v>19858.164084529031</v>
      </c>
      <c r="K2726" s="15">
        <f t="shared" si="507"/>
        <v>19832.449955452827</v>
      </c>
      <c r="L2726" s="36">
        <f t="shared" si="508"/>
        <v>3556.5500445471735</v>
      </c>
      <c r="M2726" s="36">
        <f t="shared" si="509"/>
        <v>3556.5500445471735</v>
      </c>
      <c r="N2726" s="36">
        <f t="shared" si="510"/>
        <v>0.15206079971555747</v>
      </c>
      <c r="O2726" s="36">
        <f t="shared" si="511"/>
        <v>12649048.219368501</v>
      </c>
      <c r="P2726" s="35">
        <f t="shared" si="514"/>
        <v>12649048.219368501</v>
      </c>
    </row>
    <row r="2727" spans="1:16" x14ac:dyDescent="0.4">
      <c r="A2727" s="1">
        <v>2726</v>
      </c>
      <c r="B2727" s="21">
        <v>42539</v>
      </c>
      <c r="C2727" s="43">
        <v>2</v>
      </c>
      <c r="D2727" s="23">
        <v>20667</v>
      </c>
      <c r="E2727" s="25">
        <f t="shared" si="515"/>
        <v>19893.25</v>
      </c>
      <c r="F2727" s="25">
        <f t="shared" si="516"/>
        <v>20230.25</v>
      </c>
      <c r="G2727" s="25">
        <f t="shared" si="505"/>
        <v>1.021588957131029</v>
      </c>
      <c r="H2727" s="25">
        <f t="shared" si="512"/>
        <v>0.99758200983907996</v>
      </c>
      <c r="I2727" s="4">
        <f t="shared" si="506"/>
        <v>20717.093728799093</v>
      </c>
      <c r="J2727" s="25">
        <f t="shared" si="513"/>
        <v>19858.480768972851</v>
      </c>
      <c r="K2727" s="15">
        <f t="shared" si="507"/>
        <v>19810.463157862654</v>
      </c>
      <c r="L2727" s="36">
        <f t="shared" si="508"/>
        <v>856.53684213734596</v>
      </c>
      <c r="M2727" s="36">
        <f t="shared" si="509"/>
        <v>856.53684213734596</v>
      </c>
      <c r="N2727" s="36">
        <f t="shared" si="510"/>
        <v>4.144466260886176E-2</v>
      </c>
      <c r="O2727" s="36">
        <f t="shared" si="511"/>
        <v>733655.36193861673</v>
      </c>
      <c r="P2727" s="35">
        <f t="shared" si="514"/>
        <v>733655.36193861673</v>
      </c>
    </row>
    <row r="2728" spans="1:16" x14ac:dyDescent="0.4">
      <c r="A2728" s="1">
        <v>2727</v>
      </c>
      <c r="B2728" s="21">
        <v>42540</v>
      </c>
      <c r="C2728" s="43">
        <v>3</v>
      </c>
      <c r="D2728" s="23">
        <v>18761</v>
      </c>
      <c r="E2728" s="25">
        <f t="shared" si="515"/>
        <v>20567.25</v>
      </c>
      <c r="F2728" s="25">
        <f t="shared" si="516"/>
        <v>20533.625</v>
      </c>
      <c r="G2728" s="25">
        <f t="shared" si="505"/>
        <v>0.91367208663837973</v>
      </c>
      <c r="H2728" s="25">
        <f t="shared" si="512"/>
        <v>1.0015470660113945</v>
      </c>
      <c r="I2728" s="4">
        <f t="shared" si="506"/>
        <v>18732.020328025759</v>
      </c>
      <c r="J2728" s="25">
        <f t="shared" si="513"/>
        <v>19858.797453416668</v>
      </c>
      <c r="K2728" s="15">
        <f t="shared" si="507"/>
        <v>19889.520323984016</v>
      </c>
      <c r="L2728" s="36">
        <f t="shared" si="508"/>
        <v>-1128.5203239840157</v>
      </c>
      <c r="M2728" s="36">
        <f t="shared" si="509"/>
        <v>1128.5203239840157</v>
      </c>
      <c r="N2728" s="36">
        <f t="shared" si="510"/>
        <v>6.015246116859526E-2</v>
      </c>
      <c r="O2728" s="36">
        <f t="shared" si="511"/>
        <v>1273558.1216449877</v>
      </c>
      <c r="P2728" s="35">
        <f t="shared" si="514"/>
        <v>1273558.1216449877</v>
      </c>
    </row>
    <row r="2729" spans="1:16" x14ac:dyDescent="0.4">
      <c r="A2729" s="1">
        <v>2728</v>
      </c>
      <c r="B2729" s="21">
        <v>42541</v>
      </c>
      <c r="C2729" s="43">
        <v>4</v>
      </c>
      <c r="D2729" s="23">
        <v>19452</v>
      </c>
      <c r="E2729" s="25">
        <f t="shared" si="515"/>
        <v>20500</v>
      </c>
      <c r="F2729" s="25">
        <f t="shared" si="516"/>
        <v>20956.625</v>
      </c>
      <c r="G2729" s="25">
        <f t="shared" si="505"/>
        <v>0.9282028952658169</v>
      </c>
      <c r="H2729" s="25">
        <f t="shared" si="512"/>
        <v>1.0021658136955456</v>
      </c>
      <c r="I2729" s="4">
        <f t="shared" si="506"/>
        <v>19409.961639251695</v>
      </c>
      <c r="J2729" s="25">
        <f t="shared" si="513"/>
        <v>19859.114137860484</v>
      </c>
      <c r="K2729" s="15">
        <f t="shared" si="507"/>
        <v>19902.125279241667</v>
      </c>
      <c r="L2729" s="36">
        <f t="shared" si="508"/>
        <v>-450.12527924166716</v>
      </c>
      <c r="M2729" s="36">
        <f t="shared" si="509"/>
        <v>450.12527924166716</v>
      </c>
      <c r="N2729" s="36">
        <f t="shared" si="510"/>
        <v>2.3140308412588278E-2</v>
      </c>
      <c r="O2729" s="36">
        <f t="shared" si="511"/>
        <v>202612.76701238882</v>
      </c>
      <c r="P2729" s="35">
        <f t="shared" si="514"/>
        <v>202612.76701238882</v>
      </c>
    </row>
    <row r="2730" spans="1:16" x14ac:dyDescent="0.4">
      <c r="A2730" s="1">
        <v>2729</v>
      </c>
      <c r="B2730" s="21">
        <v>42542</v>
      </c>
      <c r="C2730" s="43">
        <v>1</v>
      </c>
      <c r="D2730" s="23">
        <v>23120</v>
      </c>
      <c r="E2730" s="25">
        <f t="shared" si="515"/>
        <v>21413.25</v>
      </c>
      <c r="F2730" s="25">
        <f t="shared" si="516"/>
        <v>20449.125</v>
      </c>
      <c r="G2730" s="25">
        <f t="shared" si="505"/>
        <v>1.1306107229526936</v>
      </c>
      <c r="H2730" s="25">
        <f t="shared" si="512"/>
        <v>0.99870511045398014</v>
      </c>
      <c r="I2730" s="4">
        <f t="shared" si="506"/>
        <v>23149.976662771227</v>
      </c>
      <c r="J2730" s="25">
        <f t="shared" si="513"/>
        <v>19859.430822304304</v>
      </c>
      <c r="K2730" s="15">
        <f t="shared" si="507"/>
        <v>19833.715052942596</v>
      </c>
      <c r="L2730" s="36">
        <f t="shared" si="508"/>
        <v>3286.2849470574038</v>
      </c>
      <c r="M2730" s="36">
        <f t="shared" si="509"/>
        <v>3286.2849470574038</v>
      </c>
      <c r="N2730" s="36">
        <f t="shared" si="510"/>
        <v>0.1421403523813756</v>
      </c>
      <c r="O2730" s="36">
        <f t="shared" si="511"/>
        <v>10799668.753256083</v>
      </c>
      <c r="P2730" s="35">
        <f t="shared" si="514"/>
        <v>10799668.753256083</v>
      </c>
    </row>
    <row r="2731" spans="1:16" x14ac:dyDescent="0.4">
      <c r="A2731" s="1">
        <v>2730</v>
      </c>
      <c r="B2731" s="21">
        <v>42543</v>
      </c>
      <c r="C2731" s="43">
        <v>2</v>
      </c>
      <c r="D2731" s="23">
        <v>24320</v>
      </c>
      <c r="E2731" s="25">
        <f t="shared" si="515"/>
        <v>19485</v>
      </c>
      <c r="F2731" s="25">
        <f t="shared" si="516"/>
        <v>19486.75</v>
      </c>
      <c r="G2731" s="25">
        <f t="shared" si="505"/>
        <v>1.2480275058693728</v>
      </c>
      <c r="H2731" s="25">
        <f t="shared" si="512"/>
        <v>0.99758200983907996</v>
      </c>
      <c r="I2731" s="4">
        <f t="shared" si="506"/>
        <v>24378.948056534282</v>
      </c>
      <c r="J2731" s="25">
        <f t="shared" si="513"/>
        <v>19859.747506748121</v>
      </c>
      <c r="K2731" s="15">
        <f t="shared" si="507"/>
        <v>19811.726832678447</v>
      </c>
      <c r="L2731" s="36">
        <f t="shared" si="508"/>
        <v>4508.273167321553</v>
      </c>
      <c r="M2731" s="36">
        <f t="shared" si="509"/>
        <v>4508.273167321553</v>
      </c>
      <c r="N2731" s="36">
        <f t="shared" si="510"/>
        <v>0.1853730743142086</v>
      </c>
      <c r="O2731" s="36">
        <f t="shared" si="511"/>
        <v>20324526.951191507</v>
      </c>
      <c r="P2731" s="35">
        <f t="shared" si="514"/>
        <v>20324526.951191507</v>
      </c>
    </row>
    <row r="2732" spans="1:16" x14ac:dyDescent="0.4">
      <c r="A2732" s="1">
        <v>2731</v>
      </c>
      <c r="B2732" s="21">
        <v>42544</v>
      </c>
      <c r="C2732" s="43">
        <v>3</v>
      </c>
      <c r="D2732" s="23">
        <v>11048</v>
      </c>
      <c r="E2732" s="25">
        <f t="shared" si="515"/>
        <v>19488.5</v>
      </c>
      <c r="F2732" s="25">
        <f t="shared" si="516"/>
        <v>18704.875</v>
      </c>
      <c r="G2732" s="25">
        <f t="shared" si="505"/>
        <v>0.59064815990483766</v>
      </c>
      <c r="H2732" s="25">
        <f t="shared" si="512"/>
        <v>1.0015470660113945</v>
      </c>
      <c r="I2732" s="4">
        <f t="shared" si="506"/>
        <v>11030.934416290635</v>
      </c>
      <c r="J2732" s="25">
        <f t="shared" si="513"/>
        <v>19860.064191191937</v>
      </c>
      <c r="K2732" s="15">
        <f t="shared" si="507"/>
        <v>19890.789021486245</v>
      </c>
      <c r="L2732" s="36">
        <f t="shared" si="508"/>
        <v>-8842.7890214862455</v>
      </c>
      <c r="M2732" s="36">
        <f t="shared" si="509"/>
        <v>8842.7890214862455</v>
      </c>
      <c r="N2732" s="36">
        <f t="shared" si="510"/>
        <v>0.80039726841837844</v>
      </c>
      <c r="O2732" s="36">
        <f t="shared" si="511"/>
        <v>78194917.678517669</v>
      </c>
      <c r="P2732" s="35">
        <f t="shared" si="514"/>
        <v>78194917.678517669</v>
      </c>
    </row>
    <row r="2733" spans="1:16" x14ac:dyDescent="0.4">
      <c r="A2733" s="1">
        <v>2732</v>
      </c>
      <c r="B2733" s="21">
        <v>42545</v>
      </c>
      <c r="C2733" s="43">
        <v>4</v>
      </c>
      <c r="D2733" s="23">
        <v>19466</v>
      </c>
      <c r="E2733" s="25">
        <f t="shared" si="515"/>
        <v>17921.25</v>
      </c>
      <c r="F2733" s="25">
        <f t="shared" si="516"/>
        <v>16961.875</v>
      </c>
      <c r="G2733" s="25">
        <f t="shared" ref="G2733:G2796" si="517">D2733/F2733</f>
        <v>1.1476325583109179</v>
      </c>
      <c r="H2733" s="25">
        <f t="shared" si="512"/>
        <v>1.0021658136955456</v>
      </c>
      <c r="I2733" s="4">
        <f t="shared" ref="I2733:I2796" si="518">D2733/H2733</f>
        <v>19423.931383388521</v>
      </c>
      <c r="J2733" s="25">
        <f t="shared" si="513"/>
        <v>19860.380875635758</v>
      </c>
      <c r="K2733" s="15">
        <f t="shared" ref="K2733:K2796" si="519">H2733*J2733</f>
        <v>19903.39476053496</v>
      </c>
      <c r="L2733" s="36">
        <f t="shared" ref="L2733:L2796" si="520">D2733-K2733</f>
        <v>-437.39476053496037</v>
      </c>
      <c r="M2733" s="36">
        <f t="shared" ref="M2733:M2796" si="521">ABS(L2733)</f>
        <v>437.39476053496037</v>
      </c>
      <c r="N2733" s="36">
        <f t="shared" ref="N2733:N2796" si="522">M2733/D2733</f>
        <v>2.2469678441126083E-2</v>
      </c>
      <c r="O2733" s="36">
        <f t="shared" ref="O2733:O2796" si="523">L2733^2</f>
        <v>191314.17654343531</v>
      </c>
      <c r="P2733" s="35">
        <f t="shared" si="514"/>
        <v>191314.17654343531</v>
      </c>
    </row>
    <row r="2734" spans="1:16" x14ac:dyDescent="0.4">
      <c r="A2734" s="1">
        <v>2733</v>
      </c>
      <c r="B2734" s="21">
        <v>42546</v>
      </c>
      <c r="C2734" s="43">
        <v>1</v>
      </c>
      <c r="D2734" s="23">
        <v>16851</v>
      </c>
      <c r="E2734" s="25">
        <f t="shared" si="515"/>
        <v>16002.5</v>
      </c>
      <c r="F2734" s="25">
        <f t="shared" si="516"/>
        <v>17553.75</v>
      </c>
      <c r="G2734" s="25">
        <f t="shared" si="517"/>
        <v>0.95996581926938684</v>
      </c>
      <c r="H2734" s="25">
        <f t="shared" si="512"/>
        <v>0.99870511045398014</v>
      </c>
      <c r="I2734" s="4">
        <f t="shared" si="518"/>
        <v>16872.848475101986</v>
      </c>
      <c r="J2734" s="25">
        <f t="shared" si="513"/>
        <v>19860.697560079574</v>
      </c>
      <c r="K2734" s="15">
        <f t="shared" si="519"/>
        <v>19834.980150432366</v>
      </c>
      <c r="L2734" s="36">
        <f t="shared" si="520"/>
        <v>-2983.9801504323659</v>
      </c>
      <c r="M2734" s="36">
        <f t="shared" si="521"/>
        <v>2983.9801504323659</v>
      </c>
      <c r="N2734" s="36">
        <f t="shared" si="522"/>
        <v>0.17708030089800997</v>
      </c>
      <c r="O2734" s="36">
        <f t="shared" si="523"/>
        <v>8904137.5381743647</v>
      </c>
      <c r="P2734" s="35">
        <f t="shared" si="514"/>
        <v>8904137.5381743647</v>
      </c>
    </row>
    <row r="2735" spans="1:16" x14ac:dyDescent="0.4">
      <c r="A2735" s="1">
        <v>2734</v>
      </c>
      <c r="B2735" s="21">
        <v>42547</v>
      </c>
      <c r="C2735" s="43">
        <v>2</v>
      </c>
      <c r="D2735" s="23">
        <v>16645</v>
      </c>
      <c r="E2735" s="25">
        <f t="shared" si="515"/>
        <v>19105</v>
      </c>
      <c r="F2735" s="25">
        <f t="shared" si="516"/>
        <v>19486.125</v>
      </c>
      <c r="G2735" s="25">
        <f t="shared" si="517"/>
        <v>0.85419753799177622</v>
      </c>
      <c r="H2735" s="25">
        <f t="shared" si="512"/>
        <v>0.99758200983907996</v>
      </c>
      <c r="I2735" s="4">
        <f t="shared" si="518"/>
        <v>16685.345000041656</v>
      </c>
      <c r="J2735" s="25">
        <f t="shared" si="513"/>
        <v>19861.014244523391</v>
      </c>
      <c r="K2735" s="15">
        <f t="shared" si="519"/>
        <v>19812.99050749424</v>
      </c>
      <c r="L2735" s="36">
        <f t="shared" si="520"/>
        <v>-3167.9905074942399</v>
      </c>
      <c r="M2735" s="36">
        <f t="shared" si="521"/>
        <v>3167.9905074942399</v>
      </c>
      <c r="N2735" s="36">
        <f t="shared" si="522"/>
        <v>0.1903268553616245</v>
      </c>
      <c r="O2735" s="36">
        <f t="shared" si="523"/>
        <v>10036163.855573611</v>
      </c>
      <c r="P2735" s="35">
        <f t="shared" si="514"/>
        <v>10036163.855573611</v>
      </c>
    </row>
    <row r="2736" spans="1:16" x14ac:dyDescent="0.4">
      <c r="A2736" s="1">
        <v>2735</v>
      </c>
      <c r="B2736" s="21">
        <v>42548</v>
      </c>
      <c r="C2736" s="43">
        <v>3</v>
      </c>
      <c r="D2736" s="23">
        <v>23458</v>
      </c>
      <c r="E2736" s="25">
        <f t="shared" si="515"/>
        <v>19867.25</v>
      </c>
      <c r="F2736" s="25">
        <f t="shared" si="516"/>
        <v>20858.875</v>
      </c>
      <c r="G2736" s="25">
        <f t="shared" si="517"/>
        <v>1.1246052339831367</v>
      </c>
      <c r="H2736" s="25">
        <f t="shared" si="512"/>
        <v>1.0015470660113945</v>
      </c>
      <c r="I2736" s="4">
        <f t="shared" si="518"/>
        <v>23421.764983467208</v>
      </c>
      <c r="J2736" s="25">
        <f t="shared" si="513"/>
        <v>19861.330928967211</v>
      </c>
      <c r="K2736" s="15">
        <f t="shared" si="519"/>
        <v>19892.057718988475</v>
      </c>
      <c r="L2736" s="36">
        <f t="shared" si="520"/>
        <v>3565.9422810115248</v>
      </c>
      <c r="M2736" s="36">
        <f t="shared" si="521"/>
        <v>3565.9422810115248</v>
      </c>
      <c r="N2736" s="36">
        <f t="shared" si="522"/>
        <v>0.15201390915728216</v>
      </c>
      <c r="O2736" s="36">
        <f t="shared" si="523"/>
        <v>12715944.351505676</v>
      </c>
      <c r="P2736" s="35">
        <f t="shared" si="514"/>
        <v>12715944.351505676</v>
      </c>
    </row>
    <row r="2737" spans="1:16" x14ac:dyDescent="0.4">
      <c r="A2737" s="1">
        <v>2736</v>
      </c>
      <c r="B2737" s="21">
        <v>42549</v>
      </c>
      <c r="C2737" s="43">
        <v>4</v>
      </c>
      <c r="D2737" s="23">
        <v>22515</v>
      </c>
      <c r="E2737" s="25">
        <f t="shared" si="515"/>
        <v>21850.5</v>
      </c>
      <c r="F2737" s="25">
        <f t="shared" si="516"/>
        <v>22243.5</v>
      </c>
      <c r="G2737" s="25">
        <f t="shared" si="517"/>
        <v>1.0122058129341156</v>
      </c>
      <c r="H2737" s="25">
        <f t="shared" si="512"/>
        <v>1.0021658136955456</v>
      </c>
      <c r="I2737" s="4">
        <f t="shared" si="518"/>
        <v>22466.342088615664</v>
      </c>
      <c r="J2737" s="25">
        <f t="shared" si="513"/>
        <v>19861.647613411027</v>
      </c>
      <c r="K2737" s="15">
        <f t="shared" si="519"/>
        <v>19904.664241828254</v>
      </c>
      <c r="L2737" s="36">
        <f t="shared" si="520"/>
        <v>2610.3357581717464</v>
      </c>
      <c r="M2737" s="36">
        <f t="shared" si="521"/>
        <v>2610.3357581717464</v>
      </c>
      <c r="N2737" s="36">
        <f t="shared" si="522"/>
        <v>0.11593763083152327</v>
      </c>
      <c r="O2737" s="36">
        <f t="shared" si="523"/>
        <v>6813852.7703900663</v>
      </c>
      <c r="P2737" s="35">
        <f t="shared" si="514"/>
        <v>6813852.7703900663</v>
      </c>
    </row>
    <row r="2738" spans="1:16" x14ac:dyDescent="0.4">
      <c r="A2738" s="1">
        <v>2737</v>
      </c>
      <c r="B2738" s="21">
        <v>42550</v>
      </c>
      <c r="C2738" s="43">
        <v>1</v>
      </c>
      <c r="D2738" s="23">
        <v>24784</v>
      </c>
      <c r="E2738" s="25">
        <f t="shared" si="515"/>
        <v>22636.5</v>
      </c>
      <c r="F2738" s="25">
        <f t="shared" si="516"/>
        <v>22805.625</v>
      </c>
      <c r="G2738" s="25">
        <f t="shared" si="517"/>
        <v>1.0867494313354709</v>
      </c>
      <c r="H2738" s="25">
        <f t="shared" si="512"/>
        <v>0.99870511045398014</v>
      </c>
      <c r="I2738" s="4">
        <f t="shared" si="518"/>
        <v>24816.13415268694</v>
      </c>
      <c r="J2738" s="25">
        <f t="shared" si="513"/>
        <v>19861.964297854844</v>
      </c>
      <c r="K2738" s="15">
        <f t="shared" si="519"/>
        <v>19836.245247922132</v>
      </c>
      <c r="L2738" s="36">
        <f t="shared" si="520"/>
        <v>4947.754752077868</v>
      </c>
      <c r="M2738" s="36">
        <f t="shared" si="521"/>
        <v>4947.754752077868</v>
      </c>
      <c r="N2738" s="36">
        <f t="shared" si="522"/>
        <v>0.19963503680107603</v>
      </c>
      <c r="O2738" s="36">
        <f t="shared" si="523"/>
        <v>24480277.086709127</v>
      </c>
      <c r="P2738" s="35">
        <f t="shared" si="514"/>
        <v>24480277.086709127</v>
      </c>
    </row>
    <row r="2739" spans="1:16" x14ac:dyDescent="0.4">
      <c r="A2739" s="1">
        <v>2738</v>
      </c>
      <c r="B2739" s="21">
        <v>42551</v>
      </c>
      <c r="C2739" s="43">
        <v>2</v>
      </c>
      <c r="D2739" s="23">
        <v>19789</v>
      </c>
      <c r="E2739" s="25">
        <f t="shared" si="515"/>
        <v>22974.75</v>
      </c>
      <c r="F2739" s="25">
        <f t="shared" si="516"/>
        <v>22919.25</v>
      </c>
      <c r="G2739" s="25">
        <f t="shared" si="517"/>
        <v>0.86342266871734463</v>
      </c>
      <c r="H2739" s="25">
        <f t="shared" si="512"/>
        <v>0.99758200983907996</v>
      </c>
      <c r="I2739" s="4">
        <f t="shared" si="518"/>
        <v>19836.965587613358</v>
      </c>
      <c r="J2739" s="25">
        <f t="shared" si="513"/>
        <v>19862.28098229866</v>
      </c>
      <c r="K2739" s="15">
        <f t="shared" si="519"/>
        <v>19814.254182310033</v>
      </c>
      <c r="L2739" s="36">
        <f t="shared" si="520"/>
        <v>-25.254182310032775</v>
      </c>
      <c r="M2739" s="36">
        <f t="shared" si="521"/>
        <v>25.254182310032775</v>
      </c>
      <c r="N2739" s="36">
        <f t="shared" si="522"/>
        <v>1.2761727378863396E-3</v>
      </c>
      <c r="O2739" s="36">
        <f t="shared" si="523"/>
        <v>637.77372414837237</v>
      </c>
      <c r="P2739" s="35">
        <f t="shared" si="514"/>
        <v>637.77372414837237</v>
      </c>
    </row>
    <row r="2740" spans="1:16" x14ac:dyDescent="0.4">
      <c r="A2740" s="1">
        <v>2739</v>
      </c>
      <c r="B2740" s="21">
        <v>42552</v>
      </c>
      <c r="C2740" s="43">
        <v>3</v>
      </c>
      <c r="D2740" s="23">
        <v>24811</v>
      </c>
      <c r="E2740" s="25">
        <f t="shared" si="515"/>
        <v>22863.75</v>
      </c>
      <c r="F2740" s="25">
        <f t="shared" si="516"/>
        <v>21818.625</v>
      </c>
      <c r="G2740" s="25">
        <f t="shared" si="517"/>
        <v>1.1371477350199657</v>
      </c>
      <c r="H2740" s="25">
        <f t="shared" si="512"/>
        <v>1.0015470660113945</v>
      </c>
      <c r="I2740" s="4">
        <f t="shared" si="518"/>
        <v>24772.675036439803</v>
      </c>
      <c r="J2740" s="25">
        <f t="shared" si="513"/>
        <v>19862.59766674248</v>
      </c>
      <c r="K2740" s="15">
        <f t="shared" si="519"/>
        <v>19893.326416490701</v>
      </c>
      <c r="L2740" s="36">
        <f t="shared" si="520"/>
        <v>4917.6735835092986</v>
      </c>
      <c r="M2740" s="36">
        <f t="shared" si="521"/>
        <v>4917.6735835092986</v>
      </c>
      <c r="N2740" s="36">
        <f t="shared" si="522"/>
        <v>0.19820537598280194</v>
      </c>
      <c r="O2740" s="36">
        <f t="shared" si="523"/>
        <v>24183513.473945186</v>
      </c>
      <c r="P2740" s="35">
        <f t="shared" si="514"/>
        <v>24183513.473945186</v>
      </c>
    </row>
    <row r="2741" spans="1:16" x14ac:dyDescent="0.4">
      <c r="A2741" s="1">
        <v>2740</v>
      </c>
      <c r="B2741" s="21">
        <v>42553</v>
      </c>
      <c r="C2741" s="43">
        <v>4</v>
      </c>
      <c r="D2741" s="23">
        <v>22071</v>
      </c>
      <c r="E2741" s="25">
        <f t="shared" si="515"/>
        <v>20773.5</v>
      </c>
      <c r="F2741" s="25">
        <f t="shared" si="516"/>
        <v>21034</v>
      </c>
      <c r="G2741" s="25">
        <f t="shared" si="517"/>
        <v>1.0493011315013787</v>
      </c>
      <c r="H2741" s="25">
        <f t="shared" si="512"/>
        <v>1.0021658136955456</v>
      </c>
      <c r="I2741" s="4">
        <f t="shared" si="518"/>
        <v>22023.301631704922</v>
      </c>
      <c r="J2741" s="25">
        <f t="shared" si="513"/>
        <v>19862.914351186297</v>
      </c>
      <c r="K2741" s="15">
        <f t="shared" si="519"/>
        <v>19905.933723121543</v>
      </c>
      <c r="L2741" s="36">
        <f t="shared" si="520"/>
        <v>2165.0662768784568</v>
      </c>
      <c r="M2741" s="36">
        <f t="shared" si="521"/>
        <v>2165.0662768784568</v>
      </c>
      <c r="N2741" s="36">
        <f t="shared" si="522"/>
        <v>9.8095522490075526E-2</v>
      </c>
      <c r="O2741" s="36">
        <f t="shared" si="523"/>
        <v>4687511.983276343</v>
      </c>
      <c r="P2741" s="35">
        <f t="shared" si="514"/>
        <v>4687511.983276343</v>
      </c>
    </row>
    <row r="2742" spans="1:16" x14ac:dyDescent="0.4">
      <c r="A2742" s="1">
        <v>2741</v>
      </c>
      <c r="B2742" s="21">
        <v>42554</v>
      </c>
      <c r="C2742" s="43">
        <v>1</v>
      </c>
      <c r="D2742" s="23">
        <v>16423</v>
      </c>
      <c r="E2742" s="25">
        <f t="shared" si="515"/>
        <v>21294.5</v>
      </c>
      <c r="F2742" s="25">
        <f t="shared" si="516"/>
        <v>21246.875</v>
      </c>
      <c r="G2742" s="25">
        <f t="shared" si="517"/>
        <v>0.77296072951904693</v>
      </c>
      <c r="H2742" s="25">
        <f t="shared" si="512"/>
        <v>0.99870511045398014</v>
      </c>
      <c r="I2742" s="4">
        <f t="shared" si="518"/>
        <v>16444.293543801552</v>
      </c>
      <c r="J2742" s="25">
        <f t="shared" si="513"/>
        <v>19863.231035630113</v>
      </c>
      <c r="K2742" s="15">
        <f t="shared" si="519"/>
        <v>19837.510345411898</v>
      </c>
      <c r="L2742" s="36">
        <f t="shared" si="520"/>
        <v>-3414.510345411898</v>
      </c>
      <c r="M2742" s="36">
        <f t="shared" si="521"/>
        <v>3414.510345411898</v>
      </c>
      <c r="N2742" s="36">
        <f t="shared" si="522"/>
        <v>0.20791026885537953</v>
      </c>
      <c r="O2742" s="36">
        <f t="shared" si="523"/>
        <v>11658880.89892488</v>
      </c>
      <c r="P2742" s="35">
        <f t="shared" si="514"/>
        <v>11658880.89892488</v>
      </c>
    </row>
    <row r="2743" spans="1:16" x14ac:dyDescent="0.4">
      <c r="A2743" s="1">
        <v>2742</v>
      </c>
      <c r="B2743" s="21">
        <v>42555</v>
      </c>
      <c r="C2743" s="43">
        <v>2</v>
      </c>
      <c r="D2743" s="23">
        <v>21873</v>
      </c>
      <c r="E2743" s="25">
        <f t="shared" si="515"/>
        <v>21199.25</v>
      </c>
      <c r="F2743" s="25">
        <f t="shared" si="516"/>
        <v>20323.75</v>
      </c>
      <c r="G2743" s="25">
        <f t="shared" si="517"/>
        <v>1.0762285503413493</v>
      </c>
      <c r="H2743" s="25">
        <f t="shared" si="512"/>
        <v>0.99758200983907996</v>
      </c>
      <c r="I2743" s="4">
        <f t="shared" si="518"/>
        <v>21926.01689311572</v>
      </c>
      <c r="J2743" s="25">
        <f t="shared" si="513"/>
        <v>19863.547720073933</v>
      </c>
      <c r="K2743" s="15">
        <f t="shared" si="519"/>
        <v>19815.517857125829</v>
      </c>
      <c r="L2743" s="36">
        <f t="shared" si="520"/>
        <v>2057.4821428741707</v>
      </c>
      <c r="M2743" s="36">
        <f t="shared" si="521"/>
        <v>2057.4821428741707</v>
      </c>
      <c r="N2743" s="36">
        <f t="shared" si="522"/>
        <v>9.4064926753265249E-2</v>
      </c>
      <c r="O2743" s="36">
        <f t="shared" si="523"/>
        <v>4233232.7682460891</v>
      </c>
      <c r="P2743" s="35">
        <f t="shared" si="514"/>
        <v>4233232.7682460891</v>
      </c>
    </row>
    <row r="2744" spans="1:16" x14ac:dyDescent="0.4">
      <c r="A2744" s="1">
        <v>2743</v>
      </c>
      <c r="B2744" s="21">
        <v>42556</v>
      </c>
      <c r="C2744" s="43">
        <v>3</v>
      </c>
      <c r="D2744" s="23">
        <v>24430</v>
      </c>
      <c r="E2744" s="25">
        <f t="shared" si="515"/>
        <v>19448.25</v>
      </c>
      <c r="F2744" s="25">
        <f t="shared" si="516"/>
        <v>19532.5</v>
      </c>
      <c r="G2744" s="25">
        <f t="shared" si="517"/>
        <v>1.2507359528990145</v>
      </c>
      <c r="H2744" s="25">
        <f t="shared" si="512"/>
        <v>1.0015470660113945</v>
      </c>
      <c r="I2744" s="4">
        <f t="shared" si="518"/>
        <v>24392.263558108272</v>
      </c>
      <c r="J2744" s="25">
        <f t="shared" si="513"/>
        <v>19863.86440451775</v>
      </c>
      <c r="K2744" s="15">
        <f t="shared" si="519"/>
        <v>19894.595113992928</v>
      </c>
      <c r="L2744" s="36">
        <f t="shared" si="520"/>
        <v>4535.4048860070725</v>
      </c>
      <c r="M2744" s="36">
        <f t="shared" si="521"/>
        <v>4535.4048860070725</v>
      </c>
      <c r="N2744" s="36">
        <f t="shared" si="522"/>
        <v>0.1856489924685662</v>
      </c>
      <c r="O2744" s="36">
        <f t="shared" si="523"/>
        <v>20569897.480016828</v>
      </c>
      <c r="P2744" s="35">
        <f t="shared" si="514"/>
        <v>20569897.480016828</v>
      </c>
    </row>
    <row r="2745" spans="1:16" x14ac:dyDescent="0.4">
      <c r="A2745" s="1">
        <v>2744</v>
      </c>
      <c r="B2745" s="21">
        <v>42557</v>
      </c>
      <c r="C2745" s="43">
        <v>4</v>
      </c>
      <c r="D2745" s="23">
        <v>15067</v>
      </c>
      <c r="E2745" s="25">
        <f t="shared" si="515"/>
        <v>19616.75</v>
      </c>
      <c r="F2745" s="25">
        <f t="shared" si="516"/>
        <v>19257.125</v>
      </c>
      <c r="G2745" s="25">
        <f t="shared" si="517"/>
        <v>0.78241170475862831</v>
      </c>
      <c r="H2745" s="25">
        <f t="shared" si="512"/>
        <v>1.0021658136955456</v>
      </c>
      <c r="I2745" s="4">
        <f t="shared" si="518"/>
        <v>15034.43820782466</v>
      </c>
      <c r="J2745" s="25">
        <f t="shared" si="513"/>
        <v>19864.181088961566</v>
      </c>
      <c r="K2745" s="15">
        <f t="shared" si="519"/>
        <v>19907.203204414836</v>
      </c>
      <c r="L2745" s="36">
        <f t="shared" si="520"/>
        <v>-4840.2032044148364</v>
      </c>
      <c r="M2745" s="36">
        <f t="shared" si="521"/>
        <v>4840.2032044148364</v>
      </c>
      <c r="N2745" s="36">
        <f t="shared" si="522"/>
        <v>0.32124531787448307</v>
      </c>
      <c r="O2745" s="36">
        <f t="shared" si="523"/>
        <v>23427567.060027651</v>
      </c>
      <c r="P2745" s="35">
        <f t="shared" si="514"/>
        <v>23427567.060027651</v>
      </c>
    </row>
    <row r="2746" spans="1:16" x14ac:dyDescent="0.4">
      <c r="A2746" s="1">
        <v>2745</v>
      </c>
      <c r="B2746" s="21">
        <v>42558</v>
      </c>
      <c r="C2746" s="43">
        <v>1</v>
      </c>
      <c r="D2746" s="23">
        <v>17097</v>
      </c>
      <c r="E2746" s="25">
        <f t="shared" si="515"/>
        <v>18897.5</v>
      </c>
      <c r="F2746" s="25">
        <f t="shared" si="516"/>
        <v>18075.375</v>
      </c>
      <c r="G2746" s="25">
        <f t="shared" si="517"/>
        <v>0.94587249227194459</v>
      </c>
      <c r="H2746" s="25">
        <f t="shared" si="512"/>
        <v>0.99870511045398014</v>
      </c>
      <c r="I2746" s="4">
        <f t="shared" si="518"/>
        <v>17119.167430942893</v>
      </c>
      <c r="J2746" s="25">
        <f t="shared" si="513"/>
        <v>19864.497773405383</v>
      </c>
      <c r="K2746" s="15">
        <f t="shared" si="519"/>
        <v>19838.775442901664</v>
      </c>
      <c r="L2746" s="36">
        <f t="shared" si="520"/>
        <v>-2741.7754429016641</v>
      </c>
      <c r="M2746" s="36">
        <f t="shared" si="521"/>
        <v>2741.7754429016641</v>
      </c>
      <c r="N2746" s="36">
        <f t="shared" si="522"/>
        <v>0.16036587956376347</v>
      </c>
      <c r="O2746" s="36">
        <f t="shared" si="523"/>
        <v>7517332.5792986164</v>
      </c>
      <c r="P2746" s="35">
        <f t="shared" si="514"/>
        <v>7517332.5792986164</v>
      </c>
    </row>
    <row r="2747" spans="1:16" x14ac:dyDescent="0.4">
      <c r="A2747" s="1">
        <v>2746</v>
      </c>
      <c r="B2747" s="21">
        <v>42559</v>
      </c>
      <c r="C2747" s="43">
        <v>2</v>
      </c>
      <c r="D2747" s="23">
        <v>18996</v>
      </c>
      <c r="E2747" s="25">
        <f t="shared" si="515"/>
        <v>17253.25</v>
      </c>
      <c r="F2747" s="25">
        <f t="shared" si="516"/>
        <v>17649.875</v>
      </c>
      <c r="G2747" s="25">
        <f t="shared" si="517"/>
        <v>1.0762682455258181</v>
      </c>
      <c r="H2747" s="25">
        <f t="shared" si="512"/>
        <v>0.99758200983907996</v>
      </c>
      <c r="I2747" s="4">
        <f t="shared" si="518"/>
        <v>19042.043473763373</v>
      </c>
      <c r="J2747" s="25">
        <f t="shared" si="513"/>
        <v>19864.814457849203</v>
      </c>
      <c r="K2747" s="15">
        <f t="shared" si="519"/>
        <v>19816.781531941622</v>
      </c>
      <c r="L2747" s="36">
        <f t="shared" si="520"/>
        <v>-820.78153194162223</v>
      </c>
      <c r="M2747" s="36">
        <f t="shared" si="521"/>
        <v>820.78153194162223</v>
      </c>
      <c r="N2747" s="36">
        <f t="shared" si="522"/>
        <v>4.3208124444178889E-2</v>
      </c>
      <c r="O2747" s="36">
        <f t="shared" si="523"/>
        <v>673682.32317643624</v>
      </c>
      <c r="P2747" s="35">
        <f t="shared" si="514"/>
        <v>673682.32317643624</v>
      </c>
    </row>
    <row r="2748" spans="1:16" x14ac:dyDescent="0.4">
      <c r="A2748" s="1">
        <v>2747</v>
      </c>
      <c r="B2748" s="21">
        <v>42560</v>
      </c>
      <c r="C2748" s="43">
        <v>3</v>
      </c>
      <c r="D2748" s="23">
        <v>17853</v>
      </c>
      <c r="E2748" s="25">
        <f t="shared" si="515"/>
        <v>18046.5</v>
      </c>
      <c r="F2748" s="25">
        <f t="shared" si="516"/>
        <v>18579.25</v>
      </c>
      <c r="G2748" s="25">
        <f t="shared" si="517"/>
        <v>0.96091069338105684</v>
      </c>
      <c r="H2748" s="25">
        <f t="shared" si="512"/>
        <v>1.0015470660113945</v>
      </c>
      <c r="I2748" s="4">
        <f t="shared" si="518"/>
        <v>17825.422894101801</v>
      </c>
      <c r="J2748" s="25">
        <f t="shared" si="513"/>
        <v>19865.131142293019</v>
      </c>
      <c r="K2748" s="15">
        <f t="shared" si="519"/>
        <v>19895.863811495157</v>
      </c>
      <c r="L2748" s="36">
        <f t="shared" si="520"/>
        <v>-2042.8638114951573</v>
      </c>
      <c r="M2748" s="36">
        <f t="shared" si="521"/>
        <v>2042.8638114951573</v>
      </c>
      <c r="N2748" s="36">
        <f t="shared" si="522"/>
        <v>0.11442692048928232</v>
      </c>
      <c r="O2748" s="36">
        <f t="shared" si="523"/>
        <v>4173292.5523165213</v>
      </c>
      <c r="P2748" s="35">
        <f t="shared" si="514"/>
        <v>4173292.5523165213</v>
      </c>
    </row>
    <row r="2749" spans="1:16" x14ac:dyDescent="0.4">
      <c r="A2749" s="1">
        <v>2748</v>
      </c>
      <c r="B2749" s="21">
        <v>42561</v>
      </c>
      <c r="C2749" s="43">
        <v>4</v>
      </c>
      <c r="D2749" s="23">
        <v>18240</v>
      </c>
      <c r="E2749" s="25">
        <f t="shared" si="515"/>
        <v>19112</v>
      </c>
      <c r="F2749" s="25">
        <f t="shared" si="516"/>
        <v>19706</v>
      </c>
      <c r="G2749" s="25">
        <f t="shared" si="517"/>
        <v>0.92560641429006396</v>
      </c>
      <c r="H2749" s="25">
        <f t="shared" si="512"/>
        <v>1.0021658136955456</v>
      </c>
      <c r="I2749" s="4">
        <f t="shared" si="518"/>
        <v>18200.580932549397</v>
      </c>
      <c r="J2749" s="25">
        <f t="shared" si="513"/>
        <v>19865.447826736836</v>
      </c>
      <c r="K2749" s="15">
        <f t="shared" si="519"/>
        <v>19908.47268570813</v>
      </c>
      <c r="L2749" s="36">
        <f t="shared" si="520"/>
        <v>-1668.4726857081296</v>
      </c>
      <c r="M2749" s="36">
        <f t="shared" si="521"/>
        <v>1668.4726857081296</v>
      </c>
      <c r="N2749" s="36">
        <f t="shared" si="522"/>
        <v>9.147328320768254E-2</v>
      </c>
      <c r="O2749" s="36">
        <f t="shared" si="523"/>
        <v>2783801.102954099</v>
      </c>
      <c r="P2749" s="35">
        <f t="shared" si="514"/>
        <v>2783801.102954099</v>
      </c>
    </row>
    <row r="2750" spans="1:16" x14ac:dyDescent="0.4">
      <c r="A2750" s="1">
        <v>2749</v>
      </c>
      <c r="B2750" s="21">
        <v>42562</v>
      </c>
      <c r="C2750" s="43">
        <v>1</v>
      </c>
      <c r="D2750" s="23">
        <v>21359</v>
      </c>
      <c r="E2750" s="25">
        <f t="shared" si="515"/>
        <v>20300</v>
      </c>
      <c r="F2750" s="25">
        <f t="shared" si="516"/>
        <v>21036.875</v>
      </c>
      <c r="G2750" s="25">
        <f t="shared" si="517"/>
        <v>1.0153123978727829</v>
      </c>
      <c r="H2750" s="25">
        <f t="shared" si="512"/>
        <v>0.99870511045398014</v>
      </c>
      <c r="I2750" s="4">
        <f t="shared" si="518"/>
        <v>21386.693405714992</v>
      </c>
      <c r="J2750" s="25">
        <f t="shared" si="513"/>
        <v>19865.764511180656</v>
      </c>
      <c r="K2750" s="15">
        <f t="shared" si="519"/>
        <v>19840.040540391437</v>
      </c>
      <c r="L2750" s="36">
        <f t="shared" si="520"/>
        <v>1518.9594596085626</v>
      </c>
      <c r="M2750" s="36">
        <f t="shared" si="521"/>
        <v>1518.9594596085626</v>
      </c>
      <c r="N2750" s="36">
        <f t="shared" si="522"/>
        <v>7.1115663636338908E-2</v>
      </c>
      <c r="O2750" s="36">
        <f t="shared" si="523"/>
        <v>2307237.8399343365</v>
      </c>
      <c r="P2750" s="35">
        <f t="shared" si="514"/>
        <v>2307237.8399343365</v>
      </c>
    </row>
    <row r="2751" spans="1:16" x14ac:dyDescent="0.4">
      <c r="A2751" s="1">
        <v>2750</v>
      </c>
      <c r="B2751" s="21">
        <v>42563</v>
      </c>
      <c r="C2751" s="43">
        <v>2</v>
      </c>
      <c r="D2751" s="23">
        <v>23748</v>
      </c>
      <c r="E2751" s="25">
        <f t="shared" si="515"/>
        <v>21773.75</v>
      </c>
      <c r="F2751" s="25">
        <f t="shared" si="516"/>
        <v>21865</v>
      </c>
      <c r="G2751" s="25">
        <f t="shared" si="517"/>
        <v>1.0861193688543334</v>
      </c>
      <c r="H2751" s="25">
        <f t="shared" si="512"/>
        <v>0.99758200983907996</v>
      </c>
      <c r="I2751" s="4">
        <f t="shared" si="518"/>
        <v>23805.56161375724</v>
      </c>
      <c r="J2751" s="25">
        <f t="shared" si="513"/>
        <v>19866.081195624472</v>
      </c>
      <c r="K2751" s="15">
        <f t="shared" si="519"/>
        <v>19818.045206757415</v>
      </c>
      <c r="L2751" s="36">
        <f t="shared" si="520"/>
        <v>3929.9547932425849</v>
      </c>
      <c r="M2751" s="36">
        <f t="shared" si="521"/>
        <v>3929.9547932425849</v>
      </c>
      <c r="N2751" s="36">
        <f t="shared" si="522"/>
        <v>0.16548571640738524</v>
      </c>
      <c r="O2751" s="36">
        <f t="shared" si="523"/>
        <v>15444544.676930368</v>
      </c>
      <c r="P2751" s="35">
        <f t="shared" si="514"/>
        <v>15444544.676930368</v>
      </c>
    </row>
    <row r="2752" spans="1:16" x14ac:dyDescent="0.4">
      <c r="A2752" s="1">
        <v>2751</v>
      </c>
      <c r="B2752" s="21">
        <v>42564</v>
      </c>
      <c r="C2752" s="43">
        <v>3</v>
      </c>
      <c r="D2752" s="23">
        <v>23748</v>
      </c>
      <c r="E2752" s="25">
        <f t="shared" si="515"/>
        <v>21956.25</v>
      </c>
      <c r="F2752" s="25">
        <f t="shared" si="516"/>
        <v>22104.875</v>
      </c>
      <c r="G2752" s="25">
        <f t="shared" si="517"/>
        <v>1.0743331504928211</v>
      </c>
      <c r="H2752" s="25">
        <f t="shared" si="512"/>
        <v>1.0015470660113945</v>
      </c>
      <c r="I2752" s="4">
        <f t="shared" si="518"/>
        <v>23711.3170273416</v>
      </c>
      <c r="J2752" s="25">
        <f t="shared" si="513"/>
        <v>19866.397880068289</v>
      </c>
      <c r="K2752" s="15">
        <f t="shared" si="519"/>
        <v>19897.132508997383</v>
      </c>
      <c r="L2752" s="36">
        <f t="shared" si="520"/>
        <v>3850.8674910026166</v>
      </c>
      <c r="M2752" s="36">
        <f t="shared" si="521"/>
        <v>3850.8674910026166</v>
      </c>
      <c r="N2752" s="36">
        <f t="shared" si="522"/>
        <v>0.16215544429015566</v>
      </c>
      <c r="O2752" s="36">
        <f t="shared" si="523"/>
        <v>14829180.433260787</v>
      </c>
      <c r="P2752" s="35">
        <f t="shared" si="514"/>
        <v>14829180.433260787</v>
      </c>
    </row>
    <row r="2753" spans="1:16" x14ac:dyDescent="0.4">
      <c r="A2753" s="1">
        <v>2752</v>
      </c>
      <c r="B2753" s="21">
        <v>42565</v>
      </c>
      <c r="C2753" s="43">
        <v>4</v>
      </c>
      <c r="D2753" s="23">
        <v>18970</v>
      </c>
      <c r="E2753" s="25">
        <f t="shared" si="515"/>
        <v>22253.5</v>
      </c>
      <c r="F2753" s="25">
        <f t="shared" si="516"/>
        <v>21664.375</v>
      </c>
      <c r="G2753" s="25">
        <f t="shared" si="517"/>
        <v>0.87563107636384618</v>
      </c>
      <c r="H2753" s="25">
        <f t="shared" si="512"/>
        <v>1.0021658136955456</v>
      </c>
      <c r="I2753" s="4">
        <f t="shared" si="518"/>
        <v>18929.003305398142</v>
      </c>
      <c r="J2753" s="25">
        <f t="shared" si="513"/>
        <v>19866.714564512109</v>
      </c>
      <c r="K2753" s="15">
        <f t="shared" si="519"/>
        <v>19909.742167001423</v>
      </c>
      <c r="L2753" s="36">
        <f t="shared" si="520"/>
        <v>-939.74216700142279</v>
      </c>
      <c r="M2753" s="36">
        <f t="shared" si="521"/>
        <v>939.74216700142279</v>
      </c>
      <c r="N2753" s="36">
        <f t="shared" si="522"/>
        <v>4.9538332472399728E-2</v>
      </c>
      <c r="O2753" s="36">
        <f t="shared" si="523"/>
        <v>883115.34044052998</v>
      </c>
      <c r="P2753" s="35">
        <f t="shared" si="514"/>
        <v>883115.34044052998</v>
      </c>
    </row>
    <row r="2754" spans="1:16" x14ac:dyDescent="0.4">
      <c r="A2754" s="1">
        <v>2753</v>
      </c>
      <c r="B2754" s="21">
        <v>42566</v>
      </c>
      <c r="C2754" s="43">
        <v>1</v>
      </c>
      <c r="D2754" s="23">
        <v>22548</v>
      </c>
      <c r="E2754" s="25">
        <f t="shared" si="515"/>
        <v>21075.25</v>
      </c>
      <c r="F2754" s="25">
        <f t="shared" si="516"/>
        <v>20496.5</v>
      </c>
      <c r="G2754" s="25">
        <f t="shared" si="517"/>
        <v>1.1000902593125657</v>
      </c>
      <c r="H2754" s="25">
        <f t="shared" ref="H2754:H2817" si="524">VLOOKUP(C2754,$Q$38:$S$42,3,FALSE)</f>
        <v>0.99870511045398014</v>
      </c>
      <c r="I2754" s="4">
        <f t="shared" si="518"/>
        <v>22577.235025612699</v>
      </c>
      <c r="J2754" s="25">
        <f t="shared" si="513"/>
        <v>19867.031248955926</v>
      </c>
      <c r="K2754" s="15">
        <f t="shared" si="519"/>
        <v>19841.305637881203</v>
      </c>
      <c r="L2754" s="36">
        <f t="shared" si="520"/>
        <v>2706.6943621187966</v>
      </c>
      <c r="M2754" s="36">
        <f t="shared" si="521"/>
        <v>2706.6943621187966</v>
      </c>
      <c r="N2754" s="36">
        <f t="shared" si="522"/>
        <v>0.12004143880250118</v>
      </c>
      <c r="O2754" s="36">
        <f t="shared" si="523"/>
        <v>7326194.3699256787</v>
      </c>
      <c r="P2754" s="35">
        <f t="shared" si="514"/>
        <v>7326194.3699256787</v>
      </c>
    </row>
    <row r="2755" spans="1:16" x14ac:dyDescent="0.4">
      <c r="A2755" s="1">
        <v>2754</v>
      </c>
      <c r="B2755" s="21">
        <v>42567</v>
      </c>
      <c r="C2755" s="43">
        <v>2</v>
      </c>
      <c r="D2755" s="23">
        <v>19035</v>
      </c>
      <c r="E2755" s="25">
        <f t="shared" si="515"/>
        <v>19917.75</v>
      </c>
      <c r="F2755" s="25">
        <f t="shared" si="516"/>
        <v>20370</v>
      </c>
      <c r="G2755" s="25">
        <f t="shared" si="517"/>
        <v>0.93446244477172313</v>
      </c>
      <c r="H2755" s="25">
        <f t="shared" si="524"/>
        <v>0.99758200983907996</v>
      </c>
      <c r="I2755" s="4">
        <f t="shared" si="518"/>
        <v>19081.138003952714</v>
      </c>
      <c r="J2755" s="25">
        <f t="shared" ref="J2755:J2818" si="525">INTERCEPT($I$2:$I$3896,$A$2:$A$3896)+SLOPE($I$2:$I$3896,$A$2:$A$3896)*A2755</f>
        <v>19867.347933399742</v>
      </c>
      <c r="K2755" s="15">
        <f t="shared" si="519"/>
        <v>19819.308881573208</v>
      </c>
      <c r="L2755" s="36">
        <f t="shared" si="520"/>
        <v>-784.30888157320805</v>
      </c>
      <c r="M2755" s="36">
        <f t="shared" si="521"/>
        <v>784.30888157320805</v>
      </c>
      <c r="N2755" s="36">
        <f t="shared" si="522"/>
        <v>4.1203513610360287E-2</v>
      </c>
      <c r="O2755" s="36">
        <f t="shared" si="523"/>
        <v>615140.42171461647</v>
      </c>
      <c r="P2755" s="35">
        <f t="shared" ref="P2755:P2818" si="526">(D2755-K2755)^2</f>
        <v>615140.42171461647</v>
      </c>
    </row>
    <row r="2756" spans="1:16" x14ac:dyDescent="0.4">
      <c r="A2756" s="1">
        <v>2755</v>
      </c>
      <c r="B2756" s="21">
        <v>42568</v>
      </c>
      <c r="C2756" s="43">
        <v>3</v>
      </c>
      <c r="D2756" s="23">
        <v>19118</v>
      </c>
      <c r="E2756" s="25">
        <f t="shared" si="515"/>
        <v>20822.25</v>
      </c>
      <c r="F2756" s="25">
        <f t="shared" si="516"/>
        <v>20415.5</v>
      </c>
      <c r="G2756" s="25">
        <f t="shared" si="517"/>
        <v>0.93644534789743084</v>
      </c>
      <c r="H2756" s="25">
        <f t="shared" si="524"/>
        <v>1.0015470660113945</v>
      </c>
      <c r="I2756" s="4">
        <f t="shared" si="518"/>
        <v>19088.468878588374</v>
      </c>
      <c r="J2756" s="25">
        <f t="shared" si="525"/>
        <v>19867.664617843562</v>
      </c>
      <c r="K2756" s="15">
        <f t="shared" si="519"/>
        <v>19898.401206499613</v>
      </c>
      <c r="L2756" s="36">
        <f t="shared" si="520"/>
        <v>-780.40120649961318</v>
      </c>
      <c r="M2756" s="36">
        <f t="shared" si="521"/>
        <v>780.40120649961318</v>
      </c>
      <c r="N2756" s="36">
        <f t="shared" si="522"/>
        <v>4.0820232581839797E-2</v>
      </c>
      <c r="O2756" s="36">
        <f t="shared" si="523"/>
        <v>609026.04310605186</v>
      </c>
      <c r="P2756" s="35">
        <f t="shared" si="526"/>
        <v>609026.04310605186</v>
      </c>
    </row>
    <row r="2757" spans="1:16" x14ac:dyDescent="0.4">
      <c r="A2757" s="1">
        <v>2756</v>
      </c>
      <c r="B2757" s="21">
        <v>42569</v>
      </c>
      <c r="C2757" s="43">
        <v>4</v>
      </c>
      <c r="D2757" s="23">
        <v>22588</v>
      </c>
      <c r="E2757" s="25">
        <f t="shared" ref="E2757:E2820" si="527">AVERAGE(D2755:D2758)</f>
        <v>20008.75</v>
      </c>
      <c r="F2757" s="25">
        <f t="shared" ref="F2757:F2820" si="528">AVERAGE(E2757:E2758)</f>
        <v>20386.375</v>
      </c>
      <c r="G2757" s="25">
        <f t="shared" si="517"/>
        <v>1.107994923079753</v>
      </c>
      <c r="H2757" s="25">
        <f t="shared" si="524"/>
        <v>1.0021658136955456</v>
      </c>
      <c r="I2757" s="4">
        <f t="shared" si="518"/>
        <v>22539.18432590054</v>
      </c>
      <c r="J2757" s="25">
        <f t="shared" si="525"/>
        <v>19867.981302287379</v>
      </c>
      <c r="K2757" s="15">
        <f t="shared" si="519"/>
        <v>19911.011648294716</v>
      </c>
      <c r="L2757" s="36">
        <f t="shared" si="520"/>
        <v>2676.988351705284</v>
      </c>
      <c r="M2757" s="36">
        <f t="shared" si="521"/>
        <v>2676.988351705284</v>
      </c>
      <c r="N2757" s="36">
        <f t="shared" si="522"/>
        <v>0.11851373967174092</v>
      </c>
      <c r="O2757" s="36">
        <f t="shared" si="523"/>
        <v>7166266.6351657733</v>
      </c>
      <c r="P2757" s="35">
        <f t="shared" si="526"/>
        <v>7166266.6351657733</v>
      </c>
    </row>
    <row r="2758" spans="1:16" x14ac:dyDescent="0.4">
      <c r="A2758" s="1">
        <v>2757</v>
      </c>
      <c r="B2758" s="21">
        <v>42570</v>
      </c>
      <c r="C2758" s="43">
        <v>1</v>
      </c>
      <c r="D2758" s="23">
        <v>19294</v>
      </c>
      <c r="E2758" s="25">
        <f t="shared" si="527"/>
        <v>20764</v>
      </c>
      <c r="F2758" s="25">
        <f t="shared" si="528"/>
        <v>20751.875</v>
      </c>
      <c r="G2758" s="25">
        <f t="shared" si="517"/>
        <v>0.92974731198988048</v>
      </c>
      <c r="H2758" s="25">
        <f t="shared" si="524"/>
        <v>0.99870511045398014</v>
      </c>
      <c r="I2758" s="4">
        <f t="shared" si="518"/>
        <v>19319.015991847235</v>
      </c>
      <c r="J2758" s="25">
        <f t="shared" si="525"/>
        <v>19868.297986731195</v>
      </c>
      <c r="K2758" s="15">
        <f t="shared" si="519"/>
        <v>19842.570735370969</v>
      </c>
      <c r="L2758" s="36">
        <f t="shared" si="520"/>
        <v>-548.57073537096949</v>
      </c>
      <c r="M2758" s="36">
        <f t="shared" si="521"/>
        <v>548.57073537096949</v>
      </c>
      <c r="N2758" s="36">
        <f t="shared" si="522"/>
        <v>2.8432193188087981E-2</v>
      </c>
      <c r="O2758" s="36">
        <f t="shared" si="523"/>
        <v>300929.85170544626</v>
      </c>
      <c r="P2758" s="35">
        <f t="shared" si="526"/>
        <v>300929.85170544626</v>
      </c>
    </row>
    <row r="2759" spans="1:16" x14ac:dyDescent="0.4">
      <c r="A2759" s="1">
        <v>2758</v>
      </c>
      <c r="B2759" s="21">
        <v>42571</v>
      </c>
      <c r="C2759" s="43">
        <v>2</v>
      </c>
      <c r="D2759" s="23">
        <v>22056</v>
      </c>
      <c r="E2759" s="25">
        <f t="shared" si="527"/>
        <v>20739.75</v>
      </c>
      <c r="F2759" s="25">
        <f t="shared" si="528"/>
        <v>19677.5</v>
      </c>
      <c r="G2759" s="25">
        <f t="shared" si="517"/>
        <v>1.1208740947783</v>
      </c>
      <c r="H2759" s="25">
        <f t="shared" si="524"/>
        <v>0.99758200983907996</v>
      </c>
      <c r="I2759" s="4">
        <f t="shared" si="518"/>
        <v>22109.460457850331</v>
      </c>
      <c r="J2759" s="25">
        <f t="shared" si="525"/>
        <v>19868.614671175012</v>
      </c>
      <c r="K2759" s="15">
        <f t="shared" si="519"/>
        <v>19820.572556388997</v>
      </c>
      <c r="L2759" s="36">
        <f t="shared" si="520"/>
        <v>2235.4274436110027</v>
      </c>
      <c r="M2759" s="36">
        <f t="shared" si="521"/>
        <v>2235.4274436110027</v>
      </c>
      <c r="N2759" s="36">
        <f t="shared" si="522"/>
        <v>0.1013523505445685</v>
      </c>
      <c r="O2759" s="36">
        <f t="shared" si="523"/>
        <v>4997135.8556492226</v>
      </c>
      <c r="P2759" s="35">
        <f t="shared" si="526"/>
        <v>4997135.8556492226</v>
      </c>
    </row>
    <row r="2760" spans="1:16" x14ac:dyDescent="0.4">
      <c r="A2760" s="1">
        <v>2759</v>
      </c>
      <c r="B2760" s="21">
        <v>42572</v>
      </c>
      <c r="C2760" s="43">
        <v>3</v>
      </c>
      <c r="D2760" s="23">
        <v>19021</v>
      </c>
      <c r="E2760" s="25">
        <f t="shared" si="527"/>
        <v>18615.25</v>
      </c>
      <c r="F2760" s="25">
        <f t="shared" si="528"/>
        <v>18470.875</v>
      </c>
      <c r="G2760" s="25">
        <f t="shared" si="517"/>
        <v>1.0297833751784904</v>
      </c>
      <c r="H2760" s="25">
        <f t="shared" si="524"/>
        <v>1.0015470660113945</v>
      </c>
      <c r="I2760" s="4">
        <f t="shared" si="518"/>
        <v>18991.618712189007</v>
      </c>
      <c r="J2760" s="25">
        <f t="shared" si="525"/>
        <v>19868.931355618832</v>
      </c>
      <c r="K2760" s="15">
        <f t="shared" si="519"/>
        <v>19899.669904001839</v>
      </c>
      <c r="L2760" s="36">
        <f t="shared" si="520"/>
        <v>-878.66990400183931</v>
      </c>
      <c r="M2760" s="36">
        <f t="shared" si="521"/>
        <v>878.66990400183931</v>
      </c>
      <c r="N2760" s="36">
        <f t="shared" si="522"/>
        <v>4.6194727091206526E-2</v>
      </c>
      <c r="O2760" s="36">
        <f t="shared" si="523"/>
        <v>772060.80019860156</v>
      </c>
      <c r="P2760" s="35">
        <f t="shared" si="526"/>
        <v>772060.80019860156</v>
      </c>
    </row>
    <row r="2761" spans="1:16" x14ac:dyDescent="0.4">
      <c r="A2761" s="1">
        <v>2760</v>
      </c>
      <c r="B2761" s="21">
        <v>42573</v>
      </c>
      <c r="C2761" s="43">
        <v>4</v>
      </c>
      <c r="D2761" s="23">
        <v>14090</v>
      </c>
      <c r="E2761" s="25">
        <f t="shared" si="527"/>
        <v>18326.5</v>
      </c>
      <c r="F2761" s="25">
        <f t="shared" si="528"/>
        <v>17729.25</v>
      </c>
      <c r="G2761" s="25">
        <f t="shared" si="517"/>
        <v>0.79473186965043641</v>
      </c>
      <c r="H2761" s="25">
        <f t="shared" si="524"/>
        <v>1.0021658136955456</v>
      </c>
      <c r="I2761" s="4">
        <f t="shared" si="518"/>
        <v>14059.549634847644</v>
      </c>
      <c r="J2761" s="25">
        <f t="shared" si="525"/>
        <v>19869.248040062648</v>
      </c>
      <c r="K2761" s="15">
        <f t="shared" si="519"/>
        <v>19912.281129588009</v>
      </c>
      <c r="L2761" s="36">
        <f t="shared" si="520"/>
        <v>-5822.2811295880092</v>
      </c>
      <c r="M2761" s="36">
        <f t="shared" si="521"/>
        <v>5822.2811295880092</v>
      </c>
      <c r="N2761" s="36">
        <f t="shared" si="522"/>
        <v>0.41322080408715467</v>
      </c>
      <c r="O2761" s="36">
        <f t="shared" si="523"/>
        <v>33898957.551956624</v>
      </c>
      <c r="P2761" s="35">
        <f t="shared" si="526"/>
        <v>33898957.551956624</v>
      </c>
    </row>
    <row r="2762" spans="1:16" x14ac:dyDescent="0.4">
      <c r="A2762" s="1">
        <v>2761</v>
      </c>
      <c r="B2762" s="21">
        <v>42574</v>
      </c>
      <c r="C2762" s="43">
        <v>1</v>
      </c>
      <c r="D2762" s="23">
        <v>18139</v>
      </c>
      <c r="E2762" s="25">
        <f t="shared" si="527"/>
        <v>17132</v>
      </c>
      <c r="F2762" s="25">
        <f t="shared" si="528"/>
        <v>17119.125</v>
      </c>
      <c r="G2762" s="25">
        <f t="shared" si="517"/>
        <v>1.0595751827269209</v>
      </c>
      <c r="H2762" s="25">
        <f t="shared" si="524"/>
        <v>0.99870511045398014</v>
      </c>
      <c r="I2762" s="4">
        <f t="shared" si="518"/>
        <v>18162.518455277132</v>
      </c>
      <c r="J2762" s="25">
        <f t="shared" si="525"/>
        <v>19869.564724506465</v>
      </c>
      <c r="K2762" s="15">
        <f t="shared" si="519"/>
        <v>19843.835832860736</v>
      </c>
      <c r="L2762" s="36">
        <f t="shared" si="520"/>
        <v>-1704.8358328607355</v>
      </c>
      <c r="M2762" s="36">
        <f t="shared" si="521"/>
        <v>1704.8358328607355</v>
      </c>
      <c r="N2762" s="36">
        <f t="shared" si="522"/>
        <v>9.3987310924567816E-2</v>
      </c>
      <c r="O2762" s="36">
        <f t="shared" si="523"/>
        <v>2906465.2170059578</v>
      </c>
      <c r="P2762" s="35">
        <f t="shared" si="526"/>
        <v>2906465.2170059578</v>
      </c>
    </row>
    <row r="2763" spans="1:16" x14ac:dyDescent="0.4">
      <c r="A2763" s="1">
        <v>2762</v>
      </c>
      <c r="B2763" s="21">
        <v>42575</v>
      </c>
      <c r="C2763" s="43">
        <v>2</v>
      </c>
      <c r="D2763" s="23">
        <v>17278</v>
      </c>
      <c r="E2763" s="25">
        <f t="shared" si="527"/>
        <v>17106.25</v>
      </c>
      <c r="F2763" s="25">
        <f t="shared" si="528"/>
        <v>18322.5</v>
      </c>
      <c r="G2763" s="25">
        <f t="shared" si="517"/>
        <v>0.94299358711966164</v>
      </c>
      <c r="H2763" s="25">
        <f t="shared" si="524"/>
        <v>0.99758200983907996</v>
      </c>
      <c r="I2763" s="4">
        <f t="shared" si="518"/>
        <v>17319.879297730233</v>
      </c>
      <c r="J2763" s="25">
        <f t="shared" si="525"/>
        <v>19869.881408950285</v>
      </c>
      <c r="K2763" s="15">
        <f t="shared" si="519"/>
        <v>19821.836231204794</v>
      </c>
      <c r="L2763" s="36">
        <f t="shared" si="520"/>
        <v>-2543.8362312047939</v>
      </c>
      <c r="M2763" s="36">
        <f t="shared" si="521"/>
        <v>2543.8362312047939</v>
      </c>
      <c r="N2763" s="36">
        <f t="shared" si="522"/>
        <v>0.14722978534580355</v>
      </c>
      <c r="O2763" s="36">
        <f t="shared" si="523"/>
        <v>6471102.7711902093</v>
      </c>
      <c r="P2763" s="35">
        <f t="shared" si="526"/>
        <v>6471102.7711902093</v>
      </c>
    </row>
    <row r="2764" spans="1:16" x14ac:dyDescent="0.4">
      <c r="A2764" s="1">
        <v>2763</v>
      </c>
      <c r="B2764" s="21">
        <v>42576</v>
      </c>
      <c r="C2764" s="43">
        <v>3</v>
      </c>
      <c r="D2764" s="23">
        <v>18918</v>
      </c>
      <c r="E2764" s="25">
        <f t="shared" si="527"/>
        <v>19538.75</v>
      </c>
      <c r="F2764" s="25">
        <f t="shared" si="528"/>
        <v>20213.125</v>
      </c>
      <c r="G2764" s="25">
        <f t="shared" si="517"/>
        <v>0.93592653288395533</v>
      </c>
      <c r="H2764" s="25">
        <f t="shared" si="524"/>
        <v>1.0015470660113945</v>
      </c>
      <c r="I2764" s="4">
        <f t="shared" si="518"/>
        <v>18888.777813847413</v>
      </c>
      <c r="J2764" s="25">
        <f t="shared" si="525"/>
        <v>19870.198093394101</v>
      </c>
      <c r="K2764" s="15">
        <f t="shared" si="519"/>
        <v>19900.938601504069</v>
      </c>
      <c r="L2764" s="36">
        <f t="shared" si="520"/>
        <v>-982.93860150406908</v>
      </c>
      <c r="M2764" s="36">
        <f t="shared" si="521"/>
        <v>982.93860150406908</v>
      </c>
      <c r="N2764" s="36">
        <f t="shared" si="522"/>
        <v>5.1957849746488483E-2</v>
      </c>
      <c r="O2764" s="36">
        <f t="shared" si="523"/>
        <v>966168.29432677513</v>
      </c>
      <c r="P2764" s="35">
        <f t="shared" si="526"/>
        <v>966168.29432677513</v>
      </c>
    </row>
    <row r="2765" spans="1:16" x14ac:dyDescent="0.4">
      <c r="A2765" s="1">
        <v>2764</v>
      </c>
      <c r="B2765" s="21">
        <v>42577</v>
      </c>
      <c r="C2765" s="43">
        <v>4</v>
      </c>
      <c r="D2765" s="23">
        <v>23820</v>
      </c>
      <c r="E2765" s="25">
        <f t="shared" si="527"/>
        <v>20887.5</v>
      </c>
      <c r="F2765" s="25">
        <f t="shared" si="528"/>
        <v>20701.875</v>
      </c>
      <c r="G2765" s="25">
        <f t="shared" si="517"/>
        <v>1.1506204148174983</v>
      </c>
      <c r="H2765" s="25">
        <f t="shared" si="524"/>
        <v>1.0021658136955456</v>
      </c>
      <c r="I2765" s="4">
        <f t="shared" si="518"/>
        <v>23768.521809941154</v>
      </c>
      <c r="J2765" s="25">
        <f t="shared" si="525"/>
        <v>19870.514777837918</v>
      </c>
      <c r="K2765" s="15">
        <f t="shared" si="519"/>
        <v>19913.550610881299</v>
      </c>
      <c r="L2765" s="36">
        <f t="shared" si="520"/>
        <v>3906.4493891187012</v>
      </c>
      <c r="M2765" s="36">
        <f t="shared" si="521"/>
        <v>3906.4493891187012</v>
      </c>
      <c r="N2765" s="36">
        <f t="shared" si="522"/>
        <v>0.16399871490842574</v>
      </c>
      <c r="O2765" s="36">
        <f t="shared" si="523"/>
        <v>15260346.829745874</v>
      </c>
      <c r="P2765" s="35">
        <f t="shared" si="526"/>
        <v>15260346.829745874</v>
      </c>
    </row>
    <row r="2766" spans="1:16" x14ac:dyDescent="0.4">
      <c r="A2766" s="1">
        <v>2765</v>
      </c>
      <c r="B2766" s="21">
        <v>42578</v>
      </c>
      <c r="C2766" s="43">
        <v>1</v>
      </c>
      <c r="D2766" s="23">
        <v>23534</v>
      </c>
      <c r="E2766" s="25">
        <f t="shared" si="527"/>
        <v>20516.25</v>
      </c>
      <c r="F2766" s="25">
        <f t="shared" si="528"/>
        <v>20918.125</v>
      </c>
      <c r="G2766" s="25">
        <f t="shared" si="517"/>
        <v>1.1250530341510054</v>
      </c>
      <c r="H2766" s="25">
        <f t="shared" si="524"/>
        <v>0.99870511045398014</v>
      </c>
      <c r="I2766" s="4">
        <f t="shared" si="518"/>
        <v>23564.513442113235</v>
      </c>
      <c r="J2766" s="25">
        <f t="shared" si="525"/>
        <v>19870.831462281734</v>
      </c>
      <c r="K2766" s="15">
        <f t="shared" si="519"/>
        <v>19845.100930350502</v>
      </c>
      <c r="L2766" s="36">
        <f t="shared" si="520"/>
        <v>3688.8990696494984</v>
      </c>
      <c r="M2766" s="36">
        <f t="shared" si="521"/>
        <v>3688.8990696494984</v>
      </c>
      <c r="N2766" s="36">
        <f t="shared" si="522"/>
        <v>0.15674764466939314</v>
      </c>
      <c r="O2766" s="36">
        <f t="shared" si="523"/>
        <v>13607976.346060935</v>
      </c>
      <c r="P2766" s="35">
        <f t="shared" si="526"/>
        <v>13607976.346060935</v>
      </c>
    </row>
    <row r="2767" spans="1:16" x14ac:dyDescent="0.4">
      <c r="A2767" s="1">
        <v>2766</v>
      </c>
      <c r="B2767" s="21">
        <v>42579</v>
      </c>
      <c r="C2767" s="43">
        <v>2</v>
      </c>
      <c r="D2767" s="23">
        <v>15793</v>
      </c>
      <c r="E2767" s="25">
        <f t="shared" si="527"/>
        <v>21320</v>
      </c>
      <c r="F2767" s="25">
        <f t="shared" si="528"/>
        <v>20906.5</v>
      </c>
      <c r="G2767" s="25">
        <f t="shared" si="517"/>
        <v>0.75541099658001098</v>
      </c>
      <c r="H2767" s="25">
        <f t="shared" si="524"/>
        <v>0.99758200983907996</v>
      </c>
      <c r="I2767" s="4">
        <f t="shared" si="518"/>
        <v>15831.27987898215</v>
      </c>
      <c r="J2767" s="25">
        <f t="shared" si="525"/>
        <v>19871.148146725554</v>
      </c>
      <c r="K2767" s="15">
        <f t="shared" si="519"/>
        <v>19823.099906020587</v>
      </c>
      <c r="L2767" s="36">
        <f t="shared" si="520"/>
        <v>-4030.0999060205868</v>
      </c>
      <c r="M2767" s="36">
        <f t="shared" si="521"/>
        <v>4030.0999060205868</v>
      </c>
      <c r="N2767" s="36">
        <f t="shared" si="522"/>
        <v>0.25518266991835542</v>
      </c>
      <c r="O2767" s="36">
        <f t="shared" si="523"/>
        <v>16241705.252507143</v>
      </c>
      <c r="P2767" s="35">
        <f t="shared" si="526"/>
        <v>16241705.252507143</v>
      </c>
    </row>
    <row r="2768" spans="1:16" x14ac:dyDescent="0.4">
      <c r="A2768" s="1">
        <v>2767</v>
      </c>
      <c r="B2768" s="21">
        <v>42580</v>
      </c>
      <c r="C2768" s="43">
        <v>3</v>
      </c>
      <c r="D2768" s="23">
        <v>22133</v>
      </c>
      <c r="E2768" s="25">
        <f t="shared" si="527"/>
        <v>20493</v>
      </c>
      <c r="F2768" s="25">
        <f t="shared" si="528"/>
        <v>18964.125</v>
      </c>
      <c r="G2768" s="25">
        <f t="shared" si="517"/>
        <v>1.1670984029054861</v>
      </c>
      <c r="H2768" s="25">
        <f t="shared" si="524"/>
        <v>1.0015470660113945</v>
      </c>
      <c r="I2768" s="4">
        <f t="shared" si="518"/>
        <v>22098.811679558348</v>
      </c>
      <c r="J2768" s="25">
        <f t="shared" si="525"/>
        <v>19871.464831169371</v>
      </c>
      <c r="K2768" s="15">
        <f t="shared" si="519"/>
        <v>19902.207299006295</v>
      </c>
      <c r="L2768" s="36">
        <f t="shared" si="520"/>
        <v>2230.7927009937048</v>
      </c>
      <c r="M2768" s="36">
        <f t="shared" si="521"/>
        <v>2230.7927009937048</v>
      </c>
      <c r="N2768" s="36">
        <f t="shared" si="522"/>
        <v>0.10079034477900442</v>
      </c>
      <c r="O2768" s="36">
        <f t="shared" si="523"/>
        <v>4976436.0748067889</v>
      </c>
      <c r="P2768" s="35">
        <f t="shared" si="526"/>
        <v>4976436.0748067889</v>
      </c>
    </row>
    <row r="2769" spans="1:16" x14ac:dyDescent="0.4">
      <c r="A2769" s="1">
        <v>2768</v>
      </c>
      <c r="B2769" s="21">
        <v>42581</v>
      </c>
      <c r="C2769" s="43">
        <v>4</v>
      </c>
      <c r="D2769" s="23">
        <v>20512</v>
      </c>
      <c r="E2769" s="25">
        <f t="shared" si="527"/>
        <v>17435.25</v>
      </c>
      <c r="F2769" s="25">
        <f t="shared" si="528"/>
        <v>18211.5</v>
      </c>
      <c r="G2769" s="25">
        <f t="shared" si="517"/>
        <v>1.1263212805095681</v>
      </c>
      <c r="H2769" s="25">
        <f t="shared" si="524"/>
        <v>1.0021658136955456</v>
      </c>
      <c r="I2769" s="4">
        <f t="shared" si="518"/>
        <v>20467.670838182745</v>
      </c>
      <c r="J2769" s="25">
        <f t="shared" si="525"/>
        <v>19871.781515613187</v>
      </c>
      <c r="K2769" s="15">
        <f t="shared" si="519"/>
        <v>19914.820092174592</v>
      </c>
      <c r="L2769" s="36">
        <f t="shared" si="520"/>
        <v>597.17990782540801</v>
      </c>
      <c r="M2769" s="36">
        <f t="shared" si="521"/>
        <v>597.17990782540801</v>
      </c>
      <c r="N2769" s="36">
        <f t="shared" si="522"/>
        <v>2.9113685053890795E-2</v>
      </c>
      <c r="O2769" s="36">
        <f t="shared" si="523"/>
        <v>356623.84231036279</v>
      </c>
      <c r="P2769" s="35">
        <f t="shared" si="526"/>
        <v>356623.84231036279</v>
      </c>
    </row>
    <row r="2770" spans="1:16" x14ac:dyDescent="0.4">
      <c r="A2770" s="1">
        <v>2769</v>
      </c>
      <c r="B2770" s="21">
        <v>42582</v>
      </c>
      <c r="C2770" s="43">
        <v>1</v>
      </c>
      <c r="D2770" s="23">
        <v>11303</v>
      </c>
      <c r="E2770" s="25">
        <f t="shared" si="527"/>
        <v>18987.75</v>
      </c>
      <c r="F2770" s="25">
        <f t="shared" si="528"/>
        <v>18685.875</v>
      </c>
      <c r="G2770" s="25">
        <f t="shared" si="517"/>
        <v>0.60489540896532812</v>
      </c>
      <c r="H2770" s="25">
        <f t="shared" si="524"/>
        <v>0.99870511045398014</v>
      </c>
      <c r="I2770" s="4">
        <f t="shared" si="518"/>
        <v>11317.655113291659</v>
      </c>
      <c r="J2770" s="25">
        <f t="shared" si="525"/>
        <v>19872.098200057007</v>
      </c>
      <c r="K2770" s="15">
        <f t="shared" si="519"/>
        <v>19846.366027840275</v>
      </c>
      <c r="L2770" s="36">
        <f t="shared" si="520"/>
        <v>-8543.3660278402749</v>
      </c>
      <c r="M2770" s="36">
        <f t="shared" si="521"/>
        <v>8543.3660278402749</v>
      </c>
      <c r="N2770" s="36">
        <f t="shared" si="522"/>
        <v>0.75584942297091695</v>
      </c>
      <c r="O2770" s="36">
        <f t="shared" si="523"/>
        <v>72989103.085655317</v>
      </c>
      <c r="P2770" s="35">
        <f t="shared" si="526"/>
        <v>72989103.085655317</v>
      </c>
    </row>
    <row r="2771" spans="1:16" x14ac:dyDescent="0.4">
      <c r="A2771" s="1">
        <v>2770</v>
      </c>
      <c r="B2771" s="21">
        <v>42583</v>
      </c>
      <c r="C2771" s="43">
        <v>2</v>
      </c>
      <c r="D2771" s="23">
        <v>22003</v>
      </c>
      <c r="E2771" s="25">
        <f t="shared" si="527"/>
        <v>18384</v>
      </c>
      <c r="F2771" s="25">
        <f t="shared" si="528"/>
        <v>18428.625</v>
      </c>
      <c r="G2771" s="25">
        <f t="shared" si="517"/>
        <v>1.193957769502608</v>
      </c>
      <c r="H2771" s="25">
        <f t="shared" si="524"/>
        <v>0.99758200983907996</v>
      </c>
      <c r="I2771" s="4">
        <f t="shared" si="518"/>
        <v>22056.331993746866</v>
      </c>
      <c r="J2771" s="25">
        <f t="shared" si="525"/>
        <v>19872.414884500824</v>
      </c>
      <c r="K2771" s="15">
        <f t="shared" si="519"/>
        <v>19824.36358083638</v>
      </c>
      <c r="L2771" s="36">
        <f t="shared" si="520"/>
        <v>2178.6364191636203</v>
      </c>
      <c r="M2771" s="36">
        <f t="shared" si="521"/>
        <v>2178.6364191636203</v>
      </c>
      <c r="N2771" s="36">
        <f t="shared" si="522"/>
        <v>9.9015426040249974E-2</v>
      </c>
      <c r="O2771" s="36">
        <f t="shared" si="523"/>
        <v>4746456.6469060816</v>
      </c>
      <c r="P2771" s="35">
        <f t="shared" si="526"/>
        <v>4746456.6469060816</v>
      </c>
    </row>
    <row r="2772" spans="1:16" x14ac:dyDescent="0.4">
      <c r="A2772" s="1">
        <v>2771</v>
      </c>
      <c r="B2772" s="21">
        <v>42584</v>
      </c>
      <c r="C2772" s="43">
        <v>3</v>
      </c>
      <c r="D2772" s="23">
        <v>19718</v>
      </c>
      <c r="E2772" s="25">
        <f t="shared" si="527"/>
        <v>18473.25</v>
      </c>
      <c r="F2772" s="25">
        <f t="shared" si="528"/>
        <v>19600.25</v>
      </c>
      <c r="G2772" s="25">
        <f t="shared" si="517"/>
        <v>1.006007576433974</v>
      </c>
      <c r="H2772" s="25">
        <f t="shared" si="524"/>
        <v>1.0015470660113945</v>
      </c>
      <c r="I2772" s="4">
        <f t="shared" si="518"/>
        <v>19687.542072811255</v>
      </c>
      <c r="J2772" s="25">
        <f t="shared" si="525"/>
        <v>19872.73156894464</v>
      </c>
      <c r="K2772" s="15">
        <f t="shared" si="519"/>
        <v>19903.475996508521</v>
      </c>
      <c r="L2772" s="36">
        <f t="shared" si="520"/>
        <v>-185.47599650852135</v>
      </c>
      <c r="M2772" s="36">
        <f t="shared" si="521"/>
        <v>185.47599650852135</v>
      </c>
      <c r="N2772" s="36">
        <f t="shared" si="522"/>
        <v>9.4064304954113685E-3</v>
      </c>
      <c r="O2772" s="36">
        <f t="shared" si="523"/>
        <v>34401.345280829024</v>
      </c>
      <c r="P2772" s="35">
        <f t="shared" si="526"/>
        <v>34401.345280829024</v>
      </c>
    </row>
    <row r="2773" spans="1:16" x14ac:dyDescent="0.4">
      <c r="A2773" s="1">
        <v>2772</v>
      </c>
      <c r="B2773" s="21">
        <v>42585</v>
      </c>
      <c r="C2773" s="43">
        <v>4</v>
      </c>
      <c r="D2773" s="23">
        <v>20869</v>
      </c>
      <c r="E2773" s="25">
        <f t="shared" si="527"/>
        <v>20727.25</v>
      </c>
      <c r="F2773" s="25">
        <f t="shared" si="528"/>
        <v>21158.75</v>
      </c>
      <c r="G2773" s="25">
        <f t="shared" si="517"/>
        <v>0.9863059018136705</v>
      </c>
      <c r="H2773" s="25">
        <f t="shared" si="524"/>
        <v>1.0021658136955456</v>
      </c>
      <c r="I2773" s="4">
        <f t="shared" si="518"/>
        <v>20823.899313671787</v>
      </c>
      <c r="J2773" s="25">
        <f t="shared" si="525"/>
        <v>19873.048253388461</v>
      </c>
      <c r="K2773" s="15">
        <f t="shared" si="519"/>
        <v>19916.089573467889</v>
      </c>
      <c r="L2773" s="36">
        <f t="shared" si="520"/>
        <v>952.91042653211116</v>
      </c>
      <c r="M2773" s="36">
        <f t="shared" si="521"/>
        <v>952.91042653211116</v>
      </c>
      <c r="N2773" s="36">
        <f t="shared" si="522"/>
        <v>4.5661527937711971E-2</v>
      </c>
      <c r="O2773" s="36">
        <f t="shared" si="523"/>
        <v>908038.28099361004</v>
      </c>
      <c r="P2773" s="35">
        <f t="shared" si="526"/>
        <v>908038.28099361004</v>
      </c>
    </row>
    <row r="2774" spans="1:16" x14ac:dyDescent="0.4">
      <c r="A2774" s="1">
        <v>2773</v>
      </c>
      <c r="B2774" s="21">
        <v>42586</v>
      </c>
      <c r="C2774" s="43">
        <v>1</v>
      </c>
      <c r="D2774" s="23">
        <v>20319</v>
      </c>
      <c r="E2774" s="25">
        <f t="shared" si="527"/>
        <v>21590.25</v>
      </c>
      <c r="F2774" s="25">
        <f t="shared" si="528"/>
        <v>21477.125</v>
      </c>
      <c r="G2774" s="25">
        <f t="shared" si="517"/>
        <v>0.94607634867329771</v>
      </c>
      <c r="H2774" s="25">
        <f t="shared" si="524"/>
        <v>0.99870511045398014</v>
      </c>
      <c r="I2774" s="4">
        <f t="shared" si="518"/>
        <v>20345.344974517669</v>
      </c>
      <c r="J2774" s="25">
        <f t="shared" si="525"/>
        <v>19873.364937832277</v>
      </c>
      <c r="K2774" s="15">
        <f t="shared" si="519"/>
        <v>19847.631125330041</v>
      </c>
      <c r="L2774" s="36">
        <f t="shared" si="520"/>
        <v>471.36887466995904</v>
      </c>
      <c r="M2774" s="36">
        <f t="shared" si="521"/>
        <v>471.36887466995904</v>
      </c>
      <c r="N2774" s="36">
        <f t="shared" si="522"/>
        <v>2.3198428794229984E-2</v>
      </c>
      <c r="O2774" s="36">
        <f t="shared" si="523"/>
        <v>222188.61600762355</v>
      </c>
      <c r="P2774" s="35">
        <f t="shared" si="526"/>
        <v>222188.61600762355</v>
      </c>
    </row>
    <row r="2775" spans="1:16" x14ac:dyDescent="0.4">
      <c r="A2775" s="1">
        <v>2774</v>
      </c>
      <c r="B2775" s="21">
        <v>42587</v>
      </c>
      <c r="C2775" s="43">
        <v>2</v>
      </c>
      <c r="D2775" s="23">
        <v>25455</v>
      </c>
      <c r="E2775" s="25">
        <f t="shared" si="527"/>
        <v>21364</v>
      </c>
      <c r="F2775" s="25">
        <f t="shared" si="528"/>
        <v>21200</v>
      </c>
      <c r="G2775" s="25">
        <f t="shared" si="517"/>
        <v>1.2007075471698114</v>
      </c>
      <c r="H2775" s="25">
        <f t="shared" si="524"/>
        <v>0.99758200983907996</v>
      </c>
      <c r="I2775" s="4">
        <f t="shared" si="518"/>
        <v>25516.699127429281</v>
      </c>
      <c r="J2775" s="25">
        <f t="shared" si="525"/>
        <v>19873.681622276094</v>
      </c>
      <c r="K2775" s="15">
        <f t="shared" si="519"/>
        <v>19825.627255652173</v>
      </c>
      <c r="L2775" s="36">
        <f t="shared" si="520"/>
        <v>5629.3727443478274</v>
      </c>
      <c r="M2775" s="36">
        <f t="shared" si="521"/>
        <v>5629.3727443478274</v>
      </c>
      <c r="N2775" s="36">
        <f t="shared" si="522"/>
        <v>0.22114998013544795</v>
      </c>
      <c r="O2775" s="36">
        <f t="shared" si="523"/>
        <v>31689837.494806189</v>
      </c>
      <c r="P2775" s="35">
        <f t="shared" si="526"/>
        <v>31689837.494806189</v>
      </c>
    </row>
    <row r="2776" spans="1:16" x14ac:dyDescent="0.4">
      <c r="A2776" s="1">
        <v>2775</v>
      </c>
      <c r="B2776" s="21">
        <v>42588</v>
      </c>
      <c r="C2776" s="43">
        <v>3</v>
      </c>
      <c r="D2776" s="23">
        <v>18813</v>
      </c>
      <c r="E2776" s="25">
        <f t="shared" si="527"/>
        <v>21036</v>
      </c>
      <c r="F2776" s="25">
        <f t="shared" si="528"/>
        <v>21026.375</v>
      </c>
      <c r="G2776" s="25">
        <f t="shared" si="517"/>
        <v>0.89473340031270254</v>
      </c>
      <c r="H2776" s="25">
        <f t="shared" si="524"/>
        <v>1.0015470660113945</v>
      </c>
      <c r="I2776" s="4">
        <f t="shared" si="518"/>
        <v>18783.94000485841</v>
      </c>
      <c r="J2776" s="25">
        <f t="shared" si="525"/>
        <v>19873.99830671991</v>
      </c>
      <c r="K2776" s="15">
        <f t="shared" si="519"/>
        <v>19904.744694010747</v>
      </c>
      <c r="L2776" s="36">
        <f t="shared" si="520"/>
        <v>-1091.7446940107475</v>
      </c>
      <c r="M2776" s="36">
        <f t="shared" si="521"/>
        <v>1091.7446940107475</v>
      </c>
      <c r="N2776" s="36">
        <f t="shared" si="522"/>
        <v>5.8031398182679397E-2</v>
      </c>
      <c r="O2776" s="36">
        <f t="shared" si="523"/>
        <v>1191906.4769006206</v>
      </c>
      <c r="P2776" s="35">
        <f t="shared" si="526"/>
        <v>1191906.4769006206</v>
      </c>
    </row>
    <row r="2777" spans="1:16" x14ac:dyDescent="0.4">
      <c r="A2777" s="1">
        <v>2776</v>
      </c>
      <c r="B2777" s="21">
        <v>42589</v>
      </c>
      <c r="C2777" s="43">
        <v>4</v>
      </c>
      <c r="D2777" s="23">
        <v>19557</v>
      </c>
      <c r="E2777" s="25">
        <f t="shared" si="527"/>
        <v>21016.75</v>
      </c>
      <c r="F2777" s="25">
        <f t="shared" si="528"/>
        <v>20374.5</v>
      </c>
      <c r="G2777" s="25">
        <f t="shared" si="517"/>
        <v>0.95987631598321432</v>
      </c>
      <c r="H2777" s="25">
        <f t="shared" si="524"/>
        <v>1.0021658136955456</v>
      </c>
      <c r="I2777" s="4">
        <f t="shared" si="518"/>
        <v>19514.734720277884</v>
      </c>
      <c r="J2777" s="25">
        <f t="shared" si="525"/>
        <v>19874.31499116373</v>
      </c>
      <c r="K2777" s="15">
        <f t="shared" si="519"/>
        <v>19917.359054761178</v>
      </c>
      <c r="L2777" s="36">
        <f t="shared" si="520"/>
        <v>-360.35905476117841</v>
      </c>
      <c r="M2777" s="36">
        <f t="shared" si="521"/>
        <v>360.35905476117841</v>
      </c>
      <c r="N2777" s="36">
        <f t="shared" si="522"/>
        <v>1.8426090645864826E-2</v>
      </c>
      <c r="O2777" s="36">
        <f t="shared" si="523"/>
        <v>129858.64834836998</v>
      </c>
      <c r="P2777" s="35">
        <f t="shared" si="526"/>
        <v>129858.64834836998</v>
      </c>
    </row>
    <row r="2778" spans="1:16" x14ac:dyDescent="0.4">
      <c r="A2778" s="1">
        <v>2777</v>
      </c>
      <c r="B2778" s="21">
        <v>42590</v>
      </c>
      <c r="C2778" s="43">
        <v>1</v>
      </c>
      <c r="D2778" s="23">
        <v>20242</v>
      </c>
      <c r="E2778" s="25">
        <f t="shared" si="527"/>
        <v>19732.25</v>
      </c>
      <c r="F2778" s="25">
        <f t="shared" si="528"/>
        <v>19970.125</v>
      </c>
      <c r="G2778" s="25">
        <f t="shared" si="517"/>
        <v>1.0136140860410239</v>
      </c>
      <c r="H2778" s="25">
        <f t="shared" si="524"/>
        <v>0.99870511045398014</v>
      </c>
      <c r="I2778" s="4">
        <f t="shared" si="518"/>
        <v>20268.24513874633</v>
      </c>
      <c r="J2778" s="25">
        <f t="shared" si="525"/>
        <v>19874.631675607547</v>
      </c>
      <c r="K2778" s="15">
        <f t="shared" si="519"/>
        <v>19848.896222819807</v>
      </c>
      <c r="L2778" s="36">
        <f t="shared" si="520"/>
        <v>393.10377718019299</v>
      </c>
      <c r="M2778" s="36">
        <f t="shared" si="521"/>
        <v>393.10377718019299</v>
      </c>
      <c r="N2778" s="36">
        <f t="shared" si="522"/>
        <v>1.9420204385939777E-2</v>
      </c>
      <c r="O2778" s="36">
        <f t="shared" si="523"/>
        <v>154530.57963333483</v>
      </c>
      <c r="P2778" s="35">
        <f t="shared" si="526"/>
        <v>154530.57963333483</v>
      </c>
    </row>
    <row r="2779" spans="1:16" x14ac:dyDescent="0.4">
      <c r="A2779" s="1">
        <v>2778</v>
      </c>
      <c r="B2779" s="21">
        <v>42591</v>
      </c>
      <c r="C2779" s="43">
        <v>2</v>
      </c>
      <c r="D2779" s="23">
        <v>20317</v>
      </c>
      <c r="E2779" s="25">
        <f t="shared" si="527"/>
        <v>20208</v>
      </c>
      <c r="F2779" s="25">
        <f t="shared" si="528"/>
        <v>20286</v>
      </c>
      <c r="G2779" s="25">
        <f t="shared" si="517"/>
        <v>1.0015281474908804</v>
      </c>
      <c r="H2779" s="25">
        <f t="shared" si="524"/>
        <v>0.99758200983907996</v>
      </c>
      <c r="I2779" s="4">
        <f t="shared" si="518"/>
        <v>20366.245380946009</v>
      </c>
      <c r="J2779" s="25">
        <f t="shared" si="525"/>
        <v>19874.948360051363</v>
      </c>
      <c r="K2779" s="15">
        <f t="shared" si="519"/>
        <v>19826.890930467966</v>
      </c>
      <c r="L2779" s="36">
        <f t="shared" si="520"/>
        <v>490.10906953203448</v>
      </c>
      <c r="M2779" s="36">
        <f t="shared" si="521"/>
        <v>490.10906953203448</v>
      </c>
      <c r="N2779" s="36">
        <f t="shared" si="522"/>
        <v>2.412310230506642E-2</v>
      </c>
      <c r="O2779" s="36">
        <f t="shared" si="523"/>
        <v>240206.90003755662</v>
      </c>
      <c r="P2779" s="35">
        <f t="shared" si="526"/>
        <v>240206.90003755662</v>
      </c>
    </row>
    <row r="2780" spans="1:16" x14ac:dyDescent="0.4">
      <c r="A2780" s="1">
        <v>2779</v>
      </c>
      <c r="B2780" s="21">
        <v>42592</v>
      </c>
      <c r="C2780" s="43">
        <v>3</v>
      </c>
      <c r="D2780" s="23">
        <v>20716</v>
      </c>
      <c r="E2780" s="25">
        <f t="shared" si="527"/>
        <v>20364</v>
      </c>
      <c r="F2780" s="25">
        <f t="shared" si="528"/>
        <v>20962</v>
      </c>
      <c r="G2780" s="25">
        <f t="shared" si="517"/>
        <v>0.9882644785802881</v>
      </c>
      <c r="H2780" s="25">
        <f t="shared" si="524"/>
        <v>1.0015470660113945</v>
      </c>
      <c r="I2780" s="4">
        <f t="shared" si="518"/>
        <v>20684.000485868644</v>
      </c>
      <c r="J2780" s="25">
        <f t="shared" si="525"/>
        <v>19875.265044495183</v>
      </c>
      <c r="K2780" s="15">
        <f t="shared" si="519"/>
        <v>19906.013391512981</v>
      </c>
      <c r="L2780" s="36">
        <f t="shared" si="520"/>
        <v>809.98660848701911</v>
      </c>
      <c r="M2780" s="36">
        <f t="shared" si="521"/>
        <v>809.98660848701911</v>
      </c>
      <c r="N2780" s="36">
        <f t="shared" si="522"/>
        <v>3.9099565962879855E-2</v>
      </c>
      <c r="O2780" s="36">
        <f t="shared" si="523"/>
        <v>656078.30592830363</v>
      </c>
      <c r="P2780" s="35">
        <f t="shared" si="526"/>
        <v>656078.30592830363</v>
      </c>
    </row>
    <row r="2781" spans="1:16" x14ac:dyDescent="0.4">
      <c r="A2781" s="1">
        <v>2780</v>
      </c>
      <c r="B2781" s="21">
        <v>42593</v>
      </c>
      <c r="C2781" s="43">
        <v>4</v>
      </c>
      <c r="D2781" s="23">
        <v>20181</v>
      </c>
      <c r="E2781" s="25">
        <f t="shared" si="527"/>
        <v>21560</v>
      </c>
      <c r="F2781" s="25">
        <f t="shared" si="528"/>
        <v>21811.375</v>
      </c>
      <c r="G2781" s="25">
        <f t="shared" si="517"/>
        <v>0.92525115908556888</v>
      </c>
      <c r="H2781" s="25">
        <f t="shared" si="524"/>
        <v>1.0021658136955456</v>
      </c>
      <c r="I2781" s="4">
        <f t="shared" si="518"/>
        <v>20137.386173233521</v>
      </c>
      <c r="J2781" s="25">
        <f t="shared" si="525"/>
        <v>19875.581728939</v>
      </c>
      <c r="K2781" s="15">
        <f t="shared" si="519"/>
        <v>19918.628536054472</v>
      </c>
      <c r="L2781" s="36">
        <f t="shared" si="520"/>
        <v>262.37146394552838</v>
      </c>
      <c r="M2781" s="36">
        <f t="shared" si="521"/>
        <v>262.37146394552838</v>
      </c>
      <c r="N2781" s="36">
        <f t="shared" si="522"/>
        <v>1.3000914917275079E-2</v>
      </c>
      <c r="O2781" s="36">
        <f t="shared" si="523"/>
        <v>68838.785092919701</v>
      </c>
      <c r="P2781" s="35">
        <f t="shared" si="526"/>
        <v>68838.785092919701</v>
      </c>
    </row>
    <row r="2782" spans="1:16" x14ac:dyDescent="0.4">
      <c r="A2782" s="1">
        <v>2781</v>
      </c>
      <c r="B2782" s="21">
        <v>42594</v>
      </c>
      <c r="C2782" s="43">
        <v>1</v>
      </c>
      <c r="D2782" s="23">
        <v>25026</v>
      </c>
      <c r="E2782" s="25">
        <f t="shared" si="527"/>
        <v>22062.75</v>
      </c>
      <c r="F2782" s="25">
        <f t="shared" si="528"/>
        <v>22045</v>
      </c>
      <c r="G2782" s="25">
        <f t="shared" si="517"/>
        <v>1.1352234066681788</v>
      </c>
      <c r="H2782" s="25">
        <f t="shared" si="524"/>
        <v>0.99870511045398014</v>
      </c>
      <c r="I2782" s="4">
        <f t="shared" si="518"/>
        <v>25058.44792225401</v>
      </c>
      <c r="J2782" s="25">
        <f t="shared" si="525"/>
        <v>19875.898413382816</v>
      </c>
      <c r="K2782" s="15">
        <f t="shared" si="519"/>
        <v>19850.161320309573</v>
      </c>
      <c r="L2782" s="36">
        <f t="shared" si="520"/>
        <v>5175.8386796904269</v>
      </c>
      <c r="M2782" s="36">
        <f t="shared" si="521"/>
        <v>5175.8386796904269</v>
      </c>
      <c r="N2782" s="36">
        <f t="shared" si="522"/>
        <v>0.20681845599338397</v>
      </c>
      <c r="O2782" s="36">
        <f t="shared" si="523"/>
        <v>26789306.038179543</v>
      </c>
      <c r="P2782" s="35">
        <f t="shared" si="526"/>
        <v>26789306.038179543</v>
      </c>
    </row>
    <row r="2783" spans="1:16" x14ac:dyDescent="0.4">
      <c r="A2783" s="1">
        <v>2782</v>
      </c>
      <c r="B2783" s="21">
        <v>42595</v>
      </c>
      <c r="C2783" s="43">
        <v>2</v>
      </c>
      <c r="D2783" s="23">
        <v>22328</v>
      </c>
      <c r="E2783" s="25">
        <f t="shared" si="527"/>
        <v>22027.25</v>
      </c>
      <c r="F2783" s="25">
        <f t="shared" si="528"/>
        <v>21681.25</v>
      </c>
      <c r="G2783" s="25">
        <f t="shared" si="517"/>
        <v>1.0298299221677716</v>
      </c>
      <c r="H2783" s="25">
        <f t="shared" si="524"/>
        <v>0.99758200983907996</v>
      </c>
      <c r="I2783" s="4">
        <f t="shared" si="518"/>
        <v>22382.11974532473</v>
      </c>
      <c r="J2783" s="25">
        <f t="shared" si="525"/>
        <v>19876.215097826636</v>
      </c>
      <c r="K2783" s="15">
        <f t="shared" si="519"/>
        <v>19828.154605283762</v>
      </c>
      <c r="L2783" s="36">
        <f t="shared" si="520"/>
        <v>2499.8453947162379</v>
      </c>
      <c r="M2783" s="36">
        <f t="shared" si="521"/>
        <v>2499.8453947162379</v>
      </c>
      <c r="N2783" s="36">
        <f t="shared" si="522"/>
        <v>0.11196011262613033</v>
      </c>
      <c r="O2783" s="36">
        <f t="shared" si="523"/>
        <v>6249226.9974839836</v>
      </c>
      <c r="P2783" s="35">
        <f t="shared" si="526"/>
        <v>6249226.9974839836</v>
      </c>
    </row>
    <row r="2784" spans="1:16" x14ac:dyDescent="0.4">
      <c r="A2784" s="1">
        <v>2783</v>
      </c>
      <c r="B2784" s="21">
        <v>42596</v>
      </c>
      <c r="C2784" s="43">
        <v>3</v>
      </c>
      <c r="D2784" s="23">
        <v>20574</v>
      </c>
      <c r="E2784" s="25">
        <f t="shared" si="527"/>
        <v>21335.25</v>
      </c>
      <c r="F2784" s="25">
        <f t="shared" si="528"/>
        <v>21140.875</v>
      </c>
      <c r="G2784" s="25">
        <f t="shared" si="517"/>
        <v>0.97318583076622889</v>
      </c>
      <c r="H2784" s="25">
        <f t="shared" si="524"/>
        <v>1.0015470660113945</v>
      </c>
      <c r="I2784" s="4">
        <f t="shared" si="518"/>
        <v>20542.219829902562</v>
      </c>
      <c r="J2784" s="25">
        <f t="shared" si="525"/>
        <v>19876.531782270453</v>
      </c>
      <c r="K2784" s="15">
        <f t="shared" si="519"/>
        <v>19907.282089015207</v>
      </c>
      <c r="L2784" s="36">
        <f t="shared" si="520"/>
        <v>666.71791098479298</v>
      </c>
      <c r="M2784" s="36">
        <f t="shared" si="521"/>
        <v>666.71791098479298</v>
      </c>
      <c r="N2784" s="36">
        <f t="shared" si="522"/>
        <v>3.2405847719684695E-2</v>
      </c>
      <c r="O2784" s="36">
        <f t="shared" si="523"/>
        <v>444512.77282792632</v>
      </c>
      <c r="P2784" s="35">
        <f t="shared" si="526"/>
        <v>444512.77282792632</v>
      </c>
    </row>
    <row r="2785" spans="1:16" x14ac:dyDescent="0.4">
      <c r="A2785" s="1">
        <v>2784</v>
      </c>
      <c r="B2785" s="21">
        <v>42597</v>
      </c>
      <c r="C2785" s="43">
        <v>4</v>
      </c>
      <c r="D2785" s="23">
        <v>17413</v>
      </c>
      <c r="E2785" s="25">
        <f t="shared" si="527"/>
        <v>20946.5</v>
      </c>
      <c r="F2785" s="25">
        <f t="shared" si="528"/>
        <v>20803.75</v>
      </c>
      <c r="G2785" s="25">
        <f t="shared" si="517"/>
        <v>0.83701255783212158</v>
      </c>
      <c r="H2785" s="25">
        <f t="shared" si="524"/>
        <v>1.0021658136955456</v>
      </c>
      <c r="I2785" s="4">
        <f t="shared" si="518"/>
        <v>17375.368189609795</v>
      </c>
      <c r="J2785" s="25">
        <f t="shared" si="525"/>
        <v>19876.848466714269</v>
      </c>
      <c r="K2785" s="15">
        <f t="shared" si="519"/>
        <v>19919.898017347765</v>
      </c>
      <c r="L2785" s="36">
        <f t="shared" si="520"/>
        <v>-2506.8980173477648</v>
      </c>
      <c r="M2785" s="36">
        <f t="shared" si="521"/>
        <v>2506.8980173477648</v>
      </c>
      <c r="N2785" s="36">
        <f t="shared" si="522"/>
        <v>0.14396703711869091</v>
      </c>
      <c r="O2785" s="36">
        <f t="shared" si="523"/>
        <v>6284537.669382154</v>
      </c>
      <c r="P2785" s="35">
        <f t="shared" si="526"/>
        <v>6284537.669382154</v>
      </c>
    </row>
    <row r="2786" spans="1:16" x14ac:dyDescent="0.4">
      <c r="A2786" s="1">
        <v>2785</v>
      </c>
      <c r="B2786" s="21">
        <v>42598</v>
      </c>
      <c r="C2786" s="43">
        <v>1</v>
      </c>
      <c r="D2786" s="23">
        <v>23471</v>
      </c>
      <c r="E2786" s="25">
        <f t="shared" si="527"/>
        <v>20661</v>
      </c>
      <c r="F2786" s="25">
        <f t="shared" si="528"/>
        <v>20512.25</v>
      </c>
      <c r="G2786" s="25">
        <f t="shared" si="517"/>
        <v>1.144243074260503</v>
      </c>
      <c r="H2786" s="25">
        <f t="shared" si="524"/>
        <v>0.99870511045398014</v>
      </c>
      <c r="I2786" s="4">
        <f t="shared" si="518"/>
        <v>23501.431758300321</v>
      </c>
      <c r="J2786" s="25">
        <f t="shared" si="525"/>
        <v>19877.165151158086</v>
      </c>
      <c r="K2786" s="15">
        <f t="shared" si="519"/>
        <v>19851.426417799339</v>
      </c>
      <c r="L2786" s="36">
        <f t="shared" si="520"/>
        <v>3619.5735822006609</v>
      </c>
      <c r="M2786" s="36">
        <f t="shared" si="521"/>
        <v>3619.5735822006609</v>
      </c>
      <c r="N2786" s="36">
        <f t="shared" si="522"/>
        <v>0.15421471527419628</v>
      </c>
      <c r="O2786" s="36">
        <f t="shared" si="523"/>
        <v>13101312.916964924</v>
      </c>
      <c r="P2786" s="35">
        <f t="shared" si="526"/>
        <v>13101312.916964924</v>
      </c>
    </row>
    <row r="2787" spans="1:16" x14ac:dyDescent="0.4">
      <c r="A2787" s="1">
        <v>2786</v>
      </c>
      <c r="B2787" s="21">
        <v>42599</v>
      </c>
      <c r="C2787" s="43">
        <v>2</v>
      </c>
      <c r="D2787" s="23">
        <v>21186</v>
      </c>
      <c r="E2787" s="25">
        <f t="shared" si="527"/>
        <v>20363.5</v>
      </c>
      <c r="F2787" s="25">
        <f t="shared" si="528"/>
        <v>20900.625</v>
      </c>
      <c r="G2787" s="25">
        <f t="shared" si="517"/>
        <v>1.0136538979097516</v>
      </c>
      <c r="H2787" s="25">
        <f t="shared" si="524"/>
        <v>0.99758200983907996</v>
      </c>
      <c r="I2787" s="4">
        <f t="shared" si="518"/>
        <v>21237.351707472666</v>
      </c>
      <c r="J2787" s="25">
        <f t="shared" si="525"/>
        <v>19877.481835601906</v>
      </c>
      <c r="K2787" s="15">
        <f t="shared" si="519"/>
        <v>19829.418280099555</v>
      </c>
      <c r="L2787" s="36">
        <f t="shared" si="520"/>
        <v>1356.581719900445</v>
      </c>
      <c r="M2787" s="36">
        <f t="shared" si="521"/>
        <v>1356.581719900445</v>
      </c>
      <c r="N2787" s="36">
        <f t="shared" si="522"/>
        <v>6.4031989044673138E-2</v>
      </c>
      <c r="O2787" s="36">
        <f t="shared" si="523"/>
        <v>1840313.9627680494</v>
      </c>
      <c r="P2787" s="35">
        <f t="shared" si="526"/>
        <v>1840313.9627680494</v>
      </c>
    </row>
    <row r="2788" spans="1:16" x14ac:dyDescent="0.4">
      <c r="A2788" s="1">
        <v>2787</v>
      </c>
      <c r="B2788" s="21">
        <v>42600</v>
      </c>
      <c r="C2788" s="43">
        <v>3</v>
      </c>
      <c r="D2788" s="23">
        <v>19384</v>
      </c>
      <c r="E2788" s="25">
        <f t="shared" si="527"/>
        <v>21437.75</v>
      </c>
      <c r="F2788" s="25">
        <f t="shared" si="528"/>
        <v>20998.5</v>
      </c>
      <c r="G2788" s="25">
        <f t="shared" si="517"/>
        <v>0.92311355573017118</v>
      </c>
      <c r="H2788" s="25">
        <f t="shared" si="524"/>
        <v>1.0015470660113945</v>
      </c>
      <c r="I2788" s="4">
        <f t="shared" si="518"/>
        <v>19354.057994693849</v>
      </c>
      <c r="J2788" s="25">
        <f t="shared" si="525"/>
        <v>19877.798520045722</v>
      </c>
      <c r="K2788" s="15">
        <f t="shared" si="519"/>
        <v>19908.550786517433</v>
      </c>
      <c r="L2788" s="36">
        <f t="shared" si="520"/>
        <v>-524.55078651743315</v>
      </c>
      <c r="M2788" s="36">
        <f t="shared" si="521"/>
        <v>524.55078651743315</v>
      </c>
      <c r="N2788" s="36">
        <f t="shared" si="522"/>
        <v>2.7061018701889865E-2</v>
      </c>
      <c r="O2788" s="36">
        <f t="shared" si="523"/>
        <v>275153.52763605776</v>
      </c>
      <c r="P2788" s="35">
        <f t="shared" si="526"/>
        <v>275153.52763605776</v>
      </c>
    </row>
    <row r="2789" spans="1:16" x14ac:dyDescent="0.4">
      <c r="A2789" s="1">
        <v>2788</v>
      </c>
      <c r="B2789" s="21">
        <v>42601</v>
      </c>
      <c r="C2789" s="43">
        <v>4</v>
      </c>
      <c r="D2789" s="23">
        <v>21710</v>
      </c>
      <c r="E2789" s="25">
        <f t="shared" si="527"/>
        <v>20559.25</v>
      </c>
      <c r="F2789" s="25">
        <f t="shared" si="528"/>
        <v>20152.75</v>
      </c>
      <c r="G2789" s="25">
        <f t="shared" si="517"/>
        <v>1.0772723325600724</v>
      </c>
      <c r="H2789" s="25">
        <f t="shared" si="524"/>
        <v>1.0021658136955456</v>
      </c>
      <c r="I2789" s="4">
        <f t="shared" si="518"/>
        <v>21663.081800748216</v>
      </c>
      <c r="J2789" s="25">
        <f t="shared" si="525"/>
        <v>19878.115204489539</v>
      </c>
      <c r="K2789" s="15">
        <f t="shared" si="519"/>
        <v>19921.167498641054</v>
      </c>
      <c r="L2789" s="36">
        <f t="shared" si="520"/>
        <v>1788.8325013589456</v>
      </c>
      <c r="M2789" s="36">
        <f t="shared" si="521"/>
        <v>1788.8325013589456</v>
      </c>
      <c r="N2789" s="36">
        <f t="shared" si="522"/>
        <v>8.2396706649421725E-2</v>
      </c>
      <c r="O2789" s="36">
        <f t="shared" si="523"/>
        <v>3199921.7179181022</v>
      </c>
      <c r="P2789" s="35">
        <f t="shared" si="526"/>
        <v>3199921.7179181022</v>
      </c>
    </row>
    <row r="2790" spans="1:16" x14ac:dyDescent="0.4">
      <c r="A2790" s="1">
        <v>2789</v>
      </c>
      <c r="B2790" s="21">
        <v>42602</v>
      </c>
      <c r="C2790" s="43">
        <v>1</v>
      </c>
      <c r="D2790" s="23">
        <v>19957</v>
      </c>
      <c r="E2790" s="25">
        <f t="shared" si="527"/>
        <v>19746.25</v>
      </c>
      <c r="F2790" s="25">
        <f t="shared" si="528"/>
        <v>20296</v>
      </c>
      <c r="G2790" s="25">
        <f t="shared" si="517"/>
        <v>0.98329720141899879</v>
      </c>
      <c r="H2790" s="25">
        <f t="shared" si="524"/>
        <v>0.99870511045398014</v>
      </c>
      <c r="I2790" s="4">
        <f t="shared" si="518"/>
        <v>19982.875616735528</v>
      </c>
      <c r="J2790" s="25">
        <f t="shared" si="525"/>
        <v>19878.431888933359</v>
      </c>
      <c r="K2790" s="15">
        <f t="shared" si="519"/>
        <v>19852.691515289112</v>
      </c>
      <c r="L2790" s="36">
        <f t="shared" si="520"/>
        <v>104.30848471088757</v>
      </c>
      <c r="M2790" s="36">
        <f t="shared" si="521"/>
        <v>104.30848471088757</v>
      </c>
      <c r="N2790" s="36">
        <f t="shared" si="522"/>
        <v>5.2266615578938505E-3</v>
      </c>
      <c r="O2790" s="36">
        <f t="shared" si="523"/>
        <v>10880.259982681466</v>
      </c>
      <c r="P2790" s="35">
        <f t="shared" si="526"/>
        <v>10880.259982681466</v>
      </c>
    </row>
    <row r="2791" spans="1:16" x14ac:dyDescent="0.4">
      <c r="A2791" s="1">
        <v>2790</v>
      </c>
      <c r="B2791" s="21">
        <v>42603</v>
      </c>
      <c r="C2791" s="43">
        <v>2</v>
      </c>
      <c r="D2791" s="23">
        <v>17934</v>
      </c>
      <c r="E2791" s="25">
        <f t="shared" si="527"/>
        <v>20845.75</v>
      </c>
      <c r="F2791" s="25">
        <f t="shared" si="528"/>
        <v>20837.75</v>
      </c>
      <c r="G2791" s="25">
        <f t="shared" si="517"/>
        <v>0.86064954229703305</v>
      </c>
      <c r="H2791" s="25">
        <f t="shared" si="524"/>
        <v>0.99758200983907996</v>
      </c>
      <c r="I2791" s="4">
        <f t="shared" si="518"/>
        <v>17977.469343992016</v>
      </c>
      <c r="J2791" s="25">
        <f t="shared" si="525"/>
        <v>19878.748573377175</v>
      </c>
      <c r="K2791" s="15">
        <f t="shared" si="519"/>
        <v>19830.681954915348</v>
      </c>
      <c r="L2791" s="36">
        <f t="shared" si="520"/>
        <v>-1896.6819549153479</v>
      </c>
      <c r="M2791" s="36">
        <f t="shared" si="521"/>
        <v>1896.6819549153479</v>
      </c>
      <c r="N2791" s="36">
        <f t="shared" si="522"/>
        <v>0.10575900272752023</v>
      </c>
      <c r="O2791" s="36">
        <f t="shared" si="523"/>
        <v>3597402.4381015059</v>
      </c>
      <c r="P2791" s="35">
        <f t="shared" si="526"/>
        <v>3597402.4381015059</v>
      </c>
    </row>
    <row r="2792" spans="1:16" x14ac:dyDescent="0.4">
      <c r="A2792" s="1">
        <v>2791</v>
      </c>
      <c r="B2792" s="21">
        <v>42604</v>
      </c>
      <c r="C2792" s="43">
        <v>3</v>
      </c>
      <c r="D2792" s="23">
        <v>23782</v>
      </c>
      <c r="E2792" s="25">
        <f t="shared" si="527"/>
        <v>20829.75</v>
      </c>
      <c r="F2792" s="25">
        <f t="shared" si="528"/>
        <v>21404</v>
      </c>
      <c r="G2792" s="25">
        <f t="shared" si="517"/>
        <v>1.1111007288357317</v>
      </c>
      <c r="H2792" s="25">
        <f t="shared" si="524"/>
        <v>1.0015470660113945</v>
      </c>
      <c r="I2792" s="4">
        <f t="shared" si="518"/>
        <v>23745.264508347562</v>
      </c>
      <c r="J2792" s="25">
        <f t="shared" si="525"/>
        <v>19879.065257820992</v>
      </c>
      <c r="K2792" s="15">
        <f t="shared" si="519"/>
        <v>19909.819484019659</v>
      </c>
      <c r="L2792" s="36">
        <f t="shared" si="520"/>
        <v>3872.1805159803407</v>
      </c>
      <c r="M2792" s="36">
        <f t="shared" si="521"/>
        <v>3872.1805159803407</v>
      </c>
      <c r="N2792" s="36">
        <f t="shared" si="522"/>
        <v>0.16281980136154825</v>
      </c>
      <c r="O2792" s="36">
        <f t="shared" si="523"/>
        <v>14993781.948337778</v>
      </c>
      <c r="P2792" s="35">
        <f t="shared" si="526"/>
        <v>14993781.948337778</v>
      </c>
    </row>
    <row r="2793" spans="1:16" x14ac:dyDescent="0.4">
      <c r="A2793" s="1">
        <v>2792</v>
      </c>
      <c r="B2793" s="21">
        <v>42605</v>
      </c>
      <c r="C2793" s="43">
        <v>4</v>
      </c>
      <c r="D2793" s="23">
        <v>21646</v>
      </c>
      <c r="E2793" s="25">
        <f t="shared" si="527"/>
        <v>21978.25</v>
      </c>
      <c r="F2793" s="25">
        <f t="shared" si="528"/>
        <v>22332.5</v>
      </c>
      <c r="G2793" s="25">
        <f t="shared" si="517"/>
        <v>0.96926004701667978</v>
      </c>
      <c r="H2793" s="25">
        <f t="shared" si="524"/>
        <v>1.0021658136955456</v>
      </c>
      <c r="I2793" s="4">
        <f t="shared" si="518"/>
        <v>21599.220113265586</v>
      </c>
      <c r="J2793" s="25">
        <f t="shared" si="525"/>
        <v>19879.381942264812</v>
      </c>
      <c r="K2793" s="15">
        <f t="shared" si="519"/>
        <v>19922.436979934351</v>
      </c>
      <c r="L2793" s="36">
        <f t="shared" si="520"/>
        <v>1723.5630200656487</v>
      </c>
      <c r="M2793" s="36">
        <f t="shared" si="521"/>
        <v>1723.5630200656487</v>
      </c>
      <c r="N2793" s="36">
        <f t="shared" si="522"/>
        <v>7.962501247646904E-2</v>
      </c>
      <c r="O2793" s="36">
        <f t="shared" si="523"/>
        <v>2970669.4841378201</v>
      </c>
      <c r="P2793" s="35">
        <f t="shared" si="526"/>
        <v>2970669.4841378201</v>
      </c>
    </row>
    <row r="2794" spans="1:16" x14ac:dyDescent="0.4">
      <c r="A2794" s="1">
        <v>2793</v>
      </c>
      <c r="B2794" s="21">
        <v>42606</v>
      </c>
      <c r="C2794" s="43">
        <v>1</v>
      </c>
      <c r="D2794" s="23">
        <v>24551</v>
      </c>
      <c r="E2794" s="25">
        <f t="shared" si="527"/>
        <v>22686.75</v>
      </c>
      <c r="F2794" s="25">
        <f t="shared" si="528"/>
        <v>21626.25</v>
      </c>
      <c r="G2794" s="25">
        <f t="shared" si="517"/>
        <v>1.1352407375296225</v>
      </c>
      <c r="H2794" s="25">
        <f t="shared" si="524"/>
        <v>0.99870511045398014</v>
      </c>
      <c r="I2794" s="4">
        <f t="shared" si="518"/>
        <v>24582.832052236001</v>
      </c>
      <c r="J2794" s="25">
        <f t="shared" si="525"/>
        <v>19879.698626708629</v>
      </c>
      <c r="K2794" s="15">
        <f t="shared" si="519"/>
        <v>19853.956612778878</v>
      </c>
      <c r="L2794" s="36">
        <f t="shared" si="520"/>
        <v>4697.0433872211215</v>
      </c>
      <c r="M2794" s="36">
        <f t="shared" si="521"/>
        <v>4697.0433872211215</v>
      </c>
      <c r="N2794" s="36">
        <f t="shared" si="522"/>
        <v>0.19131780323494446</v>
      </c>
      <c r="O2794" s="36">
        <f t="shared" si="523"/>
        <v>22062216.581437666</v>
      </c>
      <c r="P2794" s="35">
        <f t="shared" si="526"/>
        <v>22062216.581437666</v>
      </c>
    </row>
    <row r="2795" spans="1:16" x14ac:dyDescent="0.4">
      <c r="A2795" s="1">
        <v>2794</v>
      </c>
      <c r="B2795" s="21">
        <v>42607</v>
      </c>
      <c r="C2795" s="43">
        <v>2</v>
      </c>
      <c r="D2795" s="23">
        <v>20768</v>
      </c>
      <c r="E2795" s="25">
        <f t="shared" si="527"/>
        <v>20565.75</v>
      </c>
      <c r="F2795" s="25">
        <f t="shared" si="528"/>
        <v>20293.875</v>
      </c>
      <c r="G2795" s="25">
        <f t="shared" si="517"/>
        <v>1.0233629604991654</v>
      </c>
      <c r="H2795" s="25">
        <f t="shared" si="524"/>
        <v>0.99758200983907996</v>
      </c>
      <c r="I2795" s="4">
        <f t="shared" si="518"/>
        <v>20818.338537750984</v>
      </c>
      <c r="J2795" s="25">
        <f t="shared" si="525"/>
        <v>19880.015311152445</v>
      </c>
      <c r="K2795" s="15">
        <f t="shared" si="519"/>
        <v>19831.945629731137</v>
      </c>
      <c r="L2795" s="36">
        <f t="shared" si="520"/>
        <v>936.05437026886284</v>
      </c>
      <c r="M2795" s="36">
        <f t="shared" si="521"/>
        <v>936.05437026886284</v>
      </c>
      <c r="N2795" s="36">
        <f t="shared" si="522"/>
        <v>4.507195542511859E-2</v>
      </c>
      <c r="O2795" s="36">
        <f t="shared" si="523"/>
        <v>876197.78409943741</v>
      </c>
      <c r="P2795" s="35">
        <f t="shared" si="526"/>
        <v>876197.78409943741</v>
      </c>
    </row>
    <row r="2796" spans="1:16" x14ac:dyDescent="0.4">
      <c r="A2796" s="1">
        <v>2795</v>
      </c>
      <c r="B2796" s="21">
        <v>42608</v>
      </c>
      <c r="C2796" s="43">
        <v>3</v>
      </c>
      <c r="D2796" s="23">
        <v>15298</v>
      </c>
      <c r="E2796" s="25">
        <f t="shared" si="527"/>
        <v>20022</v>
      </c>
      <c r="F2796" s="25">
        <f t="shared" si="528"/>
        <v>18992.125</v>
      </c>
      <c r="G2796" s="25">
        <f t="shared" si="517"/>
        <v>0.80549174987001193</v>
      </c>
      <c r="H2796" s="25">
        <f t="shared" si="524"/>
        <v>1.0015470660113945</v>
      </c>
      <c r="I2796" s="4">
        <f t="shared" si="518"/>
        <v>15274.369542036036</v>
      </c>
      <c r="J2796" s="25">
        <f t="shared" si="525"/>
        <v>19880.331995596262</v>
      </c>
      <c r="K2796" s="15">
        <f t="shared" si="519"/>
        <v>19911.088181521889</v>
      </c>
      <c r="L2796" s="36">
        <f t="shared" si="520"/>
        <v>-4613.0881815218891</v>
      </c>
      <c r="M2796" s="36">
        <f t="shared" si="521"/>
        <v>4613.0881815218891</v>
      </c>
      <c r="N2796" s="36">
        <f t="shared" si="522"/>
        <v>0.30154844957000188</v>
      </c>
      <c r="O2796" s="36">
        <f t="shared" si="523"/>
        <v>21280582.570496928</v>
      </c>
      <c r="P2796" s="35">
        <f t="shared" si="526"/>
        <v>21280582.570496928</v>
      </c>
    </row>
    <row r="2797" spans="1:16" x14ac:dyDescent="0.4">
      <c r="A2797" s="1">
        <v>2796</v>
      </c>
      <c r="B2797" s="21">
        <v>42609</v>
      </c>
      <c r="C2797" s="43">
        <v>4</v>
      </c>
      <c r="D2797" s="23">
        <v>19471</v>
      </c>
      <c r="E2797" s="25">
        <f t="shared" si="527"/>
        <v>17962.25</v>
      </c>
      <c r="F2797" s="25">
        <f t="shared" si="528"/>
        <v>18009.625</v>
      </c>
      <c r="G2797" s="25">
        <f t="shared" ref="G2797:G2860" si="529">D2797/F2797</f>
        <v>1.0811441104409447</v>
      </c>
      <c r="H2797" s="25">
        <f t="shared" si="524"/>
        <v>1.0021658136955456</v>
      </c>
      <c r="I2797" s="4">
        <f t="shared" ref="I2797:I2860" si="530">D2797/H2797</f>
        <v>19428.9205777231</v>
      </c>
      <c r="J2797" s="25">
        <f t="shared" si="525"/>
        <v>19880.648680040082</v>
      </c>
      <c r="K2797" s="15">
        <f t="shared" ref="K2797:K2860" si="531">H2797*J2797</f>
        <v>19923.706461227644</v>
      </c>
      <c r="L2797" s="36">
        <f t="shared" ref="L2797:L2860" si="532">D2797-K2797</f>
        <v>-452.70646122764447</v>
      </c>
      <c r="M2797" s="36">
        <f t="shared" ref="M2797:M2860" si="533">ABS(L2797)</f>
        <v>452.70646122764447</v>
      </c>
      <c r="N2797" s="36">
        <f t="shared" ref="N2797:N2860" si="534">M2797/D2797</f>
        <v>2.3250293319687969E-2</v>
      </c>
      <c r="O2797" s="36">
        <f t="shared" ref="O2797:O2860" si="535">L2797^2</f>
        <v>204943.14003725676</v>
      </c>
      <c r="P2797" s="35">
        <f t="shared" si="526"/>
        <v>204943.14003725676</v>
      </c>
    </row>
    <row r="2798" spans="1:16" x14ac:dyDescent="0.4">
      <c r="A2798" s="1">
        <v>2797</v>
      </c>
      <c r="B2798" s="21">
        <v>42610</v>
      </c>
      <c r="C2798" s="43">
        <v>1</v>
      </c>
      <c r="D2798" s="23">
        <v>16312</v>
      </c>
      <c r="E2798" s="25">
        <f t="shared" si="527"/>
        <v>18057</v>
      </c>
      <c r="F2798" s="25">
        <f t="shared" si="528"/>
        <v>19228.25</v>
      </c>
      <c r="G2798" s="25">
        <f t="shared" si="529"/>
        <v>0.84833513190227916</v>
      </c>
      <c r="H2798" s="25">
        <f t="shared" si="524"/>
        <v>0.99870511045398014</v>
      </c>
      <c r="I2798" s="4">
        <f t="shared" si="530"/>
        <v>16333.149624702606</v>
      </c>
      <c r="J2798" s="25">
        <f t="shared" si="525"/>
        <v>19880.965364483898</v>
      </c>
      <c r="K2798" s="15">
        <f t="shared" si="531"/>
        <v>19855.221710268645</v>
      </c>
      <c r="L2798" s="36">
        <f t="shared" si="532"/>
        <v>-3543.2217102686445</v>
      </c>
      <c r="M2798" s="36">
        <f t="shared" si="533"/>
        <v>3543.2217102686445</v>
      </c>
      <c r="N2798" s="36">
        <f t="shared" si="534"/>
        <v>0.21721565168395321</v>
      </c>
      <c r="O2798" s="36">
        <f t="shared" si="535"/>
        <v>12554420.088119058</v>
      </c>
      <c r="P2798" s="35">
        <f t="shared" si="526"/>
        <v>12554420.088119058</v>
      </c>
    </row>
    <row r="2799" spans="1:16" x14ac:dyDescent="0.4">
      <c r="A2799" s="1">
        <v>2798</v>
      </c>
      <c r="B2799" s="21">
        <v>42611</v>
      </c>
      <c r="C2799" s="43">
        <v>2</v>
      </c>
      <c r="D2799" s="23">
        <v>21147</v>
      </c>
      <c r="E2799" s="25">
        <f t="shared" si="527"/>
        <v>20399.5</v>
      </c>
      <c r="F2799" s="25">
        <f t="shared" si="528"/>
        <v>20897.125</v>
      </c>
      <c r="G2799" s="25">
        <f t="shared" si="529"/>
        <v>1.0119573864825904</v>
      </c>
      <c r="H2799" s="25">
        <f t="shared" si="524"/>
        <v>0.99758200983907996</v>
      </c>
      <c r="I2799" s="4">
        <f t="shared" si="530"/>
        <v>21198.257177283325</v>
      </c>
      <c r="J2799" s="25">
        <f t="shared" si="525"/>
        <v>19881.282048927715</v>
      </c>
      <c r="K2799" s="15">
        <f t="shared" si="531"/>
        <v>19833.20930454693</v>
      </c>
      <c r="L2799" s="36">
        <f t="shared" si="532"/>
        <v>1313.7906954530699</v>
      </c>
      <c r="M2799" s="36">
        <f t="shared" si="533"/>
        <v>1313.7906954530699</v>
      </c>
      <c r="N2799" s="36">
        <f t="shared" si="534"/>
        <v>6.2126575658631007E-2</v>
      </c>
      <c r="O2799" s="36">
        <f t="shared" si="535"/>
        <v>1726045.9914590612</v>
      </c>
      <c r="P2799" s="35">
        <f t="shared" si="526"/>
        <v>1726045.9914590612</v>
      </c>
    </row>
    <row r="2800" spans="1:16" x14ac:dyDescent="0.4">
      <c r="A2800" s="1">
        <v>2799</v>
      </c>
      <c r="B2800" s="21">
        <v>42612</v>
      </c>
      <c r="C2800" s="43">
        <v>3</v>
      </c>
      <c r="D2800" s="23">
        <v>24668</v>
      </c>
      <c r="E2800" s="25">
        <f t="shared" si="527"/>
        <v>21394.75</v>
      </c>
      <c r="F2800" s="25">
        <f t="shared" si="528"/>
        <v>21749.875</v>
      </c>
      <c r="G2800" s="25">
        <f t="shared" si="529"/>
        <v>1.1341674377438951</v>
      </c>
      <c r="H2800" s="25">
        <f t="shared" si="524"/>
        <v>1.0015470660113945</v>
      </c>
      <c r="I2800" s="4">
        <f t="shared" si="530"/>
        <v>24629.895925150016</v>
      </c>
      <c r="J2800" s="25">
        <f t="shared" si="525"/>
        <v>19881.598733371535</v>
      </c>
      <c r="K2800" s="15">
        <f t="shared" si="531"/>
        <v>19912.356879024119</v>
      </c>
      <c r="L2800" s="36">
        <f t="shared" si="532"/>
        <v>4755.6431209758812</v>
      </c>
      <c r="M2800" s="36">
        <f t="shared" si="533"/>
        <v>4755.6431209758812</v>
      </c>
      <c r="N2800" s="36">
        <f t="shared" si="534"/>
        <v>0.19278592188162319</v>
      </c>
      <c r="O2800" s="36">
        <f t="shared" si="535"/>
        <v>22616141.494085219</v>
      </c>
      <c r="P2800" s="35">
        <f t="shared" si="526"/>
        <v>22616141.494085219</v>
      </c>
    </row>
    <row r="2801" spans="1:16" x14ac:dyDescent="0.4">
      <c r="A2801" s="1">
        <v>2800</v>
      </c>
      <c r="B2801" s="21">
        <v>42613</v>
      </c>
      <c r="C2801" s="43">
        <v>4</v>
      </c>
      <c r="D2801" s="23">
        <v>23452</v>
      </c>
      <c r="E2801" s="25">
        <f t="shared" si="527"/>
        <v>22105</v>
      </c>
      <c r="F2801" s="25">
        <f t="shared" si="528"/>
        <v>22033.875</v>
      </c>
      <c r="G2801" s="25">
        <f t="shared" si="529"/>
        <v>1.0643611257665753</v>
      </c>
      <c r="H2801" s="25">
        <f t="shared" si="524"/>
        <v>1.0021658136955456</v>
      </c>
      <c r="I2801" s="4">
        <f t="shared" si="530"/>
        <v>23401.317106916034</v>
      </c>
      <c r="J2801" s="25">
        <f t="shared" si="525"/>
        <v>19881.915417815351</v>
      </c>
      <c r="K2801" s="15">
        <f t="shared" si="531"/>
        <v>19924.975942520934</v>
      </c>
      <c r="L2801" s="36">
        <f t="shared" si="532"/>
        <v>3527.024057479066</v>
      </c>
      <c r="M2801" s="36">
        <f t="shared" si="533"/>
        <v>3527.024057479066</v>
      </c>
      <c r="N2801" s="36">
        <f t="shared" si="534"/>
        <v>0.15039331645399395</v>
      </c>
      <c r="O2801" s="36">
        <f t="shared" si="535"/>
        <v>12439898.702036094</v>
      </c>
      <c r="P2801" s="35">
        <f t="shared" si="526"/>
        <v>12439898.702036094</v>
      </c>
    </row>
    <row r="2802" spans="1:16" x14ac:dyDescent="0.4">
      <c r="A2802" s="1">
        <v>2801</v>
      </c>
      <c r="B2802" s="21">
        <v>42614</v>
      </c>
      <c r="C2802" s="43">
        <v>1</v>
      </c>
      <c r="D2802" s="23">
        <v>19153</v>
      </c>
      <c r="E2802" s="25">
        <f t="shared" si="527"/>
        <v>21962.75</v>
      </c>
      <c r="F2802" s="25">
        <f t="shared" si="528"/>
        <v>20844.75</v>
      </c>
      <c r="G2802" s="25">
        <f t="shared" si="529"/>
        <v>0.91884047541947012</v>
      </c>
      <c r="H2802" s="25">
        <f t="shared" si="524"/>
        <v>0.99870511045398014</v>
      </c>
      <c r="I2802" s="4">
        <f t="shared" si="530"/>
        <v>19177.833175694519</v>
      </c>
      <c r="J2802" s="25">
        <f t="shared" si="525"/>
        <v>19882.232102259168</v>
      </c>
      <c r="K2802" s="15">
        <f t="shared" si="531"/>
        <v>19856.486807758411</v>
      </c>
      <c r="L2802" s="36">
        <f t="shared" si="532"/>
        <v>-703.48680775841058</v>
      </c>
      <c r="M2802" s="36">
        <f t="shared" si="533"/>
        <v>703.48680775841058</v>
      </c>
      <c r="N2802" s="36">
        <f t="shared" si="534"/>
        <v>3.6729849514875505E-2</v>
      </c>
      <c r="O2802" s="36">
        <f t="shared" si="535"/>
        <v>494893.6886901189</v>
      </c>
      <c r="P2802" s="35">
        <f t="shared" si="526"/>
        <v>494893.6886901189</v>
      </c>
    </row>
    <row r="2803" spans="1:16" x14ac:dyDescent="0.4">
      <c r="A2803" s="1">
        <v>2802</v>
      </c>
      <c r="B2803" s="21">
        <v>42615</v>
      </c>
      <c r="C2803" s="43">
        <v>2</v>
      </c>
      <c r="D2803" s="23">
        <v>20578</v>
      </c>
      <c r="E2803" s="25">
        <f t="shared" si="527"/>
        <v>19726.75</v>
      </c>
      <c r="F2803" s="25">
        <f t="shared" si="528"/>
        <v>18682.625</v>
      </c>
      <c r="G2803" s="25">
        <f t="shared" si="529"/>
        <v>1.1014512146981488</v>
      </c>
      <c r="H2803" s="25">
        <f t="shared" si="524"/>
        <v>0.99758200983907996</v>
      </c>
      <c r="I2803" s="4">
        <f t="shared" si="530"/>
        <v>20627.878006059309</v>
      </c>
      <c r="J2803" s="25">
        <f t="shared" si="525"/>
        <v>19882.548786702988</v>
      </c>
      <c r="K2803" s="15">
        <f t="shared" si="531"/>
        <v>19834.472979362727</v>
      </c>
      <c r="L2803" s="36">
        <f t="shared" si="532"/>
        <v>743.52702063727338</v>
      </c>
      <c r="M2803" s="36">
        <f t="shared" si="533"/>
        <v>743.52702063727338</v>
      </c>
      <c r="N2803" s="36">
        <f t="shared" si="534"/>
        <v>3.6132132405349078E-2</v>
      </c>
      <c r="O2803" s="36">
        <f t="shared" si="535"/>
        <v>552832.43041774037</v>
      </c>
      <c r="P2803" s="35">
        <f t="shared" si="526"/>
        <v>552832.43041774037</v>
      </c>
    </row>
    <row r="2804" spans="1:16" x14ac:dyDescent="0.4">
      <c r="A2804" s="1">
        <v>2803</v>
      </c>
      <c r="B2804" s="21">
        <v>42616</v>
      </c>
      <c r="C2804" s="43">
        <v>3</v>
      </c>
      <c r="D2804" s="23">
        <v>15724</v>
      </c>
      <c r="E2804" s="25">
        <f t="shared" si="527"/>
        <v>17638.5</v>
      </c>
      <c r="F2804" s="25">
        <f t="shared" si="528"/>
        <v>17878.875</v>
      </c>
      <c r="G2804" s="25">
        <f t="shared" si="529"/>
        <v>0.879473680530794</v>
      </c>
      <c r="H2804" s="25">
        <f t="shared" si="524"/>
        <v>1.0015470660113945</v>
      </c>
      <c r="I2804" s="4">
        <f t="shared" si="530"/>
        <v>15699.711509934281</v>
      </c>
      <c r="J2804" s="25">
        <f t="shared" si="525"/>
        <v>19882.865471146804</v>
      </c>
      <c r="K2804" s="15">
        <f t="shared" si="531"/>
        <v>19913.625576526345</v>
      </c>
      <c r="L2804" s="36">
        <f t="shared" si="532"/>
        <v>-4189.625576526345</v>
      </c>
      <c r="M2804" s="36">
        <f t="shared" si="533"/>
        <v>4189.625576526345</v>
      </c>
      <c r="N2804" s="36">
        <f t="shared" si="534"/>
        <v>0.26644782348806567</v>
      </c>
      <c r="O2804" s="36">
        <f t="shared" si="535"/>
        <v>17552962.471483707</v>
      </c>
      <c r="P2804" s="35">
        <f t="shared" si="526"/>
        <v>17552962.471483707</v>
      </c>
    </row>
    <row r="2805" spans="1:16" x14ac:dyDescent="0.4">
      <c r="A2805" s="1">
        <v>2804</v>
      </c>
      <c r="B2805" s="21">
        <v>42617</v>
      </c>
      <c r="C2805" s="43">
        <v>4</v>
      </c>
      <c r="D2805" s="23">
        <v>15099</v>
      </c>
      <c r="E2805" s="25">
        <f t="shared" si="527"/>
        <v>18119.25</v>
      </c>
      <c r="F2805" s="25">
        <f t="shared" si="528"/>
        <v>18141</v>
      </c>
      <c r="G2805" s="25">
        <f t="shared" si="529"/>
        <v>0.83231354390606915</v>
      </c>
      <c r="H2805" s="25">
        <f t="shared" si="524"/>
        <v>1.0021658136955456</v>
      </c>
      <c r="I2805" s="4">
        <f t="shared" si="530"/>
        <v>15066.369051565975</v>
      </c>
      <c r="J2805" s="25">
        <f t="shared" si="525"/>
        <v>19883.182155590621</v>
      </c>
      <c r="K2805" s="15">
        <f t="shared" si="531"/>
        <v>19926.245423814227</v>
      </c>
      <c r="L2805" s="36">
        <f t="shared" si="532"/>
        <v>-4827.2454238142273</v>
      </c>
      <c r="M2805" s="36">
        <f t="shared" si="533"/>
        <v>4827.2454238142273</v>
      </c>
      <c r="N2805" s="36">
        <f t="shared" si="534"/>
        <v>0.31970630000756523</v>
      </c>
      <c r="O2805" s="36">
        <f t="shared" si="535"/>
        <v>23302298.381735399</v>
      </c>
      <c r="P2805" s="35">
        <f t="shared" si="526"/>
        <v>23302298.381735399</v>
      </c>
    </row>
    <row r="2806" spans="1:16" x14ac:dyDescent="0.4">
      <c r="A2806" s="1">
        <v>2805</v>
      </c>
      <c r="B2806" s="21">
        <v>42618</v>
      </c>
      <c r="C2806" s="43">
        <v>1</v>
      </c>
      <c r="D2806" s="23">
        <v>21076</v>
      </c>
      <c r="E2806" s="25">
        <f t="shared" si="527"/>
        <v>18162.75</v>
      </c>
      <c r="F2806" s="25">
        <f t="shared" si="528"/>
        <v>18851.625</v>
      </c>
      <c r="G2806" s="25">
        <f t="shared" si="529"/>
        <v>1.1179938068999358</v>
      </c>
      <c r="H2806" s="25">
        <f t="shared" si="524"/>
        <v>0.99870511045398014</v>
      </c>
      <c r="I2806" s="4">
        <f t="shared" si="530"/>
        <v>21103.326476841106</v>
      </c>
      <c r="J2806" s="25">
        <f t="shared" si="525"/>
        <v>19883.498840034437</v>
      </c>
      <c r="K2806" s="15">
        <f t="shared" si="531"/>
        <v>19857.75190524818</v>
      </c>
      <c r="L2806" s="36">
        <f t="shared" si="532"/>
        <v>1218.2480947518197</v>
      </c>
      <c r="M2806" s="36">
        <f t="shared" si="533"/>
        <v>1218.2480947518197</v>
      </c>
      <c r="N2806" s="36">
        <f t="shared" si="534"/>
        <v>5.7802623588528168E-2</v>
      </c>
      <c r="O2806" s="36">
        <f t="shared" si="535"/>
        <v>1484128.4203664388</v>
      </c>
      <c r="P2806" s="35">
        <f t="shared" si="526"/>
        <v>1484128.4203664388</v>
      </c>
    </row>
    <row r="2807" spans="1:16" x14ac:dyDescent="0.4">
      <c r="A2807" s="1">
        <v>2806</v>
      </c>
      <c r="B2807" s="21">
        <v>42619</v>
      </c>
      <c r="C2807" s="43">
        <v>2</v>
      </c>
      <c r="D2807" s="23">
        <v>20752</v>
      </c>
      <c r="E2807" s="25">
        <f t="shared" si="527"/>
        <v>19540.5</v>
      </c>
      <c r="F2807" s="25">
        <f t="shared" si="528"/>
        <v>19525.125</v>
      </c>
      <c r="G2807" s="25">
        <f t="shared" si="529"/>
        <v>1.0628357052771749</v>
      </c>
      <c r="H2807" s="25">
        <f t="shared" si="524"/>
        <v>0.99758200983907996</v>
      </c>
      <c r="I2807" s="4">
        <f t="shared" si="530"/>
        <v>20802.299756134842</v>
      </c>
      <c r="J2807" s="25">
        <f t="shared" si="525"/>
        <v>19883.815524478257</v>
      </c>
      <c r="K2807" s="15">
        <f t="shared" si="531"/>
        <v>19835.73665417852</v>
      </c>
      <c r="L2807" s="36">
        <f t="shared" si="532"/>
        <v>916.26334582148047</v>
      </c>
      <c r="M2807" s="36">
        <f t="shared" si="533"/>
        <v>916.26334582148047</v>
      </c>
      <c r="N2807" s="36">
        <f t="shared" si="534"/>
        <v>4.4153013965954148E-2</v>
      </c>
      <c r="O2807" s="36">
        <f t="shared" si="535"/>
        <v>839538.51889597392</v>
      </c>
      <c r="P2807" s="35">
        <f t="shared" si="526"/>
        <v>839538.51889597392</v>
      </c>
    </row>
    <row r="2808" spans="1:16" x14ac:dyDescent="0.4">
      <c r="A2808" s="1">
        <v>2807</v>
      </c>
      <c r="B2808" s="21">
        <v>42620</v>
      </c>
      <c r="C2808" s="43">
        <v>3</v>
      </c>
      <c r="D2808" s="23">
        <v>21235</v>
      </c>
      <c r="E2808" s="25">
        <f t="shared" si="527"/>
        <v>19509.75</v>
      </c>
      <c r="F2808" s="25">
        <f t="shared" si="528"/>
        <v>19304.5</v>
      </c>
      <c r="G2808" s="25">
        <f t="shared" si="529"/>
        <v>1.1000025900696728</v>
      </c>
      <c r="H2808" s="25">
        <f t="shared" si="524"/>
        <v>1.0015470660113945</v>
      </c>
      <c r="I2808" s="4">
        <f t="shared" si="530"/>
        <v>21202.198798871435</v>
      </c>
      <c r="J2808" s="25">
        <f t="shared" si="525"/>
        <v>19884.132208922074</v>
      </c>
      <c r="K2808" s="15">
        <f t="shared" si="531"/>
        <v>19914.894274028571</v>
      </c>
      <c r="L2808" s="36">
        <f t="shared" si="532"/>
        <v>1320.1057259714289</v>
      </c>
      <c r="M2808" s="36">
        <f t="shared" si="533"/>
        <v>1320.1057259714289</v>
      </c>
      <c r="N2808" s="36">
        <f t="shared" si="534"/>
        <v>6.2166504637222932E-2</v>
      </c>
      <c r="O2808" s="36">
        <f t="shared" si="535"/>
        <v>1742679.1277425534</v>
      </c>
      <c r="P2808" s="35">
        <f t="shared" si="526"/>
        <v>1742679.1277425534</v>
      </c>
    </row>
    <row r="2809" spans="1:16" x14ac:dyDescent="0.4">
      <c r="A2809" s="1">
        <v>2808</v>
      </c>
      <c r="B2809" s="21">
        <v>42621</v>
      </c>
      <c r="C2809" s="43">
        <v>4</v>
      </c>
      <c r="D2809" s="23">
        <v>14976</v>
      </c>
      <c r="E2809" s="25">
        <f t="shared" si="527"/>
        <v>19099.25</v>
      </c>
      <c r="F2809" s="25">
        <f t="shared" si="528"/>
        <v>18966.5</v>
      </c>
      <c r="G2809" s="25">
        <f t="shared" si="529"/>
        <v>0.78960272058629688</v>
      </c>
      <c r="H2809" s="25">
        <f t="shared" si="524"/>
        <v>1.0021658136955456</v>
      </c>
      <c r="I2809" s="4">
        <f t="shared" si="530"/>
        <v>14943.634870935295</v>
      </c>
      <c r="J2809" s="25">
        <f t="shared" si="525"/>
        <v>19884.44889336589</v>
      </c>
      <c r="K2809" s="15">
        <f t="shared" si="531"/>
        <v>19927.514905107517</v>
      </c>
      <c r="L2809" s="36">
        <f t="shared" si="532"/>
        <v>-4951.5149051075168</v>
      </c>
      <c r="M2809" s="36">
        <f t="shared" si="533"/>
        <v>4951.5149051075168</v>
      </c>
      <c r="N2809" s="36">
        <f t="shared" si="534"/>
        <v>0.3306300016765169</v>
      </c>
      <c r="O2809" s="36">
        <f t="shared" si="535"/>
        <v>24517499.855501901</v>
      </c>
      <c r="P2809" s="35">
        <f t="shared" si="526"/>
        <v>24517499.855501901</v>
      </c>
    </row>
    <row r="2810" spans="1:16" x14ac:dyDescent="0.4">
      <c r="A2810" s="1">
        <v>2809</v>
      </c>
      <c r="B2810" s="21">
        <v>42622</v>
      </c>
      <c r="C2810" s="43">
        <v>1</v>
      </c>
      <c r="D2810" s="23">
        <v>19434</v>
      </c>
      <c r="E2810" s="25">
        <f t="shared" si="527"/>
        <v>18833.75</v>
      </c>
      <c r="F2810" s="25">
        <f t="shared" si="528"/>
        <v>18279.375</v>
      </c>
      <c r="G2810" s="25">
        <f t="shared" si="529"/>
        <v>1.0631654528669607</v>
      </c>
      <c r="H2810" s="25">
        <f t="shared" si="524"/>
        <v>0.99870511045398014</v>
      </c>
      <c r="I2810" s="4">
        <f t="shared" si="530"/>
        <v>19459.197511431488</v>
      </c>
      <c r="J2810" s="25">
        <f t="shared" si="525"/>
        <v>19884.765577809711</v>
      </c>
      <c r="K2810" s="15">
        <f t="shared" si="531"/>
        <v>19859.01700273795</v>
      </c>
      <c r="L2810" s="36">
        <f t="shared" si="532"/>
        <v>-425.01700273794995</v>
      </c>
      <c r="M2810" s="36">
        <f t="shared" si="533"/>
        <v>425.01700273794995</v>
      </c>
      <c r="N2810" s="36">
        <f t="shared" si="534"/>
        <v>2.1869764471439228E-2</v>
      </c>
      <c r="O2810" s="36">
        <f t="shared" si="535"/>
        <v>180639.45261635055</v>
      </c>
      <c r="P2810" s="35">
        <f t="shared" si="526"/>
        <v>180639.45261635055</v>
      </c>
    </row>
    <row r="2811" spans="1:16" x14ac:dyDescent="0.4">
      <c r="A2811" s="1">
        <v>2810</v>
      </c>
      <c r="B2811" s="21">
        <v>42623</v>
      </c>
      <c r="C2811" s="43">
        <v>2</v>
      </c>
      <c r="D2811" s="23">
        <v>19690</v>
      </c>
      <c r="E2811" s="25">
        <f t="shared" si="527"/>
        <v>17725</v>
      </c>
      <c r="F2811" s="25">
        <f t="shared" si="528"/>
        <v>18295.875</v>
      </c>
      <c r="G2811" s="25">
        <f t="shared" si="529"/>
        <v>1.0761988699638581</v>
      </c>
      <c r="H2811" s="25">
        <f t="shared" si="524"/>
        <v>0.99758200983907996</v>
      </c>
      <c r="I2811" s="4">
        <f t="shared" si="530"/>
        <v>19737.725626363484</v>
      </c>
      <c r="J2811" s="25">
        <f t="shared" si="525"/>
        <v>19885.082262253527</v>
      </c>
      <c r="K2811" s="15">
        <f t="shared" si="531"/>
        <v>19837.000328994312</v>
      </c>
      <c r="L2811" s="36">
        <f t="shared" si="532"/>
        <v>-147.00032899431244</v>
      </c>
      <c r="M2811" s="36">
        <f t="shared" si="533"/>
        <v>147.00032899431244</v>
      </c>
      <c r="N2811" s="36">
        <f t="shared" si="534"/>
        <v>7.4657353476034758E-3</v>
      </c>
      <c r="O2811" s="36">
        <f t="shared" si="535"/>
        <v>21609.096724436095</v>
      </c>
      <c r="P2811" s="35">
        <f t="shared" si="526"/>
        <v>21609.096724436095</v>
      </c>
    </row>
    <row r="2812" spans="1:16" x14ac:dyDescent="0.4">
      <c r="A2812" s="1">
        <v>2811</v>
      </c>
      <c r="B2812" s="21">
        <v>42624</v>
      </c>
      <c r="C2812" s="43">
        <v>3</v>
      </c>
      <c r="D2812" s="23">
        <v>16800</v>
      </c>
      <c r="E2812" s="25">
        <f t="shared" si="527"/>
        <v>18866.75</v>
      </c>
      <c r="F2812" s="25">
        <f t="shared" si="528"/>
        <v>19301.5</v>
      </c>
      <c r="G2812" s="25">
        <f t="shared" si="529"/>
        <v>0.87039867367821155</v>
      </c>
      <c r="H2812" s="25">
        <f t="shared" si="524"/>
        <v>1.0015470660113945</v>
      </c>
      <c r="I2812" s="4">
        <f t="shared" si="530"/>
        <v>16774.049438240647</v>
      </c>
      <c r="J2812" s="25">
        <f t="shared" si="525"/>
        <v>19885.398946697343</v>
      </c>
      <c r="K2812" s="15">
        <f t="shared" si="531"/>
        <v>19916.162971530801</v>
      </c>
      <c r="L2812" s="36">
        <f t="shared" si="532"/>
        <v>-3116.1629715308009</v>
      </c>
      <c r="M2812" s="36">
        <f t="shared" si="533"/>
        <v>3116.1629715308009</v>
      </c>
      <c r="N2812" s="36">
        <f t="shared" si="534"/>
        <v>0.18548589116254768</v>
      </c>
      <c r="O2812" s="36">
        <f t="shared" si="535"/>
        <v>9710471.6651396714</v>
      </c>
      <c r="P2812" s="35">
        <f t="shared" si="526"/>
        <v>9710471.6651396714</v>
      </c>
    </row>
    <row r="2813" spans="1:16" x14ac:dyDescent="0.4">
      <c r="A2813" s="1">
        <v>2812</v>
      </c>
      <c r="B2813" s="21">
        <v>42625</v>
      </c>
      <c r="C2813" s="43">
        <v>4</v>
      </c>
      <c r="D2813" s="23">
        <v>19543</v>
      </c>
      <c r="E2813" s="25">
        <f t="shared" si="527"/>
        <v>19736.25</v>
      </c>
      <c r="F2813" s="25">
        <f t="shared" si="528"/>
        <v>19989</v>
      </c>
      <c r="G2813" s="25">
        <f t="shared" si="529"/>
        <v>0.97768772825053785</v>
      </c>
      <c r="H2813" s="25">
        <f t="shared" si="524"/>
        <v>1.0021658136955456</v>
      </c>
      <c r="I2813" s="4">
        <f t="shared" si="530"/>
        <v>19500.764976141058</v>
      </c>
      <c r="J2813" s="25">
        <f t="shared" si="525"/>
        <v>19885.715631141164</v>
      </c>
      <c r="K2813" s="15">
        <f t="shared" si="531"/>
        <v>19928.784386400814</v>
      </c>
      <c r="L2813" s="36">
        <f t="shared" si="532"/>
        <v>-385.78438640081367</v>
      </c>
      <c r="M2813" s="36">
        <f t="shared" si="533"/>
        <v>385.78438640081367</v>
      </c>
      <c r="N2813" s="36">
        <f t="shared" si="534"/>
        <v>1.9740284828368912E-2</v>
      </c>
      <c r="O2813" s="36">
        <f t="shared" si="535"/>
        <v>148829.5927906523</v>
      </c>
      <c r="P2813" s="35">
        <f t="shared" si="526"/>
        <v>148829.5927906523</v>
      </c>
    </row>
    <row r="2814" spans="1:16" x14ac:dyDescent="0.4">
      <c r="A2814" s="1">
        <v>2813</v>
      </c>
      <c r="B2814" s="21">
        <v>42626</v>
      </c>
      <c r="C2814" s="43">
        <v>1</v>
      </c>
      <c r="D2814" s="23">
        <v>22912</v>
      </c>
      <c r="E2814" s="25">
        <f t="shared" si="527"/>
        <v>20241.75</v>
      </c>
      <c r="F2814" s="25">
        <f t="shared" si="528"/>
        <v>20084.625</v>
      </c>
      <c r="G2814" s="25">
        <f t="shared" si="529"/>
        <v>1.140773103804527</v>
      </c>
      <c r="H2814" s="25">
        <f t="shared" si="524"/>
        <v>0.99870511045398014</v>
      </c>
      <c r="I2814" s="4">
        <f t="shared" si="530"/>
        <v>22941.706976531761</v>
      </c>
      <c r="J2814" s="25">
        <f t="shared" si="525"/>
        <v>19886.03231558498</v>
      </c>
      <c r="K2814" s="15">
        <f t="shared" si="531"/>
        <v>19860.282100227716</v>
      </c>
      <c r="L2814" s="36">
        <f t="shared" si="532"/>
        <v>3051.717899772284</v>
      </c>
      <c r="M2814" s="36">
        <f t="shared" si="533"/>
        <v>3051.717899772284</v>
      </c>
      <c r="N2814" s="36">
        <f t="shared" si="534"/>
        <v>0.13319299492721212</v>
      </c>
      <c r="O2814" s="36">
        <f t="shared" si="535"/>
        <v>9312982.1397905592</v>
      </c>
      <c r="P2814" s="35">
        <f t="shared" si="526"/>
        <v>9312982.1397905592</v>
      </c>
    </row>
    <row r="2815" spans="1:16" x14ac:dyDescent="0.4">
      <c r="A2815" s="1">
        <v>2814</v>
      </c>
      <c r="B2815" s="21">
        <v>42627</v>
      </c>
      <c r="C2815" s="43">
        <v>2</v>
      </c>
      <c r="D2815" s="23">
        <v>21712</v>
      </c>
      <c r="E2815" s="25">
        <f t="shared" si="527"/>
        <v>19927.5</v>
      </c>
      <c r="F2815" s="25">
        <f t="shared" si="528"/>
        <v>20008.625</v>
      </c>
      <c r="G2815" s="25">
        <f t="shared" si="529"/>
        <v>1.085132036809126</v>
      </c>
      <c r="H2815" s="25">
        <f t="shared" si="524"/>
        <v>0.99758200983907996</v>
      </c>
      <c r="I2815" s="4">
        <f t="shared" si="530"/>
        <v>21764.626653103303</v>
      </c>
      <c r="J2815" s="25">
        <f t="shared" si="525"/>
        <v>19886.349000028797</v>
      </c>
      <c r="K2815" s="15">
        <f t="shared" si="531"/>
        <v>19838.264003810105</v>
      </c>
      <c r="L2815" s="36">
        <f t="shared" si="532"/>
        <v>1873.7359961898946</v>
      </c>
      <c r="M2815" s="36">
        <f t="shared" si="533"/>
        <v>1873.7359961898946</v>
      </c>
      <c r="N2815" s="36">
        <f t="shared" si="534"/>
        <v>8.6299557672710692E-2</v>
      </c>
      <c r="O2815" s="36">
        <f t="shared" si="535"/>
        <v>3510886.5834177369</v>
      </c>
      <c r="P2815" s="35">
        <f t="shared" si="526"/>
        <v>3510886.5834177369</v>
      </c>
    </row>
    <row r="2816" spans="1:16" x14ac:dyDescent="0.4">
      <c r="A2816" s="1">
        <v>2815</v>
      </c>
      <c r="B2816" s="21">
        <v>42628</v>
      </c>
      <c r="C2816" s="43">
        <v>3</v>
      </c>
      <c r="D2816" s="23">
        <v>15543</v>
      </c>
      <c r="E2816" s="25">
        <f t="shared" si="527"/>
        <v>20089.75</v>
      </c>
      <c r="F2816" s="25">
        <f t="shared" si="528"/>
        <v>19718.875</v>
      </c>
      <c r="G2816" s="25">
        <f t="shared" si="529"/>
        <v>0.78822955163517183</v>
      </c>
      <c r="H2816" s="25">
        <f t="shared" si="524"/>
        <v>1.0015470660113945</v>
      </c>
      <c r="I2816" s="4">
        <f t="shared" si="530"/>
        <v>15518.991096343712</v>
      </c>
      <c r="J2816" s="25">
        <f t="shared" si="525"/>
        <v>19886.665684472613</v>
      </c>
      <c r="K2816" s="15">
        <f t="shared" si="531"/>
        <v>19917.431669033027</v>
      </c>
      <c r="L2816" s="36">
        <f t="shared" si="532"/>
        <v>-4374.431669033027</v>
      </c>
      <c r="M2816" s="36">
        <f t="shared" si="533"/>
        <v>4374.431669033027</v>
      </c>
      <c r="N2816" s="36">
        <f t="shared" si="534"/>
        <v>0.28144062722981578</v>
      </c>
      <c r="O2816" s="36">
        <f t="shared" si="535"/>
        <v>19135652.427039076</v>
      </c>
      <c r="P2816" s="35">
        <f t="shared" si="526"/>
        <v>19135652.427039076</v>
      </c>
    </row>
    <row r="2817" spans="1:16" x14ac:dyDescent="0.4">
      <c r="A2817" s="1">
        <v>2816</v>
      </c>
      <c r="B2817" s="21">
        <v>42629</v>
      </c>
      <c r="C2817" s="43">
        <v>4</v>
      </c>
      <c r="D2817" s="23">
        <v>20192</v>
      </c>
      <c r="E2817" s="25">
        <f t="shared" si="527"/>
        <v>19348</v>
      </c>
      <c r="F2817" s="25">
        <f t="shared" si="528"/>
        <v>18695.25</v>
      </c>
      <c r="G2817" s="25">
        <f t="shared" si="529"/>
        <v>1.0800604431606959</v>
      </c>
      <c r="H2817" s="25">
        <f t="shared" si="524"/>
        <v>1.0021658136955456</v>
      </c>
      <c r="I2817" s="4">
        <f t="shared" si="530"/>
        <v>20148.362400769598</v>
      </c>
      <c r="J2817" s="25">
        <f t="shared" si="525"/>
        <v>19886.982368916433</v>
      </c>
      <c r="K2817" s="15">
        <f t="shared" si="531"/>
        <v>19930.053867694107</v>
      </c>
      <c r="L2817" s="36">
        <f t="shared" si="532"/>
        <v>261.94613230589312</v>
      </c>
      <c r="M2817" s="36">
        <f t="shared" si="533"/>
        <v>261.94613230589312</v>
      </c>
      <c r="N2817" s="36">
        <f t="shared" si="534"/>
        <v>1.2972768042090585E-2</v>
      </c>
      <c r="O2817" s="36">
        <f t="shared" si="535"/>
        <v>68615.776230016461</v>
      </c>
      <c r="P2817" s="35">
        <f t="shared" si="526"/>
        <v>68615.776230016461</v>
      </c>
    </row>
    <row r="2818" spans="1:16" x14ac:dyDescent="0.4">
      <c r="A2818" s="1">
        <v>2817</v>
      </c>
      <c r="B2818" s="21">
        <v>42630</v>
      </c>
      <c r="C2818" s="43">
        <v>1</v>
      </c>
      <c r="D2818" s="23">
        <v>19945</v>
      </c>
      <c r="E2818" s="25">
        <f t="shared" si="527"/>
        <v>18042.5</v>
      </c>
      <c r="F2818" s="25">
        <f t="shared" si="528"/>
        <v>18859</v>
      </c>
      <c r="G2818" s="25">
        <f t="shared" si="529"/>
        <v>1.0575852378174877</v>
      </c>
      <c r="H2818" s="25">
        <f t="shared" ref="H2818:H2881" si="536">VLOOKUP(C2818,$Q$38:$S$42,3,FALSE)</f>
        <v>0.99870511045398014</v>
      </c>
      <c r="I2818" s="4">
        <f t="shared" si="530"/>
        <v>19970.860057914018</v>
      </c>
      <c r="J2818" s="25">
        <f t="shared" si="525"/>
        <v>19887.29905336025</v>
      </c>
      <c r="K2818" s="15">
        <f t="shared" si="531"/>
        <v>19861.547197717482</v>
      </c>
      <c r="L2818" s="36">
        <f t="shared" si="532"/>
        <v>83.452802282517951</v>
      </c>
      <c r="M2818" s="36">
        <f t="shared" si="533"/>
        <v>83.452802282517951</v>
      </c>
      <c r="N2818" s="36">
        <f t="shared" si="534"/>
        <v>4.1841465170477793E-3</v>
      </c>
      <c r="O2818" s="36">
        <f t="shared" si="535"/>
        <v>6964.3702088050331</v>
      </c>
      <c r="P2818" s="35">
        <f t="shared" si="526"/>
        <v>6964.3702088050331</v>
      </c>
    </row>
    <row r="2819" spans="1:16" x14ac:dyDescent="0.4">
      <c r="A2819" s="1">
        <v>2818</v>
      </c>
      <c r="B2819" s="21">
        <v>42631</v>
      </c>
      <c r="C2819" s="43">
        <v>2</v>
      </c>
      <c r="D2819" s="23">
        <v>16490</v>
      </c>
      <c r="E2819" s="25">
        <f t="shared" si="527"/>
        <v>19675.5</v>
      </c>
      <c r="F2819" s="25">
        <f t="shared" si="528"/>
        <v>19664.875</v>
      </c>
      <c r="G2819" s="25">
        <f t="shared" si="529"/>
        <v>0.83855096968579768</v>
      </c>
      <c r="H2819" s="25">
        <f t="shared" si="536"/>
        <v>0.99758200983907996</v>
      </c>
      <c r="I2819" s="4">
        <f t="shared" si="530"/>
        <v>16529.969303135291</v>
      </c>
      <c r="J2819" s="25">
        <f t="shared" ref="J2819:J2882" si="537">INTERCEPT($I$2:$I$3896,$A$2:$A$3896)+SLOPE($I$2:$I$3896,$A$2:$A$3896)*A2819</f>
        <v>19887.615737804066</v>
      </c>
      <c r="K2819" s="15">
        <f t="shared" si="531"/>
        <v>19839.527678625898</v>
      </c>
      <c r="L2819" s="36">
        <f t="shared" si="532"/>
        <v>-3349.5276786258983</v>
      </c>
      <c r="M2819" s="36">
        <f t="shared" si="533"/>
        <v>3349.5276786258983</v>
      </c>
      <c r="N2819" s="36">
        <f t="shared" si="534"/>
        <v>0.20312478342182524</v>
      </c>
      <c r="O2819" s="36">
        <f t="shared" si="535"/>
        <v>11219335.669880999</v>
      </c>
      <c r="P2819" s="35">
        <f t="shared" ref="P2819:P2882" si="538">(D2819-K2819)^2</f>
        <v>11219335.669880999</v>
      </c>
    </row>
    <row r="2820" spans="1:16" x14ac:dyDescent="0.4">
      <c r="A2820" s="1">
        <v>2819</v>
      </c>
      <c r="B2820" s="21">
        <v>42632</v>
      </c>
      <c r="C2820" s="43">
        <v>3</v>
      </c>
      <c r="D2820" s="23">
        <v>22075</v>
      </c>
      <c r="E2820" s="25">
        <f t="shared" si="527"/>
        <v>19654.25</v>
      </c>
      <c r="F2820" s="25">
        <f t="shared" si="528"/>
        <v>19431.5</v>
      </c>
      <c r="G2820" s="25">
        <f t="shared" si="529"/>
        <v>1.1360419936700719</v>
      </c>
      <c r="H2820" s="25">
        <f t="shared" si="536"/>
        <v>1.0015470660113945</v>
      </c>
      <c r="I2820" s="4">
        <f t="shared" si="530"/>
        <v>22040.90127078347</v>
      </c>
      <c r="J2820" s="25">
        <f t="shared" si="537"/>
        <v>19887.932422247886</v>
      </c>
      <c r="K2820" s="15">
        <f t="shared" si="531"/>
        <v>19918.700366535257</v>
      </c>
      <c r="L2820" s="36">
        <f t="shared" si="532"/>
        <v>2156.2996334647432</v>
      </c>
      <c r="M2820" s="36">
        <f t="shared" si="533"/>
        <v>2156.2996334647432</v>
      </c>
      <c r="N2820" s="36">
        <f t="shared" si="534"/>
        <v>9.7680617597496869E-2</v>
      </c>
      <c r="O2820" s="36">
        <f t="shared" si="535"/>
        <v>4649628.1092801858</v>
      </c>
      <c r="P2820" s="35">
        <f t="shared" si="538"/>
        <v>4649628.1092801858</v>
      </c>
    </row>
    <row r="2821" spans="1:16" x14ac:dyDescent="0.4">
      <c r="A2821" s="1">
        <v>2820</v>
      </c>
      <c r="B2821" s="21">
        <v>42633</v>
      </c>
      <c r="C2821" s="43">
        <v>4</v>
      </c>
      <c r="D2821" s="23">
        <v>20107</v>
      </c>
      <c r="E2821" s="25">
        <f t="shared" ref="E2821:E2884" si="539">AVERAGE(D2819:D2822)</f>
        <v>19208.75</v>
      </c>
      <c r="F2821" s="25">
        <f t="shared" ref="F2821:F2884" si="540">AVERAGE(E2821:E2822)</f>
        <v>19074.75</v>
      </c>
      <c r="G2821" s="25">
        <f t="shared" si="529"/>
        <v>1.0541160434605958</v>
      </c>
      <c r="H2821" s="25">
        <f t="shared" si="536"/>
        <v>1.0021658136955456</v>
      </c>
      <c r="I2821" s="4">
        <f t="shared" si="530"/>
        <v>20063.546097081729</v>
      </c>
      <c r="J2821" s="25">
        <f t="shared" si="537"/>
        <v>19888.249106691703</v>
      </c>
      <c r="K2821" s="15">
        <f t="shared" si="531"/>
        <v>19931.323348987396</v>
      </c>
      <c r="L2821" s="36">
        <f t="shared" si="532"/>
        <v>175.67665101260354</v>
      </c>
      <c r="M2821" s="36">
        <f t="shared" si="533"/>
        <v>175.67665101260354</v>
      </c>
      <c r="N2821" s="36">
        <f t="shared" si="534"/>
        <v>8.7370891238177529E-3</v>
      </c>
      <c r="O2821" s="36">
        <f t="shared" si="535"/>
        <v>30862.285711004097</v>
      </c>
      <c r="P2821" s="35">
        <f t="shared" si="538"/>
        <v>30862.285711004097</v>
      </c>
    </row>
    <row r="2822" spans="1:16" x14ac:dyDescent="0.4">
      <c r="A2822" s="1">
        <v>2821</v>
      </c>
      <c r="B2822" s="21">
        <v>42634</v>
      </c>
      <c r="C2822" s="43">
        <v>1</v>
      </c>
      <c r="D2822" s="23">
        <v>18163</v>
      </c>
      <c r="E2822" s="25">
        <f t="shared" si="539"/>
        <v>18940.75</v>
      </c>
      <c r="F2822" s="25">
        <f t="shared" si="540"/>
        <v>18884.25</v>
      </c>
      <c r="G2822" s="25">
        <f t="shared" si="529"/>
        <v>0.96180679666918201</v>
      </c>
      <c r="H2822" s="25">
        <f t="shared" si="536"/>
        <v>0.99870511045398014</v>
      </c>
      <c r="I2822" s="4">
        <f t="shared" si="530"/>
        <v>18186.549572920147</v>
      </c>
      <c r="J2822" s="25">
        <f t="shared" si="537"/>
        <v>19888.565791135519</v>
      </c>
      <c r="K2822" s="15">
        <f t="shared" si="531"/>
        <v>19862.812295207248</v>
      </c>
      <c r="L2822" s="36">
        <f t="shared" si="532"/>
        <v>-1699.8122952072481</v>
      </c>
      <c r="M2822" s="36">
        <f t="shared" si="533"/>
        <v>1699.8122952072481</v>
      </c>
      <c r="N2822" s="36">
        <f t="shared" si="534"/>
        <v>9.3586538303542813E-2</v>
      </c>
      <c r="O2822" s="36">
        <f t="shared" si="535"/>
        <v>2889361.8389377329</v>
      </c>
      <c r="P2822" s="35">
        <f t="shared" si="538"/>
        <v>2889361.8389377329</v>
      </c>
    </row>
    <row r="2823" spans="1:16" x14ac:dyDescent="0.4">
      <c r="A2823" s="1">
        <v>2822</v>
      </c>
      <c r="B2823" s="21">
        <v>42635</v>
      </c>
      <c r="C2823" s="43">
        <v>2</v>
      </c>
      <c r="D2823" s="23">
        <v>15418</v>
      </c>
      <c r="E2823" s="25">
        <f t="shared" si="539"/>
        <v>18827.75</v>
      </c>
      <c r="F2823" s="25">
        <f t="shared" si="540"/>
        <v>18492.875</v>
      </c>
      <c r="G2823" s="25">
        <f t="shared" si="529"/>
        <v>0.83372650277471727</v>
      </c>
      <c r="H2823" s="25">
        <f t="shared" si="536"/>
        <v>0.99758200983907996</v>
      </c>
      <c r="I2823" s="4">
        <f t="shared" si="530"/>
        <v>15455.370934853847</v>
      </c>
      <c r="J2823" s="25">
        <f t="shared" si="537"/>
        <v>19888.882475579339</v>
      </c>
      <c r="K2823" s="15">
        <f t="shared" si="531"/>
        <v>19840.791353441695</v>
      </c>
      <c r="L2823" s="36">
        <f t="shared" si="532"/>
        <v>-4422.7913534416948</v>
      </c>
      <c r="M2823" s="36">
        <f t="shared" si="533"/>
        <v>4422.7913534416948</v>
      </c>
      <c r="N2823" s="36">
        <f t="shared" si="534"/>
        <v>0.28685895404343592</v>
      </c>
      <c r="O2823" s="36">
        <f t="shared" si="535"/>
        <v>19561083.356078617</v>
      </c>
      <c r="P2823" s="35">
        <f t="shared" si="538"/>
        <v>19561083.356078617</v>
      </c>
    </row>
    <row r="2824" spans="1:16" x14ac:dyDescent="0.4">
      <c r="A2824" s="1">
        <v>2823</v>
      </c>
      <c r="B2824" s="21">
        <v>42636</v>
      </c>
      <c r="C2824" s="43">
        <v>3</v>
      </c>
      <c r="D2824" s="23">
        <v>21623</v>
      </c>
      <c r="E2824" s="25">
        <f t="shared" si="539"/>
        <v>18158</v>
      </c>
      <c r="F2824" s="25">
        <f t="shared" si="540"/>
        <v>17861.125</v>
      </c>
      <c r="G2824" s="25">
        <f t="shared" si="529"/>
        <v>1.210618032178824</v>
      </c>
      <c r="H2824" s="25">
        <f t="shared" si="536"/>
        <v>1.0015470660113945</v>
      </c>
      <c r="I2824" s="4">
        <f t="shared" si="530"/>
        <v>21589.599464468898</v>
      </c>
      <c r="J2824" s="25">
        <f t="shared" si="537"/>
        <v>19889.199160023156</v>
      </c>
      <c r="K2824" s="15">
        <f t="shared" si="531"/>
        <v>19919.969064037483</v>
      </c>
      <c r="L2824" s="36">
        <f t="shared" si="532"/>
        <v>1703.0309359625171</v>
      </c>
      <c r="M2824" s="36">
        <f t="shared" si="533"/>
        <v>1703.0309359625171</v>
      </c>
      <c r="N2824" s="36">
        <f t="shared" si="534"/>
        <v>7.8760159828077381E-2</v>
      </c>
      <c r="O2824" s="36">
        <f t="shared" si="535"/>
        <v>2900314.3688453669</v>
      </c>
      <c r="P2824" s="35">
        <f t="shared" si="538"/>
        <v>2900314.3688453669</v>
      </c>
    </row>
    <row r="2825" spans="1:16" x14ac:dyDescent="0.4">
      <c r="A2825" s="1">
        <v>2824</v>
      </c>
      <c r="B2825" s="21">
        <v>42637</v>
      </c>
      <c r="C2825" s="43">
        <v>4</v>
      </c>
      <c r="D2825" s="23">
        <v>17428</v>
      </c>
      <c r="E2825" s="25">
        <f t="shared" si="539"/>
        <v>17564.25</v>
      </c>
      <c r="F2825" s="25">
        <f t="shared" si="540"/>
        <v>17941.75</v>
      </c>
      <c r="G2825" s="25">
        <f t="shared" si="529"/>
        <v>0.97136566945810754</v>
      </c>
      <c r="H2825" s="25">
        <f t="shared" si="536"/>
        <v>1.0021658136955456</v>
      </c>
      <c r="I2825" s="4">
        <f t="shared" si="530"/>
        <v>17390.335772613536</v>
      </c>
      <c r="J2825" s="25">
        <f t="shared" si="537"/>
        <v>19889.515844466972</v>
      </c>
      <c r="K2825" s="15">
        <f t="shared" si="531"/>
        <v>19932.59283028069</v>
      </c>
      <c r="L2825" s="36">
        <f t="shared" si="532"/>
        <v>-2504.5928302806897</v>
      </c>
      <c r="M2825" s="36">
        <f t="shared" si="533"/>
        <v>2504.5928302806897</v>
      </c>
      <c r="N2825" s="36">
        <f t="shared" si="534"/>
        <v>0.14371085783111601</v>
      </c>
      <c r="O2825" s="36">
        <f t="shared" si="535"/>
        <v>6272985.2454934353</v>
      </c>
      <c r="P2825" s="35">
        <f t="shared" si="538"/>
        <v>6272985.2454934353</v>
      </c>
    </row>
    <row r="2826" spans="1:16" x14ac:dyDescent="0.4">
      <c r="A2826" s="1">
        <v>2825</v>
      </c>
      <c r="B2826" s="21">
        <v>42638</v>
      </c>
      <c r="C2826" s="43">
        <v>1</v>
      </c>
      <c r="D2826" s="23">
        <v>15788</v>
      </c>
      <c r="E2826" s="25">
        <f t="shared" si="539"/>
        <v>18319.25</v>
      </c>
      <c r="F2826" s="25">
        <f t="shared" si="540"/>
        <v>18330.125</v>
      </c>
      <c r="G2826" s="25">
        <f t="shared" si="529"/>
        <v>0.86131436637775249</v>
      </c>
      <c r="H2826" s="25">
        <f t="shared" si="536"/>
        <v>0.99870511045398014</v>
      </c>
      <c r="I2826" s="4">
        <f t="shared" si="530"/>
        <v>15808.470222830108</v>
      </c>
      <c r="J2826" s="25">
        <f t="shared" si="537"/>
        <v>19889.832528910789</v>
      </c>
      <c r="K2826" s="15">
        <f t="shared" si="531"/>
        <v>19864.077392697018</v>
      </c>
      <c r="L2826" s="36">
        <f t="shared" si="532"/>
        <v>-4076.0773926970178</v>
      </c>
      <c r="M2826" s="36">
        <f t="shared" si="533"/>
        <v>4076.0773926970178</v>
      </c>
      <c r="N2826" s="36">
        <f t="shared" si="534"/>
        <v>0.25817566459950708</v>
      </c>
      <c r="O2826" s="36">
        <f t="shared" si="535"/>
        <v>16614406.911255719</v>
      </c>
      <c r="P2826" s="35">
        <f t="shared" si="538"/>
        <v>16614406.911255719</v>
      </c>
    </row>
    <row r="2827" spans="1:16" x14ac:dyDescent="0.4">
      <c r="A2827" s="1">
        <v>2826</v>
      </c>
      <c r="B2827" s="21">
        <v>42639</v>
      </c>
      <c r="C2827" s="43">
        <v>2</v>
      </c>
      <c r="D2827" s="23">
        <v>18438</v>
      </c>
      <c r="E2827" s="25">
        <f t="shared" si="539"/>
        <v>18341</v>
      </c>
      <c r="F2827" s="25">
        <f t="shared" si="540"/>
        <v>18711.75</v>
      </c>
      <c r="G2827" s="25">
        <f t="shared" si="529"/>
        <v>0.98537015511643755</v>
      </c>
      <c r="H2827" s="25">
        <f t="shared" si="536"/>
        <v>0.99758200983907996</v>
      </c>
      <c r="I2827" s="4">
        <f t="shared" si="530"/>
        <v>18482.690964900456</v>
      </c>
      <c r="J2827" s="25">
        <f t="shared" si="537"/>
        <v>19890.149213354609</v>
      </c>
      <c r="K2827" s="15">
        <f t="shared" si="531"/>
        <v>19842.055028257488</v>
      </c>
      <c r="L2827" s="36">
        <f t="shared" si="532"/>
        <v>-1404.0550282574877</v>
      </c>
      <c r="M2827" s="36">
        <f t="shared" si="533"/>
        <v>1404.0550282574877</v>
      </c>
      <c r="N2827" s="36">
        <f t="shared" si="534"/>
        <v>7.6150072039130476E-2</v>
      </c>
      <c r="O2827" s="36">
        <f t="shared" si="535"/>
        <v>1971370.5223751348</v>
      </c>
      <c r="P2827" s="35">
        <f t="shared" si="538"/>
        <v>1971370.5223751348</v>
      </c>
    </row>
    <row r="2828" spans="1:16" x14ac:dyDescent="0.4">
      <c r="A2828" s="1">
        <v>2827</v>
      </c>
      <c r="B2828" s="21">
        <v>42640</v>
      </c>
      <c r="C2828" s="43">
        <v>3</v>
      </c>
      <c r="D2828" s="23">
        <v>21710</v>
      </c>
      <c r="E2828" s="25">
        <f t="shared" si="539"/>
        <v>19082.5</v>
      </c>
      <c r="F2828" s="25">
        <f t="shared" si="540"/>
        <v>19006.875</v>
      </c>
      <c r="G2828" s="25">
        <f t="shared" si="529"/>
        <v>1.1422182762816087</v>
      </c>
      <c r="H2828" s="25">
        <f t="shared" si="536"/>
        <v>1.0015470660113945</v>
      </c>
      <c r="I2828" s="4">
        <f t="shared" si="530"/>
        <v>21676.465077631216</v>
      </c>
      <c r="J2828" s="25">
        <f t="shared" si="537"/>
        <v>19890.465897798425</v>
      </c>
      <c r="K2828" s="15">
        <f t="shared" si="531"/>
        <v>19921.237761539713</v>
      </c>
      <c r="L2828" s="36">
        <f t="shared" si="532"/>
        <v>1788.7622384602873</v>
      </c>
      <c r="M2828" s="36">
        <f t="shared" si="533"/>
        <v>1788.7622384602873</v>
      </c>
      <c r="N2828" s="36">
        <f t="shared" si="534"/>
        <v>8.2393470219267032E-2</v>
      </c>
      <c r="O2828" s="36">
        <f t="shared" si="535"/>
        <v>3199670.3457414578</v>
      </c>
      <c r="P2828" s="35">
        <f t="shared" si="538"/>
        <v>3199670.3457414578</v>
      </c>
    </row>
    <row r="2829" spans="1:16" x14ac:dyDescent="0.4">
      <c r="A2829" s="1">
        <v>2828</v>
      </c>
      <c r="B2829" s="21">
        <v>42641</v>
      </c>
      <c r="C2829" s="43">
        <v>4</v>
      </c>
      <c r="D2829" s="23">
        <v>20394</v>
      </c>
      <c r="E2829" s="25">
        <f t="shared" si="539"/>
        <v>18931.25</v>
      </c>
      <c r="F2829" s="25">
        <f t="shared" si="540"/>
        <v>19301.25</v>
      </c>
      <c r="G2829" s="25">
        <f t="shared" si="529"/>
        <v>1.0566155041771905</v>
      </c>
      <c r="H2829" s="25">
        <f t="shared" si="536"/>
        <v>1.0021658136955456</v>
      </c>
      <c r="I2829" s="4">
        <f t="shared" si="530"/>
        <v>20349.925851886648</v>
      </c>
      <c r="J2829" s="25">
        <f t="shared" si="537"/>
        <v>19890.782582242242</v>
      </c>
      <c r="K2829" s="15">
        <f t="shared" si="531"/>
        <v>19933.862311573983</v>
      </c>
      <c r="L2829" s="36">
        <f t="shared" si="532"/>
        <v>460.13768842601712</v>
      </c>
      <c r="M2829" s="36">
        <f t="shared" si="533"/>
        <v>460.13768842601712</v>
      </c>
      <c r="N2829" s="36">
        <f t="shared" si="534"/>
        <v>2.256240504197397E-2</v>
      </c>
      <c r="O2829" s="36">
        <f t="shared" si="535"/>
        <v>211726.6923100384</v>
      </c>
      <c r="P2829" s="35">
        <f t="shared" si="538"/>
        <v>211726.6923100384</v>
      </c>
    </row>
    <row r="2830" spans="1:16" x14ac:dyDescent="0.4">
      <c r="A2830" s="1">
        <v>2829</v>
      </c>
      <c r="B2830" s="21">
        <v>42642</v>
      </c>
      <c r="C2830" s="43">
        <v>1</v>
      </c>
      <c r="D2830" s="23">
        <v>15183</v>
      </c>
      <c r="E2830" s="25">
        <f t="shared" si="539"/>
        <v>19671.25</v>
      </c>
      <c r="F2830" s="25">
        <f t="shared" si="540"/>
        <v>19163.875</v>
      </c>
      <c r="G2830" s="25">
        <f t="shared" si="529"/>
        <v>0.79227191786629791</v>
      </c>
      <c r="H2830" s="25">
        <f t="shared" si="536"/>
        <v>0.99870511045398014</v>
      </c>
      <c r="I2830" s="4">
        <f t="shared" si="530"/>
        <v>15202.685798912436</v>
      </c>
      <c r="J2830" s="25">
        <f t="shared" si="537"/>
        <v>19891.099266686062</v>
      </c>
      <c r="K2830" s="15">
        <f t="shared" si="531"/>
        <v>19865.342490186787</v>
      </c>
      <c r="L2830" s="36">
        <f t="shared" si="532"/>
        <v>-4682.3424901867875</v>
      </c>
      <c r="M2830" s="36">
        <f t="shared" si="533"/>
        <v>4682.3424901867875</v>
      </c>
      <c r="N2830" s="36">
        <f t="shared" si="534"/>
        <v>0.30839376211465375</v>
      </c>
      <c r="O2830" s="36">
        <f t="shared" si="535"/>
        <v>21924331.195408605</v>
      </c>
      <c r="P2830" s="35">
        <f t="shared" si="538"/>
        <v>21924331.195408605</v>
      </c>
    </row>
    <row r="2831" spans="1:16" x14ac:dyDescent="0.4">
      <c r="A2831" s="1">
        <v>2830</v>
      </c>
      <c r="B2831" s="21">
        <v>42643</v>
      </c>
      <c r="C2831" s="43">
        <v>2</v>
      </c>
      <c r="D2831" s="23">
        <v>21398</v>
      </c>
      <c r="E2831" s="25">
        <f t="shared" si="539"/>
        <v>18656.5</v>
      </c>
      <c r="F2831" s="25">
        <f t="shared" si="540"/>
        <v>18378</v>
      </c>
      <c r="G2831" s="25">
        <f t="shared" si="529"/>
        <v>1.1643269126129068</v>
      </c>
      <c r="H2831" s="25">
        <f t="shared" si="536"/>
        <v>0.99758200983907996</v>
      </c>
      <c r="I2831" s="4">
        <f t="shared" si="530"/>
        <v>21449.865563886535</v>
      </c>
      <c r="J2831" s="25">
        <f t="shared" si="537"/>
        <v>19891.415951129879</v>
      </c>
      <c r="K2831" s="15">
        <f t="shared" si="531"/>
        <v>19843.318703073277</v>
      </c>
      <c r="L2831" s="36">
        <f t="shared" si="532"/>
        <v>1554.681296926723</v>
      </c>
      <c r="M2831" s="36">
        <f t="shared" si="533"/>
        <v>1554.681296926723</v>
      </c>
      <c r="N2831" s="36">
        <f t="shared" si="534"/>
        <v>7.2655448963768715E-2</v>
      </c>
      <c r="O2831" s="36">
        <f t="shared" si="535"/>
        <v>2417033.9350137576</v>
      </c>
      <c r="P2831" s="35">
        <f t="shared" si="538"/>
        <v>2417033.9350137576</v>
      </c>
    </row>
    <row r="2832" spans="1:16" x14ac:dyDescent="0.4">
      <c r="A2832" s="1">
        <v>2831</v>
      </c>
      <c r="B2832" s="21">
        <v>42644</v>
      </c>
      <c r="C2832" s="43">
        <v>3</v>
      </c>
      <c r="D2832" s="23">
        <v>17651</v>
      </c>
      <c r="E2832" s="25">
        <f t="shared" si="539"/>
        <v>18099.5</v>
      </c>
      <c r="F2832" s="25">
        <f t="shared" si="540"/>
        <v>18667</v>
      </c>
      <c r="G2832" s="25">
        <f t="shared" si="529"/>
        <v>0.9455724004928483</v>
      </c>
      <c r="H2832" s="25">
        <f t="shared" si="536"/>
        <v>1.0015470660113945</v>
      </c>
      <c r="I2832" s="4">
        <f t="shared" si="530"/>
        <v>17623.734918713431</v>
      </c>
      <c r="J2832" s="25">
        <f t="shared" si="537"/>
        <v>19891.732635573695</v>
      </c>
      <c r="K2832" s="15">
        <f t="shared" si="531"/>
        <v>19922.506459041939</v>
      </c>
      <c r="L2832" s="36">
        <f t="shared" si="532"/>
        <v>-2271.5064590419388</v>
      </c>
      <c r="M2832" s="36">
        <f t="shared" si="533"/>
        <v>2271.5064590419388</v>
      </c>
      <c r="N2832" s="36">
        <f t="shared" si="534"/>
        <v>0.12868995858829183</v>
      </c>
      <c r="O2832" s="36">
        <f t="shared" si="535"/>
        <v>5159741.5934692472</v>
      </c>
      <c r="P2832" s="35">
        <f t="shared" si="538"/>
        <v>5159741.5934692472</v>
      </c>
    </row>
    <row r="2833" spans="1:16" x14ac:dyDescent="0.4">
      <c r="A2833" s="1">
        <v>2832</v>
      </c>
      <c r="B2833" s="21">
        <v>42645</v>
      </c>
      <c r="C2833" s="43">
        <v>4</v>
      </c>
      <c r="D2833" s="23">
        <v>18166</v>
      </c>
      <c r="E2833" s="25">
        <f t="shared" si="539"/>
        <v>19234.5</v>
      </c>
      <c r="F2833" s="25">
        <f t="shared" si="540"/>
        <v>18795.375</v>
      </c>
      <c r="G2833" s="25">
        <f t="shared" si="529"/>
        <v>0.96651436856141471</v>
      </c>
      <c r="H2833" s="25">
        <f t="shared" si="536"/>
        <v>1.0021658136955456</v>
      </c>
      <c r="I2833" s="4">
        <f t="shared" si="530"/>
        <v>18126.74085639761</v>
      </c>
      <c r="J2833" s="25">
        <f t="shared" si="537"/>
        <v>19892.049320017515</v>
      </c>
      <c r="K2833" s="15">
        <f t="shared" si="531"/>
        <v>19935.131792867276</v>
      </c>
      <c r="L2833" s="36">
        <f t="shared" si="532"/>
        <v>-1769.1317928672761</v>
      </c>
      <c r="M2833" s="36">
        <f t="shared" si="533"/>
        <v>1769.1317928672761</v>
      </c>
      <c r="N2833" s="36">
        <f t="shared" si="534"/>
        <v>9.7386975276190474E-2</v>
      </c>
      <c r="O2833" s="36">
        <f t="shared" si="535"/>
        <v>3129827.3005337827</v>
      </c>
      <c r="P2833" s="35">
        <f t="shared" si="538"/>
        <v>3129827.3005337827</v>
      </c>
    </row>
    <row r="2834" spans="1:16" x14ac:dyDescent="0.4">
      <c r="A2834" s="1">
        <v>2833</v>
      </c>
      <c r="B2834" s="21">
        <v>42646</v>
      </c>
      <c r="C2834" s="43">
        <v>1</v>
      </c>
      <c r="D2834" s="23">
        <v>19723</v>
      </c>
      <c r="E2834" s="25">
        <f t="shared" si="539"/>
        <v>18356.25</v>
      </c>
      <c r="F2834" s="25">
        <f t="shared" si="540"/>
        <v>18521.625</v>
      </c>
      <c r="G2834" s="25">
        <f t="shared" si="529"/>
        <v>1.0648633691698217</v>
      </c>
      <c r="H2834" s="25">
        <f t="shared" si="536"/>
        <v>0.99870511045398014</v>
      </c>
      <c r="I2834" s="4">
        <f t="shared" si="530"/>
        <v>19748.57221971613</v>
      </c>
      <c r="J2834" s="25">
        <f t="shared" si="537"/>
        <v>19892.366004461332</v>
      </c>
      <c r="K2834" s="15">
        <f t="shared" si="531"/>
        <v>19866.607587676554</v>
      </c>
      <c r="L2834" s="36">
        <f t="shared" si="532"/>
        <v>-143.60758767655352</v>
      </c>
      <c r="M2834" s="36">
        <f t="shared" si="533"/>
        <v>143.60758767655352</v>
      </c>
      <c r="N2834" s="36">
        <f t="shared" si="534"/>
        <v>7.2812243409498311E-3</v>
      </c>
      <c r="O2834" s="36">
        <f t="shared" si="535"/>
        <v>20623.139238279007</v>
      </c>
      <c r="P2834" s="35">
        <f t="shared" si="538"/>
        <v>20623.139238279007</v>
      </c>
    </row>
    <row r="2835" spans="1:16" x14ac:dyDescent="0.4">
      <c r="A2835" s="1">
        <v>2834</v>
      </c>
      <c r="B2835" s="21">
        <v>42647</v>
      </c>
      <c r="C2835" s="43">
        <v>2</v>
      </c>
      <c r="D2835" s="23">
        <v>17885</v>
      </c>
      <c r="E2835" s="25">
        <f t="shared" si="539"/>
        <v>18687</v>
      </c>
      <c r="F2835" s="25">
        <f t="shared" si="540"/>
        <v>18572.625</v>
      </c>
      <c r="G2835" s="25">
        <f t="shared" si="529"/>
        <v>0.96297642363424663</v>
      </c>
      <c r="H2835" s="25">
        <f t="shared" si="536"/>
        <v>0.99758200983907996</v>
      </c>
      <c r="I2835" s="4">
        <f t="shared" si="530"/>
        <v>17928.350575292581</v>
      </c>
      <c r="J2835" s="25">
        <f t="shared" si="537"/>
        <v>19892.682688905148</v>
      </c>
      <c r="K2835" s="15">
        <f t="shared" si="531"/>
        <v>19844.58237788907</v>
      </c>
      <c r="L2835" s="36">
        <f t="shared" si="532"/>
        <v>-1959.5823778890699</v>
      </c>
      <c r="M2835" s="36">
        <f t="shared" si="533"/>
        <v>1959.5823778890699</v>
      </c>
      <c r="N2835" s="36">
        <f t="shared" si="534"/>
        <v>0.10956569068432037</v>
      </c>
      <c r="O2835" s="36">
        <f t="shared" si="535"/>
        <v>3839963.0957333813</v>
      </c>
      <c r="P2835" s="35">
        <f t="shared" si="538"/>
        <v>3839963.0957333813</v>
      </c>
    </row>
    <row r="2836" spans="1:16" x14ac:dyDescent="0.4">
      <c r="A2836" s="1">
        <v>2835</v>
      </c>
      <c r="B2836" s="21">
        <v>42648</v>
      </c>
      <c r="C2836" s="43">
        <v>3</v>
      </c>
      <c r="D2836" s="23">
        <v>18974</v>
      </c>
      <c r="E2836" s="25">
        <f t="shared" si="539"/>
        <v>18458.25</v>
      </c>
      <c r="F2836" s="25">
        <f t="shared" si="540"/>
        <v>18474.25</v>
      </c>
      <c r="G2836" s="25">
        <f t="shared" si="529"/>
        <v>1.0270511658118733</v>
      </c>
      <c r="H2836" s="25">
        <f t="shared" si="536"/>
        <v>1.0015470660113945</v>
      </c>
      <c r="I2836" s="4">
        <f t="shared" si="530"/>
        <v>18944.691311974882</v>
      </c>
      <c r="J2836" s="25">
        <f t="shared" si="537"/>
        <v>19892.999373348965</v>
      </c>
      <c r="K2836" s="15">
        <f t="shared" si="531"/>
        <v>19923.775156544165</v>
      </c>
      <c r="L2836" s="36">
        <f t="shared" si="532"/>
        <v>-949.77515654416493</v>
      </c>
      <c r="M2836" s="36">
        <f t="shared" si="533"/>
        <v>949.77515654416493</v>
      </c>
      <c r="N2836" s="36">
        <f t="shared" si="534"/>
        <v>5.0056664727741382E-2</v>
      </c>
      <c r="O2836" s="36">
        <f t="shared" si="535"/>
        <v>902072.84798849304</v>
      </c>
      <c r="P2836" s="35">
        <f t="shared" si="538"/>
        <v>902072.84798849304</v>
      </c>
    </row>
    <row r="2837" spans="1:16" x14ac:dyDescent="0.4">
      <c r="A2837" s="1">
        <v>2836</v>
      </c>
      <c r="B2837" s="21">
        <v>42649</v>
      </c>
      <c r="C2837" s="43">
        <v>4</v>
      </c>
      <c r="D2837" s="23">
        <v>17251</v>
      </c>
      <c r="E2837" s="25">
        <f t="shared" si="539"/>
        <v>18490.25</v>
      </c>
      <c r="F2837" s="25">
        <f t="shared" si="540"/>
        <v>18400</v>
      </c>
      <c r="G2837" s="25">
        <f t="shared" si="529"/>
        <v>0.93755434782608693</v>
      </c>
      <c r="H2837" s="25">
        <f t="shared" si="536"/>
        <v>1.0021658136955456</v>
      </c>
      <c r="I2837" s="4">
        <f t="shared" si="530"/>
        <v>17213.71829316939</v>
      </c>
      <c r="J2837" s="25">
        <f t="shared" si="537"/>
        <v>19893.316057792785</v>
      </c>
      <c r="K2837" s="15">
        <f t="shared" si="531"/>
        <v>19936.401274160569</v>
      </c>
      <c r="L2837" s="36">
        <f t="shared" si="532"/>
        <v>-2685.4012741605693</v>
      </c>
      <c r="M2837" s="36">
        <f t="shared" si="533"/>
        <v>2685.4012741605693</v>
      </c>
      <c r="N2837" s="36">
        <f t="shared" si="534"/>
        <v>0.15566641204339279</v>
      </c>
      <c r="O2837" s="36">
        <f t="shared" si="535"/>
        <v>7211380.003263209</v>
      </c>
      <c r="P2837" s="35">
        <f t="shared" si="538"/>
        <v>7211380.003263209</v>
      </c>
    </row>
    <row r="2838" spans="1:16" x14ac:dyDescent="0.4">
      <c r="A2838" s="1">
        <v>2837</v>
      </c>
      <c r="B2838" s="21">
        <v>42650</v>
      </c>
      <c r="C2838" s="43">
        <v>1</v>
      </c>
      <c r="D2838" s="23">
        <v>19851</v>
      </c>
      <c r="E2838" s="25">
        <f t="shared" si="539"/>
        <v>18309.75</v>
      </c>
      <c r="F2838" s="25">
        <f t="shared" si="540"/>
        <v>17754.875</v>
      </c>
      <c r="G2838" s="25">
        <f t="shared" si="529"/>
        <v>1.118059124606622</v>
      </c>
      <c r="H2838" s="25">
        <f t="shared" si="536"/>
        <v>0.99870511045398014</v>
      </c>
      <c r="I2838" s="4">
        <f t="shared" si="530"/>
        <v>19876.738180478875</v>
      </c>
      <c r="J2838" s="25">
        <f t="shared" si="537"/>
        <v>19893.632742236601</v>
      </c>
      <c r="K2838" s="15">
        <f t="shared" si="531"/>
        <v>19867.87268516632</v>
      </c>
      <c r="L2838" s="36">
        <f t="shared" si="532"/>
        <v>-16.87268516631957</v>
      </c>
      <c r="M2838" s="36">
        <f t="shared" si="533"/>
        <v>16.87268516631957</v>
      </c>
      <c r="N2838" s="36">
        <f t="shared" si="534"/>
        <v>8.4996650880658764E-4</v>
      </c>
      <c r="O2838" s="36">
        <f t="shared" si="535"/>
        <v>284.68750472174048</v>
      </c>
      <c r="P2838" s="35">
        <f t="shared" si="538"/>
        <v>284.68750472174048</v>
      </c>
    </row>
    <row r="2839" spans="1:16" x14ac:dyDescent="0.4">
      <c r="A2839" s="1">
        <v>2838</v>
      </c>
      <c r="B2839" s="21">
        <v>42651</v>
      </c>
      <c r="C2839" s="43">
        <v>2</v>
      </c>
      <c r="D2839" s="23">
        <v>17163</v>
      </c>
      <c r="E2839" s="25">
        <f t="shared" si="539"/>
        <v>17200</v>
      </c>
      <c r="F2839" s="25">
        <f t="shared" si="540"/>
        <v>17584.25</v>
      </c>
      <c r="G2839" s="25">
        <f t="shared" si="529"/>
        <v>0.97604390292449206</v>
      </c>
      <c r="H2839" s="25">
        <f t="shared" si="536"/>
        <v>0.99758200983907996</v>
      </c>
      <c r="I2839" s="4">
        <f t="shared" si="530"/>
        <v>17204.600554864221</v>
      </c>
      <c r="J2839" s="25">
        <f t="shared" si="537"/>
        <v>19893.949426680418</v>
      </c>
      <c r="K2839" s="15">
        <f t="shared" si="531"/>
        <v>19845.846052704863</v>
      </c>
      <c r="L2839" s="36">
        <f t="shared" si="532"/>
        <v>-2682.8460527048628</v>
      </c>
      <c r="M2839" s="36">
        <f t="shared" si="533"/>
        <v>2682.8460527048628</v>
      </c>
      <c r="N2839" s="36">
        <f t="shared" si="534"/>
        <v>0.15631568214792652</v>
      </c>
      <c r="O2839" s="36">
        <f t="shared" si="535"/>
        <v>7197662.9425140638</v>
      </c>
      <c r="P2839" s="35">
        <f t="shared" si="538"/>
        <v>7197662.9425140638</v>
      </c>
    </row>
    <row r="2840" spans="1:16" x14ac:dyDescent="0.4">
      <c r="A2840" s="1">
        <v>2839</v>
      </c>
      <c r="B2840" s="21">
        <v>42652</v>
      </c>
      <c r="C2840" s="43">
        <v>3</v>
      </c>
      <c r="D2840" s="23">
        <v>14535</v>
      </c>
      <c r="E2840" s="25">
        <f t="shared" si="539"/>
        <v>17968.5</v>
      </c>
      <c r="F2840" s="25">
        <f t="shared" si="540"/>
        <v>17935.375</v>
      </c>
      <c r="G2840" s="25">
        <f t="shared" si="529"/>
        <v>0.81040959556184355</v>
      </c>
      <c r="H2840" s="25">
        <f t="shared" si="536"/>
        <v>1.0015470660113945</v>
      </c>
      <c r="I2840" s="4">
        <f t="shared" si="530"/>
        <v>14512.548130049274</v>
      </c>
      <c r="J2840" s="25">
        <f t="shared" si="537"/>
        <v>19894.266111124238</v>
      </c>
      <c r="K2840" s="15">
        <f t="shared" si="531"/>
        <v>19925.043854046395</v>
      </c>
      <c r="L2840" s="36">
        <f t="shared" si="532"/>
        <v>-5390.0438540463947</v>
      </c>
      <c r="M2840" s="36">
        <f t="shared" si="533"/>
        <v>5390.0438540463947</v>
      </c>
      <c r="N2840" s="36">
        <f t="shared" si="534"/>
        <v>0.37083205050198792</v>
      </c>
      <c r="O2840" s="36">
        <f t="shared" si="535"/>
        <v>29052572.748543311</v>
      </c>
      <c r="P2840" s="35">
        <f t="shared" si="538"/>
        <v>29052572.748543311</v>
      </c>
    </row>
    <row r="2841" spans="1:16" x14ac:dyDescent="0.4">
      <c r="A2841" s="1">
        <v>2840</v>
      </c>
      <c r="B2841" s="21">
        <v>42653</v>
      </c>
      <c r="C2841" s="43">
        <v>4</v>
      </c>
      <c r="D2841" s="23">
        <v>20325</v>
      </c>
      <c r="E2841" s="25">
        <f t="shared" si="539"/>
        <v>17902.25</v>
      </c>
      <c r="F2841" s="25">
        <f t="shared" si="540"/>
        <v>17816</v>
      </c>
      <c r="G2841" s="25">
        <f t="shared" si="529"/>
        <v>1.1408284687920971</v>
      </c>
      <c r="H2841" s="25">
        <f t="shared" si="536"/>
        <v>1.0021658136955456</v>
      </c>
      <c r="I2841" s="4">
        <f t="shared" si="530"/>
        <v>20281.074970069436</v>
      </c>
      <c r="J2841" s="25">
        <f t="shared" si="537"/>
        <v>19894.582795568054</v>
      </c>
      <c r="K2841" s="15">
        <f t="shared" si="531"/>
        <v>19937.670755453863</v>
      </c>
      <c r="L2841" s="36">
        <f t="shared" si="532"/>
        <v>387.32924454613749</v>
      </c>
      <c r="M2841" s="36">
        <f t="shared" si="533"/>
        <v>387.32924454613749</v>
      </c>
      <c r="N2841" s="36">
        <f t="shared" si="534"/>
        <v>1.9056789399563959E-2</v>
      </c>
      <c r="O2841" s="36">
        <f t="shared" si="535"/>
        <v>150023.94368068158</v>
      </c>
      <c r="P2841" s="35">
        <f t="shared" si="538"/>
        <v>150023.94368068158</v>
      </c>
    </row>
    <row r="2842" spans="1:16" x14ac:dyDescent="0.4">
      <c r="A2842" s="1">
        <v>2841</v>
      </c>
      <c r="B2842" s="21">
        <v>42654</v>
      </c>
      <c r="C2842" s="43">
        <v>1</v>
      </c>
      <c r="D2842" s="23">
        <v>19586</v>
      </c>
      <c r="E2842" s="25">
        <f t="shared" si="539"/>
        <v>17729.75</v>
      </c>
      <c r="F2842" s="25">
        <f t="shared" si="540"/>
        <v>17819.625</v>
      </c>
      <c r="G2842" s="25">
        <f t="shared" si="529"/>
        <v>1.0991252621758314</v>
      </c>
      <c r="H2842" s="25">
        <f t="shared" si="536"/>
        <v>0.99870511045398014</v>
      </c>
      <c r="I2842" s="4">
        <f t="shared" si="530"/>
        <v>19611.394589837251</v>
      </c>
      <c r="J2842" s="25">
        <f t="shared" si="537"/>
        <v>19894.899480011871</v>
      </c>
      <c r="K2842" s="15">
        <f t="shared" si="531"/>
        <v>19869.137782656086</v>
      </c>
      <c r="L2842" s="36">
        <f t="shared" si="532"/>
        <v>-283.13778265608562</v>
      </c>
      <c r="M2842" s="36">
        <f t="shared" si="533"/>
        <v>283.13778265608562</v>
      </c>
      <c r="N2842" s="36">
        <f t="shared" si="534"/>
        <v>1.4456131045444992E-2</v>
      </c>
      <c r="O2842" s="36">
        <f t="shared" si="535"/>
        <v>80167.003967404773</v>
      </c>
      <c r="P2842" s="35">
        <f t="shared" si="538"/>
        <v>80167.003967404773</v>
      </c>
    </row>
    <row r="2843" spans="1:16" x14ac:dyDescent="0.4">
      <c r="A2843" s="1">
        <v>2842</v>
      </c>
      <c r="B2843" s="21">
        <v>42655</v>
      </c>
      <c r="C2843" s="43">
        <v>2</v>
      </c>
      <c r="D2843" s="23">
        <v>16473</v>
      </c>
      <c r="E2843" s="25">
        <f t="shared" si="539"/>
        <v>17909.5</v>
      </c>
      <c r="F2843" s="25">
        <f t="shared" si="540"/>
        <v>17778.875</v>
      </c>
      <c r="G2843" s="25">
        <f t="shared" si="529"/>
        <v>0.92654906454992236</v>
      </c>
      <c r="H2843" s="25">
        <f t="shared" si="536"/>
        <v>0.99758200983907996</v>
      </c>
      <c r="I2843" s="4">
        <f t="shared" si="530"/>
        <v>16512.92809766814</v>
      </c>
      <c r="J2843" s="25">
        <f t="shared" si="537"/>
        <v>19895.216164455691</v>
      </c>
      <c r="K2843" s="15">
        <f t="shared" si="531"/>
        <v>19847.109727520659</v>
      </c>
      <c r="L2843" s="36">
        <f t="shared" si="532"/>
        <v>-3374.1097275206594</v>
      </c>
      <c r="M2843" s="36">
        <f t="shared" si="533"/>
        <v>3374.1097275206594</v>
      </c>
      <c r="N2843" s="36">
        <f t="shared" si="534"/>
        <v>0.20482666955142714</v>
      </c>
      <c r="O2843" s="36">
        <f t="shared" si="535"/>
        <v>11384616.453349538</v>
      </c>
      <c r="P2843" s="35">
        <f t="shared" si="538"/>
        <v>11384616.453349538</v>
      </c>
    </row>
    <row r="2844" spans="1:16" x14ac:dyDescent="0.4">
      <c r="A2844" s="1">
        <v>2843</v>
      </c>
      <c r="B2844" s="21">
        <v>42656</v>
      </c>
      <c r="C2844" s="43">
        <v>3</v>
      </c>
      <c r="D2844" s="23">
        <v>15254</v>
      </c>
      <c r="E2844" s="25">
        <f t="shared" si="539"/>
        <v>17648.25</v>
      </c>
      <c r="F2844" s="25">
        <f t="shared" si="540"/>
        <v>17351.75</v>
      </c>
      <c r="G2844" s="25">
        <f t="shared" si="529"/>
        <v>0.87910441309954324</v>
      </c>
      <c r="H2844" s="25">
        <f t="shared" si="536"/>
        <v>1.0015470660113945</v>
      </c>
      <c r="I2844" s="4">
        <f t="shared" si="530"/>
        <v>15230.437507793025</v>
      </c>
      <c r="J2844" s="25">
        <f t="shared" si="537"/>
        <v>19895.532848899507</v>
      </c>
      <c r="K2844" s="15">
        <f t="shared" si="531"/>
        <v>19926.312551548624</v>
      </c>
      <c r="L2844" s="36">
        <f t="shared" si="532"/>
        <v>-4672.3125515486245</v>
      </c>
      <c r="M2844" s="36">
        <f t="shared" si="533"/>
        <v>4672.3125515486245</v>
      </c>
      <c r="N2844" s="36">
        <f t="shared" si="534"/>
        <v>0.30630080972522777</v>
      </c>
      <c r="O2844" s="36">
        <f t="shared" si="535"/>
        <v>21830504.579358816</v>
      </c>
      <c r="P2844" s="35">
        <f t="shared" si="538"/>
        <v>21830504.579358816</v>
      </c>
    </row>
    <row r="2845" spans="1:16" x14ac:dyDescent="0.4">
      <c r="A2845" s="1">
        <v>2844</v>
      </c>
      <c r="B2845" s="21">
        <v>42657</v>
      </c>
      <c r="C2845" s="43">
        <v>4</v>
      </c>
      <c r="D2845" s="23">
        <v>19280</v>
      </c>
      <c r="E2845" s="25">
        <f t="shared" si="539"/>
        <v>17055.25</v>
      </c>
      <c r="F2845" s="25">
        <f t="shared" si="540"/>
        <v>16946.75</v>
      </c>
      <c r="G2845" s="25">
        <f t="shared" si="529"/>
        <v>1.1376812663195008</v>
      </c>
      <c r="H2845" s="25">
        <f t="shared" si="536"/>
        <v>1.0021658136955456</v>
      </c>
      <c r="I2845" s="4">
        <f t="shared" si="530"/>
        <v>19238.333354142127</v>
      </c>
      <c r="J2845" s="25">
        <f t="shared" si="537"/>
        <v>19895.849533343324</v>
      </c>
      <c r="K2845" s="15">
        <f t="shared" si="531"/>
        <v>19938.940236747152</v>
      </c>
      <c r="L2845" s="36">
        <f t="shared" si="532"/>
        <v>-658.94023674715208</v>
      </c>
      <c r="M2845" s="36">
        <f t="shared" si="533"/>
        <v>658.94023674715208</v>
      </c>
      <c r="N2845" s="36">
        <f t="shared" si="534"/>
        <v>3.4177398171532786E-2</v>
      </c>
      <c r="O2845" s="36">
        <f t="shared" si="535"/>
        <v>434202.23560439283</v>
      </c>
      <c r="P2845" s="35">
        <f t="shared" si="538"/>
        <v>434202.23560439283</v>
      </c>
    </row>
    <row r="2846" spans="1:16" x14ac:dyDescent="0.4">
      <c r="A2846" s="1">
        <v>2845</v>
      </c>
      <c r="B2846" s="21">
        <v>42658</v>
      </c>
      <c r="C2846" s="43">
        <v>1</v>
      </c>
      <c r="D2846" s="23">
        <v>17214</v>
      </c>
      <c r="E2846" s="25">
        <f t="shared" si="539"/>
        <v>16838.25</v>
      </c>
      <c r="F2846" s="25">
        <f t="shared" si="540"/>
        <v>17336.125</v>
      </c>
      <c r="G2846" s="25">
        <f t="shared" si="529"/>
        <v>0.99295546150019109</v>
      </c>
      <c r="H2846" s="25">
        <f t="shared" si="536"/>
        <v>0.99870511045398014</v>
      </c>
      <c r="I2846" s="4">
        <f t="shared" si="530"/>
        <v>17236.31912945259</v>
      </c>
      <c r="J2846" s="25">
        <f t="shared" si="537"/>
        <v>19896.16621778714</v>
      </c>
      <c r="K2846" s="15">
        <f t="shared" si="531"/>
        <v>19870.402880145855</v>
      </c>
      <c r="L2846" s="36">
        <f t="shared" si="532"/>
        <v>-2656.4028801458553</v>
      </c>
      <c r="M2846" s="36">
        <f t="shared" si="533"/>
        <v>2656.4028801458553</v>
      </c>
      <c r="N2846" s="36">
        <f t="shared" si="534"/>
        <v>0.15431642152584266</v>
      </c>
      <c r="O2846" s="36">
        <f t="shared" si="535"/>
        <v>7056476.2616471956</v>
      </c>
      <c r="P2846" s="35">
        <f t="shared" si="538"/>
        <v>7056476.2616471956</v>
      </c>
    </row>
    <row r="2847" spans="1:16" x14ac:dyDescent="0.4">
      <c r="A2847" s="1">
        <v>2846</v>
      </c>
      <c r="B2847" s="21">
        <v>42659</v>
      </c>
      <c r="C2847" s="43">
        <v>2</v>
      </c>
      <c r="D2847" s="23">
        <v>15605</v>
      </c>
      <c r="E2847" s="25">
        <f t="shared" si="539"/>
        <v>17834</v>
      </c>
      <c r="F2847" s="25">
        <f t="shared" si="540"/>
        <v>17862.5</v>
      </c>
      <c r="G2847" s="25">
        <f t="shared" si="529"/>
        <v>0.87361791462561234</v>
      </c>
      <c r="H2847" s="25">
        <f t="shared" si="536"/>
        <v>0.99758200983907996</v>
      </c>
      <c r="I2847" s="4">
        <f t="shared" si="530"/>
        <v>15642.824194992494</v>
      </c>
      <c r="J2847" s="25">
        <f t="shared" si="537"/>
        <v>19896.48290223096</v>
      </c>
      <c r="K2847" s="15">
        <f t="shared" si="531"/>
        <v>19848.373402336452</v>
      </c>
      <c r="L2847" s="36">
        <f t="shared" si="532"/>
        <v>-4243.3734023364523</v>
      </c>
      <c r="M2847" s="36">
        <f t="shared" si="533"/>
        <v>4243.3734023364523</v>
      </c>
      <c r="N2847" s="36">
        <f t="shared" si="534"/>
        <v>0.27192396041886907</v>
      </c>
      <c r="O2847" s="36">
        <f t="shared" si="535"/>
        <v>18006217.831656437</v>
      </c>
      <c r="P2847" s="35">
        <f t="shared" si="538"/>
        <v>18006217.831656437</v>
      </c>
    </row>
    <row r="2848" spans="1:16" x14ac:dyDescent="0.4">
      <c r="A2848" s="1">
        <v>2847</v>
      </c>
      <c r="B2848" s="21">
        <v>42660</v>
      </c>
      <c r="C2848" s="43">
        <v>3</v>
      </c>
      <c r="D2848" s="23">
        <v>19237</v>
      </c>
      <c r="E2848" s="25">
        <f t="shared" si="539"/>
        <v>17891</v>
      </c>
      <c r="F2848" s="25">
        <f t="shared" si="540"/>
        <v>18191.625</v>
      </c>
      <c r="G2848" s="25">
        <f t="shared" si="529"/>
        <v>1.0574646300151855</v>
      </c>
      <c r="H2848" s="25">
        <f t="shared" si="536"/>
        <v>1.0015470660113945</v>
      </c>
      <c r="I2848" s="4">
        <f t="shared" si="530"/>
        <v>19207.285062109244</v>
      </c>
      <c r="J2848" s="25">
        <f t="shared" si="537"/>
        <v>19896.799586674777</v>
      </c>
      <c r="K2848" s="15">
        <f t="shared" si="531"/>
        <v>19927.581249050851</v>
      </c>
      <c r="L2848" s="36">
        <f t="shared" si="532"/>
        <v>-690.5812490508506</v>
      </c>
      <c r="M2848" s="36">
        <f t="shared" si="533"/>
        <v>690.5812490508506</v>
      </c>
      <c r="N2848" s="36">
        <f t="shared" si="534"/>
        <v>3.5898593806251003E-2</v>
      </c>
      <c r="O2848" s="36">
        <f t="shared" si="535"/>
        <v>476902.46154063294</v>
      </c>
      <c r="P2848" s="35">
        <f t="shared" si="538"/>
        <v>476902.46154063294</v>
      </c>
    </row>
    <row r="2849" spans="1:16" x14ac:dyDescent="0.4">
      <c r="A2849" s="1">
        <v>2848</v>
      </c>
      <c r="B2849" s="21">
        <v>42661</v>
      </c>
      <c r="C2849" s="43">
        <v>4</v>
      </c>
      <c r="D2849" s="23">
        <v>19508</v>
      </c>
      <c r="E2849" s="25">
        <f t="shared" si="539"/>
        <v>18492.25</v>
      </c>
      <c r="F2849" s="25">
        <f t="shared" si="540"/>
        <v>18486.5</v>
      </c>
      <c r="G2849" s="25">
        <f t="shared" si="529"/>
        <v>1.0552565385551618</v>
      </c>
      <c r="H2849" s="25">
        <f t="shared" si="536"/>
        <v>1.0021658136955456</v>
      </c>
      <c r="I2849" s="4">
        <f t="shared" si="530"/>
        <v>19465.840615798996</v>
      </c>
      <c r="J2849" s="25">
        <f t="shared" si="537"/>
        <v>19897.116271118593</v>
      </c>
      <c r="K2849" s="15">
        <f t="shared" si="531"/>
        <v>19940.209718040445</v>
      </c>
      <c r="L2849" s="36">
        <f t="shared" si="532"/>
        <v>-432.2097180404453</v>
      </c>
      <c r="M2849" s="36">
        <f t="shared" si="533"/>
        <v>432.2097180404453</v>
      </c>
      <c r="N2849" s="36">
        <f t="shared" si="534"/>
        <v>2.2155511484542E-2</v>
      </c>
      <c r="O2849" s="36">
        <f t="shared" si="535"/>
        <v>186805.24036860123</v>
      </c>
      <c r="P2849" s="35">
        <f t="shared" si="538"/>
        <v>186805.24036860123</v>
      </c>
    </row>
    <row r="2850" spans="1:16" x14ac:dyDescent="0.4">
      <c r="A2850" s="1">
        <v>2849</v>
      </c>
      <c r="B2850" s="21">
        <v>42662</v>
      </c>
      <c r="C2850" s="43">
        <v>1</v>
      </c>
      <c r="D2850" s="23">
        <v>19619</v>
      </c>
      <c r="E2850" s="25">
        <f t="shared" si="539"/>
        <v>18480.75</v>
      </c>
      <c r="F2850" s="25">
        <f t="shared" si="540"/>
        <v>18513.5</v>
      </c>
      <c r="G2850" s="25">
        <f t="shared" si="529"/>
        <v>1.0597131822723957</v>
      </c>
      <c r="H2850" s="25">
        <f t="shared" si="536"/>
        <v>0.99870511045398014</v>
      </c>
      <c r="I2850" s="4">
        <f t="shared" si="530"/>
        <v>19644.437376596397</v>
      </c>
      <c r="J2850" s="25">
        <f t="shared" si="537"/>
        <v>19897.432955562414</v>
      </c>
      <c r="K2850" s="15">
        <f t="shared" si="531"/>
        <v>19871.667977635625</v>
      </c>
      <c r="L2850" s="36">
        <f t="shared" si="532"/>
        <v>-252.66797763562499</v>
      </c>
      <c r="M2850" s="36">
        <f t="shared" si="533"/>
        <v>252.66797763562499</v>
      </c>
      <c r="N2850" s="36">
        <f t="shared" si="534"/>
        <v>1.2878738857007237E-2</v>
      </c>
      <c r="O2850" s="36">
        <f t="shared" si="535"/>
        <v>63841.106922476691</v>
      </c>
      <c r="P2850" s="35">
        <f t="shared" si="538"/>
        <v>63841.106922476691</v>
      </c>
    </row>
    <row r="2851" spans="1:16" x14ac:dyDescent="0.4">
      <c r="A2851" s="1">
        <v>2850</v>
      </c>
      <c r="B2851" s="21">
        <v>42663</v>
      </c>
      <c r="C2851" s="43">
        <v>2</v>
      </c>
      <c r="D2851" s="23">
        <v>15559</v>
      </c>
      <c r="E2851" s="25">
        <f t="shared" si="539"/>
        <v>18546.25</v>
      </c>
      <c r="F2851" s="25">
        <f t="shared" si="540"/>
        <v>18272.25</v>
      </c>
      <c r="G2851" s="25">
        <f t="shared" si="529"/>
        <v>0.85150980311674807</v>
      </c>
      <c r="H2851" s="25">
        <f t="shared" si="536"/>
        <v>0.99758200983907996</v>
      </c>
      <c r="I2851" s="4">
        <f t="shared" si="530"/>
        <v>15596.712697846089</v>
      </c>
      <c r="J2851" s="25">
        <f t="shared" si="537"/>
        <v>19897.74964000623</v>
      </c>
      <c r="K2851" s="15">
        <f t="shared" si="531"/>
        <v>19849.637077152245</v>
      </c>
      <c r="L2851" s="36">
        <f t="shared" si="532"/>
        <v>-4290.6370771522452</v>
      </c>
      <c r="M2851" s="36">
        <f t="shared" si="533"/>
        <v>4290.6370771522452</v>
      </c>
      <c r="N2851" s="36">
        <f t="shared" si="534"/>
        <v>0.27576560686112506</v>
      </c>
      <c r="O2851" s="36">
        <f t="shared" si="535"/>
        <v>18409566.527833562</v>
      </c>
      <c r="P2851" s="35">
        <f t="shared" si="538"/>
        <v>18409566.527833562</v>
      </c>
    </row>
    <row r="2852" spans="1:16" x14ac:dyDescent="0.4">
      <c r="A2852" s="1">
        <v>2851</v>
      </c>
      <c r="B2852" s="21">
        <v>42664</v>
      </c>
      <c r="C2852" s="43">
        <v>3</v>
      </c>
      <c r="D2852" s="23">
        <v>19499</v>
      </c>
      <c r="E2852" s="25">
        <f t="shared" si="539"/>
        <v>17998.25</v>
      </c>
      <c r="F2852" s="25">
        <f t="shared" si="540"/>
        <v>17490.125</v>
      </c>
      <c r="G2852" s="25">
        <f t="shared" si="529"/>
        <v>1.1148576696850365</v>
      </c>
      <c r="H2852" s="25">
        <f t="shared" si="536"/>
        <v>1.0015470660113945</v>
      </c>
      <c r="I2852" s="4">
        <f t="shared" si="530"/>
        <v>19468.880356919901</v>
      </c>
      <c r="J2852" s="25">
        <f t="shared" si="537"/>
        <v>19898.066324450047</v>
      </c>
      <c r="K2852" s="15">
        <f t="shared" si="531"/>
        <v>19928.849946553077</v>
      </c>
      <c r="L2852" s="36">
        <f t="shared" si="532"/>
        <v>-429.84994655307673</v>
      </c>
      <c r="M2852" s="36">
        <f t="shared" si="533"/>
        <v>429.84994655307673</v>
      </c>
      <c r="N2852" s="36">
        <f t="shared" si="534"/>
        <v>2.2044717501055272E-2</v>
      </c>
      <c r="O2852" s="36">
        <f t="shared" si="535"/>
        <v>184770.97655168292</v>
      </c>
      <c r="P2852" s="35">
        <f t="shared" si="538"/>
        <v>184770.97655168292</v>
      </c>
    </row>
    <row r="2853" spans="1:16" x14ac:dyDescent="0.4">
      <c r="A2853" s="1">
        <v>2852</v>
      </c>
      <c r="B2853" s="21">
        <v>42665</v>
      </c>
      <c r="C2853" s="43">
        <v>4</v>
      </c>
      <c r="D2853" s="23">
        <v>17316</v>
      </c>
      <c r="E2853" s="25">
        <f t="shared" si="539"/>
        <v>16982</v>
      </c>
      <c r="F2853" s="25">
        <f t="shared" si="540"/>
        <v>17379.125</v>
      </c>
      <c r="G2853" s="25">
        <f t="shared" si="529"/>
        <v>0.99636776880308986</v>
      </c>
      <c r="H2853" s="25">
        <f t="shared" si="536"/>
        <v>1.0021658136955456</v>
      </c>
      <c r="I2853" s="4">
        <f t="shared" si="530"/>
        <v>17278.577819518934</v>
      </c>
      <c r="J2853" s="25">
        <f t="shared" si="537"/>
        <v>19898.383008893867</v>
      </c>
      <c r="K2853" s="15">
        <f t="shared" si="531"/>
        <v>19941.479199333742</v>
      </c>
      <c r="L2853" s="36">
        <f t="shared" si="532"/>
        <v>-2625.4791993337421</v>
      </c>
      <c r="M2853" s="36">
        <f t="shared" si="533"/>
        <v>2625.4791993337421</v>
      </c>
      <c r="N2853" s="36">
        <f t="shared" si="534"/>
        <v>0.15162157538309901</v>
      </c>
      <c r="O2853" s="36">
        <f t="shared" si="535"/>
        <v>6893141.0261341473</v>
      </c>
      <c r="P2853" s="35">
        <f t="shared" si="538"/>
        <v>6893141.0261341473</v>
      </c>
    </row>
    <row r="2854" spans="1:16" x14ac:dyDescent="0.4">
      <c r="A2854" s="1">
        <v>2853</v>
      </c>
      <c r="B2854" s="21">
        <v>42666</v>
      </c>
      <c r="C2854" s="43">
        <v>1</v>
      </c>
      <c r="D2854" s="23">
        <v>15554</v>
      </c>
      <c r="E2854" s="25">
        <f t="shared" si="539"/>
        <v>17776.25</v>
      </c>
      <c r="F2854" s="25">
        <f t="shared" si="540"/>
        <v>17693.5</v>
      </c>
      <c r="G2854" s="25">
        <f t="shared" si="529"/>
        <v>0.879079888094498</v>
      </c>
      <c r="H2854" s="25">
        <f t="shared" si="536"/>
        <v>0.99870511045398014</v>
      </c>
      <c r="I2854" s="4">
        <f t="shared" si="530"/>
        <v>15574.166825810711</v>
      </c>
      <c r="J2854" s="25">
        <f t="shared" si="537"/>
        <v>19898.699693337683</v>
      </c>
      <c r="K2854" s="15">
        <f t="shared" si="531"/>
        <v>19872.933075125391</v>
      </c>
      <c r="L2854" s="36">
        <f t="shared" si="532"/>
        <v>-4318.933075125391</v>
      </c>
      <c r="M2854" s="36">
        <f t="shared" si="533"/>
        <v>4318.933075125391</v>
      </c>
      <c r="N2854" s="36">
        <f t="shared" si="534"/>
        <v>0.27767346503313561</v>
      </c>
      <c r="O2854" s="36">
        <f t="shared" si="535"/>
        <v>18653182.907412067</v>
      </c>
      <c r="P2854" s="35">
        <f t="shared" si="538"/>
        <v>18653182.907412067</v>
      </c>
    </row>
    <row r="2855" spans="1:16" x14ac:dyDescent="0.4">
      <c r="A2855" s="1">
        <v>2854</v>
      </c>
      <c r="B2855" s="21">
        <v>42667</v>
      </c>
      <c r="C2855" s="43">
        <v>2</v>
      </c>
      <c r="D2855" s="23">
        <v>18736</v>
      </c>
      <c r="E2855" s="25">
        <f t="shared" si="539"/>
        <v>17610.75</v>
      </c>
      <c r="F2855" s="25">
        <f t="shared" si="540"/>
        <v>17907.875</v>
      </c>
      <c r="G2855" s="25">
        <f t="shared" si="529"/>
        <v>1.0462436218702666</v>
      </c>
      <c r="H2855" s="25">
        <f t="shared" si="536"/>
        <v>0.99758200983907996</v>
      </c>
      <c r="I2855" s="4">
        <f t="shared" si="530"/>
        <v>18781.413272501082</v>
      </c>
      <c r="J2855" s="25">
        <f t="shared" si="537"/>
        <v>19899.0163777815</v>
      </c>
      <c r="K2855" s="15">
        <f t="shared" si="531"/>
        <v>19850.900751968038</v>
      </c>
      <c r="L2855" s="36">
        <f t="shared" si="532"/>
        <v>-1114.9007519680381</v>
      </c>
      <c r="M2855" s="36">
        <f t="shared" si="533"/>
        <v>1114.9007519680381</v>
      </c>
      <c r="N2855" s="36">
        <f t="shared" si="534"/>
        <v>5.9505804438943107E-2</v>
      </c>
      <c r="O2855" s="36">
        <f t="shared" si="535"/>
        <v>1243003.6867388969</v>
      </c>
      <c r="P2855" s="35">
        <f t="shared" si="538"/>
        <v>1243003.6867388969</v>
      </c>
    </row>
    <row r="2856" spans="1:16" x14ac:dyDescent="0.4">
      <c r="A2856" s="1">
        <v>2855</v>
      </c>
      <c r="B2856" s="21">
        <v>42668</v>
      </c>
      <c r="C2856" s="43">
        <v>3</v>
      </c>
      <c r="D2856" s="23">
        <v>18837</v>
      </c>
      <c r="E2856" s="25">
        <f t="shared" si="539"/>
        <v>18205</v>
      </c>
      <c r="F2856" s="25">
        <f t="shared" si="540"/>
        <v>18255.625</v>
      </c>
      <c r="G2856" s="25">
        <f t="shared" si="529"/>
        <v>1.0318463487281317</v>
      </c>
      <c r="H2856" s="25">
        <f t="shared" si="536"/>
        <v>1.0015470660113945</v>
      </c>
      <c r="I2856" s="4">
        <f t="shared" si="530"/>
        <v>18807.902932627323</v>
      </c>
      <c r="J2856" s="25">
        <f t="shared" si="537"/>
        <v>19899.333062225316</v>
      </c>
      <c r="K2856" s="15">
        <f t="shared" si="531"/>
        <v>19930.118644055303</v>
      </c>
      <c r="L2856" s="36">
        <f t="shared" si="532"/>
        <v>-1093.1186440553029</v>
      </c>
      <c r="M2856" s="36">
        <f t="shared" si="533"/>
        <v>1093.1186440553029</v>
      </c>
      <c r="N2856" s="36">
        <f t="shared" si="534"/>
        <v>5.8030399960466258E-2</v>
      </c>
      <c r="O2856" s="36">
        <f t="shared" si="535"/>
        <v>1194908.3699813038</v>
      </c>
      <c r="P2856" s="35">
        <f t="shared" si="538"/>
        <v>1194908.3699813038</v>
      </c>
    </row>
    <row r="2857" spans="1:16" x14ac:dyDescent="0.4">
      <c r="A2857" s="1">
        <v>2856</v>
      </c>
      <c r="B2857" s="21">
        <v>42669</v>
      </c>
      <c r="C2857" s="43">
        <v>4</v>
      </c>
      <c r="D2857" s="23">
        <v>19693</v>
      </c>
      <c r="E2857" s="25">
        <f t="shared" si="539"/>
        <v>18306.25</v>
      </c>
      <c r="F2857" s="25">
        <f t="shared" si="540"/>
        <v>18404.75</v>
      </c>
      <c r="G2857" s="25">
        <f t="shared" si="529"/>
        <v>1.0699955174615248</v>
      </c>
      <c r="H2857" s="25">
        <f t="shared" si="536"/>
        <v>1.0021658136955456</v>
      </c>
      <c r="I2857" s="4">
        <f t="shared" si="530"/>
        <v>19650.440806178471</v>
      </c>
      <c r="J2857" s="25">
        <f t="shared" si="537"/>
        <v>19899.649746669136</v>
      </c>
      <c r="K2857" s="15">
        <f t="shared" si="531"/>
        <v>19942.748680627032</v>
      </c>
      <c r="L2857" s="36">
        <f t="shared" si="532"/>
        <v>-249.74868062703172</v>
      </c>
      <c r="M2857" s="36">
        <f t="shared" si="533"/>
        <v>249.74868062703172</v>
      </c>
      <c r="N2857" s="36">
        <f t="shared" si="534"/>
        <v>1.2682104332861002E-2</v>
      </c>
      <c r="O2857" s="36">
        <f t="shared" si="535"/>
        <v>62374.403474943087</v>
      </c>
      <c r="P2857" s="35">
        <f t="shared" si="538"/>
        <v>62374.403474943087</v>
      </c>
    </row>
    <row r="2858" spans="1:16" x14ac:dyDescent="0.4">
      <c r="A2858" s="1">
        <v>2857</v>
      </c>
      <c r="B2858" s="21">
        <v>42670</v>
      </c>
      <c r="C2858" s="43">
        <v>1</v>
      </c>
      <c r="D2858" s="23">
        <v>15959</v>
      </c>
      <c r="E2858" s="25">
        <f t="shared" si="539"/>
        <v>18503.25</v>
      </c>
      <c r="F2858" s="25">
        <f t="shared" si="540"/>
        <v>18325.5</v>
      </c>
      <c r="G2858" s="25">
        <f t="shared" si="529"/>
        <v>0.87086300510218007</v>
      </c>
      <c r="H2858" s="25">
        <f t="shared" si="536"/>
        <v>0.99870511045398014</v>
      </c>
      <c r="I2858" s="4">
        <f t="shared" si="530"/>
        <v>15979.691936036592</v>
      </c>
      <c r="J2858" s="25">
        <f t="shared" si="537"/>
        <v>19899.966431112953</v>
      </c>
      <c r="K2858" s="15">
        <f t="shared" si="531"/>
        <v>19874.198172615157</v>
      </c>
      <c r="L2858" s="36">
        <f t="shared" si="532"/>
        <v>-3915.1981726151571</v>
      </c>
      <c r="M2858" s="36">
        <f t="shared" si="533"/>
        <v>3915.1981726151571</v>
      </c>
      <c r="N2858" s="36">
        <f t="shared" si="534"/>
        <v>0.24532854017263972</v>
      </c>
      <c r="O2858" s="36">
        <f t="shared" si="535"/>
        <v>15328776.730849065</v>
      </c>
      <c r="P2858" s="35">
        <f t="shared" si="538"/>
        <v>15328776.730849065</v>
      </c>
    </row>
    <row r="2859" spans="1:16" x14ac:dyDescent="0.4">
      <c r="A2859" s="1">
        <v>2858</v>
      </c>
      <c r="B2859" s="21">
        <v>42671</v>
      </c>
      <c r="C2859" s="43">
        <v>2</v>
      </c>
      <c r="D2859" s="23">
        <v>19524</v>
      </c>
      <c r="E2859" s="25">
        <f t="shared" si="539"/>
        <v>18147.75</v>
      </c>
      <c r="F2859" s="25">
        <f t="shared" si="540"/>
        <v>17726.125</v>
      </c>
      <c r="G2859" s="25">
        <f t="shared" si="529"/>
        <v>1.1014251563723036</v>
      </c>
      <c r="H2859" s="25">
        <f t="shared" si="536"/>
        <v>0.99758200983907996</v>
      </c>
      <c r="I2859" s="4">
        <f t="shared" si="530"/>
        <v>19571.323267096024</v>
      </c>
      <c r="J2859" s="25">
        <f t="shared" si="537"/>
        <v>19900.283115556769</v>
      </c>
      <c r="K2859" s="15">
        <f t="shared" si="531"/>
        <v>19852.164426783831</v>
      </c>
      <c r="L2859" s="36">
        <f t="shared" si="532"/>
        <v>-328.164426783831</v>
      </c>
      <c r="M2859" s="36">
        <f t="shared" si="533"/>
        <v>328.164426783831</v>
      </c>
      <c r="N2859" s="36">
        <f t="shared" si="534"/>
        <v>1.6808257876655963E-2</v>
      </c>
      <c r="O2859" s="36">
        <f t="shared" si="535"/>
        <v>107691.89100636038</v>
      </c>
      <c r="P2859" s="35">
        <f t="shared" si="538"/>
        <v>107691.89100636038</v>
      </c>
    </row>
    <row r="2860" spans="1:16" x14ac:dyDescent="0.4">
      <c r="A2860" s="1">
        <v>2859</v>
      </c>
      <c r="B2860" s="21">
        <v>42672</v>
      </c>
      <c r="C2860" s="43">
        <v>3</v>
      </c>
      <c r="D2860" s="23">
        <v>17415</v>
      </c>
      <c r="E2860" s="25">
        <f t="shared" si="539"/>
        <v>17304.5</v>
      </c>
      <c r="F2860" s="25">
        <f t="shared" si="540"/>
        <v>17491.75</v>
      </c>
      <c r="G2860" s="25">
        <f t="shared" si="529"/>
        <v>0.995612217188103</v>
      </c>
      <c r="H2860" s="25">
        <f t="shared" si="536"/>
        <v>1.0015470660113945</v>
      </c>
      <c r="I2860" s="4">
        <f t="shared" si="530"/>
        <v>17388.0994623191</v>
      </c>
      <c r="J2860" s="25">
        <f t="shared" si="537"/>
        <v>19900.599800000589</v>
      </c>
      <c r="K2860" s="15">
        <f t="shared" si="531"/>
        <v>19931.387341557536</v>
      </c>
      <c r="L2860" s="36">
        <f t="shared" si="532"/>
        <v>-2516.3873415575363</v>
      </c>
      <c r="M2860" s="36">
        <f t="shared" si="533"/>
        <v>2516.3873415575363</v>
      </c>
      <c r="N2860" s="36">
        <f t="shared" si="534"/>
        <v>0.14449539716092658</v>
      </c>
      <c r="O2860" s="36">
        <f t="shared" si="535"/>
        <v>6332205.2527510049</v>
      </c>
      <c r="P2860" s="35">
        <f t="shared" si="538"/>
        <v>6332205.2527510049</v>
      </c>
    </row>
    <row r="2861" spans="1:16" x14ac:dyDescent="0.4">
      <c r="A2861" s="1">
        <v>2860</v>
      </c>
      <c r="B2861" s="21">
        <v>42673</v>
      </c>
      <c r="C2861" s="43">
        <v>4</v>
      </c>
      <c r="D2861" s="23">
        <v>16320</v>
      </c>
      <c r="E2861" s="25">
        <f t="shared" si="539"/>
        <v>17679</v>
      </c>
      <c r="F2861" s="25">
        <f t="shared" si="540"/>
        <v>17231.25</v>
      </c>
      <c r="G2861" s="25">
        <f t="shared" ref="G2861:G2924" si="541">D2861/F2861</f>
        <v>0.94711643090315556</v>
      </c>
      <c r="H2861" s="25">
        <f t="shared" si="536"/>
        <v>1.0021658136955456</v>
      </c>
      <c r="I2861" s="4">
        <f t="shared" ref="I2861:I2924" si="542">D2861/H2861</f>
        <v>16284.730308070515</v>
      </c>
      <c r="J2861" s="25">
        <f t="shared" si="537"/>
        <v>19900.916484444406</v>
      </c>
      <c r="K2861" s="15">
        <f t="shared" ref="K2861:K2924" si="543">H2861*J2861</f>
        <v>19944.018161920325</v>
      </c>
      <c r="L2861" s="36">
        <f t="shared" ref="L2861:L2924" si="544">D2861-K2861</f>
        <v>-3624.0181619203249</v>
      </c>
      <c r="M2861" s="36">
        <f t="shared" ref="M2861:M2924" si="545">ABS(L2861)</f>
        <v>3624.0181619203249</v>
      </c>
      <c r="N2861" s="36">
        <f t="shared" ref="N2861:N2924" si="546">M2861/D2861</f>
        <v>0.22205993639217678</v>
      </c>
      <c r="O2861" s="36">
        <f t="shared" ref="O2861:O2924" si="547">L2861^2</f>
        <v>13133507.63792837</v>
      </c>
      <c r="P2861" s="35">
        <f t="shared" si="538"/>
        <v>13133507.63792837</v>
      </c>
    </row>
    <row r="2862" spans="1:16" x14ac:dyDescent="0.4">
      <c r="A2862" s="1">
        <v>2861</v>
      </c>
      <c r="B2862" s="21">
        <v>42674</v>
      </c>
      <c r="C2862" s="43">
        <v>1</v>
      </c>
      <c r="D2862" s="23">
        <v>17457</v>
      </c>
      <c r="E2862" s="25">
        <f t="shared" si="539"/>
        <v>16783.5</v>
      </c>
      <c r="F2862" s="25">
        <f t="shared" si="540"/>
        <v>17012.5</v>
      </c>
      <c r="G2862" s="25">
        <f t="shared" si="541"/>
        <v>1.0261278471711976</v>
      </c>
      <c r="H2862" s="25">
        <f t="shared" si="536"/>
        <v>0.99870511045398014</v>
      </c>
      <c r="I2862" s="4">
        <f t="shared" si="542"/>
        <v>17479.634195588118</v>
      </c>
      <c r="J2862" s="25">
        <f t="shared" si="537"/>
        <v>19901.233168888222</v>
      </c>
      <c r="K2862" s="15">
        <f t="shared" si="543"/>
        <v>19875.463270104927</v>
      </c>
      <c r="L2862" s="36">
        <f t="shared" si="544"/>
        <v>-2418.4632701049268</v>
      </c>
      <c r="M2862" s="36">
        <f t="shared" si="545"/>
        <v>2418.4632701049268</v>
      </c>
      <c r="N2862" s="36">
        <f t="shared" si="546"/>
        <v>0.13853830956664528</v>
      </c>
      <c r="O2862" s="36">
        <f t="shared" si="547"/>
        <v>5848964.5888466164</v>
      </c>
      <c r="P2862" s="35">
        <f t="shared" si="538"/>
        <v>5848964.5888466164</v>
      </c>
    </row>
    <row r="2863" spans="1:16" x14ac:dyDescent="0.4">
      <c r="A2863" s="1">
        <v>2862</v>
      </c>
      <c r="B2863" s="21">
        <v>42675</v>
      </c>
      <c r="C2863" s="43">
        <v>2</v>
      </c>
      <c r="D2863" s="23">
        <v>15942</v>
      </c>
      <c r="E2863" s="25">
        <f t="shared" si="539"/>
        <v>17241.5</v>
      </c>
      <c r="F2863" s="25">
        <f t="shared" si="540"/>
        <v>17164.875</v>
      </c>
      <c r="G2863" s="25">
        <f t="shared" si="541"/>
        <v>0.92875712756428463</v>
      </c>
      <c r="H2863" s="25">
        <f t="shared" si="536"/>
        <v>0.99758200983907996</v>
      </c>
      <c r="I2863" s="4">
        <f t="shared" si="542"/>
        <v>15980.641032782463</v>
      </c>
      <c r="J2863" s="25">
        <f t="shared" si="537"/>
        <v>19901.549853332042</v>
      </c>
      <c r="K2863" s="15">
        <f t="shared" si="543"/>
        <v>19853.428101599628</v>
      </c>
      <c r="L2863" s="36">
        <f t="shared" si="544"/>
        <v>-3911.4281015996276</v>
      </c>
      <c r="M2863" s="36">
        <f t="shared" si="545"/>
        <v>3911.4281015996276</v>
      </c>
      <c r="N2863" s="36">
        <f t="shared" si="546"/>
        <v>0.24535366337972825</v>
      </c>
      <c r="O2863" s="36">
        <f t="shared" si="547"/>
        <v>15299269.793983266</v>
      </c>
      <c r="P2863" s="35">
        <f t="shared" si="538"/>
        <v>15299269.793983266</v>
      </c>
    </row>
    <row r="2864" spans="1:16" x14ac:dyDescent="0.4">
      <c r="A2864" s="1">
        <v>2863</v>
      </c>
      <c r="B2864" s="21">
        <v>42676</v>
      </c>
      <c r="C2864" s="43">
        <v>3</v>
      </c>
      <c r="D2864" s="23">
        <v>19247</v>
      </c>
      <c r="E2864" s="25">
        <f t="shared" si="539"/>
        <v>17088.25</v>
      </c>
      <c r="F2864" s="25">
        <f t="shared" si="540"/>
        <v>17390.25</v>
      </c>
      <c r="G2864" s="25">
        <f t="shared" si="541"/>
        <v>1.106769597906873</v>
      </c>
      <c r="H2864" s="25">
        <f t="shared" si="536"/>
        <v>1.0015470660113945</v>
      </c>
      <c r="I2864" s="4">
        <f t="shared" si="542"/>
        <v>19217.269615346293</v>
      </c>
      <c r="J2864" s="25">
        <f t="shared" si="537"/>
        <v>19901.866537775859</v>
      </c>
      <c r="K2864" s="15">
        <f t="shared" si="543"/>
        <v>19932.656039059762</v>
      </c>
      <c r="L2864" s="36">
        <f t="shared" si="544"/>
        <v>-685.65603905976241</v>
      </c>
      <c r="M2864" s="36">
        <f t="shared" si="545"/>
        <v>685.65603905976241</v>
      </c>
      <c r="N2864" s="36">
        <f t="shared" si="546"/>
        <v>3.5624047335156769E-2</v>
      </c>
      <c r="O2864" s="36">
        <f t="shared" si="547"/>
        <v>470124.20389912243</v>
      </c>
      <c r="P2864" s="35">
        <f t="shared" si="538"/>
        <v>470124.20389912243</v>
      </c>
    </row>
    <row r="2865" spans="1:16" x14ac:dyDescent="0.4">
      <c r="A2865" s="1">
        <v>2864</v>
      </c>
      <c r="B2865" s="21">
        <v>42677</v>
      </c>
      <c r="C2865" s="43">
        <v>4</v>
      </c>
      <c r="D2865" s="23">
        <v>15707</v>
      </c>
      <c r="E2865" s="25">
        <f t="shared" si="539"/>
        <v>17692.25</v>
      </c>
      <c r="F2865" s="25">
        <f t="shared" si="540"/>
        <v>17886.125</v>
      </c>
      <c r="G2865" s="25">
        <f t="shared" si="541"/>
        <v>0.87816673538846457</v>
      </c>
      <c r="H2865" s="25">
        <f t="shared" si="536"/>
        <v>1.0021658136955456</v>
      </c>
      <c r="I2865" s="4">
        <f t="shared" si="542"/>
        <v>15673.055082650953</v>
      </c>
      <c r="J2865" s="25">
        <f t="shared" si="537"/>
        <v>19902.183222219675</v>
      </c>
      <c r="K2865" s="15">
        <f t="shared" si="543"/>
        <v>19945.287643213615</v>
      </c>
      <c r="L2865" s="36">
        <f t="shared" si="544"/>
        <v>-4238.2876432136145</v>
      </c>
      <c r="M2865" s="36">
        <f t="shared" si="545"/>
        <v>4238.2876432136145</v>
      </c>
      <c r="N2865" s="36">
        <f t="shared" si="546"/>
        <v>0.26983431866133661</v>
      </c>
      <c r="O2865" s="36">
        <f t="shared" si="547"/>
        <v>17963082.146617215</v>
      </c>
      <c r="P2865" s="35">
        <f t="shared" si="538"/>
        <v>17963082.146617215</v>
      </c>
    </row>
    <row r="2866" spans="1:16" x14ac:dyDescent="0.4">
      <c r="A2866" s="1">
        <v>2865</v>
      </c>
      <c r="B2866" s="21">
        <v>42678</v>
      </c>
      <c r="C2866" s="43">
        <v>1</v>
      </c>
      <c r="D2866" s="23">
        <v>19873</v>
      </c>
      <c r="E2866" s="25">
        <f t="shared" si="539"/>
        <v>18080</v>
      </c>
      <c r="F2866" s="25">
        <f t="shared" si="540"/>
        <v>17681.125</v>
      </c>
      <c r="G2866" s="25">
        <f t="shared" si="541"/>
        <v>1.1239669421487604</v>
      </c>
      <c r="H2866" s="25">
        <f t="shared" si="536"/>
        <v>0.99870511045398014</v>
      </c>
      <c r="I2866" s="4">
        <f t="shared" si="542"/>
        <v>19898.766704984973</v>
      </c>
      <c r="J2866" s="25">
        <f t="shared" si="537"/>
        <v>19902.499906663492</v>
      </c>
      <c r="K2866" s="15">
        <f t="shared" si="543"/>
        <v>19876.728367594693</v>
      </c>
      <c r="L2866" s="36">
        <f t="shared" si="544"/>
        <v>-3.728367594692827</v>
      </c>
      <c r="M2866" s="36">
        <f t="shared" si="545"/>
        <v>3.728367594692827</v>
      </c>
      <c r="N2866" s="36">
        <f t="shared" si="546"/>
        <v>1.8760970133813854E-4</v>
      </c>
      <c r="O2866" s="36">
        <f t="shared" si="547"/>
        <v>13.900724921155575</v>
      </c>
      <c r="P2866" s="35">
        <f t="shared" si="538"/>
        <v>13.900724921155575</v>
      </c>
    </row>
    <row r="2867" spans="1:16" x14ac:dyDescent="0.4">
      <c r="A2867" s="1">
        <v>2866</v>
      </c>
      <c r="B2867" s="21">
        <v>42679</v>
      </c>
      <c r="C2867" s="43">
        <v>2</v>
      </c>
      <c r="D2867" s="23">
        <v>17493</v>
      </c>
      <c r="E2867" s="25">
        <f t="shared" si="539"/>
        <v>17282.25</v>
      </c>
      <c r="F2867" s="25">
        <f t="shared" si="540"/>
        <v>17793.5</v>
      </c>
      <c r="G2867" s="25">
        <f t="shared" si="541"/>
        <v>0.98311181049259566</v>
      </c>
      <c r="H2867" s="25">
        <f t="shared" si="536"/>
        <v>0.99758200983907996</v>
      </c>
      <c r="I2867" s="4">
        <f t="shared" si="542"/>
        <v>17535.400425697128</v>
      </c>
      <c r="J2867" s="25">
        <f t="shared" si="537"/>
        <v>19902.816591107312</v>
      </c>
      <c r="K2867" s="15">
        <f t="shared" si="543"/>
        <v>19854.691776415417</v>
      </c>
      <c r="L2867" s="36">
        <f t="shared" si="544"/>
        <v>-2361.6917764154168</v>
      </c>
      <c r="M2867" s="36">
        <f t="shared" si="545"/>
        <v>2361.6917764154168</v>
      </c>
      <c r="N2867" s="36">
        <f t="shared" si="546"/>
        <v>0.13500781892273578</v>
      </c>
      <c r="O2867" s="36">
        <f t="shared" si="547"/>
        <v>5577588.0467882073</v>
      </c>
      <c r="P2867" s="35">
        <f t="shared" si="538"/>
        <v>5577588.0467882073</v>
      </c>
    </row>
    <row r="2868" spans="1:16" x14ac:dyDescent="0.4">
      <c r="A2868" s="1">
        <v>2867</v>
      </c>
      <c r="B2868" s="21">
        <v>42680</v>
      </c>
      <c r="C2868" s="43">
        <v>3</v>
      </c>
      <c r="D2868" s="23">
        <v>16056</v>
      </c>
      <c r="E2868" s="25">
        <f t="shared" si="539"/>
        <v>18304.75</v>
      </c>
      <c r="F2868" s="25">
        <f t="shared" si="540"/>
        <v>18332.125</v>
      </c>
      <c r="G2868" s="25">
        <f t="shared" si="541"/>
        <v>0.87583954396994346</v>
      </c>
      <c r="H2868" s="25">
        <f t="shared" si="536"/>
        <v>1.0015470660113945</v>
      </c>
      <c r="I2868" s="4">
        <f t="shared" si="542"/>
        <v>16031.198677404274</v>
      </c>
      <c r="J2868" s="25">
        <f t="shared" si="537"/>
        <v>19903.133275551128</v>
      </c>
      <c r="K2868" s="15">
        <f t="shared" si="543"/>
        <v>19933.924736561989</v>
      </c>
      <c r="L2868" s="36">
        <f t="shared" si="544"/>
        <v>-3877.9247365619885</v>
      </c>
      <c r="M2868" s="36">
        <f t="shared" si="545"/>
        <v>3877.9247365619885</v>
      </c>
      <c r="N2868" s="36">
        <f t="shared" si="546"/>
        <v>0.24152495867974519</v>
      </c>
      <c r="O2868" s="36">
        <f t="shared" si="547"/>
        <v>15038300.262439368</v>
      </c>
      <c r="P2868" s="35">
        <f t="shared" si="538"/>
        <v>15038300.262439368</v>
      </c>
    </row>
    <row r="2869" spans="1:16" x14ac:dyDescent="0.4">
      <c r="A2869" s="1">
        <v>2868</v>
      </c>
      <c r="B2869" s="21">
        <v>42681</v>
      </c>
      <c r="C2869" s="43">
        <v>4</v>
      </c>
      <c r="D2869" s="23">
        <v>19797</v>
      </c>
      <c r="E2869" s="25">
        <f t="shared" si="539"/>
        <v>18359.5</v>
      </c>
      <c r="F2869" s="25">
        <f t="shared" si="540"/>
        <v>18682.25</v>
      </c>
      <c r="G2869" s="25">
        <f t="shared" si="541"/>
        <v>1.0596689370926948</v>
      </c>
      <c r="H2869" s="25">
        <f t="shared" si="536"/>
        <v>1.0021658136955456</v>
      </c>
      <c r="I2869" s="4">
        <f t="shared" si="542"/>
        <v>19754.216048337745</v>
      </c>
      <c r="J2869" s="25">
        <f t="shared" si="537"/>
        <v>19903.449959994945</v>
      </c>
      <c r="K2869" s="15">
        <f t="shared" si="543"/>
        <v>19946.557124506908</v>
      </c>
      <c r="L2869" s="36">
        <f t="shared" si="544"/>
        <v>-149.55712450690771</v>
      </c>
      <c r="M2869" s="36">
        <f t="shared" si="545"/>
        <v>149.55712450690771</v>
      </c>
      <c r="N2869" s="36">
        <f t="shared" si="546"/>
        <v>7.554534753089241E-3</v>
      </c>
      <c r="O2869" s="36">
        <f t="shared" si="547"/>
        <v>22367.333490774694</v>
      </c>
      <c r="P2869" s="35">
        <f t="shared" si="538"/>
        <v>22367.333490774694</v>
      </c>
    </row>
    <row r="2870" spans="1:16" x14ac:dyDescent="0.4">
      <c r="A2870" s="1">
        <v>2869</v>
      </c>
      <c r="B2870" s="21">
        <v>42682</v>
      </c>
      <c r="C2870" s="43">
        <v>1</v>
      </c>
      <c r="D2870" s="23">
        <v>20092</v>
      </c>
      <c r="E2870" s="25">
        <f t="shared" si="539"/>
        <v>19005</v>
      </c>
      <c r="F2870" s="25">
        <f t="shared" si="540"/>
        <v>19017.25</v>
      </c>
      <c r="G2870" s="25">
        <f t="shared" si="541"/>
        <v>1.0565144802744877</v>
      </c>
      <c r="H2870" s="25">
        <f t="shared" si="536"/>
        <v>0.99870511045398014</v>
      </c>
      <c r="I2870" s="4">
        <f t="shared" si="542"/>
        <v>20118.050653477487</v>
      </c>
      <c r="J2870" s="25">
        <f t="shared" si="537"/>
        <v>19903.766644438765</v>
      </c>
      <c r="K2870" s="15">
        <f t="shared" si="543"/>
        <v>19877.993465084463</v>
      </c>
      <c r="L2870" s="36">
        <f t="shared" si="544"/>
        <v>214.00653491553749</v>
      </c>
      <c r="M2870" s="36">
        <f t="shared" si="545"/>
        <v>214.00653491553749</v>
      </c>
      <c r="N2870" s="36">
        <f t="shared" si="546"/>
        <v>1.0651330624902323E-2</v>
      </c>
      <c r="O2870" s="36">
        <f t="shared" si="547"/>
        <v>45798.796986555164</v>
      </c>
      <c r="P2870" s="35">
        <f t="shared" si="538"/>
        <v>45798.796986555164</v>
      </c>
    </row>
    <row r="2871" spans="1:16" x14ac:dyDescent="0.4">
      <c r="A2871" s="1">
        <v>2870</v>
      </c>
      <c r="B2871" s="21">
        <v>42683</v>
      </c>
      <c r="C2871" s="43">
        <v>2</v>
      </c>
      <c r="D2871" s="23">
        <v>20075</v>
      </c>
      <c r="E2871" s="25">
        <f t="shared" si="539"/>
        <v>19029.5</v>
      </c>
      <c r="F2871" s="25">
        <f t="shared" si="540"/>
        <v>19036.75</v>
      </c>
      <c r="G2871" s="25">
        <f t="shared" si="541"/>
        <v>1.0545392464575098</v>
      </c>
      <c r="H2871" s="25">
        <f t="shared" si="536"/>
        <v>0.99758200983907996</v>
      </c>
      <c r="I2871" s="4">
        <f t="shared" si="542"/>
        <v>20123.658809001878</v>
      </c>
      <c r="J2871" s="25">
        <f t="shared" si="537"/>
        <v>19904.083328882582</v>
      </c>
      <c r="K2871" s="15">
        <f t="shared" si="543"/>
        <v>19855.95545123121</v>
      </c>
      <c r="L2871" s="36">
        <f t="shared" si="544"/>
        <v>219.04454876879026</v>
      </c>
      <c r="M2871" s="36">
        <f t="shared" si="545"/>
        <v>219.04454876879026</v>
      </c>
      <c r="N2871" s="36">
        <f t="shared" si="546"/>
        <v>1.0911310025842603E-2</v>
      </c>
      <c r="O2871" s="36">
        <f t="shared" si="547"/>
        <v>47980.514345322939</v>
      </c>
      <c r="P2871" s="35">
        <f t="shared" si="538"/>
        <v>47980.514345322939</v>
      </c>
    </row>
    <row r="2872" spans="1:16" x14ac:dyDescent="0.4">
      <c r="A2872" s="1">
        <v>2871</v>
      </c>
      <c r="B2872" s="21">
        <v>42684</v>
      </c>
      <c r="C2872" s="43">
        <v>3</v>
      </c>
      <c r="D2872" s="23">
        <v>16154</v>
      </c>
      <c r="E2872" s="25">
        <f t="shared" si="539"/>
        <v>19044</v>
      </c>
      <c r="F2872" s="25">
        <f t="shared" si="540"/>
        <v>18730.5</v>
      </c>
      <c r="G2872" s="25">
        <f t="shared" si="541"/>
        <v>0.86244360801900644</v>
      </c>
      <c r="H2872" s="25">
        <f t="shared" si="536"/>
        <v>1.0015470660113945</v>
      </c>
      <c r="I2872" s="4">
        <f t="shared" si="542"/>
        <v>16129.047299127345</v>
      </c>
      <c r="J2872" s="25">
        <f t="shared" si="537"/>
        <v>19904.400013326398</v>
      </c>
      <c r="K2872" s="15">
        <f t="shared" si="543"/>
        <v>19935.193434064215</v>
      </c>
      <c r="L2872" s="36">
        <f t="shared" si="544"/>
        <v>-3781.1934340642147</v>
      </c>
      <c r="M2872" s="36">
        <f t="shared" si="545"/>
        <v>3781.1934340642147</v>
      </c>
      <c r="N2872" s="36">
        <f t="shared" si="546"/>
        <v>0.23407164999778474</v>
      </c>
      <c r="O2872" s="36">
        <f t="shared" si="547"/>
        <v>14297423.785810329</v>
      </c>
      <c r="P2872" s="35">
        <f t="shared" si="538"/>
        <v>14297423.785810329</v>
      </c>
    </row>
    <row r="2873" spans="1:16" x14ac:dyDescent="0.4">
      <c r="A2873" s="1">
        <v>2872</v>
      </c>
      <c r="B2873" s="21">
        <v>42685</v>
      </c>
      <c r="C2873" s="43">
        <v>4</v>
      </c>
      <c r="D2873" s="23">
        <v>19855</v>
      </c>
      <c r="E2873" s="25">
        <f t="shared" si="539"/>
        <v>18417</v>
      </c>
      <c r="F2873" s="25">
        <f t="shared" si="540"/>
        <v>17929</v>
      </c>
      <c r="G2873" s="25">
        <f t="shared" si="541"/>
        <v>1.1074237269228624</v>
      </c>
      <c r="H2873" s="25">
        <f t="shared" si="536"/>
        <v>1.0021658136955456</v>
      </c>
      <c r="I2873" s="4">
        <f t="shared" si="542"/>
        <v>19812.090702618876</v>
      </c>
      <c r="J2873" s="25">
        <f t="shared" si="537"/>
        <v>19904.716697770215</v>
      </c>
      <c r="K2873" s="15">
        <f t="shared" si="543"/>
        <v>19947.826605800201</v>
      </c>
      <c r="L2873" s="36">
        <f t="shared" si="544"/>
        <v>-92.826605800200923</v>
      </c>
      <c r="M2873" s="36">
        <f t="shared" si="545"/>
        <v>92.826605800200923</v>
      </c>
      <c r="N2873" s="36">
        <f t="shared" si="546"/>
        <v>4.6752256761622224E-3</v>
      </c>
      <c r="O2873" s="36">
        <f t="shared" si="547"/>
        <v>8616.7787443858961</v>
      </c>
      <c r="P2873" s="35">
        <f t="shared" si="538"/>
        <v>8616.7787443858961</v>
      </c>
    </row>
    <row r="2874" spans="1:16" x14ac:dyDescent="0.4">
      <c r="A2874" s="1">
        <v>2873</v>
      </c>
      <c r="B2874" s="21">
        <v>42686</v>
      </c>
      <c r="C2874" s="43">
        <v>1</v>
      </c>
      <c r="D2874" s="23">
        <v>17584</v>
      </c>
      <c r="E2874" s="25">
        <f t="shared" si="539"/>
        <v>17441</v>
      </c>
      <c r="F2874" s="25">
        <f t="shared" si="540"/>
        <v>17914.625</v>
      </c>
      <c r="G2874" s="25">
        <f t="shared" si="541"/>
        <v>0.98154440854888114</v>
      </c>
      <c r="H2874" s="25">
        <f t="shared" si="536"/>
        <v>0.99870511045398014</v>
      </c>
      <c r="I2874" s="4">
        <f t="shared" si="542"/>
        <v>17606.798859782408</v>
      </c>
      <c r="J2874" s="25">
        <f t="shared" si="537"/>
        <v>19905.033382214035</v>
      </c>
      <c r="K2874" s="15">
        <f t="shared" si="543"/>
        <v>19879.258562574229</v>
      </c>
      <c r="L2874" s="36">
        <f t="shared" si="544"/>
        <v>-2295.2585625742286</v>
      </c>
      <c r="M2874" s="36">
        <f t="shared" si="545"/>
        <v>2295.2585625742286</v>
      </c>
      <c r="N2874" s="36">
        <f t="shared" si="546"/>
        <v>0.13053108294894383</v>
      </c>
      <c r="O2874" s="36">
        <f t="shared" si="547"/>
        <v>5268211.8690703139</v>
      </c>
      <c r="P2874" s="35">
        <f t="shared" si="538"/>
        <v>5268211.8690703139</v>
      </c>
    </row>
    <row r="2875" spans="1:16" x14ac:dyDescent="0.4">
      <c r="A2875" s="1">
        <v>2874</v>
      </c>
      <c r="B2875" s="21">
        <v>42687</v>
      </c>
      <c r="C2875" s="43">
        <v>2</v>
      </c>
      <c r="D2875" s="23">
        <v>16171</v>
      </c>
      <c r="E2875" s="25">
        <f t="shared" si="539"/>
        <v>18388.25</v>
      </c>
      <c r="F2875" s="25">
        <f t="shared" si="540"/>
        <v>18429.25</v>
      </c>
      <c r="G2875" s="25">
        <f t="shared" si="541"/>
        <v>0.87746381431691467</v>
      </c>
      <c r="H2875" s="25">
        <f t="shared" si="536"/>
        <v>0.99758200983907996</v>
      </c>
      <c r="I2875" s="4">
        <f t="shared" si="542"/>
        <v>16210.196094663481</v>
      </c>
      <c r="J2875" s="25">
        <f t="shared" si="537"/>
        <v>19905.350066657851</v>
      </c>
      <c r="K2875" s="15">
        <f t="shared" si="543"/>
        <v>19857.219126047003</v>
      </c>
      <c r="L2875" s="36">
        <f t="shared" si="544"/>
        <v>-3686.2191260470026</v>
      </c>
      <c r="M2875" s="36">
        <f t="shared" si="545"/>
        <v>3686.2191260470026</v>
      </c>
      <c r="N2875" s="36">
        <f t="shared" si="546"/>
        <v>0.22795245353082697</v>
      </c>
      <c r="O2875" s="36">
        <f t="shared" si="547"/>
        <v>13588211.445234727</v>
      </c>
      <c r="P2875" s="35">
        <f t="shared" si="538"/>
        <v>13588211.445234727</v>
      </c>
    </row>
    <row r="2876" spans="1:16" x14ac:dyDescent="0.4">
      <c r="A2876" s="1">
        <v>2875</v>
      </c>
      <c r="B2876" s="21">
        <v>42688</v>
      </c>
      <c r="C2876" s="43">
        <v>3</v>
      </c>
      <c r="D2876" s="23">
        <v>19943</v>
      </c>
      <c r="E2876" s="25">
        <f t="shared" si="539"/>
        <v>18470.25</v>
      </c>
      <c r="F2876" s="25">
        <f t="shared" si="540"/>
        <v>18788.25</v>
      </c>
      <c r="G2876" s="25">
        <f t="shared" si="541"/>
        <v>1.0614612856439529</v>
      </c>
      <c r="H2876" s="25">
        <f t="shared" si="536"/>
        <v>1.0015470660113945</v>
      </c>
      <c r="I2876" s="4">
        <f t="shared" si="542"/>
        <v>19912.194520644833</v>
      </c>
      <c r="J2876" s="25">
        <f t="shared" si="537"/>
        <v>19905.666751101668</v>
      </c>
      <c r="K2876" s="15">
        <f t="shared" si="543"/>
        <v>19936.462131566444</v>
      </c>
      <c r="L2876" s="36">
        <f t="shared" si="544"/>
        <v>6.537868433555559</v>
      </c>
      <c r="M2876" s="36">
        <f t="shared" si="545"/>
        <v>6.537868433555559</v>
      </c>
      <c r="N2876" s="36">
        <f t="shared" si="546"/>
        <v>3.2782773071030231E-4</v>
      </c>
      <c r="O2876" s="36">
        <f t="shared" si="547"/>
        <v>42.743723654482217</v>
      </c>
      <c r="P2876" s="35">
        <f t="shared" si="538"/>
        <v>42.743723654482217</v>
      </c>
    </row>
    <row r="2877" spans="1:16" x14ac:dyDescent="0.4">
      <c r="A2877" s="1">
        <v>2876</v>
      </c>
      <c r="B2877" s="21">
        <v>42689</v>
      </c>
      <c r="C2877" s="43">
        <v>4</v>
      </c>
      <c r="D2877" s="23">
        <v>20183</v>
      </c>
      <c r="E2877" s="25">
        <f t="shared" si="539"/>
        <v>19106.25</v>
      </c>
      <c r="F2877" s="25">
        <f t="shared" si="540"/>
        <v>19118.25</v>
      </c>
      <c r="G2877" s="25">
        <f t="shared" si="541"/>
        <v>1.0556928589175265</v>
      </c>
      <c r="H2877" s="25">
        <f t="shared" si="536"/>
        <v>1.0021658136955456</v>
      </c>
      <c r="I2877" s="4">
        <f t="shared" si="542"/>
        <v>20139.381850967351</v>
      </c>
      <c r="J2877" s="25">
        <f t="shared" si="537"/>
        <v>19905.983435545488</v>
      </c>
      <c r="K2877" s="15">
        <f t="shared" si="543"/>
        <v>19949.096087093494</v>
      </c>
      <c r="L2877" s="36">
        <f t="shared" si="544"/>
        <v>233.90391290650587</v>
      </c>
      <c r="M2877" s="36">
        <f t="shared" si="545"/>
        <v>233.90391290650587</v>
      </c>
      <c r="N2877" s="36">
        <f t="shared" si="546"/>
        <v>1.1589154878189857E-2</v>
      </c>
      <c r="O2877" s="36">
        <f t="shared" si="547"/>
        <v>54711.04047297428</v>
      </c>
      <c r="P2877" s="35">
        <f t="shared" si="538"/>
        <v>54711.04047297428</v>
      </c>
    </row>
    <row r="2878" spans="1:16" x14ac:dyDescent="0.4">
      <c r="A2878" s="1">
        <v>2877</v>
      </c>
      <c r="B2878" s="21">
        <v>42690</v>
      </c>
      <c r="C2878" s="43">
        <v>1</v>
      </c>
      <c r="D2878" s="23">
        <v>20128</v>
      </c>
      <c r="E2878" s="25">
        <f t="shared" si="539"/>
        <v>19130.25</v>
      </c>
      <c r="F2878" s="25">
        <f t="shared" si="540"/>
        <v>19175.25</v>
      </c>
      <c r="G2878" s="25">
        <f t="shared" si="541"/>
        <v>1.0496864447660395</v>
      </c>
      <c r="H2878" s="25">
        <f t="shared" si="536"/>
        <v>0.99870511045398014</v>
      </c>
      <c r="I2878" s="4">
        <f t="shared" si="542"/>
        <v>20154.097329942007</v>
      </c>
      <c r="J2878" s="25">
        <f t="shared" si="537"/>
        <v>19906.300119989304</v>
      </c>
      <c r="K2878" s="15">
        <f t="shared" si="543"/>
        <v>19880.523660063995</v>
      </c>
      <c r="L2878" s="36">
        <f t="shared" si="544"/>
        <v>247.47633993600539</v>
      </c>
      <c r="M2878" s="36">
        <f t="shared" si="545"/>
        <v>247.47633993600539</v>
      </c>
      <c r="N2878" s="36">
        <f t="shared" si="546"/>
        <v>1.2295128176470856E-2</v>
      </c>
      <c r="O2878" s="36">
        <f t="shared" si="547"/>
        <v>61244.538828121295</v>
      </c>
      <c r="P2878" s="35">
        <f t="shared" si="538"/>
        <v>61244.538828121295</v>
      </c>
    </row>
    <row r="2879" spans="1:16" x14ac:dyDescent="0.4">
      <c r="A2879" s="1">
        <v>2878</v>
      </c>
      <c r="B2879" s="21">
        <v>42691</v>
      </c>
      <c r="C2879" s="43">
        <v>2</v>
      </c>
      <c r="D2879" s="23">
        <v>16267</v>
      </c>
      <c r="E2879" s="25">
        <f t="shared" si="539"/>
        <v>19220.25</v>
      </c>
      <c r="F2879" s="25">
        <f t="shared" si="540"/>
        <v>18966.5</v>
      </c>
      <c r="G2879" s="25">
        <f t="shared" si="541"/>
        <v>0.85767010254923159</v>
      </c>
      <c r="H2879" s="25">
        <f t="shared" si="536"/>
        <v>0.99758200983907996</v>
      </c>
      <c r="I2879" s="4">
        <f t="shared" si="542"/>
        <v>16306.428784360327</v>
      </c>
      <c r="J2879" s="25">
        <f t="shared" si="537"/>
        <v>19906.616804433121</v>
      </c>
      <c r="K2879" s="15">
        <f t="shared" si="543"/>
        <v>19858.482800862796</v>
      </c>
      <c r="L2879" s="36">
        <f t="shared" si="544"/>
        <v>-3591.4828008627956</v>
      </c>
      <c r="M2879" s="36">
        <f t="shared" si="545"/>
        <v>3591.4828008627956</v>
      </c>
      <c r="N2879" s="36">
        <f t="shared" si="546"/>
        <v>0.22078335285318715</v>
      </c>
      <c r="O2879" s="36">
        <f t="shared" si="547"/>
        <v>12898748.708893271</v>
      </c>
      <c r="P2879" s="35">
        <f t="shared" si="538"/>
        <v>12898748.708893271</v>
      </c>
    </row>
    <row r="2880" spans="1:16" x14ac:dyDescent="0.4">
      <c r="A2880" s="1">
        <v>2879</v>
      </c>
      <c r="B2880" s="21">
        <v>42692</v>
      </c>
      <c r="C2880" s="43">
        <v>3</v>
      </c>
      <c r="D2880" s="23">
        <v>20303</v>
      </c>
      <c r="E2880" s="25">
        <f t="shared" si="539"/>
        <v>18712.75</v>
      </c>
      <c r="F2880" s="25">
        <f t="shared" si="540"/>
        <v>18265.875</v>
      </c>
      <c r="G2880" s="25">
        <f t="shared" si="541"/>
        <v>1.111526275089477</v>
      </c>
      <c r="H2880" s="25">
        <f t="shared" si="536"/>
        <v>1.0015470660113945</v>
      </c>
      <c r="I2880" s="4">
        <f t="shared" si="542"/>
        <v>20271.638437178561</v>
      </c>
      <c r="J2880" s="25">
        <f t="shared" si="537"/>
        <v>19906.933488876941</v>
      </c>
      <c r="K2880" s="15">
        <f t="shared" si="543"/>
        <v>19937.730829068674</v>
      </c>
      <c r="L2880" s="36">
        <f t="shared" si="544"/>
        <v>365.26917093132579</v>
      </c>
      <c r="M2880" s="36">
        <f t="shared" si="545"/>
        <v>365.26917093132579</v>
      </c>
      <c r="N2880" s="36">
        <f t="shared" si="546"/>
        <v>1.7990896465119727E-2</v>
      </c>
      <c r="O2880" s="36">
        <f t="shared" si="547"/>
        <v>133421.5672328581</v>
      </c>
      <c r="P2880" s="35">
        <f t="shared" si="538"/>
        <v>133421.5672328581</v>
      </c>
    </row>
    <row r="2881" spans="1:16" x14ac:dyDescent="0.4">
      <c r="A2881" s="1">
        <v>2880</v>
      </c>
      <c r="B2881" s="21">
        <v>42693</v>
      </c>
      <c r="C2881" s="43">
        <v>4</v>
      </c>
      <c r="D2881" s="23">
        <v>18153</v>
      </c>
      <c r="E2881" s="25">
        <f t="shared" si="539"/>
        <v>17819</v>
      </c>
      <c r="F2881" s="25">
        <f t="shared" si="540"/>
        <v>18300.125</v>
      </c>
      <c r="G2881" s="25">
        <f t="shared" si="541"/>
        <v>0.9919604374287061</v>
      </c>
      <c r="H2881" s="25">
        <f t="shared" si="536"/>
        <v>1.0021658136955456</v>
      </c>
      <c r="I2881" s="4">
        <f t="shared" si="542"/>
        <v>18113.768951127699</v>
      </c>
      <c r="J2881" s="25">
        <f t="shared" si="537"/>
        <v>19907.250173320757</v>
      </c>
      <c r="K2881" s="15">
        <f t="shared" si="543"/>
        <v>19950.365568386787</v>
      </c>
      <c r="L2881" s="36">
        <f t="shared" si="544"/>
        <v>-1797.3655683867873</v>
      </c>
      <c r="M2881" s="36">
        <f t="shared" si="545"/>
        <v>1797.3655683867873</v>
      </c>
      <c r="N2881" s="36">
        <f t="shared" si="546"/>
        <v>9.9012040345220473E-2</v>
      </c>
      <c r="O2881" s="36">
        <f t="shared" si="547"/>
        <v>3230522.986422359</v>
      </c>
      <c r="P2881" s="35">
        <f t="shared" si="538"/>
        <v>3230522.986422359</v>
      </c>
    </row>
    <row r="2882" spans="1:16" x14ac:dyDescent="0.4">
      <c r="A2882" s="1">
        <v>2881</v>
      </c>
      <c r="B2882" s="21">
        <v>42694</v>
      </c>
      <c r="C2882" s="43">
        <v>1</v>
      </c>
      <c r="D2882" s="23">
        <v>16553</v>
      </c>
      <c r="E2882" s="25">
        <f t="shared" si="539"/>
        <v>18781.25</v>
      </c>
      <c r="F2882" s="25">
        <f t="shared" si="540"/>
        <v>18813.625</v>
      </c>
      <c r="G2882" s="25">
        <f t="shared" si="541"/>
        <v>0.87984107262688604</v>
      </c>
      <c r="H2882" s="25">
        <f t="shared" ref="H2882:H2945" si="548">VLOOKUP(C2882,$Q$38:$S$42,3,FALSE)</f>
        <v>0.99870511045398014</v>
      </c>
      <c r="I2882" s="4">
        <f t="shared" si="542"/>
        <v>16574.462097701216</v>
      </c>
      <c r="J2882" s="25">
        <f t="shared" si="537"/>
        <v>19907.566857764574</v>
      </c>
      <c r="K2882" s="15">
        <f t="shared" si="543"/>
        <v>19881.788757553764</v>
      </c>
      <c r="L2882" s="36">
        <f t="shared" si="544"/>
        <v>-3328.7887575537643</v>
      </c>
      <c r="M2882" s="36">
        <f t="shared" si="545"/>
        <v>3328.7887575537643</v>
      </c>
      <c r="N2882" s="36">
        <f t="shared" si="546"/>
        <v>0.20109881940154439</v>
      </c>
      <c r="O2882" s="36">
        <f t="shared" si="547"/>
        <v>11080834.592416333</v>
      </c>
      <c r="P2882" s="35">
        <f t="shared" si="538"/>
        <v>11080834.592416333</v>
      </c>
    </row>
    <row r="2883" spans="1:16" x14ac:dyDescent="0.4">
      <c r="A2883" s="1">
        <v>2882</v>
      </c>
      <c r="B2883" s="21">
        <v>42695</v>
      </c>
      <c r="C2883" s="43">
        <v>2</v>
      </c>
      <c r="D2883" s="23">
        <v>20116</v>
      </c>
      <c r="E2883" s="25">
        <f t="shared" si="539"/>
        <v>18846</v>
      </c>
      <c r="F2883" s="25">
        <f t="shared" si="540"/>
        <v>19108.75</v>
      </c>
      <c r="G2883" s="25">
        <f t="shared" si="541"/>
        <v>1.0527114541767515</v>
      </c>
      <c r="H2883" s="25">
        <f t="shared" si="548"/>
        <v>0.99758200983907996</v>
      </c>
      <c r="I2883" s="4">
        <f t="shared" si="542"/>
        <v>20164.758186893239</v>
      </c>
      <c r="J2883" s="25">
        <f t="shared" ref="J2883:J2946" si="549">INTERCEPT($I$2:$I$3896,$A$2:$A$3896)+SLOPE($I$2:$I$3896,$A$2:$A$3896)*A2883</f>
        <v>19907.883542208394</v>
      </c>
      <c r="K2883" s="15">
        <f t="shared" si="543"/>
        <v>19859.746475678592</v>
      </c>
      <c r="L2883" s="36">
        <f t="shared" si="544"/>
        <v>256.25352432140789</v>
      </c>
      <c r="M2883" s="36">
        <f t="shared" si="545"/>
        <v>256.25352432140789</v>
      </c>
      <c r="N2883" s="36">
        <f t="shared" si="546"/>
        <v>1.2738791226954061E-2</v>
      </c>
      <c r="O2883" s="36">
        <f t="shared" si="547"/>
        <v>65665.868727142384</v>
      </c>
      <c r="P2883" s="35">
        <f t="shared" ref="P2883:P2946" si="550">(D2883-K2883)^2</f>
        <v>65665.868727142384</v>
      </c>
    </row>
    <row r="2884" spans="1:16" x14ac:dyDescent="0.4">
      <c r="A2884" s="1">
        <v>2883</v>
      </c>
      <c r="B2884" s="21">
        <v>42696</v>
      </c>
      <c r="C2884" s="43">
        <v>3</v>
      </c>
      <c r="D2884" s="23">
        <v>20562</v>
      </c>
      <c r="E2884" s="25">
        <f t="shared" si="539"/>
        <v>19371.5</v>
      </c>
      <c r="F2884" s="25">
        <f t="shared" si="540"/>
        <v>19349.75</v>
      </c>
      <c r="G2884" s="25">
        <f t="shared" si="541"/>
        <v>1.0626493882349901</v>
      </c>
      <c r="H2884" s="25">
        <f t="shared" si="548"/>
        <v>1.0015470660113945</v>
      </c>
      <c r="I2884" s="4">
        <f t="shared" si="542"/>
        <v>20530.238366018104</v>
      </c>
      <c r="J2884" s="25">
        <f t="shared" si="549"/>
        <v>19908.20022665221</v>
      </c>
      <c r="K2884" s="15">
        <f t="shared" si="543"/>
        <v>19938.9995265709</v>
      </c>
      <c r="L2884" s="36">
        <f t="shared" si="544"/>
        <v>623.00047342909966</v>
      </c>
      <c r="M2884" s="36">
        <f t="shared" si="545"/>
        <v>623.00047342909966</v>
      </c>
      <c r="N2884" s="36">
        <f t="shared" si="546"/>
        <v>3.0298632109186832E-2</v>
      </c>
      <c r="O2884" s="36">
        <f t="shared" si="547"/>
        <v>388129.58989288233</v>
      </c>
      <c r="P2884" s="35">
        <f t="shared" si="550"/>
        <v>388129.58989288233</v>
      </c>
    </row>
    <row r="2885" spans="1:16" x14ac:dyDescent="0.4">
      <c r="A2885" s="1">
        <v>2884</v>
      </c>
      <c r="B2885" s="21">
        <v>42697</v>
      </c>
      <c r="C2885" s="43">
        <v>4</v>
      </c>
      <c r="D2885" s="23">
        <v>20255</v>
      </c>
      <c r="E2885" s="25">
        <f t="shared" ref="E2885:E2948" si="551">AVERAGE(D2883:D2886)</f>
        <v>19328</v>
      </c>
      <c r="F2885" s="25">
        <f t="shared" ref="F2885:F2948" si="552">AVERAGE(E2885:E2886)</f>
        <v>19351.375</v>
      </c>
      <c r="G2885" s="25">
        <f t="shared" si="541"/>
        <v>1.04669564824205</v>
      </c>
      <c r="H2885" s="25">
        <f t="shared" si="548"/>
        <v>1.0021658136955456</v>
      </c>
      <c r="I2885" s="4">
        <f t="shared" si="542"/>
        <v>20211.226249385312</v>
      </c>
      <c r="J2885" s="25">
        <f t="shared" si="549"/>
        <v>19908.516911096027</v>
      </c>
      <c r="K2885" s="15">
        <f t="shared" si="543"/>
        <v>19951.635049680081</v>
      </c>
      <c r="L2885" s="36">
        <f t="shared" si="544"/>
        <v>303.36495031991944</v>
      </c>
      <c r="M2885" s="36">
        <f t="shared" si="545"/>
        <v>303.36495031991944</v>
      </c>
      <c r="N2885" s="36">
        <f t="shared" si="546"/>
        <v>1.4977287105402096E-2</v>
      </c>
      <c r="O2885" s="36">
        <f t="shared" si="547"/>
        <v>92030.293082607197</v>
      </c>
      <c r="P2885" s="35">
        <f t="shared" si="550"/>
        <v>92030.293082607197</v>
      </c>
    </row>
    <row r="2886" spans="1:16" x14ac:dyDescent="0.4">
      <c r="A2886" s="1">
        <v>2885</v>
      </c>
      <c r="B2886" s="21">
        <v>42698</v>
      </c>
      <c r="C2886" s="43">
        <v>1</v>
      </c>
      <c r="D2886" s="23">
        <v>16379</v>
      </c>
      <c r="E2886" s="25">
        <f t="shared" si="551"/>
        <v>19374.75</v>
      </c>
      <c r="F2886" s="25">
        <f t="shared" si="552"/>
        <v>19058.125</v>
      </c>
      <c r="G2886" s="25">
        <f t="shared" si="541"/>
        <v>0.85942347423998955</v>
      </c>
      <c r="H2886" s="25">
        <f t="shared" si="548"/>
        <v>0.99870511045398014</v>
      </c>
      <c r="I2886" s="4">
        <f t="shared" si="542"/>
        <v>16400.236494789355</v>
      </c>
      <c r="J2886" s="25">
        <f t="shared" si="549"/>
        <v>19908.833595539843</v>
      </c>
      <c r="K2886" s="15">
        <f t="shared" si="543"/>
        <v>19883.05385504353</v>
      </c>
      <c r="L2886" s="36">
        <f t="shared" si="544"/>
        <v>-3504.0538550435303</v>
      </c>
      <c r="M2886" s="36">
        <f t="shared" si="545"/>
        <v>3504.0538550435303</v>
      </c>
      <c r="N2886" s="36">
        <f t="shared" si="546"/>
        <v>0.21393576256447466</v>
      </c>
      <c r="O2886" s="36">
        <f t="shared" si="547"/>
        <v>12278393.419045426</v>
      </c>
      <c r="P2886" s="35">
        <f t="shared" si="550"/>
        <v>12278393.419045426</v>
      </c>
    </row>
    <row r="2887" spans="1:16" x14ac:dyDescent="0.4">
      <c r="A2887" s="1">
        <v>2886</v>
      </c>
      <c r="B2887" s="21">
        <v>42699</v>
      </c>
      <c r="C2887" s="43">
        <v>2</v>
      </c>
      <c r="D2887" s="23">
        <v>20303</v>
      </c>
      <c r="E2887" s="25">
        <f t="shared" si="551"/>
        <v>18741.5</v>
      </c>
      <c r="F2887" s="25">
        <f t="shared" si="552"/>
        <v>18315.375</v>
      </c>
      <c r="G2887" s="25">
        <f t="shared" si="541"/>
        <v>1.1085222115299305</v>
      </c>
      <c r="H2887" s="25">
        <f t="shared" si="548"/>
        <v>0.99758200983907996</v>
      </c>
      <c r="I2887" s="4">
        <f t="shared" si="542"/>
        <v>20352.211447031888</v>
      </c>
      <c r="J2887" s="25">
        <f t="shared" si="549"/>
        <v>19909.150279983663</v>
      </c>
      <c r="K2887" s="15">
        <f t="shared" si="543"/>
        <v>19861.010150494385</v>
      </c>
      <c r="L2887" s="36">
        <f t="shared" si="544"/>
        <v>441.98984950561498</v>
      </c>
      <c r="M2887" s="36">
        <f t="shared" si="545"/>
        <v>441.98984950561498</v>
      </c>
      <c r="N2887" s="36">
        <f t="shared" si="546"/>
        <v>2.1769681796070285E-2</v>
      </c>
      <c r="O2887" s="36">
        <f t="shared" si="547"/>
        <v>195355.02706599617</v>
      </c>
      <c r="P2887" s="35">
        <f t="shared" si="550"/>
        <v>195355.02706599617</v>
      </c>
    </row>
    <row r="2888" spans="1:16" x14ac:dyDescent="0.4">
      <c r="A2888" s="1">
        <v>2887</v>
      </c>
      <c r="B2888" s="21">
        <v>42700</v>
      </c>
      <c r="C2888" s="43">
        <v>3</v>
      </c>
      <c r="D2888" s="23">
        <v>18029</v>
      </c>
      <c r="E2888" s="25">
        <f t="shared" si="551"/>
        <v>17889.25</v>
      </c>
      <c r="F2888" s="25">
        <f t="shared" si="552"/>
        <v>18446.625</v>
      </c>
      <c r="G2888" s="25">
        <f t="shared" si="541"/>
        <v>0.97736035724692183</v>
      </c>
      <c r="H2888" s="25">
        <f t="shared" si="548"/>
        <v>1.0015470660113945</v>
      </c>
      <c r="I2888" s="4">
        <f t="shared" si="542"/>
        <v>18001.151031073845</v>
      </c>
      <c r="J2888" s="25">
        <f t="shared" si="549"/>
        <v>19909.46696442748</v>
      </c>
      <c r="K2888" s="15">
        <f t="shared" si="543"/>
        <v>19940.268224073126</v>
      </c>
      <c r="L2888" s="36">
        <f t="shared" si="544"/>
        <v>-1911.2682240731265</v>
      </c>
      <c r="M2888" s="36">
        <f t="shared" si="545"/>
        <v>1911.2682240731265</v>
      </c>
      <c r="N2888" s="36">
        <f t="shared" si="546"/>
        <v>0.10601077286999426</v>
      </c>
      <c r="O2888" s="36">
        <f t="shared" si="547"/>
        <v>3652946.2243516427</v>
      </c>
      <c r="P2888" s="35">
        <f t="shared" si="550"/>
        <v>3652946.2243516427</v>
      </c>
    </row>
    <row r="2889" spans="1:16" x14ac:dyDescent="0.4">
      <c r="A2889" s="1">
        <v>2888</v>
      </c>
      <c r="B2889" s="21">
        <v>42701</v>
      </c>
      <c r="C2889" s="43">
        <v>4</v>
      </c>
      <c r="D2889" s="23">
        <v>16846</v>
      </c>
      <c r="E2889" s="25">
        <f t="shared" si="551"/>
        <v>19004</v>
      </c>
      <c r="F2889" s="25">
        <f t="shared" si="552"/>
        <v>19122.375</v>
      </c>
      <c r="G2889" s="25">
        <f t="shared" si="541"/>
        <v>0.88095751704482317</v>
      </c>
      <c r="H2889" s="25">
        <f t="shared" si="548"/>
        <v>1.0021658136955456</v>
      </c>
      <c r="I2889" s="4">
        <f t="shared" si="542"/>
        <v>16809.593552068374</v>
      </c>
      <c r="J2889" s="25">
        <f t="shared" si="549"/>
        <v>19909.783648871296</v>
      </c>
      <c r="K2889" s="15">
        <f t="shared" si="543"/>
        <v>19952.90453097337</v>
      </c>
      <c r="L2889" s="36">
        <f t="shared" si="544"/>
        <v>-3106.9045309733701</v>
      </c>
      <c r="M2889" s="36">
        <f t="shared" si="545"/>
        <v>3106.9045309733701</v>
      </c>
      <c r="N2889" s="36">
        <f t="shared" si="546"/>
        <v>0.18442980713364421</v>
      </c>
      <c r="O2889" s="36">
        <f t="shared" si="547"/>
        <v>9652855.7645828575</v>
      </c>
      <c r="P2889" s="35">
        <f t="shared" si="550"/>
        <v>9652855.7645828575</v>
      </c>
    </row>
    <row r="2890" spans="1:16" x14ac:dyDescent="0.4">
      <c r="A2890" s="1">
        <v>2889</v>
      </c>
      <c r="B2890" s="21">
        <v>42702</v>
      </c>
      <c r="C2890" s="43">
        <v>1</v>
      </c>
      <c r="D2890" s="23">
        <v>20838</v>
      </c>
      <c r="E2890" s="25">
        <f t="shared" si="551"/>
        <v>19240.75</v>
      </c>
      <c r="F2890" s="25">
        <f t="shared" si="552"/>
        <v>19667</v>
      </c>
      <c r="G2890" s="25">
        <f t="shared" si="541"/>
        <v>1.0595413637056998</v>
      </c>
      <c r="H2890" s="25">
        <f t="shared" si="548"/>
        <v>0.99870511045398014</v>
      </c>
      <c r="I2890" s="4">
        <f t="shared" si="542"/>
        <v>20865.017893547873</v>
      </c>
      <c r="J2890" s="25">
        <f t="shared" si="549"/>
        <v>19910.100333315117</v>
      </c>
      <c r="K2890" s="15">
        <f t="shared" si="543"/>
        <v>19884.3189525333</v>
      </c>
      <c r="L2890" s="36">
        <f t="shared" si="544"/>
        <v>953.68104746669997</v>
      </c>
      <c r="M2890" s="36">
        <f t="shared" si="545"/>
        <v>953.68104746669997</v>
      </c>
      <c r="N2890" s="36">
        <f t="shared" si="546"/>
        <v>4.5766438596156062E-2</v>
      </c>
      <c r="O2890" s="36">
        <f t="shared" si="547"/>
        <v>909507.54029718204</v>
      </c>
      <c r="P2890" s="35">
        <f t="shared" si="550"/>
        <v>909507.54029718204</v>
      </c>
    </row>
    <row r="2891" spans="1:16" x14ac:dyDescent="0.4">
      <c r="A2891" s="1">
        <v>2890</v>
      </c>
      <c r="B2891" s="21">
        <v>42703</v>
      </c>
      <c r="C2891" s="43">
        <v>2</v>
      </c>
      <c r="D2891" s="23">
        <v>21250</v>
      </c>
      <c r="E2891" s="25">
        <f t="shared" si="551"/>
        <v>20093.25</v>
      </c>
      <c r="F2891" s="25">
        <f t="shared" si="552"/>
        <v>20114.875</v>
      </c>
      <c r="G2891" s="25">
        <f t="shared" si="541"/>
        <v>1.0564321180221106</v>
      </c>
      <c r="H2891" s="25">
        <f t="shared" si="548"/>
        <v>0.99758200983907996</v>
      </c>
      <c r="I2891" s="4">
        <f t="shared" si="542"/>
        <v>21301.50683393723</v>
      </c>
      <c r="J2891" s="25">
        <f t="shared" si="549"/>
        <v>19910.417017758933</v>
      </c>
      <c r="K2891" s="15">
        <f t="shared" si="543"/>
        <v>19862.273825310178</v>
      </c>
      <c r="L2891" s="36">
        <f t="shared" si="544"/>
        <v>1387.7261746898221</v>
      </c>
      <c r="M2891" s="36">
        <f t="shared" si="545"/>
        <v>1387.7261746898221</v>
      </c>
      <c r="N2891" s="36">
        <f t="shared" si="546"/>
        <v>6.5304761161873975E-2</v>
      </c>
      <c r="O2891" s="36">
        <f t="shared" si="547"/>
        <v>1925783.9359192466</v>
      </c>
      <c r="P2891" s="35">
        <f t="shared" si="550"/>
        <v>1925783.9359192466</v>
      </c>
    </row>
    <row r="2892" spans="1:16" x14ac:dyDescent="0.4">
      <c r="A2892" s="1">
        <v>2891</v>
      </c>
      <c r="B2892" s="21">
        <v>42704</v>
      </c>
      <c r="C2892" s="43">
        <v>3</v>
      </c>
      <c r="D2892" s="23">
        <v>21439</v>
      </c>
      <c r="E2892" s="25">
        <f t="shared" si="551"/>
        <v>20136.5</v>
      </c>
      <c r="F2892" s="25">
        <f t="shared" si="552"/>
        <v>20158.625</v>
      </c>
      <c r="G2892" s="25">
        <f t="shared" si="541"/>
        <v>1.0635149966825614</v>
      </c>
      <c r="H2892" s="25">
        <f t="shared" si="548"/>
        <v>1.0015470660113945</v>
      </c>
      <c r="I2892" s="4">
        <f t="shared" si="542"/>
        <v>21405.883684907214</v>
      </c>
      <c r="J2892" s="25">
        <f t="shared" si="549"/>
        <v>19910.73370220275</v>
      </c>
      <c r="K2892" s="15">
        <f t="shared" si="543"/>
        <v>19941.536921575356</v>
      </c>
      <c r="L2892" s="36">
        <f t="shared" si="544"/>
        <v>1497.4630784246438</v>
      </c>
      <c r="M2892" s="36">
        <f t="shared" si="545"/>
        <v>1497.4630784246438</v>
      </c>
      <c r="N2892" s="36">
        <f t="shared" si="546"/>
        <v>6.9847617819144725E-2</v>
      </c>
      <c r="O2892" s="36">
        <f t="shared" si="547"/>
        <v>2242395.6712450106</v>
      </c>
      <c r="P2892" s="35">
        <f t="shared" si="550"/>
        <v>2242395.6712450106</v>
      </c>
    </row>
    <row r="2893" spans="1:16" x14ac:dyDescent="0.4">
      <c r="A2893" s="1">
        <v>2892</v>
      </c>
      <c r="B2893" s="21">
        <v>42705</v>
      </c>
      <c r="C2893" s="43">
        <v>4</v>
      </c>
      <c r="D2893" s="23">
        <v>17019</v>
      </c>
      <c r="E2893" s="25">
        <f t="shared" si="551"/>
        <v>20180.75</v>
      </c>
      <c r="F2893" s="25">
        <f t="shared" si="552"/>
        <v>19882.875</v>
      </c>
      <c r="G2893" s="25">
        <f t="shared" si="541"/>
        <v>0.85596273174779802</v>
      </c>
      <c r="H2893" s="25">
        <f t="shared" si="548"/>
        <v>1.0021658136955456</v>
      </c>
      <c r="I2893" s="4">
        <f t="shared" si="542"/>
        <v>16982.219676044857</v>
      </c>
      <c r="J2893" s="25">
        <f t="shared" si="549"/>
        <v>19911.050386646566</v>
      </c>
      <c r="K2893" s="15">
        <f t="shared" si="543"/>
        <v>19954.174012266663</v>
      </c>
      <c r="L2893" s="36">
        <f t="shared" si="544"/>
        <v>-2935.1740122666633</v>
      </c>
      <c r="M2893" s="36">
        <f t="shared" si="545"/>
        <v>2935.1740122666633</v>
      </c>
      <c r="N2893" s="36">
        <f t="shared" si="546"/>
        <v>0.17246454035293868</v>
      </c>
      <c r="O2893" s="36">
        <f t="shared" si="547"/>
        <v>8615246.4822855834</v>
      </c>
      <c r="P2893" s="35">
        <f t="shared" si="550"/>
        <v>8615246.4822855834</v>
      </c>
    </row>
    <row r="2894" spans="1:16" x14ac:dyDescent="0.4">
      <c r="A2894" s="1">
        <v>2893</v>
      </c>
      <c r="B2894" s="21">
        <v>42706</v>
      </c>
      <c r="C2894" s="43">
        <v>1</v>
      </c>
      <c r="D2894" s="23">
        <v>21015</v>
      </c>
      <c r="E2894" s="25">
        <f t="shared" si="551"/>
        <v>19585</v>
      </c>
      <c r="F2894" s="25">
        <f t="shared" si="552"/>
        <v>19056.25</v>
      </c>
      <c r="G2894" s="25">
        <f t="shared" si="541"/>
        <v>1.1027877992784521</v>
      </c>
      <c r="H2894" s="25">
        <f t="shared" si="548"/>
        <v>0.99870511045398014</v>
      </c>
      <c r="I2894" s="4">
        <f t="shared" si="542"/>
        <v>21042.247386165109</v>
      </c>
      <c r="J2894" s="25">
        <f t="shared" si="549"/>
        <v>19911.367071090386</v>
      </c>
      <c r="K2894" s="15">
        <f t="shared" si="543"/>
        <v>19885.584050023066</v>
      </c>
      <c r="L2894" s="36">
        <f t="shared" si="544"/>
        <v>1129.4159499769339</v>
      </c>
      <c r="M2894" s="36">
        <f t="shared" si="545"/>
        <v>1129.4159499769339</v>
      </c>
      <c r="N2894" s="36">
        <f t="shared" si="546"/>
        <v>5.3743323815224071E-2</v>
      </c>
      <c r="O2894" s="36">
        <f t="shared" si="547"/>
        <v>1275580.3880623002</v>
      </c>
      <c r="P2894" s="35">
        <f t="shared" si="550"/>
        <v>1275580.3880623002</v>
      </c>
    </row>
    <row r="2895" spans="1:16" x14ac:dyDescent="0.4">
      <c r="A2895" s="1">
        <v>2894</v>
      </c>
      <c r="B2895" s="21">
        <v>42707</v>
      </c>
      <c r="C2895" s="43">
        <v>2</v>
      </c>
      <c r="D2895" s="23">
        <v>18867</v>
      </c>
      <c r="E2895" s="25">
        <f t="shared" si="551"/>
        <v>18527.5</v>
      </c>
      <c r="F2895" s="25">
        <f t="shared" si="552"/>
        <v>18872.625</v>
      </c>
      <c r="G2895" s="25">
        <f t="shared" si="541"/>
        <v>0.9997019492518926</v>
      </c>
      <c r="H2895" s="25">
        <f t="shared" si="548"/>
        <v>0.99758200983907996</v>
      </c>
      <c r="I2895" s="4">
        <f t="shared" si="542"/>
        <v>18912.730796983236</v>
      </c>
      <c r="J2895" s="25">
        <f t="shared" si="549"/>
        <v>19911.683755534203</v>
      </c>
      <c r="K2895" s="15">
        <f t="shared" si="543"/>
        <v>19863.537500125971</v>
      </c>
      <c r="L2895" s="36">
        <f t="shared" si="544"/>
        <v>-996.53750012597084</v>
      </c>
      <c r="M2895" s="36">
        <f t="shared" si="545"/>
        <v>996.53750012597084</v>
      </c>
      <c r="N2895" s="36">
        <f t="shared" si="546"/>
        <v>5.2819075641382884E-2</v>
      </c>
      <c r="O2895" s="36">
        <f t="shared" si="547"/>
        <v>993086.9891573193</v>
      </c>
      <c r="P2895" s="35">
        <f t="shared" si="550"/>
        <v>993086.9891573193</v>
      </c>
    </row>
    <row r="2896" spans="1:16" x14ac:dyDescent="0.4">
      <c r="A2896" s="1">
        <v>2895</v>
      </c>
      <c r="B2896" s="21">
        <v>42708</v>
      </c>
      <c r="C2896" s="43">
        <v>3</v>
      </c>
      <c r="D2896" s="23">
        <v>17209</v>
      </c>
      <c r="E2896" s="25">
        <f t="shared" si="551"/>
        <v>19217.75</v>
      </c>
      <c r="F2896" s="25">
        <f t="shared" si="552"/>
        <v>18866.125</v>
      </c>
      <c r="G2896" s="25">
        <f t="shared" si="541"/>
        <v>0.91216399764127498</v>
      </c>
      <c r="H2896" s="25">
        <f t="shared" si="548"/>
        <v>1.0015470660113945</v>
      </c>
      <c r="I2896" s="4">
        <f t="shared" si="542"/>
        <v>17182.417665635909</v>
      </c>
      <c r="J2896" s="25">
        <f t="shared" si="549"/>
        <v>19912.000439978019</v>
      </c>
      <c r="K2896" s="15">
        <f t="shared" si="543"/>
        <v>19942.805619077582</v>
      </c>
      <c r="L2896" s="36">
        <f t="shared" si="544"/>
        <v>-2733.8056190775824</v>
      </c>
      <c r="M2896" s="36">
        <f t="shared" si="545"/>
        <v>2733.8056190775824</v>
      </c>
      <c r="N2896" s="36">
        <f t="shared" si="546"/>
        <v>0.15885906322724053</v>
      </c>
      <c r="O2896" s="36">
        <f t="shared" si="547"/>
        <v>7473693.1629001638</v>
      </c>
      <c r="P2896" s="35">
        <f t="shared" si="550"/>
        <v>7473693.1629001638</v>
      </c>
    </row>
    <row r="2897" spans="1:16" x14ac:dyDescent="0.4">
      <c r="A2897" s="1">
        <v>2896</v>
      </c>
      <c r="B2897" s="21">
        <v>42709</v>
      </c>
      <c r="C2897" s="43">
        <v>4</v>
      </c>
      <c r="D2897" s="23">
        <v>19780</v>
      </c>
      <c r="E2897" s="25">
        <f t="shared" si="551"/>
        <v>18514.5</v>
      </c>
      <c r="F2897" s="25">
        <f t="shared" si="552"/>
        <v>18647.5</v>
      </c>
      <c r="G2897" s="25">
        <f t="shared" si="541"/>
        <v>1.0607320016087947</v>
      </c>
      <c r="H2897" s="25">
        <f t="shared" si="548"/>
        <v>1.0021658136955456</v>
      </c>
      <c r="I2897" s="4">
        <f t="shared" si="542"/>
        <v>19737.25278760017</v>
      </c>
      <c r="J2897" s="25">
        <f t="shared" si="549"/>
        <v>19912.317124421839</v>
      </c>
      <c r="K2897" s="15">
        <f t="shared" si="543"/>
        <v>19955.44349355996</v>
      </c>
      <c r="L2897" s="36">
        <f t="shared" si="544"/>
        <v>-175.44349355996019</v>
      </c>
      <c r="M2897" s="36">
        <f t="shared" si="545"/>
        <v>175.44349355996019</v>
      </c>
      <c r="N2897" s="36">
        <f t="shared" si="546"/>
        <v>8.8697418382184118E-3</v>
      </c>
      <c r="O2897" s="36">
        <f t="shared" si="547"/>
        <v>30780.419432523791</v>
      </c>
      <c r="P2897" s="35">
        <f t="shared" si="550"/>
        <v>30780.419432523791</v>
      </c>
    </row>
    <row r="2898" spans="1:16" x14ac:dyDescent="0.4">
      <c r="A2898" s="1">
        <v>2897</v>
      </c>
      <c r="B2898" s="21">
        <v>42710</v>
      </c>
      <c r="C2898" s="43">
        <v>1</v>
      </c>
      <c r="D2898" s="23">
        <v>18202</v>
      </c>
      <c r="E2898" s="25">
        <f t="shared" si="551"/>
        <v>18780.5</v>
      </c>
      <c r="F2898" s="25">
        <f t="shared" si="552"/>
        <v>18426.875</v>
      </c>
      <c r="G2898" s="25">
        <f t="shared" si="541"/>
        <v>0.98779635722280634</v>
      </c>
      <c r="H2898" s="25">
        <f t="shared" si="548"/>
        <v>0.99870511045398014</v>
      </c>
      <c r="I2898" s="4">
        <f t="shared" si="542"/>
        <v>18225.600139090046</v>
      </c>
      <c r="J2898" s="25">
        <f t="shared" si="549"/>
        <v>19912.633808865656</v>
      </c>
      <c r="K2898" s="15">
        <f t="shared" si="543"/>
        <v>19886.849147512832</v>
      </c>
      <c r="L2898" s="36">
        <f t="shared" si="544"/>
        <v>-1684.8491475128321</v>
      </c>
      <c r="M2898" s="36">
        <f t="shared" si="545"/>
        <v>1684.8491475128321</v>
      </c>
      <c r="N2898" s="36">
        <f t="shared" si="546"/>
        <v>9.2563957120801676E-2</v>
      </c>
      <c r="O2898" s="36">
        <f t="shared" si="547"/>
        <v>2838716.649874717</v>
      </c>
      <c r="P2898" s="35">
        <f t="shared" si="550"/>
        <v>2838716.649874717</v>
      </c>
    </row>
    <row r="2899" spans="1:16" x14ac:dyDescent="0.4">
      <c r="A2899" s="1">
        <v>2898</v>
      </c>
      <c r="B2899" s="21">
        <v>42711</v>
      </c>
      <c r="C2899" s="43">
        <v>2</v>
      </c>
      <c r="D2899" s="23">
        <v>19931</v>
      </c>
      <c r="E2899" s="25">
        <f t="shared" si="551"/>
        <v>18073.25</v>
      </c>
      <c r="F2899" s="25">
        <f t="shared" si="552"/>
        <v>18083.25</v>
      </c>
      <c r="G2899" s="25">
        <f t="shared" si="541"/>
        <v>1.1021801943787759</v>
      </c>
      <c r="H2899" s="25">
        <f t="shared" si="548"/>
        <v>0.99758200983907996</v>
      </c>
      <c r="I2899" s="4">
        <f t="shared" si="542"/>
        <v>19979.309774456611</v>
      </c>
      <c r="J2899" s="25">
        <f t="shared" si="549"/>
        <v>19912.950493309472</v>
      </c>
      <c r="K2899" s="15">
        <f t="shared" si="543"/>
        <v>19864.801174941764</v>
      </c>
      <c r="L2899" s="36">
        <f t="shared" si="544"/>
        <v>66.198825058236253</v>
      </c>
      <c r="M2899" s="36">
        <f t="shared" si="545"/>
        <v>66.198825058236253</v>
      </c>
      <c r="N2899" s="36">
        <f t="shared" si="546"/>
        <v>3.3214000831988488E-3</v>
      </c>
      <c r="O2899" s="36">
        <f t="shared" si="547"/>
        <v>4382.2844390909677</v>
      </c>
      <c r="P2899" s="35">
        <f t="shared" si="550"/>
        <v>4382.2844390909677</v>
      </c>
    </row>
    <row r="2900" spans="1:16" x14ac:dyDescent="0.4">
      <c r="A2900" s="1">
        <v>2899</v>
      </c>
      <c r="B2900" s="21">
        <v>42712</v>
      </c>
      <c r="C2900" s="43">
        <v>3</v>
      </c>
      <c r="D2900" s="23">
        <v>14380</v>
      </c>
      <c r="E2900" s="25">
        <f t="shared" si="551"/>
        <v>18093.25</v>
      </c>
      <c r="F2900" s="25">
        <f t="shared" si="552"/>
        <v>18180.625</v>
      </c>
      <c r="G2900" s="25">
        <f t="shared" si="541"/>
        <v>0.79095190621884559</v>
      </c>
      <c r="H2900" s="25">
        <f t="shared" si="548"/>
        <v>1.0015470660113945</v>
      </c>
      <c r="I2900" s="4">
        <f t="shared" si="542"/>
        <v>14357.787554875029</v>
      </c>
      <c r="J2900" s="25">
        <f t="shared" si="549"/>
        <v>19913.267177753292</v>
      </c>
      <c r="K2900" s="15">
        <f t="shared" si="543"/>
        <v>19944.074316579812</v>
      </c>
      <c r="L2900" s="36">
        <f t="shared" si="544"/>
        <v>-5564.0743165798121</v>
      </c>
      <c r="M2900" s="36">
        <f t="shared" si="545"/>
        <v>5564.0743165798121</v>
      </c>
      <c r="N2900" s="36">
        <f t="shared" si="546"/>
        <v>0.38693145456048761</v>
      </c>
      <c r="O2900" s="36">
        <f t="shared" si="547"/>
        <v>30958923.000423104</v>
      </c>
      <c r="P2900" s="35">
        <f t="shared" si="550"/>
        <v>30958923.000423104</v>
      </c>
    </row>
    <row r="2901" spans="1:16" x14ac:dyDescent="0.4">
      <c r="A2901" s="1">
        <v>2900</v>
      </c>
      <c r="B2901" s="21">
        <v>42713</v>
      </c>
      <c r="C2901" s="43">
        <v>4</v>
      </c>
      <c r="D2901" s="23">
        <v>19860</v>
      </c>
      <c r="E2901" s="25">
        <f t="shared" si="551"/>
        <v>18268</v>
      </c>
      <c r="F2901" s="25">
        <f t="shared" si="552"/>
        <v>18021.625</v>
      </c>
      <c r="G2901" s="25">
        <f t="shared" si="541"/>
        <v>1.10200939149494</v>
      </c>
      <c r="H2901" s="25">
        <f t="shared" si="548"/>
        <v>1.0021658136955456</v>
      </c>
      <c r="I2901" s="4">
        <f t="shared" si="542"/>
        <v>19817.079896953459</v>
      </c>
      <c r="J2901" s="25">
        <f t="shared" si="549"/>
        <v>19913.583862197109</v>
      </c>
      <c r="K2901" s="15">
        <f t="shared" si="543"/>
        <v>19956.71297485325</v>
      </c>
      <c r="L2901" s="36">
        <f t="shared" si="544"/>
        <v>-96.712974853249762</v>
      </c>
      <c r="M2901" s="36">
        <f t="shared" si="545"/>
        <v>96.712974853249762</v>
      </c>
      <c r="N2901" s="36">
        <f t="shared" si="546"/>
        <v>4.8697369009692727E-3</v>
      </c>
      <c r="O2901" s="36">
        <f t="shared" si="547"/>
        <v>9353.3995049653204</v>
      </c>
      <c r="P2901" s="35">
        <f t="shared" si="550"/>
        <v>9353.3995049653204</v>
      </c>
    </row>
    <row r="2902" spans="1:16" x14ac:dyDescent="0.4">
      <c r="A2902" s="1">
        <v>2901</v>
      </c>
      <c r="B2902" s="21">
        <v>42714</v>
      </c>
      <c r="C2902" s="43">
        <v>1</v>
      </c>
      <c r="D2902" s="23">
        <v>18901</v>
      </c>
      <c r="E2902" s="25">
        <f t="shared" si="551"/>
        <v>17775.25</v>
      </c>
      <c r="F2902" s="25">
        <f t="shared" si="552"/>
        <v>18646.5</v>
      </c>
      <c r="G2902" s="25">
        <f t="shared" si="541"/>
        <v>1.0136486740138899</v>
      </c>
      <c r="H2902" s="25">
        <f t="shared" si="548"/>
        <v>0.99870511045398014</v>
      </c>
      <c r="I2902" s="4">
        <f t="shared" si="542"/>
        <v>18925.506440442859</v>
      </c>
      <c r="J2902" s="25">
        <f t="shared" si="549"/>
        <v>19913.900546640925</v>
      </c>
      <c r="K2902" s="15">
        <f t="shared" si="543"/>
        <v>19888.114245002602</v>
      </c>
      <c r="L2902" s="36">
        <f t="shared" si="544"/>
        <v>-987.11424500260182</v>
      </c>
      <c r="M2902" s="36">
        <f t="shared" si="545"/>
        <v>987.11424500260182</v>
      </c>
      <c r="N2902" s="36">
        <f t="shared" si="546"/>
        <v>5.2225503677191781E-2</v>
      </c>
      <c r="O2902" s="36">
        <f t="shared" si="547"/>
        <v>974394.53268705658</v>
      </c>
      <c r="P2902" s="35">
        <f t="shared" si="550"/>
        <v>974394.53268705658</v>
      </c>
    </row>
    <row r="2903" spans="1:16" x14ac:dyDescent="0.4">
      <c r="A2903" s="1">
        <v>2902</v>
      </c>
      <c r="B2903" s="21">
        <v>42715</v>
      </c>
      <c r="C2903" s="43">
        <v>2</v>
      </c>
      <c r="D2903" s="23">
        <v>17960</v>
      </c>
      <c r="E2903" s="25">
        <f t="shared" si="551"/>
        <v>19517.75</v>
      </c>
      <c r="F2903" s="25">
        <f t="shared" si="552"/>
        <v>19736.875</v>
      </c>
      <c r="G2903" s="25">
        <f t="shared" si="541"/>
        <v>0.9099718167136388</v>
      </c>
      <c r="H2903" s="25">
        <f t="shared" si="548"/>
        <v>0.99758200983907996</v>
      </c>
      <c r="I2903" s="4">
        <f t="shared" si="542"/>
        <v>18003.532364118244</v>
      </c>
      <c r="J2903" s="25">
        <f t="shared" si="549"/>
        <v>19914.217231084742</v>
      </c>
      <c r="K2903" s="15">
        <f t="shared" si="543"/>
        <v>19866.064849757553</v>
      </c>
      <c r="L2903" s="36">
        <f t="shared" si="544"/>
        <v>-1906.064849757553</v>
      </c>
      <c r="M2903" s="36">
        <f t="shared" si="545"/>
        <v>1906.064849757553</v>
      </c>
      <c r="N2903" s="36">
        <f t="shared" si="546"/>
        <v>0.10612833239184594</v>
      </c>
      <c r="O2903" s="36">
        <f t="shared" si="547"/>
        <v>3633083.211481283</v>
      </c>
      <c r="P2903" s="35">
        <f t="shared" si="550"/>
        <v>3633083.211481283</v>
      </c>
    </row>
    <row r="2904" spans="1:16" x14ac:dyDescent="0.4">
      <c r="A2904" s="1">
        <v>2903</v>
      </c>
      <c r="B2904" s="21">
        <v>42716</v>
      </c>
      <c r="C2904" s="43">
        <v>3</v>
      </c>
      <c r="D2904" s="23">
        <v>21350</v>
      </c>
      <c r="E2904" s="25">
        <f t="shared" si="551"/>
        <v>19956</v>
      </c>
      <c r="F2904" s="25">
        <f t="shared" si="552"/>
        <v>20104.875</v>
      </c>
      <c r="G2904" s="25">
        <f t="shared" si="541"/>
        <v>1.0619314967141054</v>
      </c>
      <c r="H2904" s="25">
        <f t="shared" si="548"/>
        <v>1.0015470660113945</v>
      </c>
      <c r="I2904" s="4">
        <f t="shared" si="542"/>
        <v>21317.021161097487</v>
      </c>
      <c r="J2904" s="25">
        <f t="shared" si="549"/>
        <v>19914.533915528562</v>
      </c>
      <c r="K2904" s="15">
        <f t="shared" si="543"/>
        <v>19945.343014082038</v>
      </c>
      <c r="L2904" s="36">
        <f t="shared" si="544"/>
        <v>1404.6569859179617</v>
      </c>
      <c r="M2904" s="36">
        <f t="shared" si="545"/>
        <v>1404.6569859179617</v>
      </c>
      <c r="N2904" s="36">
        <f t="shared" si="546"/>
        <v>6.5791896295923261E-2</v>
      </c>
      <c r="O2904" s="36">
        <f t="shared" si="547"/>
        <v>1973061.2480881328</v>
      </c>
      <c r="P2904" s="35">
        <f t="shared" si="550"/>
        <v>1973061.2480881328</v>
      </c>
    </row>
    <row r="2905" spans="1:16" x14ac:dyDescent="0.4">
      <c r="A2905" s="1">
        <v>2904</v>
      </c>
      <c r="B2905" s="21">
        <v>42717</v>
      </c>
      <c r="C2905" s="43">
        <v>4</v>
      </c>
      <c r="D2905" s="23">
        <v>21613</v>
      </c>
      <c r="E2905" s="25">
        <f t="shared" si="551"/>
        <v>20253.75</v>
      </c>
      <c r="F2905" s="25">
        <f t="shared" si="552"/>
        <v>20283</v>
      </c>
      <c r="G2905" s="25">
        <f t="shared" si="541"/>
        <v>1.0655721540206085</v>
      </c>
      <c r="H2905" s="25">
        <f t="shared" si="548"/>
        <v>1.0021658136955456</v>
      </c>
      <c r="I2905" s="4">
        <f t="shared" si="542"/>
        <v>21566.291430657355</v>
      </c>
      <c r="J2905" s="25">
        <f t="shared" si="549"/>
        <v>19914.850599972378</v>
      </c>
      <c r="K2905" s="15">
        <f t="shared" si="543"/>
        <v>19957.982456146543</v>
      </c>
      <c r="L2905" s="36">
        <f t="shared" si="544"/>
        <v>1655.017543853457</v>
      </c>
      <c r="M2905" s="36">
        <f t="shared" si="545"/>
        <v>1655.017543853457</v>
      </c>
      <c r="N2905" s="36">
        <f t="shared" si="546"/>
        <v>7.6575095722641789E-2</v>
      </c>
      <c r="O2905" s="36">
        <f t="shared" si="547"/>
        <v>2739083.0704627298</v>
      </c>
      <c r="P2905" s="35">
        <f t="shared" si="550"/>
        <v>2739083.0704627298</v>
      </c>
    </row>
    <row r="2906" spans="1:16" x14ac:dyDescent="0.4">
      <c r="A2906" s="1">
        <v>2905</v>
      </c>
      <c r="B2906" s="21">
        <v>42718</v>
      </c>
      <c r="C2906" s="43">
        <v>1</v>
      </c>
      <c r="D2906" s="23">
        <v>20092</v>
      </c>
      <c r="E2906" s="25">
        <f t="shared" si="551"/>
        <v>20312.25</v>
      </c>
      <c r="F2906" s="25">
        <f t="shared" si="552"/>
        <v>20328.875</v>
      </c>
      <c r="G2906" s="25">
        <f t="shared" si="541"/>
        <v>0.98834785496000144</v>
      </c>
      <c r="H2906" s="25">
        <f t="shared" si="548"/>
        <v>0.99870511045398014</v>
      </c>
      <c r="I2906" s="4">
        <f t="shared" si="542"/>
        <v>20118.050653477487</v>
      </c>
      <c r="J2906" s="25">
        <f t="shared" si="549"/>
        <v>19915.167284416195</v>
      </c>
      <c r="K2906" s="15">
        <f t="shared" si="543"/>
        <v>19889.379342492368</v>
      </c>
      <c r="L2906" s="36">
        <f t="shared" si="544"/>
        <v>202.62065750763213</v>
      </c>
      <c r="M2906" s="36">
        <f t="shared" si="545"/>
        <v>202.62065750763213</v>
      </c>
      <c r="N2906" s="36">
        <f t="shared" si="546"/>
        <v>1.0084643515211633E-2</v>
      </c>
      <c r="O2906" s="36">
        <f t="shared" si="547"/>
        <v>41055.13084882516</v>
      </c>
      <c r="P2906" s="35">
        <f t="shared" si="550"/>
        <v>41055.13084882516</v>
      </c>
    </row>
    <row r="2907" spans="1:16" x14ac:dyDescent="0.4">
      <c r="A2907" s="1">
        <v>2906</v>
      </c>
      <c r="B2907" s="21">
        <v>42719</v>
      </c>
      <c r="C2907" s="43">
        <v>2</v>
      </c>
      <c r="D2907" s="23">
        <v>18194</v>
      </c>
      <c r="E2907" s="25">
        <f t="shared" si="551"/>
        <v>20345.5</v>
      </c>
      <c r="F2907" s="25">
        <f t="shared" si="552"/>
        <v>19874.125</v>
      </c>
      <c r="G2907" s="25">
        <f t="shared" si="541"/>
        <v>0.91546168699250907</v>
      </c>
      <c r="H2907" s="25">
        <f t="shared" si="548"/>
        <v>0.99758200983907996</v>
      </c>
      <c r="I2907" s="4">
        <f t="shared" si="542"/>
        <v>18238.099545254307</v>
      </c>
      <c r="J2907" s="25">
        <f t="shared" si="549"/>
        <v>19915.483968860015</v>
      </c>
      <c r="K2907" s="15">
        <f t="shared" si="543"/>
        <v>19867.32852457335</v>
      </c>
      <c r="L2907" s="36">
        <f t="shared" si="544"/>
        <v>-1673.3285245733496</v>
      </c>
      <c r="M2907" s="36">
        <f t="shared" si="545"/>
        <v>1673.3285245733496</v>
      </c>
      <c r="N2907" s="36">
        <f t="shared" si="546"/>
        <v>9.1971447981386692E-2</v>
      </c>
      <c r="O2907" s="36">
        <f t="shared" si="547"/>
        <v>2800028.3511508228</v>
      </c>
      <c r="P2907" s="35">
        <f t="shared" si="550"/>
        <v>2800028.3511508228</v>
      </c>
    </row>
    <row r="2908" spans="1:16" x14ac:dyDescent="0.4">
      <c r="A2908" s="1">
        <v>2907</v>
      </c>
      <c r="B2908" s="21">
        <v>42720</v>
      </c>
      <c r="C2908" s="43">
        <v>3</v>
      </c>
      <c r="D2908" s="23">
        <v>21483</v>
      </c>
      <c r="E2908" s="25">
        <f t="shared" si="551"/>
        <v>19402.75</v>
      </c>
      <c r="F2908" s="25">
        <f t="shared" si="552"/>
        <v>19295.5</v>
      </c>
      <c r="G2908" s="25">
        <f t="shared" si="541"/>
        <v>1.113368401959006</v>
      </c>
      <c r="H2908" s="25">
        <f t="shared" si="548"/>
        <v>1.0015470660113945</v>
      </c>
      <c r="I2908" s="4">
        <f t="shared" si="542"/>
        <v>21449.815719150225</v>
      </c>
      <c r="J2908" s="25">
        <f t="shared" si="549"/>
        <v>19915.800653303831</v>
      </c>
      <c r="K2908" s="15">
        <f t="shared" si="543"/>
        <v>19946.611711584268</v>
      </c>
      <c r="L2908" s="36">
        <f t="shared" si="544"/>
        <v>1536.3882884157319</v>
      </c>
      <c r="M2908" s="36">
        <f t="shared" si="545"/>
        <v>1536.3882884157319</v>
      </c>
      <c r="N2908" s="36">
        <f t="shared" si="546"/>
        <v>7.1516468296594138E-2</v>
      </c>
      <c r="O2908" s="36">
        <f t="shared" si="547"/>
        <v>2360488.9727810225</v>
      </c>
      <c r="P2908" s="35">
        <f t="shared" si="550"/>
        <v>2360488.9727810225</v>
      </c>
    </row>
    <row r="2909" spans="1:16" x14ac:dyDescent="0.4">
      <c r="A2909" s="1">
        <v>2908</v>
      </c>
      <c r="B2909" s="21">
        <v>42721</v>
      </c>
      <c r="C2909" s="43">
        <v>4</v>
      </c>
      <c r="D2909" s="23">
        <v>17842</v>
      </c>
      <c r="E2909" s="25">
        <f t="shared" si="551"/>
        <v>19188.25</v>
      </c>
      <c r="F2909" s="25">
        <f t="shared" si="552"/>
        <v>19657.375</v>
      </c>
      <c r="G2909" s="25">
        <f t="shared" si="541"/>
        <v>0.90764916475368662</v>
      </c>
      <c r="H2909" s="25">
        <f t="shared" si="548"/>
        <v>1.0021658136955456</v>
      </c>
      <c r="I2909" s="4">
        <f t="shared" si="542"/>
        <v>17803.441063516795</v>
      </c>
      <c r="J2909" s="25">
        <f t="shared" si="549"/>
        <v>19916.117337747648</v>
      </c>
      <c r="K2909" s="15">
        <f t="shared" si="543"/>
        <v>19959.251937439836</v>
      </c>
      <c r="L2909" s="36">
        <f t="shared" si="544"/>
        <v>-2117.2519374398362</v>
      </c>
      <c r="M2909" s="36">
        <f t="shared" si="545"/>
        <v>2117.2519374398362</v>
      </c>
      <c r="N2909" s="36">
        <f t="shared" si="546"/>
        <v>0.11866673789036185</v>
      </c>
      <c r="O2909" s="36">
        <f t="shared" si="547"/>
        <v>4482755.7665927401</v>
      </c>
      <c r="P2909" s="35">
        <f t="shared" si="550"/>
        <v>4482755.7665927401</v>
      </c>
    </row>
    <row r="2910" spans="1:16" x14ac:dyDescent="0.4">
      <c r="A2910" s="1">
        <v>2909</v>
      </c>
      <c r="B2910" s="21">
        <v>42722</v>
      </c>
      <c r="C2910" s="43">
        <v>1</v>
      </c>
      <c r="D2910" s="23">
        <v>19234</v>
      </c>
      <c r="E2910" s="25">
        <f t="shared" si="551"/>
        <v>20126.5</v>
      </c>
      <c r="F2910" s="25">
        <f t="shared" si="552"/>
        <v>20594.625</v>
      </c>
      <c r="G2910" s="25">
        <f t="shared" si="541"/>
        <v>0.93393300436400273</v>
      </c>
      <c r="H2910" s="25">
        <f t="shared" si="548"/>
        <v>0.99870511045398014</v>
      </c>
      <c r="I2910" s="4">
        <f t="shared" si="542"/>
        <v>19258.938197739695</v>
      </c>
      <c r="J2910" s="25">
        <f t="shared" si="549"/>
        <v>19916.434022191468</v>
      </c>
      <c r="K2910" s="15">
        <f t="shared" si="543"/>
        <v>19890.644439982138</v>
      </c>
      <c r="L2910" s="36">
        <f t="shared" si="544"/>
        <v>-656.64443998213756</v>
      </c>
      <c r="M2910" s="36">
        <f t="shared" si="545"/>
        <v>656.64443998213756</v>
      </c>
      <c r="N2910" s="36">
        <f t="shared" si="546"/>
        <v>3.4139775396804489E-2</v>
      </c>
      <c r="O2910" s="36">
        <f t="shared" si="547"/>
        <v>431181.92055945506</v>
      </c>
      <c r="P2910" s="35">
        <f t="shared" si="550"/>
        <v>431181.92055945506</v>
      </c>
    </row>
    <row r="2911" spans="1:16" x14ac:dyDescent="0.4">
      <c r="A2911" s="1">
        <v>2910</v>
      </c>
      <c r="B2911" s="21">
        <v>42723</v>
      </c>
      <c r="C2911" s="43">
        <v>2</v>
      </c>
      <c r="D2911" s="23">
        <v>21947</v>
      </c>
      <c r="E2911" s="25">
        <f t="shared" si="551"/>
        <v>21062.75</v>
      </c>
      <c r="F2911" s="25">
        <f t="shared" si="552"/>
        <v>21517.5</v>
      </c>
      <c r="G2911" s="25">
        <f t="shared" si="541"/>
        <v>1.0199604972696643</v>
      </c>
      <c r="H2911" s="25">
        <f t="shared" si="548"/>
        <v>0.99758200983907996</v>
      </c>
      <c r="I2911" s="4">
        <f t="shared" si="542"/>
        <v>22000.196258090371</v>
      </c>
      <c r="J2911" s="25">
        <f t="shared" si="549"/>
        <v>19916.750706635285</v>
      </c>
      <c r="K2911" s="15">
        <f t="shared" si="543"/>
        <v>19868.592199389142</v>
      </c>
      <c r="L2911" s="36">
        <f t="shared" si="544"/>
        <v>2078.4078006108575</v>
      </c>
      <c r="M2911" s="36">
        <f t="shared" si="545"/>
        <v>2078.4078006108575</v>
      </c>
      <c r="N2911" s="36">
        <f t="shared" si="546"/>
        <v>9.4701225707880685E-2</v>
      </c>
      <c r="O2911" s="36">
        <f t="shared" si="547"/>
        <v>4319778.985640062</v>
      </c>
      <c r="P2911" s="35">
        <f t="shared" si="550"/>
        <v>4319778.985640062</v>
      </c>
    </row>
    <row r="2912" spans="1:16" x14ac:dyDescent="0.4">
      <c r="A2912" s="1">
        <v>2911</v>
      </c>
      <c r="B2912" s="21">
        <v>42724</v>
      </c>
      <c r="C2912" s="43">
        <v>3</v>
      </c>
      <c r="D2912" s="23">
        <v>25228</v>
      </c>
      <c r="E2912" s="25">
        <f t="shared" si="551"/>
        <v>21972.25</v>
      </c>
      <c r="F2912" s="25">
        <f t="shared" si="552"/>
        <v>21451.375</v>
      </c>
      <c r="G2912" s="25">
        <f t="shared" si="541"/>
        <v>1.1760551479800245</v>
      </c>
      <c r="H2912" s="25">
        <f t="shared" si="548"/>
        <v>1.0015470660113945</v>
      </c>
      <c r="I2912" s="4">
        <f t="shared" si="542"/>
        <v>25189.030906424705</v>
      </c>
      <c r="J2912" s="25">
        <f t="shared" si="549"/>
        <v>19917.067391079101</v>
      </c>
      <c r="K2912" s="15">
        <f t="shared" si="543"/>
        <v>19947.880409086494</v>
      </c>
      <c r="L2912" s="36">
        <f t="shared" si="544"/>
        <v>5280.1195909135058</v>
      </c>
      <c r="M2912" s="36">
        <f t="shared" si="545"/>
        <v>5280.1195909135058</v>
      </c>
      <c r="N2912" s="36">
        <f t="shared" si="546"/>
        <v>0.20929600407933668</v>
      </c>
      <c r="O2912" s="36">
        <f t="shared" si="547"/>
        <v>27879662.894348606</v>
      </c>
      <c r="P2912" s="35">
        <f t="shared" si="550"/>
        <v>27879662.894348606</v>
      </c>
    </row>
    <row r="2913" spans="1:16" x14ac:dyDescent="0.4">
      <c r="A2913" s="1">
        <v>2912</v>
      </c>
      <c r="B2913" s="21">
        <v>42725</v>
      </c>
      <c r="C2913" s="43">
        <v>4</v>
      </c>
      <c r="D2913" s="23">
        <v>21480</v>
      </c>
      <c r="E2913" s="25">
        <f t="shared" si="551"/>
        <v>20930.5</v>
      </c>
      <c r="F2913" s="25">
        <f t="shared" si="552"/>
        <v>20583.5</v>
      </c>
      <c r="G2913" s="25">
        <f t="shared" si="541"/>
        <v>1.0435543032040226</v>
      </c>
      <c r="H2913" s="25">
        <f t="shared" si="548"/>
        <v>1.0021658136955456</v>
      </c>
      <c r="I2913" s="4">
        <f t="shared" si="542"/>
        <v>21433.578861357517</v>
      </c>
      <c r="J2913" s="25">
        <f t="shared" si="549"/>
        <v>19917.384075522918</v>
      </c>
      <c r="K2913" s="15">
        <f t="shared" si="543"/>
        <v>19960.521418733126</v>
      </c>
      <c r="L2913" s="36">
        <f t="shared" si="544"/>
        <v>1519.4785812668742</v>
      </c>
      <c r="M2913" s="36">
        <f t="shared" si="545"/>
        <v>1519.4785812668742</v>
      </c>
      <c r="N2913" s="36">
        <f t="shared" si="546"/>
        <v>7.0739226315962495E-2</v>
      </c>
      <c r="O2913" s="36">
        <f t="shared" si="547"/>
        <v>2308815.1589287929</v>
      </c>
      <c r="P2913" s="35">
        <f t="shared" si="550"/>
        <v>2308815.1589287929</v>
      </c>
    </row>
    <row r="2914" spans="1:16" x14ac:dyDescent="0.4">
      <c r="A2914" s="1">
        <v>2913</v>
      </c>
      <c r="B2914" s="21">
        <v>42726</v>
      </c>
      <c r="C2914" s="43">
        <v>1</v>
      </c>
      <c r="D2914" s="23">
        <v>15067</v>
      </c>
      <c r="E2914" s="25">
        <f t="shared" si="551"/>
        <v>20236.5</v>
      </c>
      <c r="F2914" s="25">
        <f t="shared" si="552"/>
        <v>19386.25</v>
      </c>
      <c r="G2914" s="25">
        <f t="shared" si="541"/>
        <v>0.77720033528918697</v>
      </c>
      <c r="H2914" s="25">
        <f t="shared" si="548"/>
        <v>0.99870511045398014</v>
      </c>
      <c r="I2914" s="4">
        <f t="shared" si="542"/>
        <v>15086.535396971196</v>
      </c>
      <c r="J2914" s="25">
        <f t="shared" si="549"/>
        <v>19917.700759966738</v>
      </c>
      <c r="K2914" s="15">
        <f t="shared" si="543"/>
        <v>19891.909537471904</v>
      </c>
      <c r="L2914" s="36">
        <f t="shared" si="544"/>
        <v>-4824.9095374719036</v>
      </c>
      <c r="M2914" s="36">
        <f t="shared" si="545"/>
        <v>4824.9095374719036</v>
      </c>
      <c r="N2914" s="36">
        <f t="shared" si="546"/>
        <v>0.32023027394118958</v>
      </c>
      <c r="O2914" s="36">
        <f t="shared" si="547"/>
        <v>23279752.04478734</v>
      </c>
      <c r="P2914" s="35">
        <f t="shared" si="550"/>
        <v>23279752.04478734</v>
      </c>
    </row>
    <row r="2915" spans="1:16" x14ac:dyDescent="0.4">
      <c r="A2915" s="1">
        <v>2914</v>
      </c>
      <c r="B2915" s="21">
        <v>42727</v>
      </c>
      <c r="C2915" s="43">
        <v>2</v>
      </c>
      <c r="D2915" s="23">
        <v>19171</v>
      </c>
      <c r="E2915" s="25">
        <f t="shared" si="551"/>
        <v>18536</v>
      </c>
      <c r="F2915" s="25">
        <f t="shared" si="552"/>
        <v>17657</v>
      </c>
      <c r="G2915" s="25">
        <f t="shared" si="541"/>
        <v>1.0857450302995979</v>
      </c>
      <c r="H2915" s="25">
        <f t="shared" si="548"/>
        <v>0.99758200983907996</v>
      </c>
      <c r="I2915" s="4">
        <f t="shared" si="542"/>
        <v>19217.467647689915</v>
      </c>
      <c r="J2915" s="25">
        <f t="shared" si="549"/>
        <v>19918.017444410554</v>
      </c>
      <c r="K2915" s="15">
        <f t="shared" si="543"/>
        <v>19869.855874204935</v>
      </c>
      <c r="L2915" s="36">
        <f t="shared" si="544"/>
        <v>-698.85587420493539</v>
      </c>
      <c r="M2915" s="36">
        <f t="shared" si="545"/>
        <v>698.85587420493539</v>
      </c>
      <c r="N2915" s="36">
        <f t="shared" si="546"/>
        <v>3.6453803881119157E-2</v>
      </c>
      <c r="O2915" s="36">
        <f t="shared" si="547"/>
        <v>488399.53291074448</v>
      </c>
      <c r="P2915" s="35">
        <f t="shared" si="550"/>
        <v>488399.53291074448</v>
      </c>
    </row>
    <row r="2916" spans="1:16" x14ac:dyDescent="0.4">
      <c r="A2916" s="1">
        <v>2915</v>
      </c>
      <c r="B2916" s="21">
        <v>42728</v>
      </c>
      <c r="C2916" s="43">
        <v>3</v>
      </c>
      <c r="D2916" s="23">
        <v>18426</v>
      </c>
      <c r="E2916" s="25">
        <f t="shared" si="551"/>
        <v>16778</v>
      </c>
      <c r="F2916" s="25">
        <f t="shared" si="552"/>
        <v>17291</v>
      </c>
      <c r="G2916" s="25">
        <f t="shared" si="541"/>
        <v>1.0656410849574924</v>
      </c>
      <c r="H2916" s="25">
        <f t="shared" si="548"/>
        <v>1.0015470660113945</v>
      </c>
      <c r="I2916" s="4">
        <f t="shared" si="542"/>
        <v>18397.537794584652</v>
      </c>
      <c r="J2916" s="25">
        <f t="shared" si="549"/>
        <v>19918.334128854371</v>
      </c>
      <c r="K2916" s="15">
        <f t="shared" si="543"/>
        <v>19949.14910658872</v>
      </c>
      <c r="L2916" s="36">
        <f t="shared" si="544"/>
        <v>-1523.1491065887203</v>
      </c>
      <c r="M2916" s="36">
        <f t="shared" si="545"/>
        <v>1523.1491065887203</v>
      </c>
      <c r="N2916" s="36">
        <f t="shared" si="546"/>
        <v>8.2663036285071115E-2</v>
      </c>
      <c r="O2916" s="36">
        <f t="shared" si="547"/>
        <v>2319983.2009020168</v>
      </c>
      <c r="P2916" s="35">
        <f t="shared" si="550"/>
        <v>2319983.2009020168</v>
      </c>
    </row>
    <row r="2917" spans="1:16" x14ac:dyDescent="0.4">
      <c r="A2917" s="1">
        <v>2916</v>
      </c>
      <c r="B2917" s="21">
        <v>42729</v>
      </c>
      <c r="C2917" s="43">
        <v>4</v>
      </c>
      <c r="D2917" s="23">
        <v>14448</v>
      </c>
      <c r="E2917" s="25">
        <f t="shared" si="551"/>
        <v>17804</v>
      </c>
      <c r="F2917" s="25">
        <f t="shared" si="552"/>
        <v>18249.5</v>
      </c>
      <c r="G2917" s="25">
        <f t="shared" si="541"/>
        <v>0.79169292309378336</v>
      </c>
      <c r="H2917" s="25">
        <f t="shared" si="548"/>
        <v>1.0021658136955456</v>
      </c>
      <c r="I2917" s="4">
        <f t="shared" si="542"/>
        <v>14416.775949203602</v>
      </c>
      <c r="J2917" s="25">
        <f t="shared" si="549"/>
        <v>19918.650813298191</v>
      </c>
      <c r="K2917" s="15">
        <f t="shared" si="543"/>
        <v>19961.790900026423</v>
      </c>
      <c r="L2917" s="36">
        <f t="shared" si="544"/>
        <v>-5513.7909000264226</v>
      </c>
      <c r="M2917" s="36">
        <f t="shared" si="545"/>
        <v>5513.7909000264226</v>
      </c>
      <c r="N2917" s="36">
        <f t="shared" si="546"/>
        <v>0.38163004568289194</v>
      </c>
      <c r="O2917" s="36">
        <f t="shared" si="547"/>
        <v>30401890.089214187</v>
      </c>
      <c r="P2917" s="35">
        <f t="shared" si="550"/>
        <v>30401890.089214187</v>
      </c>
    </row>
    <row r="2918" spans="1:16" x14ac:dyDescent="0.4">
      <c r="A2918" s="1">
        <v>2917</v>
      </c>
      <c r="B2918" s="21">
        <v>42730</v>
      </c>
      <c r="C2918" s="43">
        <v>1</v>
      </c>
      <c r="D2918" s="23">
        <v>19171</v>
      </c>
      <c r="E2918" s="25">
        <f t="shared" si="551"/>
        <v>18695</v>
      </c>
      <c r="F2918" s="25">
        <f t="shared" si="552"/>
        <v>19236</v>
      </c>
      <c r="G2918" s="25">
        <f t="shared" si="541"/>
        <v>0.99662091911000206</v>
      </c>
      <c r="H2918" s="25">
        <f t="shared" si="548"/>
        <v>0.99870511045398014</v>
      </c>
      <c r="I2918" s="4">
        <f t="shared" si="542"/>
        <v>19195.856513926781</v>
      </c>
      <c r="J2918" s="25">
        <f t="shared" si="549"/>
        <v>19918.967497742007</v>
      </c>
      <c r="K2918" s="15">
        <f t="shared" si="543"/>
        <v>19893.174634961673</v>
      </c>
      <c r="L2918" s="36">
        <f t="shared" si="544"/>
        <v>-722.17463496167329</v>
      </c>
      <c r="M2918" s="36">
        <f t="shared" si="545"/>
        <v>722.17463496167329</v>
      </c>
      <c r="N2918" s="36">
        <f t="shared" si="546"/>
        <v>3.7670159874898197E-2</v>
      </c>
      <c r="O2918" s="36">
        <f t="shared" si="547"/>
        <v>521536.20338202605</v>
      </c>
      <c r="P2918" s="35">
        <f t="shared" si="550"/>
        <v>521536.20338202605</v>
      </c>
    </row>
    <row r="2919" spans="1:16" x14ac:dyDescent="0.4">
      <c r="A2919" s="1">
        <v>2918</v>
      </c>
      <c r="B2919" s="21">
        <v>42731</v>
      </c>
      <c r="C2919" s="43">
        <v>2</v>
      </c>
      <c r="D2919" s="23">
        <v>22735</v>
      </c>
      <c r="E2919" s="25">
        <f t="shared" si="551"/>
        <v>19777</v>
      </c>
      <c r="F2919" s="25">
        <f t="shared" si="552"/>
        <v>20221.125</v>
      </c>
      <c r="G2919" s="25">
        <f t="shared" si="541"/>
        <v>1.124319245343669</v>
      </c>
      <c r="H2919" s="25">
        <f t="shared" si="548"/>
        <v>0.99758200983907996</v>
      </c>
      <c r="I2919" s="4">
        <f t="shared" si="542"/>
        <v>22790.106252685317</v>
      </c>
      <c r="J2919" s="25">
        <f t="shared" si="549"/>
        <v>19919.284182185824</v>
      </c>
      <c r="K2919" s="15">
        <f t="shared" si="543"/>
        <v>19871.119549020728</v>
      </c>
      <c r="L2919" s="36">
        <f t="shared" si="544"/>
        <v>2863.8804509792717</v>
      </c>
      <c r="M2919" s="36">
        <f t="shared" si="545"/>
        <v>2863.8804509792717</v>
      </c>
      <c r="N2919" s="36">
        <f t="shared" si="546"/>
        <v>0.12596791075343178</v>
      </c>
      <c r="O2919" s="36">
        <f t="shared" si="547"/>
        <v>8201811.2375012366</v>
      </c>
      <c r="P2919" s="35">
        <f t="shared" si="550"/>
        <v>8201811.2375012366</v>
      </c>
    </row>
    <row r="2920" spans="1:16" x14ac:dyDescent="0.4">
      <c r="A2920" s="1">
        <v>2919</v>
      </c>
      <c r="B2920" s="21">
        <v>42732</v>
      </c>
      <c r="C2920" s="43">
        <v>3</v>
      </c>
      <c r="D2920" s="23">
        <v>22754</v>
      </c>
      <c r="E2920" s="25">
        <f t="shared" si="551"/>
        <v>20665.25</v>
      </c>
      <c r="F2920" s="25">
        <f t="shared" si="552"/>
        <v>21039.75</v>
      </c>
      <c r="G2920" s="25">
        <f t="shared" si="541"/>
        <v>1.0814767285732958</v>
      </c>
      <c r="H2920" s="25">
        <f t="shared" si="548"/>
        <v>1.0015470660113945</v>
      </c>
      <c r="I2920" s="4">
        <f t="shared" si="542"/>
        <v>22718.852435579029</v>
      </c>
      <c r="J2920" s="25">
        <f t="shared" si="549"/>
        <v>19919.600866629644</v>
      </c>
      <c r="K2920" s="15">
        <f t="shared" si="543"/>
        <v>19950.41780409095</v>
      </c>
      <c r="L2920" s="36">
        <f t="shared" si="544"/>
        <v>2803.5821959090499</v>
      </c>
      <c r="M2920" s="36">
        <f t="shared" si="545"/>
        <v>2803.5821959090499</v>
      </c>
      <c r="N2920" s="36">
        <f t="shared" si="546"/>
        <v>0.12321271846308561</v>
      </c>
      <c r="O2920" s="36">
        <f t="shared" si="547"/>
        <v>7860073.1292182105</v>
      </c>
      <c r="P2920" s="35">
        <f t="shared" si="550"/>
        <v>7860073.1292182105</v>
      </c>
    </row>
    <row r="2921" spans="1:16" x14ac:dyDescent="0.4">
      <c r="A2921" s="1">
        <v>2920</v>
      </c>
      <c r="B2921" s="21">
        <v>42733</v>
      </c>
      <c r="C2921" s="43">
        <v>4</v>
      </c>
      <c r="D2921" s="23">
        <v>18001</v>
      </c>
      <c r="E2921" s="25">
        <f t="shared" si="551"/>
        <v>21414.25</v>
      </c>
      <c r="F2921" s="25">
        <f t="shared" si="552"/>
        <v>21074.75</v>
      </c>
      <c r="G2921" s="25">
        <f t="shared" si="541"/>
        <v>0.85415010854221285</v>
      </c>
      <c r="H2921" s="25">
        <f t="shared" si="548"/>
        <v>1.0021658136955456</v>
      </c>
      <c r="I2921" s="4">
        <f t="shared" si="542"/>
        <v>17962.097443356455</v>
      </c>
      <c r="J2921" s="25">
        <f t="shared" si="549"/>
        <v>19919.91755107346</v>
      </c>
      <c r="K2921" s="15">
        <f t="shared" si="543"/>
        <v>19963.060381319716</v>
      </c>
      <c r="L2921" s="36">
        <f t="shared" si="544"/>
        <v>-1962.0603813197158</v>
      </c>
      <c r="M2921" s="36">
        <f t="shared" si="545"/>
        <v>1962.0603813197158</v>
      </c>
      <c r="N2921" s="36">
        <f t="shared" si="546"/>
        <v>0.10899729911225575</v>
      </c>
      <c r="O2921" s="36">
        <f t="shared" si="547"/>
        <v>3849680.9399444684</v>
      </c>
      <c r="P2921" s="35">
        <f t="shared" si="550"/>
        <v>3849680.9399444684</v>
      </c>
    </row>
    <row r="2922" spans="1:16" x14ac:dyDescent="0.4">
      <c r="A2922" s="1">
        <v>2921</v>
      </c>
      <c r="B2922" s="21">
        <v>42734</v>
      </c>
      <c r="C2922" s="43">
        <v>1</v>
      </c>
      <c r="D2922" s="23">
        <v>22167</v>
      </c>
      <c r="E2922" s="25">
        <f t="shared" si="551"/>
        <v>20735.25</v>
      </c>
      <c r="F2922" s="25">
        <f t="shared" si="552"/>
        <v>19763.25</v>
      </c>
      <c r="G2922" s="25">
        <f t="shared" si="541"/>
        <v>1.1216272627224773</v>
      </c>
      <c r="H2922" s="25">
        <f t="shared" si="548"/>
        <v>0.99870511045398014</v>
      </c>
      <c r="I2922" s="4">
        <f t="shared" si="542"/>
        <v>22195.741033029833</v>
      </c>
      <c r="J2922" s="25">
        <f t="shared" si="549"/>
        <v>19920.234235517277</v>
      </c>
      <c r="K2922" s="15">
        <f t="shared" si="543"/>
        <v>19894.439732451439</v>
      </c>
      <c r="L2922" s="36">
        <f t="shared" si="544"/>
        <v>2272.5602675485607</v>
      </c>
      <c r="M2922" s="36">
        <f t="shared" si="545"/>
        <v>2272.5602675485607</v>
      </c>
      <c r="N2922" s="36">
        <f t="shared" si="546"/>
        <v>0.10251997417551137</v>
      </c>
      <c r="O2922" s="36">
        <f t="shared" si="547"/>
        <v>5164530.1696403855</v>
      </c>
      <c r="P2922" s="35">
        <f t="shared" si="550"/>
        <v>5164530.1696403855</v>
      </c>
    </row>
    <row r="2923" spans="1:16" x14ac:dyDescent="0.4">
      <c r="A2923" s="1">
        <v>2922</v>
      </c>
      <c r="B2923" s="21">
        <v>42735</v>
      </c>
      <c r="C2923" s="43">
        <v>2</v>
      </c>
      <c r="D2923" s="23">
        <v>20019</v>
      </c>
      <c r="E2923" s="25">
        <f t="shared" si="551"/>
        <v>18791.25</v>
      </c>
      <c r="F2923" s="25">
        <f t="shared" si="552"/>
        <v>18820.75</v>
      </c>
      <c r="G2923" s="25">
        <f t="shared" si="541"/>
        <v>1.0636664319965996</v>
      </c>
      <c r="H2923" s="25">
        <f t="shared" si="548"/>
        <v>0.99758200983907996</v>
      </c>
      <c r="I2923" s="4">
        <f t="shared" si="542"/>
        <v>20067.523073345386</v>
      </c>
      <c r="J2923" s="25">
        <f t="shared" si="549"/>
        <v>19920.550919961093</v>
      </c>
      <c r="K2923" s="15">
        <f t="shared" si="543"/>
        <v>19872.383223836521</v>
      </c>
      <c r="L2923" s="36">
        <f t="shared" si="544"/>
        <v>146.61677616347879</v>
      </c>
      <c r="M2923" s="36">
        <f t="shared" si="545"/>
        <v>146.61677616347879</v>
      </c>
      <c r="N2923" s="36">
        <f t="shared" si="546"/>
        <v>7.3238811211088859E-3</v>
      </c>
      <c r="O2923" s="36">
        <f t="shared" si="547"/>
        <v>21496.479052571642</v>
      </c>
      <c r="P2923" s="35">
        <f t="shared" si="550"/>
        <v>21496.479052571642</v>
      </c>
    </row>
    <row r="2924" spans="1:16" x14ac:dyDescent="0.4">
      <c r="A2924" s="1">
        <v>2923</v>
      </c>
      <c r="B2924" s="21">
        <v>42736</v>
      </c>
      <c r="C2924" s="43">
        <v>3</v>
      </c>
      <c r="D2924" s="23">
        <v>14978</v>
      </c>
      <c r="E2924" s="25">
        <f t="shared" si="551"/>
        <v>18850.25</v>
      </c>
      <c r="F2924" s="25">
        <f t="shared" si="552"/>
        <v>18567.875</v>
      </c>
      <c r="G2924" s="25">
        <f t="shared" si="541"/>
        <v>0.80666204398726293</v>
      </c>
      <c r="H2924" s="25">
        <f t="shared" si="548"/>
        <v>1.0015470660113945</v>
      </c>
      <c r="I2924" s="4">
        <f t="shared" si="542"/>
        <v>14954.863838450499</v>
      </c>
      <c r="J2924" s="25">
        <f t="shared" si="549"/>
        <v>19920.867604404913</v>
      </c>
      <c r="K2924" s="15">
        <f t="shared" si="543"/>
        <v>19951.68650159318</v>
      </c>
      <c r="L2924" s="36">
        <f t="shared" si="544"/>
        <v>-4973.6865015931799</v>
      </c>
      <c r="M2924" s="36">
        <f t="shared" si="545"/>
        <v>4973.6865015931799</v>
      </c>
      <c r="N2924" s="36">
        <f t="shared" si="546"/>
        <v>0.33206613043084388</v>
      </c>
      <c r="O2924" s="36">
        <f t="shared" si="547"/>
        <v>24737557.416130204</v>
      </c>
      <c r="P2924" s="35">
        <f t="shared" si="550"/>
        <v>24737557.416130204</v>
      </c>
    </row>
    <row r="2925" spans="1:16" x14ac:dyDescent="0.4">
      <c r="A2925" s="1">
        <v>2924</v>
      </c>
      <c r="B2925" s="21">
        <v>42737</v>
      </c>
      <c r="C2925" s="43">
        <v>4</v>
      </c>
      <c r="D2925" s="23">
        <v>18237</v>
      </c>
      <c r="E2925" s="25">
        <f t="shared" si="551"/>
        <v>18285.5</v>
      </c>
      <c r="F2925" s="25">
        <f t="shared" si="552"/>
        <v>18317.875</v>
      </c>
      <c r="G2925" s="25">
        <f t="shared" ref="G2925:G2988" si="553">D2925/F2925</f>
        <v>0.99558491364309454</v>
      </c>
      <c r="H2925" s="25">
        <f t="shared" si="548"/>
        <v>1.0021658136955456</v>
      </c>
      <c r="I2925" s="4">
        <f t="shared" ref="I2925:I2988" si="554">D2925/H2925</f>
        <v>18197.587415948652</v>
      </c>
      <c r="J2925" s="25">
        <f t="shared" si="549"/>
        <v>19921.18428884873</v>
      </c>
      <c r="K2925" s="15">
        <f t="shared" ref="K2925:K2988" si="555">H2925*J2925</f>
        <v>19964.329862613005</v>
      </c>
      <c r="L2925" s="36">
        <f t="shared" ref="L2925:L2988" si="556">D2925-K2925</f>
        <v>-1727.3298626130054</v>
      </c>
      <c r="M2925" s="36">
        <f t="shared" ref="M2925:M2988" si="557">ABS(L2925)</f>
        <v>1727.3298626130054</v>
      </c>
      <c r="N2925" s="36">
        <f t="shared" ref="N2925:N2988" si="558">M2925/D2925</f>
        <v>9.4715680353841383E-2</v>
      </c>
      <c r="O2925" s="36">
        <f t="shared" ref="O2925:O2988" si="559">L2925^2</f>
        <v>2983668.4542746642</v>
      </c>
      <c r="P2925" s="35">
        <f t="shared" si="550"/>
        <v>2983668.4542746642</v>
      </c>
    </row>
    <row r="2926" spans="1:16" x14ac:dyDescent="0.4">
      <c r="A2926" s="1">
        <v>2925</v>
      </c>
      <c r="B2926" s="21">
        <v>42738</v>
      </c>
      <c r="C2926" s="43">
        <v>1</v>
      </c>
      <c r="D2926" s="23">
        <v>19908</v>
      </c>
      <c r="E2926" s="25">
        <f t="shared" si="551"/>
        <v>18350.25</v>
      </c>
      <c r="F2926" s="25">
        <f t="shared" si="552"/>
        <v>18436.25</v>
      </c>
      <c r="G2926" s="25">
        <f t="shared" si="553"/>
        <v>1.0798291409587091</v>
      </c>
      <c r="H2926" s="25">
        <f t="shared" si="548"/>
        <v>0.99870511045398014</v>
      </c>
      <c r="I2926" s="4">
        <f t="shared" si="554"/>
        <v>19933.812084881036</v>
      </c>
      <c r="J2926" s="25">
        <f t="shared" si="549"/>
        <v>19921.500973292546</v>
      </c>
      <c r="K2926" s="15">
        <f t="shared" si="555"/>
        <v>19895.704829941205</v>
      </c>
      <c r="L2926" s="36">
        <f t="shared" si="556"/>
        <v>12.295170058794611</v>
      </c>
      <c r="M2926" s="36">
        <f t="shared" si="557"/>
        <v>12.295170058794611</v>
      </c>
      <c r="N2926" s="36">
        <f t="shared" si="558"/>
        <v>6.1759946045783661E-4</v>
      </c>
      <c r="O2926" s="36">
        <f t="shared" si="559"/>
        <v>151.17120677467946</v>
      </c>
      <c r="P2926" s="35">
        <f t="shared" si="550"/>
        <v>151.17120677467946</v>
      </c>
    </row>
    <row r="2927" spans="1:16" x14ac:dyDescent="0.4">
      <c r="A2927" s="1">
        <v>2926</v>
      </c>
      <c r="B2927" s="21">
        <v>42739</v>
      </c>
      <c r="C2927" s="43">
        <v>2</v>
      </c>
      <c r="D2927" s="23">
        <v>20278</v>
      </c>
      <c r="E2927" s="25">
        <f t="shared" si="551"/>
        <v>18522.25</v>
      </c>
      <c r="F2927" s="25">
        <f t="shared" si="552"/>
        <v>18287.375</v>
      </c>
      <c r="G2927" s="25">
        <f t="shared" si="553"/>
        <v>1.1088524186768194</v>
      </c>
      <c r="H2927" s="25">
        <f t="shared" si="548"/>
        <v>0.99758200983907996</v>
      </c>
      <c r="I2927" s="4">
        <f t="shared" si="554"/>
        <v>20327.150850756669</v>
      </c>
      <c r="J2927" s="25">
        <f t="shared" si="549"/>
        <v>19921.817657736367</v>
      </c>
      <c r="K2927" s="15">
        <f t="shared" si="555"/>
        <v>19873.646898652318</v>
      </c>
      <c r="L2927" s="36">
        <f t="shared" si="556"/>
        <v>404.35310134768224</v>
      </c>
      <c r="M2927" s="36">
        <f t="shared" si="557"/>
        <v>404.35310134768224</v>
      </c>
      <c r="N2927" s="36">
        <f t="shared" si="558"/>
        <v>1.994048236254474E-2</v>
      </c>
      <c r="O2927" s="36">
        <f t="shared" si="559"/>
        <v>163501.43056948899</v>
      </c>
      <c r="P2927" s="35">
        <f t="shared" si="550"/>
        <v>163501.43056948899</v>
      </c>
    </row>
    <row r="2928" spans="1:16" x14ac:dyDescent="0.4">
      <c r="A2928" s="1">
        <v>2927</v>
      </c>
      <c r="B2928" s="21">
        <v>42740</v>
      </c>
      <c r="C2928" s="43">
        <v>3</v>
      </c>
      <c r="D2928" s="23">
        <v>15666</v>
      </c>
      <c r="E2928" s="25">
        <f t="shared" si="551"/>
        <v>18052.5</v>
      </c>
      <c r="F2928" s="25">
        <f t="shared" si="552"/>
        <v>17743.875</v>
      </c>
      <c r="G2928" s="25">
        <f t="shared" si="553"/>
        <v>0.88289621066424329</v>
      </c>
      <c r="H2928" s="25">
        <f t="shared" si="548"/>
        <v>1.0015470660113945</v>
      </c>
      <c r="I2928" s="4">
        <f t="shared" si="554"/>
        <v>15641.801101159403</v>
      </c>
      <c r="J2928" s="25">
        <f t="shared" si="549"/>
        <v>19922.134342180183</v>
      </c>
      <c r="K2928" s="15">
        <f t="shared" si="555"/>
        <v>19952.955199095406</v>
      </c>
      <c r="L2928" s="36">
        <f t="shared" si="556"/>
        <v>-4286.955199095406</v>
      </c>
      <c r="M2928" s="36">
        <f t="shared" si="557"/>
        <v>4286.955199095406</v>
      </c>
      <c r="N2928" s="36">
        <f t="shared" si="558"/>
        <v>0.27364708279684707</v>
      </c>
      <c r="O2928" s="36">
        <f t="shared" si="559"/>
        <v>18377984.87905113</v>
      </c>
      <c r="P2928" s="35">
        <f t="shared" si="550"/>
        <v>18377984.87905113</v>
      </c>
    </row>
    <row r="2929" spans="1:16" x14ac:dyDescent="0.4">
      <c r="A2929" s="1">
        <v>2928</v>
      </c>
      <c r="B2929" s="21">
        <v>42741</v>
      </c>
      <c r="C2929" s="43">
        <v>4</v>
      </c>
      <c r="D2929" s="23">
        <v>16358</v>
      </c>
      <c r="E2929" s="25">
        <f t="shared" si="551"/>
        <v>17435.25</v>
      </c>
      <c r="F2929" s="25">
        <f t="shared" si="552"/>
        <v>17047</v>
      </c>
      <c r="G2929" s="25">
        <f t="shared" si="553"/>
        <v>0.95958233120197101</v>
      </c>
      <c r="H2929" s="25">
        <f t="shared" si="548"/>
        <v>1.0021658136955456</v>
      </c>
      <c r="I2929" s="4">
        <f t="shared" si="554"/>
        <v>16322.648185013326</v>
      </c>
      <c r="J2929" s="25">
        <f t="shared" si="549"/>
        <v>19922.451026623999</v>
      </c>
      <c r="K2929" s="15">
        <f t="shared" si="555"/>
        <v>19965.599343906299</v>
      </c>
      <c r="L2929" s="36">
        <f t="shared" si="556"/>
        <v>-3607.5993439062986</v>
      </c>
      <c r="M2929" s="36">
        <f t="shared" si="557"/>
        <v>3607.5993439062986</v>
      </c>
      <c r="N2929" s="36">
        <f t="shared" si="558"/>
        <v>0.22054036825445034</v>
      </c>
      <c r="O2929" s="36">
        <f t="shared" si="559"/>
        <v>13014773.026153157</v>
      </c>
      <c r="P2929" s="35">
        <f t="shared" si="550"/>
        <v>13014773.026153157</v>
      </c>
    </row>
    <row r="2930" spans="1:16" x14ac:dyDescent="0.4">
      <c r="A2930" s="1">
        <v>2929</v>
      </c>
      <c r="B2930" s="21">
        <v>42742</v>
      </c>
      <c r="C2930" s="43">
        <v>1</v>
      </c>
      <c r="D2930" s="23">
        <v>17439</v>
      </c>
      <c r="E2930" s="25">
        <f t="shared" si="551"/>
        <v>16658.75</v>
      </c>
      <c r="F2930" s="25">
        <f t="shared" si="552"/>
        <v>17310.25</v>
      </c>
      <c r="G2930" s="25">
        <f t="shared" si="553"/>
        <v>1.0074377897488482</v>
      </c>
      <c r="H2930" s="25">
        <f t="shared" si="548"/>
        <v>0.99870511045398014</v>
      </c>
      <c r="I2930" s="4">
        <f t="shared" si="554"/>
        <v>17461.610857355856</v>
      </c>
      <c r="J2930" s="25">
        <f t="shared" si="549"/>
        <v>19922.76771106782</v>
      </c>
      <c r="K2930" s="15">
        <f t="shared" si="555"/>
        <v>19896.969927430975</v>
      </c>
      <c r="L2930" s="36">
        <f t="shared" si="556"/>
        <v>-2457.9699274309751</v>
      </c>
      <c r="M2930" s="36">
        <f t="shared" si="557"/>
        <v>2457.9699274309751</v>
      </c>
      <c r="N2930" s="36">
        <f t="shared" si="558"/>
        <v>0.14094672443551667</v>
      </c>
      <c r="O2930" s="36">
        <f t="shared" si="559"/>
        <v>6041616.1641550325</v>
      </c>
      <c r="P2930" s="35">
        <f t="shared" si="550"/>
        <v>6041616.1641550325</v>
      </c>
    </row>
    <row r="2931" spans="1:16" x14ac:dyDescent="0.4">
      <c r="A2931" s="1">
        <v>2930</v>
      </c>
      <c r="B2931" s="21">
        <v>42743</v>
      </c>
      <c r="C2931" s="43">
        <v>2</v>
      </c>
      <c r="D2931" s="23">
        <v>17172</v>
      </c>
      <c r="E2931" s="25">
        <f t="shared" si="551"/>
        <v>17961.75</v>
      </c>
      <c r="F2931" s="25">
        <f t="shared" si="552"/>
        <v>18640.125</v>
      </c>
      <c r="G2931" s="25">
        <f t="shared" si="553"/>
        <v>0.92123845736013033</v>
      </c>
      <c r="H2931" s="25">
        <f t="shared" si="548"/>
        <v>0.99758200983907996</v>
      </c>
      <c r="I2931" s="4">
        <f t="shared" si="554"/>
        <v>17213.622369523302</v>
      </c>
      <c r="J2931" s="25">
        <f t="shared" si="549"/>
        <v>19923.084395511636</v>
      </c>
      <c r="K2931" s="15">
        <f t="shared" si="555"/>
        <v>19874.910573468111</v>
      </c>
      <c r="L2931" s="36">
        <f t="shared" si="556"/>
        <v>-2702.9105734681107</v>
      </c>
      <c r="M2931" s="36">
        <f t="shared" si="557"/>
        <v>2702.9105734681107</v>
      </c>
      <c r="N2931" s="36">
        <f t="shared" si="558"/>
        <v>0.1574021997127947</v>
      </c>
      <c r="O2931" s="36">
        <f t="shared" si="559"/>
        <v>7305725.5681657111</v>
      </c>
      <c r="P2931" s="35">
        <f t="shared" si="550"/>
        <v>7305725.5681657111</v>
      </c>
    </row>
    <row r="2932" spans="1:16" x14ac:dyDescent="0.4">
      <c r="A2932" s="1">
        <v>2931</v>
      </c>
      <c r="B2932" s="21">
        <v>42744</v>
      </c>
      <c r="C2932" s="43">
        <v>3</v>
      </c>
      <c r="D2932" s="23">
        <v>20878</v>
      </c>
      <c r="E2932" s="25">
        <f t="shared" si="551"/>
        <v>19318.5</v>
      </c>
      <c r="F2932" s="25">
        <f t="shared" si="552"/>
        <v>19894.375</v>
      </c>
      <c r="G2932" s="25">
        <f t="shared" si="553"/>
        <v>1.0494423675033773</v>
      </c>
      <c r="H2932" s="25">
        <f t="shared" si="548"/>
        <v>1.0015470660113945</v>
      </c>
      <c r="I2932" s="4">
        <f t="shared" si="554"/>
        <v>20845.750248308821</v>
      </c>
      <c r="J2932" s="25">
        <f t="shared" si="549"/>
        <v>19923.401079955453</v>
      </c>
      <c r="K2932" s="15">
        <f t="shared" si="555"/>
        <v>19954.223896597632</v>
      </c>
      <c r="L2932" s="36">
        <f t="shared" si="556"/>
        <v>923.77610340236788</v>
      </c>
      <c r="M2932" s="36">
        <f t="shared" si="557"/>
        <v>923.77610340236788</v>
      </c>
      <c r="N2932" s="36">
        <f t="shared" si="558"/>
        <v>4.4246388705928147E-2</v>
      </c>
      <c r="O2932" s="36">
        <f t="shared" si="559"/>
        <v>853362.2892172623</v>
      </c>
      <c r="P2932" s="35">
        <f t="shared" si="550"/>
        <v>853362.2892172623</v>
      </c>
    </row>
    <row r="2933" spans="1:16" x14ac:dyDescent="0.4">
      <c r="A2933" s="1">
        <v>2932</v>
      </c>
      <c r="B2933" s="21">
        <v>42745</v>
      </c>
      <c r="C2933" s="43">
        <v>4</v>
      </c>
      <c r="D2933" s="23">
        <v>21785</v>
      </c>
      <c r="E2933" s="25">
        <f t="shared" si="551"/>
        <v>20470.25</v>
      </c>
      <c r="F2933" s="25">
        <f t="shared" si="552"/>
        <v>20541.75</v>
      </c>
      <c r="G2933" s="25">
        <f t="shared" si="553"/>
        <v>1.0605230810422677</v>
      </c>
      <c r="H2933" s="25">
        <f t="shared" si="548"/>
        <v>1.0021658136955456</v>
      </c>
      <c r="I2933" s="4">
        <f t="shared" si="554"/>
        <v>21737.919715766922</v>
      </c>
      <c r="J2933" s="25">
        <f t="shared" si="549"/>
        <v>19923.717764399269</v>
      </c>
      <c r="K2933" s="15">
        <f t="shared" si="555"/>
        <v>19966.868825199588</v>
      </c>
      <c r="L2933" s="36">
        <f t="shared" si="556"/>
        <v>1818.1311748004118</v>
      </c>
      <c r="M2933" s="36">
        <f t="shared" si="557"/>
        <v>1818.1311748004118</v>
      </c>
      <c r="N2933" s="36">
        <f t="shared" si="558"/>
        <v>8.3457937792077663E-2</v>
      </c>
      <c r="O2933" s="36">
        <f t="shared" si="559"/>
        <v>3305600.9687811257</v>
      </c>
      <c r="P2933" s="35">
        <f t="shared" si="550"/>
        <v>3305600.9687811257</v>
      </c>
    </row>
    <row r="2934" spans="1:16" x14ac:dyDescent="0.4">
      <c r="A2934" s="1">
        <v>2933</v>
      </c>
      <c r="B2934" s="21">
        <v>42746</v>
      </c>
      <c r="C2934" s="43">
        <v>1</v>
      </c>
      <c r="D2934" s="23">
        <v>22046</v>
      </c>
      <c r="E2934" s="25">
        <f t="shared" si="551"/>
        <v>20613.25</v>
      </c>
      <c r="F2934" s="25">
        <f t="shared" si="552"/>
        <v>20768.125</v>
      </c>
      <c r="G2934" s="25">
        <f t="shared" si="553"/>
        <v>1.0615305907490444</v>
      </c>
      <c r="H2934" s="25">
        <f t="shared" si="548"/>
        <v>0.99870511045398014</v>
      </c>
      <c r="I2934" s="4">
        <f t="shared" si="554"/>
        <v>22074.5841482463</v>
      </c>
      <c r="J2934" s="25">
        <f t="shared" si="549"/>
        <v>19924.034448843089</v>
      </c>
      <c r="K2934" s="15">
        <f t="shared" si="555"/>
        <v>19898.235024920741</v>
      </c>
      <c r="L2934" s="36">
        <f t="shared" si="556"/>
        <v>2147.7649750792589</v>
      </c>
      <c r="M2934" s="36">
        <f t="shared" si="557"/>
        <v>2147.7649750792589</v>
      </c>
      <c r="N2934" s="36">
        <f t="shared" si="558"/>
        <v>9.7421980181405188E-2</v>
      </c>
      <c r="O2934" s="36">
        <f t="shared" si="559"/>
        <v>4612894.3881772095</v>
      </c>
      <c r="P2934" s="35">
        <f t="shared" si="550"/>
        <v>4612894.3881772095</v>
      </c>
    </row>
    <row r="2935" spans="1:16" x14ac:dyDescent="0.4">
      <c r="A2935" s="1">
        <v>2934</v>
      </c>
      <c r="B2935" s="21">
        <v>42747</v>
      </c>
      <c r="C2935" s="43">
        <v>2</v>
      </c>
      <c r="D2935" s="23">
        <v>17744</v>
      </c>
      <c r="E2935" s="25">
        <f t="shared" si="551"/>
        <v>20923</v>
      </c>
      <c r="F2935" s="25">
        <f t="shared" si="552"/>
        <v>20653.125</v>
      </c>
      <c r="G2935" s="25">
        <f t="shared" si="553"/>
        <v>0.85914359207141777</v>
      </c>
      <c r="H2935" s="25">
        <f t="shared" si="548"/>
        <v>0.99758200983907996</v>
      </c>
      <c r="I2935" s="4">
        <f t="shared" si="554"/>
        <v>17787.008812300341</v>
      </c>
      <c r="J2935" s="25">
        <f t="shared" si="549"/>
        <v>19924.351133286906</v>
      </c>
      <c r="K2935" s="15">
        <f t="shared" si="555"/>
        <v>19876.174248283904</v>
      </c>
      <c r="L2935" s="36">
        <f t="shared" si="556"/>
        <v>-2132.1742482839036</v>
      </c>
      <c r="M2935" s="36">
        <f t="shared" si="557"/>
        <v>2132.1742482839036</v>
      </c>
      <c r="N2935" s="36">
        <f t="shared" si="558"/>
        <v>0.12016311137758699</v>
      </c>
      <c r="O2935" s="36">
        <f t="shared" si="559"/>
        <v>4546167.0250450289</v>
      </c>
      <c r="P2935" s="35">
        <f t="shared" si="550"/>
        <v>4546167.0250450289</v>
      </c>
    </row>
    <row r="2936" spans="1:16" x14ac:dyDescent="0.4">
      <c r="A2936" s="1">
        <v>2935</v>
      </c>
      <c r="B2936" s="21">
        <v>42748</v>
      </c>
      <c r="C2936" s="43">
        <v>3</v>
      </c>
      <c r="D2936" s="23">
        <v>22117</v>
      </c>
      <c r="E2936" s="25">
        <f t="shared" si="551"/>
        <v>20383.25</v>
      </c>
      <c r="F2936" s="25">
        <f t="shared" si="552"/>
        <v>19929.25</v>
      </c>
      <c r="G2936" s="25">
        <f t="shared" si="553"/>
        <v>1.1097758320057203</v>
      </c>
      <c r="H2936" s="25">
        <f t="shared" si="548"/>
        <v>1.0015470660113945</v>
      </c>
      <c r="I2936" s="4">
        <f t="shared" si="554"/>
        <v>22082.836394379068</v>
      </c>
      <c r="J2936" s="25">
        <f t="shared" si="549"/>
        <v>19924.667817730722</v>
      </c>
      <c r="K2936" s="15">
        <f t="shared" si="555"/>
        <v>19955.492594099858</v>
      </c>
      <c r="L2936" s="36">
        <f t="shared" si="556"/>
        <v>2161.5074059001417</v>
      </c>
      <c r="M2936" s="36">
        <f t="shared" si="557"/>
        <v>2161.5074059001417</v>
      </c>
      <c r="N2936" s="36">
        <f t="shared" si="558"/>
        <v>9.7730587597781873E-2</v>
      </c>
      <c r="O2936" s="36">
        <f t="shared" si="559"/>
        <v>4672114.2657611603</v>
      </c>
      <c r="P2936" s="35">
        <f t="shared" si="550"/>
        <v>4672114.2657611603</v>
      </c>
    </row>
    <row r="2937" spans="1:16" x14ac:dyDescent="0.4">
      <c r="A2937" s="1">
        <v>2936</v>
      </c>
      <c r="B2937" s="21">
        <v>42749</v>
      </c>
      <c r="C2937" s="43">
        <v>4</v>
      </c>
      <c r="D2937" s="23">
        <v>19626</v>
      </c>
      <c r="E2937" s="25">
        <f t="shared" si="551"/>
        <v>19475.25</v>
      </c>
      <c r="F2937" s="25">
        <f t="shared" si="552"/>
        <v>20028.25</v>
      </c>
      <c r="G2937" s="25">
        <f t="shared" si="553"/>
        <v>0.97991586883527015</v>
      </c>
      <c r="H2937" s="25">
        <f t="shared" si="548"/>
        <v>1.0021658136955456</v>
      </c>
      <c r="I2937" s="4">
        <f t="shared" si="554"/>
        <v>19583.585602095092</v>
      </c>
      <c r="J2937" s="25">
        <f t="shared" si="549"/>
        <v>19924.984502174542</v>
      </c>
      <c r="K2937" s="15">
        <f t="shared" si="555"/>
        <v>19968.138306492885</v>
      </c>
      <c r="L2937" s="36">
        <f t="shared" si="556"/>
        <v>-342.13830649288502</v>
      </c>
      <c r="M2937" s="36">
        <f t="shared" si="557"/>
        <v>342.13830649288502</v>
      </c>
      <c r="N2937" s="36">
        <f t="shared" si="558"/>
        <v>1.7432910755777287E-2</v>
      </c>
      <c r="O2937" s="36">
        <f t="shared" si="559"/>
        <v>117058.62076981933</v>
      </c>
      <c r="P2937" s="35">
        <f t="shared" si="550"/>
        <v>117058.62076981933</v>
      </c>
    </row>
    <row r="2938" spans="1:16" x14ac:dyDescent="0.4">
      <c r="A2938" s="1">
        <v>2937</v>
      </c>
      <c r="B2938" s="21">
        <v>42750</v>
      </c>
      <c r="C2938" s="43">
        <v>1</v>
      </c>
      <c r="D2938" s="23">
        <v>18414</v>
      </c>
      <c r="E2938" s="25">
        <f t="shared" si="551"/>
        <v>20581.25</v>
      </c>
      <c r="F2938" s="25">
        <f t="shared" si="552"/>
        <v>20584.125</v>
      </c>
      <c r="G2938" s="25">
        <f t="shared" si="553"/>
        <v>0.8945728808001312</v>
      </c>
      <c r="H2938" s="25">
        <f t="shared" si="548"/>
        <v>0.99870511045398014</v>
      </c>
      <c r="I2938" s="4">
        <f t="shared" si="554"/>
        <v>18437.875011603344</v>
      </c>
      <c r="J2938" s="25">
        <f t="shared" si="549"/>
        <v>19925.301186618359</v>
      </c>
      <c r="K2938" s="15">
        <f t="shared" si="555"/>
        <v>19899.500122410511</v>
      </c>
      <c r="L2938" s="36">
        <f t="shared" si="556"/>
        <v>-1485.5001224105108</v>
      </c>
      <c r="M2938" s="36">
        <f t="shared" si="557"/>
        <v>1485.5001224105108</v>
      </c>
      <c r="N2938" s="36">
        <f t="shared" si="558"/>
        <v>8.0672321190969412E-2</v>
      </c>
      <c r="O2938" s="36">
        <f t="shared" si="559"/>
        <v>2206710.6136816428</v>
      </c>
      <c r="P2938" s="35">
        <f t="shared" si="550"/>
        <v>2206710.6136816428</v>
      </c>
    </row>
    <row r="2939" spans="1:16" x14ac:dyDescent="0.4">
      <c r="A2939" s="1">
        <v>2938</v>
      </c>
      <c r="B2939" s="21">
        <v>42751</v>
      </c>
      <c r="C2939" s="43">
        <v>2</v>
      </c>
      <c r="D2939" s="23">
        <v>22168</v>
      </c>
      <c r="E2939" s="25">
        <f t="shared" si="551"/>
        <v>20587</v>
      </c>
      <c r="F2939" s="25">
        <f t="shared" si="552"/>
        <v>20894.5</v>
      </c>
      <c r="G2939" s="25">
        <f t="shared" si="553"/>
        <v>1.060949053578693</v>
      </c>
      <c r="H2939" s="25">
        <f t="shared" si="548"/>
        <v>0.99758200983907996</v>
      </c>
      <c r="I2939" s="4">
        <f t="shared" si="554"/>
        <v>22221.731929163321</v>
      </c>
      <c r="J2939" s="25">
        <f t="shared" si="549"/>
        <v>19925.617871062175</v>
      </c>
      <c r="K2939" s="15">
        <f t="shared" si="555"/>
        <v>19877.437923099693</v>
      </c>
      <c r="L2939" s="36">
        <f t="shared" si="556"/>
        <v>2290.5620769003071</v>
      </c>
      <c r="M2939" s="36">
        <f t="shared" si="557"/>
        <v>2290.5620769003071</v>
      </c>
      <c r="N2939" s="36">
        <f t="shared" si="558"/>
        <v>0.10332741234663963</v>
      </c>
      <c r="O2939" s="36">
        <f t="shared" si="559"/>
        <v>5246674.6281338483</v>
      </c>
      <c r="P2939" s="35">
        <f t="shared" si="550"/>
        <v>5246674.6281338483</v>
      </c>
    </row>
    <row r="2940" spans="1:16" x14ac:dyDescent="0.4">
      <c r="A2940" s="1">
        <v>2939</v>
      </c>
      <c r="B2940" s="21">
        <v>42752</v>
      </c>
      <c r="C2940" s="43">
        <v>3</v>
      </c>
      <c r="D2940" s="23">
        <v>22140</v>
      </c>
      <c r="E2940" s="25">
        <f t="shared" si="551"/>
        <v>21202</v>
      </c>
      <c r="F2940" s="25">
        <f t="shared" si="552"/>
        <v>21090.25</v>
      </c>
      <c r="G2940" s="25">
        <f t="shared" si="553"/>
        <v>1.0497741847536184</v>
      </c>
      <c r="H2940" s="25">
        <f t="shared" si="548"/>
        <v>1.0015470660113945</v>
      </c>
      <c r="I2940" s="4">
        <f t="shared" si="554"/>
        <v>22105.80086682428</v>
      </c>
      <c r="J2940" s="25">
        <f t="shared" si="549"/>
        <v>19925.934555505995</v>
      </c>
      <c r="K2940" s="15">
        <f t="shared" si="555"/>
        <v>19956.761291602092</v>
      </c>
      <c r="L2940" s="36">
        <f t="shared" si="556"/>
        <v>2183.2387083979083</v>
      </c>
      <c r="M2940" s="36">
        <f t="shared" si="557"/>
        <v>2183.2387083979083</v>
      </c>
      <c r="N2940" s="36">
        <f t="shared" si="558"/>
        <v>9.861060110198322E-2</v>
      </c>
      <c r="O2940" s="36">
        <f t="shared" si="559"/>
        <v>4766531.2578469673</v>
      </c>
      <c r="P2940" s="35">
        <f t="shared" si="550"/>
        <v>4766531.2578469673</v>
      </c>
    </row>
    <row r="2941" spans="1:16" x14ac:dyDescent="0.4">
      <c r="A2941" s="1">
        <v>2940</v>
      </c>
      <c r="B2941" s="21">
        <v>42753</v>
      </c>
      <c r="C2941" s="43">
        <v>4</v>
      </c>
      <c r="D2941" s="23">
        <v>22086</v>
      </c>
      <c r="E2941" s="25">
        <f t="shared" si="551"/>
        <v>20978.5</v>
      </c>
      <c r="F2941" s="25">
        <f t="shared" si="552"/>
        <v>20872.25</v>
      </c>
      <c r="G2941" s="25">
        <f t="shared" si="553"/>
        <v>1.0581513732347974</v>
      </c>
      <c r="H2941" s="25">
        <f t="shared" si="548"/>
        <v>1.0021658136955456</v>
      </c>
      <c r="I2941" s="4">
        <f t="shared" si="554"/>
        <v>22038.269214708664</v>
      </c>
      <c r="J2941" s="25">
        <f t="shared" si="549"/>
        <v>19926.251239949812</v>
      </c>
      <c r="K2941" s="15">
        <f t="shared" si="555"/>
        <v>19969.407787786178</v>
      </c>
      <c r="L2941" s="36">
        <f t="shared" si="556"/>
        <v>2116.5922122138218</v>
      </c>
      <c r="M2941" s="36">
        <f t="shared" si="557"/>
        <v>2116.5922122138218</v>
      </c>
      <c r="N2941" s="36">
        <f t="shared" si="558"/>
        <v>9.583411266022919E-2</v>
      </c>
      <c r="O2941" s="36">
        <f t="shared" si="559"/>
        <v>4479962.5928042</v>
      </c>
      <c r="P2941" s="35">
        <f t="shared" si="550"/>
        <v>4479962.5928042</v>
      </c>
    </row>
    <row r="2942" spans="1:16" x14ac:dyDescent="0.4">
      <c r="A2942" s="1">
        <v>2941</v>
      </c>
      <c r="B2942" s="21">
        <v>42754</v>
      </c>
      <c r="C2942" s="43">
        <v>1</v>
      </c>
      <c r="D2942" s="23">
        <v>17520</v>
      </c>
      <c r="E2942" s="25">
        <f t="shared" si="551"/>
        <v>20766</v>
      </c>
      <c r="F2942" s="25">
        <f t="shared" si="552"/>
        <v>20090.75</v>
      </c>
      <c r="G2942" s="25">
        <f t="shared" si="553"/>
        <v>0.87204310441372268</v>
      </c>
      <c r="H2942" s="25">
        <f t="shared" si="548"/>
        <v>0.99870511045398014</v>
      </c>
      <c r="I2942" s="4">
        <f t="shared" si="554"/>
        <v>17542.715879401032</v>
      </c>
      <c r="J2942" s="25">
        <f t="shared" si="549"/>
        <v>19926.567924393628</v>
      </c>
      <c r="K2942" s="15">
        <f t="shared" si="555"/>
        <v>19900.765219900277</v>
      </c>
      <c r="L2942" s="36">
        <f t="shared" si="556"/>
        <v>-2380.7652199002769</v>
      </c>
      <c r="M2942" s="36">
        <f t="shared" si="557"/>
        <v>2380.7652199002769</v>
      </c>
      <c r="N2942" s="36">
        <f t="shared" si="558"/>
        <v>0.1358884257933948</v>
      </c>
      <c r="O2942" s="36">
        <f t="shared" si="559"/>
        <v>5668043.0322868135</v>
      </c>
      <c r="P2942" s="35">
        <f t="shared" si="550"/>
        <v>5668043.0322868135</v>
      </c>
    </row>
    <row r="2943" spans="1:16" x14ac:dyDescent="0.4">
      <c r="A2943" s="1">
        <v>2942</v>
      </c>
      <c r="B2943" s="21">
        <v>42755</v>
      </c>
      <c r="C2943" s="43">
        <v>2</v>
      </c>
      <c r="D2943" s="23">
        <v>21318</v>
      </c>
      <c r="E2943" s="25">
        <f t="shared" si="551"/>
        <v>19415.5</v>
      </c>
      <c r="F2943" s="25">
        <f t="shared" si="552"/>
        <v>18845</v>
      </c>
      <c r="G2943" s="25">
        <f t="shared" si="553"/>
        <v>1.1312284425577077</v>
      </c>
      <c r="H2943" s="25">
        <f t="shared" si="548"/>
        <v>0.99758200983907996</v>
      </c>
      <c r="I2943" s="4">
        <f t="shared" si="554"/>
        <v>21369.671655805829</v>
      </c>
      <c r="J2943" s="25">
        <f t="shared" si="549"/>
        <v>19926.884608837445</v>
      </c>
      <c r="K2943" s="15">
        <f t="shared" si="555"/>
        <v>19878.701597915486</v>
      </c>
      <c r="L2943" s="36">
        <f t="shared" si="556"/>
        <v>1439.2984020845142</v>
      </c>
      <c r="M2943" s="36">
        <f t="shared" si="557"/>
        <v>1439.2984020845142</v>
      </c>
      <c r="N2943" s="36">
        <f t="shared" si="558"/>
        <v>6.7515639463576055E-2</v>
      </c>
      <c r="O2943" s="36">
        <f t="shared" si="559"/>
        <v>2071579.890243036</v>
      </c>
      <c r="P2943" s="35">
        <f t="shared" si="550"/>
        <v>2071579.890243036</v>
      </c>
    </row>
    <row r="2944" spans="1:16" x14ac:dyDescent="0.4">
      <c r="A2944" s="1">
        <v>2943</v>
      </c>
      <c r="B2944" s="21">
        <v>42756</v>
      </c>
      <c r="C2944" s="43">
        <v>3</v>
      </c>
      <c r="D2944" s="23">
        <v>16738</v>
      </c>
      <c r="E2944" s="25">
        <f t="shared" si="551"/>
        <v>18274.5</v>
      </c>
      <c r="F2944" s="25">
        <f t="shared" si="552"/>
        <v>18394.75</v>
      </c>
      <c r="G2944" s="25">
        <f t="shared" si="553"/>
        <v>0.90993354082007094</v>
      </c>
      <c r="H2944" s="25">
        <f t="shared" si="548"/>
        <v>1.0015470660113945</v>
      </c>
      <c r="I2944" s="4">
        <f t="shared" si="554"/>
        <v>16712.14520817095</v>
      </c>
      <c r="J2944" s="25">
        <f t="shared" si="549"/>
        <v>19927.201293281265</v>
      </c>
      <c r="K2944" s="15">
        <f t="shared" si="555"/>
        <v>19958.029989104318</v>
      </c>
      <c r="L2944" s="36">
        <f t="shared" si="556"/>
        <v>-3220.0299891043178</v>
      </c>
      <c r="M2944" s="36">
        <f t="shared" si="557"/>
        <v>3220.0299891043178</v>
      </c>
      <c r="N2944" s="36">
        <f t="shared" si="558"/>
        <v>0.19237841970990069</v>
      </c>
      <c r="O2944" s="36">
        <f t="shared" si="559"/>
        <v>10368593.130731152</v>
      </c>
      <c r="P2944" s="35">
        <f t="shared" si="550"/>
        <v>10368593.130731152</v>
      </c>
    </row>
    <row r="2945" spans="1:16" x14ac:dyDescent="0.4">
      <c r="A2945" s="1">
        <v>2944</v>
      </c>
      <c r="B2945" s="21">
        <v>42757</v>
      </c>
      <c r="C2945" s="43">
        <v>4</v>
      </c>
      <c r="D2945" s="23">
        <v>17522</v>
      </c>
      <c r="E2945" s="25">
        <f t="shared" si="551"/>
        <v>18515</v>
      </c>
      <c r="F2945" s="25">
        <f t="shared" si="552"/>
        <v>17955</v>
      </c>
      <c r="G2945" s="25">
        <f t="shared" si="553"/>
        <v>0.97588415483152324</v>
      </c>
      <c r="H2945" s="25">
        <f t="shared" si="548"/>
        <v>1.0021658136955456</v>
      </c>
      <c r="I2945" s="4">
        <f t="shared" si="554"/>
        <v>17484.132626103648</v>
      </c>
      <c r="J2945" s="25">
        <f t="shared" si="549"/>
        <v>19927.517977725081</v>
      </c>
      <c r="K2945" s="15">
        <f t="shared" si="555"/>
        <v>19970.677269079468</v>
      </c>
      <c r="L2945" s="36">
        <f t="shared" si="556"/>
        <v>-2448.6772690794678</v>
      </c>
      <c r="M2945" s="36">
        <f t="shared" si="557"/>
        <v>2448.6772690794678</v>
      </c>
      <c r="N2945" s="36">
        <f t="shared" si="558"/>
        <v>0.13974873125667547</v>
      </c>
      <c r="O2945" s="36">
        <f t="shared" si="559"/>
        <v>5996020.3681064807</v>
      </c>
      <c r="P2945" s="35">
        <f t="shared" si="550"/>
        <v>5996020.3681064807</v>
      </c>
    </row>
    <row r="2946" spans="1:16" x14ac:dyDescent="0.4">
      <c r="A2946" s="1">
        <v>2945</v>
      </c>
      <c r="B2946" s="21">
        <v>42758</v>
      </c>
      <c r="C2946" s="43">
        <v>1</v>
      </c>
      <c r="D2946" s="23">
        <v>18482</v>
      </c>
      <c r="E2946" s="25">
        <f t="shared" si="551"/>
        <v>17395</v>
      </c>
      <c r="F2946" s="25">
        <f t="shared" si="552"/>
        <v>17538.375</v>
      </c>
      <c r="G2946" s="25">
        <f t="shared" si="553"/>
        <v>1.0538034453020875</v>
      </c>
      <c r="H2946" s="25">
        <f t="shared" ref="H2946:H3009" si="560">VLOOKUP(C2946,$Q$38:$S$42,3,FALSE)</f>
        <v>0.99870511045398014</v>
      </c>
      <c r="I2946" s="4">
        <f t="shared" si="554"/>
        <v>18505.963178258557</v>
      </c>
      <c r="J2946" s="25">
        <f t="shared" si="549"/>
        <v>19927.834662168898</v>
      </c>
      <c r="K2946" s="15">
        <f t="shared" si="555"/>
        <v>19902.030317390043</v>
      </c>
      <c r="L2946" s="36">
        <f t="shared" si="556"/>
        <v>-1420.0303173900429</v>
      </c>
      <c r="M2946" s="36">
        <f t="shared" si="557"/>
        <v>1420.0303173900429</v>
      </c>
      <c r="N2946" s="36">
        <f t="shared" si="558"/>
        <v>7.6833152115033165E-2</v>
      </c>
      <c r="O2946" s="36">
        <f t="shared" si="559"/>
        <v>2016486.1023068661</v>
      </c>
      <c r="P2946" s="35">
        <f t="shared" si="550"/>
        <v>2016486.1023068661</v>
      </c>
    </row>
    <row r="2947" spans="1:16" x14ac:dyDescent="0.4">
      <c r="A2947" s="1">
        <v>2946</v>
      </c>
      <c r="B2947" s="21">
        <v>42759</v>
      </c>
      <c r="C2947" s="43">
        <v>2</v>
      </c>
      <c r="D2947" s="23">
        <v>16838</v>
      </c>
      <c r="E2947" s="25">
        <f t="shared" si="551"/>
        <v>17681.75</v>
      </c>
      <c r="F2947" s="25">
        <f t="shared" si="552"/>
        <v>17531.375</v>
      </c>
      <c r="G2947" s="25">
        <f t="shared" si="553"/>
        <v>0.96044947986110618</v>
      </c>
      <c r="H2947" s="25">
        <f t="shared" si="560"/>
        <v>0.99758200983907996</v>
      </c>
      <c r="I2947" s="4">
        <f t="shared" si="554"/>
        <v>16878.812803286357</v>
      </c>
      <c r="J2947" s="25">
        <f t="shared" ref="J2947:J3010" si="561">INTERCEPT($I$2:$I$3896,$A$2:$A$3896)+SLOPE($I$2:$I$3896,$A$2:$A$3896)*A2947</f>
        <v>19928.151346612718</v>
      </c>
      <c r="K2947" s="15">
        <f t="shared" si="555"/>
        <v>19879.965272731282</v>
      </c>
      <c r="L2947" s="36">
        <f t="shared" si="556"/>
        <v>-3041.9652727312823</v>
      </c>
      <c r="M2947" s="36">
        <f t="shared" si="557"/>
        <v>3041.9652727312823</v>
      </c>
      <c r="N2947" s="36">
        <f t="shared" si="558"/>
        <v>0.18066072411992412</v>
      </c>
      <c r="O2947" s="36">
        <f t="shared" si="559"/>
        <v>9253552.7205031049</v>
      </c>
      <c r="P2947" s="35">
        <f t="shared" ref="P2947:P3010" si="562">(D2947-K2947)^2</f>
        <v>9253552.7205031049</v>
      </c>
    </row>
    <row r="2948" spans="1:16" x14ac:dyDescent="0.4">
      <c r="A2948" s="1">
        <v>2947</v>
      </c>
      <c r="B2948" s="21">
        <v>42760</v>
      </c>
      <c r="C2948" s="43">
        <v>3</v>
      </c>
      <c r="D2948" s="23">
        <v>17885</v>
      </c>
      <c r="E2948" s="25">
        <f t="shared" si="551"/>
        <v>17381</v>
      </c>
      <c r="F2948" s="25">
        <f t="shared" si="552"/>
        <v>17309.375</v>
      </c>
      <c r="G2948" s="25">
        <f t="shared" si="553"/>
        <v>1.0332551001985919</v>
      </c>
      <c r="H2948" s="25">
        <f t="shared" si="560"/>
        <v>1.0015470660113945</v>
      </c>
      <c r="I2948" s="4">
        <f t="shared" si="554"/>
        <v>17857.373464460354</v>
      </c>
      <c r="J2948" s="25">
        <f t="shared" si="561"/>
        <v>19928.468031056535</v>
      </c>
      <c r="K2948" s="15">
        <f t="shared" si="555"/>
        <v>19959.298686606544</v>
      </c>
      <c r="L2948" s="36">
        <f t="shared" si="556"/>
        <v>-2074.2986866065439</v>
      </c>
      <c r="M2948" s="36">
        <f t="shared" si="557"/>
        <v>2074.2986866065439</v>
      </c>
      <c r="N2948" s="36">
        <f t="shared" si="558"/>
        <v>0.11597979796514084</v>
      </c>
      <c r="O2948" s="36">
        <f t="shared" si="559"/>
        <v>4302715.0412576329</v>
      </c>
      <c r="P2948" s="35">
        <f t="shared" si="562"/>
        <v>4302715.0412576329</v>
      </c>
    </row>
    <row r="2949" spans="1:16" x14ac:dyDescent="0.4">
      <c r="A2949" s="1">
        <v>2948</v>
      </c>
      <c r="B2949" s="21">
        <v>42761</v>
      </c>
      <c r="C2949" s="43">
        <v>4</v>
      </c>
      <c r="D2949" s="23">
        <v>16319</v>
      </c>
      <c r="E2949" s="25">
        <f t="shared" ref="E2949:E3012" si="563">AVERAGE(D2947:D2950)</f>
        <v>17237.75</v>
      </c>
      <c r="F2949" s="25">
        <f t="shared" ref="F2949:F3012" si="564">AVERAGE(E2949:E2950)</f>
        <v>17540.25</v>
      </c>
      <c r="G2949" s="25">
        <f t="shared" si="553"/>
        <v>0.93037442453784869</v>
      </c>
      <c r="H2949" s="25">
        <f t="shared" si="560"/>
        <v>1.0021658136955456</v>
      </c>
      <c r="I2949" s="4">
        <f t="shared" si="554"/>
        <v>16283.732469203598</v>
      </c>
      <c r="J2949" s="25">
        <f t="shared" si="561"/>
        <v>19928.784715500351</v>
      </c>
      <c r="K2949" s="15">
        <f t="shared" si="555"/>
        <v>19971.946750372761</v>
      </c>
      <c r="L2949" s="36">
        <f t="shared" si="556"/>
        <v>-3652.946750372761</v>
      </c>
      <c r="M2949" s="36">
        <f t="shared" si="557"/>
        <v>3652.946750372761</v>
      </c>
      <c r="N2949" s="36">
        <f t="shared" si="558"/>
        <v>0.22384623753739574</v>
      </c>
      <c r="O2949" s="36">
        <f t="shared" si="559"/>
        <v>13344019.961058915</v>
      </c>
      <c r="P2949" s="35">
        <f t="shared" si="562"/>
        <v>13344019.961058915</v>
      </c>
    </row>
    <row r="2950" spans="1:16" x14ac:dyDescent="0.4">
      <c r="A2950" s="1">
        <v>2949</v>
      </c>
      <c r="B2950" s="21">
        <v>42762</v>
      </c>
      <c r="C2950" s="43">
        <v>1</v>
      </c>
      <c r="D2950" s="23">
        <v>17909</v>
      </c>
      <c r="E2950" s="25">
        <f t="shared" si="563"/>
        <v>17842.75</v>
      </c>
      <c r="F2950" s="25">
        <f t="shared" si="564"/>
        <v>17830.125</v>
      </c>
      <c r="G2950" s="25">
        <f t="shared" si="553"/>
        <v>1.0044236930475809</v>
      </c>
      <c r="H2950" s="25">
        <f t="shared" si="560"/>
        <v>0.99870511045398014</v>
      </c>
      <c r="I2950" s="4">
        <f t="shared" si="554"/>
        <v>17932.220244531571</v>
      </c>
      <c r="J2950" s="25">
        <f t="shared" si="561"/>
        <v>19929.101399944171</v>
      </c>
      <c r="K2950" s="15">
        <f t="shared" si="555"/>
        <v>19903.295414879813</v>
      </c>
      <c r="L2950" s="36">
        <f t="shared" si="556"/>
        <v>-1994.2954148798126</v>
      </c>
      <c r="M2950" s="36">
        <f t="shared" si="557"/>
        <v>1994.2954148798126</v>
      </c>
      <c r="N2950" s="36">
        <f t="shared" si="558"/>
        <v>0.11135716203472068</v>
      </c>
      <c r="O2950" s="36">
        <f t="shared" si="559"/>
        <v>3977214.201810644</v>
      </c>
      <c r="P2950" s="35">
        <f t="shared" si="562"/>
        <v>3977214.201810644</v>
      </c>
    </row>
    <row r="2951" spans="1:16" x14ac:dyDescent="0.4">
      <c r="A2951" s="1">
        <v>2950</v>
      </c>
      <c r="B2951" s="21">
        <v>42763</v>
      </c>
      <c r="C2951" s="43">
        <v>2</v>
      </c>
      <c r="D2951" s="23">
        <v>19258</v>
      </c>
      <c r="E2951" s="25">
        <f t="shared" si="563"/>
        <v>17817.5</v>
      </c>
      <c r="F2951" s="25">
        <f t="shared" si="564"/>
        <v>18462.875</v>
      </c>
      <c r="G2951" s="25">
        <f t="shared" si="553"/>
        <v>1.0430661530232967</v>
      </c>
      <c r="H2951" s="25">
        <f t="shared" si="560"/>
        <v>0.99758200983907996</v>
      </c>
      <c r="I2951" s="4">
        <f t="shared" si="554"/>
        <v>19304.678522727681</v>
      </c>
      <c r="J2951" s="25">
        <f t="shared" si="561"/>
        <v>19929.418084387988</v>
      </c>
      <c r="K2951" s="15">
        <f t="shared" si="555"/>
        <v>19881.228947547075</v>
      </c>
      <c r="L2951" s="36">
        <f t="shared" si="556"/>
        <v>-623.22894754707522</v>
      </c>
      <c r="M2951" s="36">
        <f t="shared" si="557"/>
        <v>623.22894754707522</v>
      </c>
      <c r="N2951" s="36">
        <f t="shared" si="558"/>
        <v>3.2362080566365935E-2</v>
      </c>
      <c r="O2951" s="36">
        <f t="shared" si="559"/>
        <v>388414.32106063503</v>
      </c>
      <c r="P2951" s="35">
        <f t="shared" si="562"/>
        <v>388414.32106063503</v>
      </c>
    </row>
    <row r="2952" spans="1:16" x14ac:dyDescent="0.4">
      <c r="A2952" s="1">
        <v>2951</v>
      </c>
      <c r="B2952" s="21">
        <v>42764</v>
      </c>
      <c r="C2952" s="43">
        <v>3</v>
      </c>
      <c r="D2952" s="23">
        <v>17784</v>
      </c>
      <c r="E2952" s="25">
        <f t="shared" si="563"/>
        <v>19108.25</v>
      </c>
      <c r="F2952" s="25">
        <f t="shared" si="564"/>
        <v>19645.125</v>
      </c>
      <c r="G2952" s="25">
        <f t="shared" si="553"/>
        <v>0.9052627560272587</v>
      </c>
      <c r="H2952" s="25">
        <f t="shared" si="560"/>
        <v>1.0015470660113945</v>
      </c>
      <c r="I2952" s="4">
        <f t="shared" si="554"/>
        <v>17756.529476766169</v>
      </c>
      <c r="J2952" s="25">
        <f t="shared" si="561"/>
        <v>19929.734768831804</v>
      </c>
      <c r="K2952" s="15">
        <f t="shared" si="555"/>
        <v>19960.56738410877</v>
      </c>
      <c r="L2952" s="36">
        <f t="shared" si="556"/>
        <v>-2176.5673841087701</v>
      </c>
      <c r="M2952" s="36">
        <f t="shared" si="557"/>
        <v>2176.5673841087701</v>
      </c>
      <c r="N2952" s="36">
        <f t="shared" si="558"/>
        <v>0.12238907917840587</v>
      </c>
      <c r="O2952" s="36">
        <f t="shared" si="559"/>
        <v>4737445.5775660938</v>
      </c>
      <c r="P2952" s="35">
        <f t="shared" si="562"/>
        <v>4737445.5775660938</v>
      </c>
    </row>
    <row r="2953" spans="1:16" x14ac:dyDescent="0.4">
      <c r="A2953" s="1">
        <v>2952</v>
      </c>
      <c r="B2953" s="21">
        <v>42765</v>
      </c>
      <c r="C2953" s="43">
        <v>4</v>
      </c>
      <c r="D2953" s="23">
        <v>21482</v>
      </c>
      <c r="E2953" s="25">
        <f t="shared" si="563"/>
        <v>20182</v>
      </c>
      <c r="F2953" s="25">
        <f t="shared" si="564"/>
        <v>20722.875</v>
      </c>
      <c r="G2953" s="25">
        <f t="shared" si="553"/>
        <v>1.0366322240519232</v>
      </c>
      <c r="H2953" s="25">
        <f t="shared" si="560"/>
        <v>1.0021658136955456</v>
      </c>
      <c r="I2953" s="4">
        <f t="shared" si="554"/>
        <v>21435.574539091347</v>
      </c>
      <c r="J2953" s="25">
        <f t="shared" si="561"/>
        <v>19930.051453275621</v>
      </c>
      <c r="K2953" s="15">
        <f t="shared" si="555"/>
        <v>19973.216231666054</v>
      </c>
      <c r="L2953" s="36">
        <f t="shared" si="556"/>
        <v>1508.7837683339458</v>
      </c>
      <c r="M2953" s="36">
        <f t="shared" si="557"/>
        <v>1508.7837683339458</v>
      </c>
      <c r="N2953" s="36">
        <f t="shared" si="558"/>
        <v>7.0234790444741915E-2</v>
      </c>
      <c r="O2953" s="36">
        <f t="shared" si="559"/>
        <v>2276428.4595879819</v>
      </c>
      <c r="P2953" s="35">
        <f t="shared" si="562"/>
        <v>2276428.4595879819</v>
      </c>
    </row>
    <row r="2954" spans="1:16" x14ac:dyDescent="0.4">
      <c r="A2954" s="1">
        <v>2953</v>
      </c>
      <c r="B2954" s="21">
        <v>42766</v>
      </c>
      <c r="C2954" s="43">
        <v>1</v>
      </c>
      <c r="D2954" s="23">
        <v>22204</v>
      </c>
      <c r="E2954" s="25">
        <f t="shared" si="563"/>
        <v>21263.75</v>
      </c>
      <c r="F2954" s="25">
        <f t="shared" si="564"/>
        <v>21464.125</v>
      </c>
      <c r="G2954" s="25">
        <f t="shared" si="553"/>
        <v>1.0344703080139535</v>
      </c>
      <c r="H2954" s="25">
        <f t="shared" si="560"/>
        <v>0.99870511045398014</v>
      </c>
      <c r="I2954" s="4">
        <f t="shared" si="554"/>
        <v>22232.789006062816</v>
      </c>
      <c r="J2954" s="25">
        <f t="shared" si="561"/>
        <v>19930.368137719441</v>
      </c>
      <c r="K2954" s="15">
        <f t="shared" si="555"/>
        <v>19904.560512369582</v>
      </c>
      <c r="L2954" s="36">
        <f t="shared" si="556"/>
        <v>2299.4394876304177</v>
      </c>
      <c r="M2954" s="36">
        <f t="shared" si="557"/>
        <v>2299.4394876304177</v>
      </c>
      <c r="N2954" s="36">
        <f t="shared" si="558"/>
        <v>0.10355969589400188</v>
      </c>
      <c r="O2954" s="36">
        <f t="shared" si="559"/>
        <v>5287421.9572740383</v>
      </c>
      <c r="P2954" s="35">
        <f t="shared" si="562"/>
        <v>5287421.9572740383</v>
      </c>
    </row>
    <row r="2955" spans="1:16" x14ac:dyDescent="0.4">
      <c r="A2955" s="1">
        <v>2954</v>
      </c>
      <c r="B2955" s="21">
        <v>42767</v>
      </c>
      <c r="C2955" s="43">
        <v>2</v>
      </c>
      <c r="D2955" s="23">
        <v>23585</v>
      </c>
      <c r="E2955" s="25">
        <f t="shared" si="563"/>
        <v>21664.5</v>
      </c>
      <c r="F2955" s="25">
        <f t="shared" si="564"/>
        <v>22035.75</v>
      </c>
      <c r="G2955" s="25">
        <f t="shared" si="553"/>
        <v>1.070306206959146</v>
      </c>
      <c r="H2955" s="25">
        <f t="shared" si="560"/>
        <v>0.99758200983907996</v>
      </c>
      <c r="I2955" s="4">
        <f t="shared" si="554"/>
        <v>23642.166526042805</v>
      </c>
      <c r="J2955" s="25">
        <f t="shared" si="561"/>
        <v>19930.684822163257</v>
      </c>
      <c r="K2955" s="15">
        <f t="shared" si="555"/>
        <v>19882.492622362868</v>
      </c>
      <c r="L2955" s="36">
        <f t="shared" si="556"/>
        <v>3702.5073776371319</v>
      </c>
      <c r="M2955" s="36">
        <f t="shared" si="557"/>
        <v>3702.5073776371319</v>
      </c>
      <c r="N2955" s="36">
        <f t="shared" si="558"/>
        <v>0.15698568486907491</v>
      </c>
      <c r="O2955" s="36">
        <f t="shared" si="559"/>
        <v>13708560.88145739</v>
      </c>
      <c r="P2955" s="35">
        <f t="shared" si="562"/>
        <v>13708560.88145739</v>
      </c>
    </row>
    <row r="2956" spans="1:16" x14ac:dyDescent="0.4">
      <c r="A2956" s="1">
        <v>2955</v>
      </c>
      <c r="B2956" s="21">
        <v>42768</v>
      </c>
      <c r="C2956" s="43">
        <v>3</v>
      </c>
      <c r="D2956" s="23">
        <v>19387</v>
      </c>
      <c r="E2956" s="25">
        <f t="shared" si="563"/>
        <v>22407</v>
      </c>
      <c r="F2956" s="25">
        <f t="shared" si="564"/>
        <v>22426.5</v>
      </c>
      <c r="G2956" s="25">
        <f t="shared" si="553"/>
        <v>0.86446837446770564</v>
      </c>
      <c r="H2956" s="25">
        <f t="shared" si="560"/>
        <v>1.0015470660113945</v>
      </c>
      <c r="I2956" s="4">
        <f t="shared" si="554"/>
        <v>19357.053360664966</v>
      </c>
      <c r="J2956" s="25">
        <f t="shared" si="561"/>
        <v>19931.001506607074</v>
      </c>
      <c r="K2956" s="15">
        <f t="shared" si="555"/>
        <v>19961.836081611</v>
      </c>
      <c r="L2956" s="36">
        <f t="shared" si="556"/>
        <v>-574.83608161099983</v>
      </c>
      <c r="M2956" s="36">
        <f t="shared" si="557"/>
        <v>574.83608161099983</v>
      </c>
      <c r="N2956" s="36">
        <f t="shared" si="558"/>
        <v>2.9650594811523177E-2</v>
      </c>
      <c r="O2956" s="36">
        <f t="shared" si="559"/>
        <v>330436.52072188805</v>
      </c>
      <c r="P2956" s="35">
        <f t="shared" si="562"/>
        <v>330436.52072188805</v>
      </c>
    </row>
    <row r="2957" spans="1:16" x14ac:dyDescent="0.4">
      <c r="A2957" s="1">
        <v>2956</v>
      </c>
      <c r="B2957" s="21">
        <v>42769</v>
      </c>
      <c r="C2957" s="43">
        <v>4</v>
      </c>
      <c r="D2957" s="23">
        <v>24452</v>
      </c>
      <c r="E2957" s="25">
        <f t="shared" si="563"/>
        <v>22446</v>
      </c>
      <c r="F2957" s="25">
        <f t="shared" si="564"/>
        <v>22105.625</v>
      </c>
      <c r="G2957" s="25">
        <f t="shared" si="553"/>
        <v>1.1061437982413977</v>
      </c>
      <c r="H2957" s="25">
        <f t="shared" si="560"/>
        <v>1.0021658136955456</v>
      </c>
      <c r="I2957" s="4">
        <f t="shared" si="554"/>
        <v>24399.155973832123</v>
      </c>
      <c r="J2957" s="25">
        <f t="shared" si="561"/>
        <v>19931.318191050894</v>
      </c>
      <c r="K2957" s="15">
        <f t="shared" si="555"/>
        <v>19974.485712959347</v>
      </c>
      <c r="L2957" s="36">
        <f t="shared" si="556"/>
        <v>4477.5142870406526</v>
      </c>
      <c r="M2957" s="36">
        <f t="shared" si="557"/>
        <v>4477.5142870406526</v>
      </c>
      <c r="N2957" s="36">
        <f t="shared" si="558"/>
        <v>0.18311444000657012</v>
      </c>
      <c r="O2957" s="36">
        <f t="shared" si="559"/>
        <v>20048134.190653164</v>
      </c>
      <c r="P2957" s="35">
        <f t="shared" si="562"/>
        <v>20048134.190653164</v>
      </c>
    </row>
    <row r="2958" spans="1:16" x14ac:dyDescent="0.4">
      <c r="A2958" s="1">
        <v>2957</v>
      </c>
      <c r="B2958" s="21">
        <v>42770</v>
      </c>
      <c r="C2958" s="43">
        <v>1</v>
      </c>
      <c r="D2958" s="23">
        <v>22360</v>
      </c>
      <c r="E2958" s="25">
        <f t="shared" si="563"/>
        <v>21765.25</v>
      </c>
      <c r="F2958" s="25">
        <f t="shared" si="564"/>
        <v>22303.5</v>
      </c>
      <c r="G2958" s="25">
        <f t="shared" si="553"/>
        <v>1.0025332346941063</v>
      </c>
      <c r="H2958" s="25">
        <f t="shared" si="560"/>
        <v>0.99870511045398014</v>
      </c>
      <c r="I2958" s="4">
        <f t="shared" si="554"/>
        <v>22388.991270742416</v>
      </c>
      <c r="J2958" s="25">
        <f t="shared" si="561"/>
        <v>19931.63487549471</v>
      </c>
      <c r="K2958" s="15">
        <f t="shared" si="555"/>
        <v>19905.825609859348</v>
      </c>
      <c r="L2958" s="36">
        <f t="shared" si="556"/>
        <v>2454.1743901406517</v>
      </c>
      <c r="M2958" s="36">
        <f t="shared" si="557"/>
        <v>2454.1743901406517</v>
      </c>
      <c r="N2958" s="36">
        <f t="shared" si="558"/>
        <v>0.10975735197408996</v>
      </c>
      <c r="O2958" s="36">
        <f t="shared" si="559"/>
        <v>6022971.9372222396</v>
      </c>
      <c r="P2958" s="35">
        <f t="shared" si="562"/>
        <v>6022971.9372222396</v>
      </c>
    </row>
    <row r="2959" spans="1:16" x14ac:dyDescent="0.4">
      <c r="A2959" s="1">
        <v>2958</v>
      </c>
      <c r="B2959" s="21">
        <v>42771</v>
      </c>
      <c r="C2959" s="43">
        <v>2</v>
      </c>
      <c r="D2959" s="23">
        <v>20862</v>
      </c>
      <c r="E2959" s="25">
        <f t="shared" si="563"/>
        <v>22841.75</v>
      </c>
      <c r="F2959" s="25">
        <f t="shared" si="564"/>
        <v>22769</v>
      </c>
      <c r="G2959" s="25">
        <f t="shared" si="553"/>
        <v>0.91624577276121044</v>
      </c>
      <c r="H2959" s="25">
        <f t="shared" si="560"/>
        <v>0.99758200983907996</v>
      </c>
      <c r="I2959" s="4">
        <f t="shared" si="554"/>
        <v>20912.566379745811</v>
      </c>
      <c r="J2959" s="25">
        <f t="shared" si="561"/>
        <v>19931.951559938527</v>
      </c>
      <c r="K2959" s="15">
        <f t="shared" si="555"/>
        <v>19883.756297178661</v>
      </c>
      <c r="L2959" s="36">
        <f t="shared" si="556"/>
        <v>978.24370282133896</v>
      </c>
      <c r="M2959" s="36">
        <f t="shared" si="557"/>
        <v>978.24370282133896</v>
      </c>
      <c r="N2959" s="36">
        <f t="shared" si="558"/>
        <v>4.689117547796659E-2</v>
      </c>
      <c r="O2959" s="36">
        <f t="shared" si="559"/>
        <v>956960.74210960418</v>
      </c>
      <c r="P2959" s="35">
        <f t="shared" si="562"/>
        <v>956960.74210960418</v>
      </c>
    </row>
    <row r="2960" spans="1:16" x14ac:dyDescent="0.4">
      <c r="A2960" s="1">
        <v>2959</v>
      </c>
      <c r="B2960" s="21">
        <v>42772</v>
      </c>
      <c r="C2960" s="43">
        <v>3</v>
      </c>
      <c r="D2960" s="23">
        <v>23693</v>
      </c>
      <c r="E2960" s="25">
        <f t="shared" si="563"/>
        <v>22696.25</v>
      </c>
      <c r="F2960" s="25">
        <f t="shared" si="564"/>
        <v>22979.875</v>
      </c>
      <c r="G2960" s="25">
        <f t="shared" si="553"/>
        <v>1.031032588297369</v>
      </c>
      <c r="H2960" s="25">
        <f t="shared" si="560"/>
        <v>1.0015470660113945</v>
      </c>
      <c r="I2960" s="4">
        <f t="shared" si="554"/>
        <v>23656.401984537835</v>
      </c>
      <c r="J2960" s="25">
        <f t="shared" si="561"/>
        <v>19932.268244382347</v>
      </c>
      <c r="K2960" s="15">
        <f t="shared" si="555"/>
        <v>19963.10477911323</v>
      </c>
      <c r="L2960" s="36">
        <f t="shared" si="556"/>
        <v>3729.8952208867704</v>
      </c>
      <c r="M2960" s="36">
        <f t="shared" si="557"/>
        <v>3729.8952208867704</v>
      </c>
      <c r="N2960" s="36">
        <f t="shared" si="558"/>
        <v>0.15742604232839955</v>
      </c>
      <c r="O2960" s="36">
        <f t="shared" si="559"/>
        <v>13912118.35879397</v>
      </c>
      <c r="P2960" s="35">
        <f t="shared" si="562"/>
        <v>13912118.35879397</v>
      </c>
    </row>
    <row r="2961" spans="1:16" x14ac:dyDescent="0.4">
      <c r="A2961" s="1">
        <v>2960</v>
      </c>
      <c r="B2961" s="21">
        <v>42773</v>
      </c>
      <c r="C2961" s="43">
        <v>4</v>
      </c>
      <c r="D2961" s="23">
        <v>23870</v>
      </c>
      <c r="E2961" s="25">
        <f t="shared" si="563"/>
        <v>23263.5</v>
      </c>
      <c r="F2961" s="25">
        <f t="shared" si="564"/>
        <v>23135.5</v>
      </c>
      <c r="G2961" s="25">
        <f t="shared" si="553"/>
        <v>1.0317477469689438</v>
      </c>
      <c r="H2961" s="25">
        <f t="shared" si="560"/>
        <v>1.0021658136955456</v>
      </c>
      <c r="I2961" s="4">
        <f t="shared" si="554"/>
        <v>23818.413753286961</v>
      </c>
      <c r="J2961" s="25">
        <f t="shared" si="561"/>
        <v>19932.584928826163</v>
      </c>
      <c r="K2961" s="15">
        <f t="shared" si="555"/>
        <v>19975.755194252641</v>
      </c>
      <c r="L2961" s="36">
        <f t="shared" si="556"/>
        <v>3894.2448057473594</v>
      </c>
      <c r="M2961" s="36">
        <f t="shared" si="557"/>
        <v>3894.2448057473594</v>
      </c>
      <c r="N2961" s="36">
        <f t="shared" si="558"/>
        <v>0.16314389634467363</v>
      </c>
      <c r="O2961" s="36">
        <f t="shared" si="559"/>
        <v>15165142.607090289</v>
      </c>
      <c r="P2961" s="35">
        <f t="shared" si="562"/>
        <v>15165142.607090289</v>
      </c>
    </row>
    <row r="2962" spans="1:16" x14ac:dyDescent="0.4">
      <c r="A2962" s="1">
        <v>2961</v>
      </c>
      <c r="B2962" s="21">
        <v>42774</v>
      </c>
      <c r="C2962" s="43">
        <v>1</v>
      </c>
      <c r="D2962" s="23">
        <v>24629</v>
      </c>
      <c r="E2962" s="25">
        <f t="shared" si="563"/>
        <v>23007.5</v>
      </c>
      <c r="F2962" s="25">
        <f t="shared" si="564"/>
        <v>23086.375</v>
      </c>
      <c r="G2962" s="25">
        <f t="shared" si="553"/>
        <v>1.0668197150916936</v>
      </c>
      <c r="H2962" s="25">
        <f t="shared" si="560"/>
        <v>0.99870511045398014</v>
      </c>
      <c r="I2962" s="4">
        <f t="shared" si="554"/>
        <v>24660.933184575802</v>
      </c>
      <c r="J2962" s="25">
        <f t="shared" si="561"/>
        <v>19932.90161326998</v>
      </c>
      <c r="K2962" s="15">
        <f t="shared" si="555"/>
        <v>19907.090707349114</v>
      </c>
      <c r="L2962" s="36">
        <f t="shared" si="556"/>
        <v>4721.9092926508856</v>
      </c>
      <c r="M2962" s="36">
        <f t="shared" si="557"/>
        <v>4721.9092926508856</v>
      </c>
      <c r="N2962" s="36">
        <f t="shared" si="558"/>
        <v>0.1917215190487184</v>
      </c>
      <c r="O2962" s="36">
        <f t="shared" si="559"/>
        <v>22296427.368022788</v>
      </c>
      <c r="P2962" s="35">
        <f t="shared" si="562"/>
        <v>22296427.368022788</v>
      </c>
    </row>
    <row r="2963" spans="1:16" x14ac:dyDescent="0.4">
      <c r="A2963" s="1">
        <v>2962</v>
      </c>
      <c r="B2963" s="21">
        <v>42775</v>
      </c>
      <c r="C2963" s="43">
        <v>2</v>
      </c>
      <c r="D2963" s="23">
        <v>19838</v>
      </c>
      <c r="E2963" s="25">
        <f t="shared" si="563"/>
        <v>23165.25</v>
      </c>
      <c r="F2963" s="25">
        <f t="shared" si="564"/>
        <v>22880.25</v>
      </c>
      <c r="G2963" s="25">
        <f t="shared" si="553"/>
        <v>0.8670359808131467</v>
      </c>
      <c r="H2963" s="25">
        <f t="shared" si="560"/>
        <v>0.99758200983907996</v>
      </c>
      <c r="I2963" s="4">
        <f t="shared" si="554"/>
        <v>19886.084356312789</v>
      </c>
      <c r="J2963" s="25">
        <f t="shared" si="561"/>
        <v>19933.218297713796</v>
      </c>
      <c r="K2963" s="15">
        <f t="shared" si="555"/>
        <v>19885.019971994454</v>
      </c>
      <c r="L2963" s="36">
        <f t="shared" si="556"/>
        <v>-47.019971994453954</v>
      </c>
      <c r="M2963" s="36">
        <f t="shared" si="557"/>
        <v>47.019971994453954</v>
      </c>
      <c r="N2963" s="36">
        <f t="shared" si="558"/>
        <v>2.3701971970185478E-3</v>
      </c>
      <c r="O2963" s="36">
        <f t="shared" si="559"/>
        <v>2210.8777663592341</v>
      </c>
      <c r="P2963" s="35">
        <f t="shared" si="562"/>
        <v>2210.8777663592341</v>
      </c>
    </row>
    <row r="2964" spans="1:16" x14ac:dyDescent="0.4">
      <c r="A2964" s="1">
        <v>2963</v>
      </c>
      <c r="B2964" s="21">
        <v>42776</v>
      </c>
      <c r="C2964" s="43">
        <v>3</v>
      </c>
      <c r="D2964" s="23">
        <v>24324</v>
      </c>
      <c r="E2964" s="25">
        <f t="shared" si="563"/>
        <v>22595.25</v>
      </c>
      <c r="F2964" s="25">
        <f t="shared" si="564"/>
        <v>22061.875</v>
      </c>
      <c r="G2964" s="25">
        <f t="shared" si="553"/>
        <v>1.1025354825915747</v>
      </c>
      <c r="H2964" s="25">
        <f t="shared" si="560"/>
        <v>1.0015470660113945</v>
      </c>
      <c r="I2964" s="4">
        <f t="shared" si="554"/>
        <v>24286.427293795565</v>
      </c>
      <c r="J2964" s="25">
        <f t="shared" si="561"/>
        <v>19933.534982157616</v>
      </c>
      <c r="K2964" s="15">
        <f t="shared" si="555"/>
        <v>19964.373476615456</v>
      </c>
      <c r="L2964" s="36">
        <f t="shared" si="556"/>
        <v>4359.6265233845443</v>
      </c>
      <c r="M2964" s="36">
        <f t="shared" si="557"/>
        <v>4359.6265233845443</v>
      </c>
      <c r="N2964" s="36">
        <f t="shared" si="558"/>
        <v>0.17923148015887783</v>
      </c>
      <c r="O2964" s="36">
        <f t="shared" si="559"/>
        <v>19006343.423398007</v>
      </c>
      <c r="P2964" s="35">
        <f t="shared" si="562"/>
        <v>19006343.423398007</v>
      </c>
    </row>
    <row r="2965" spans="1:16" x14ac:dyDescent="0.4">
      <c r="A2965" s="1">
        <v>2964</v>
      </c>
      <c r="B2965" s="21">
        <v>42777</v>
      </c>
      <c r="C2965" s="43">
        <v>4</v>
      </c>
      <c r="D2965" s="23">
        <v>21590</v>
      </c>
      <c r="E2965" s="25">
        <f t="shared" si="563"/>
        <v>21528.5</v>
      </c>
      <c r="F2965" s="25">
        <f t="shared" si="564"/>
        <v>22111.875</v>
      </c>
      <c r="G2965" s="25">
        <f t="shared" si="553"/>
        <v>0.97639842844625346</v>
      </c>
      <c r="H2965" s="25">
        <f t="shared" si="560"/>
        <v>1.0021658136955456</v>
      </c>
      <c r="I2965" s="4">
        <f t="shared" si="554"/>
        <v>21543.341136718285</v>
      </c>
      <c r="J2965" s="25">
        <f t="shared" si="561"/>
        <v>19933.851666601433</v>
      </c>
      <c r="K2965" s="15">
        <f t="shared" si="555"/>
        <v>19977.024675545934</v>
      </c>
      <c r="L2965" s="36">
        <f t="shared" si="556"/>
        <v>1612.9753244540661</v>
      </c>
      <c r="M2965" s="36">
        <f t="shared" si="557"/>
        <v>1612.9753244540661</v>
      </c>
      <c r="N2965" s="36">
        <f t="shared" si="558"/>
        <v>7.470937121139723E-2</v>
      </c>
      <c r="O2965" s="36">
        <f t="shared" si="559"/>
        <v>2601689.3972976999</v>
      </c>
      <c r="P2965" s="35">
        <f t="shared" si="562"/>
        <v>2601689.3972976999</v>
      </c>
    </row>
    <row r="2966" spans="1:16" x14ac:dyDescent="0.4">
      <c r="A2966" s="1">
        <v>2965</v>
      </c>
      <c r="B2966" s="21">
        <v>42778</v>
      </c>
      <c r="C2966" s="43">
        <v>1</v>
      </c>
      <c r="D2966" s="23">
        <v>20362</v>
      </c>
      <c r="E2966" s="25">
        <f t="shared" si="563"/>
        <v>22695.25</v>
      </c>
      <c r="F2966" s="25">
        <f t="shared" si="564"/>
        <v>22380.25</v>
      </c>
      <c r="G2966" s="25">
        <f t="shared" si="553"/>
        <v>0.90982004222472934</v>
      </c>
      <c r="H2966" s="25">
        <f t="shared" si="560"/>
        <v>0.99870511045398014</v>
      </c>
      <c r="I2966" s="4">
        <f t="shared" si="554"/>
        <v>20388.400726961405</v>
      </c>
      <c r="J2966" s="25">
        <f t="shared" si="561"/>
        <v>19934.168351045249</v>
      </c>
      <c r="K2966" s="15">
        <f t="shared" si="555"/>
        <v>19908.35580483888</v>
      </c>
      <c r="L2966" s="36">
        <f t="shared" si="556"/>
        <v>453.64419516111957</v>
      </c>
      <c r="M2966" s="36">
        <f t="shared" si="557"/>
        <v>453.64419516111957</v>
      </c>
      <c r="N2966" s="36">
        <f t="shared" si="558"/>
        <v>2.2278960571708063E-2</v>
      </c>
      <c r="O2966" s="36">
        <f t="shared" si="559"/>
        <v>205793.05580337995</v>
      </c>
      <c r="P2966" s="35">
        <f t="shared" si="562"/>
        <v>205793.05580337995</v>
      </c>
    </row>
    <row r="2967" spans="1:16" x14ac:dyDescent="0.4">
      <c r="A2967" s="1">
        <v>2966</v>
      </c>
      <c r="B2967" s="21">
        <v>42779</v>
      </c>
      <c r="C2967" s="43">
        <v>2</v>
      </c>
      <c r="D2967" s="23">
        <v>24505</v>
      </c>
      <c r="E2967" s="25">
        <f t="shared" si="563"/>
        <v>22065.25</v>
      </c>
      <c r="F2967" s="25">
        <f t="shared" si="564"/>
        <v>22382</v>
      </c>
      <c r="G2967" s="25">
        <f t="shared" si="553"/>
        <v>1.0948530068805289</v>
      </c>
      <c r="H2967" s="25">
        <f t="shared" si="560"/>
        <v>0.99758200983907996</v>
      </c>
      <c r="I2967" s="4">
        <f t="shared" si="554"/>
        <v>24564.39646897091</v>
      </c>
      <c r="J2967" s="25">
        <f t="shared" si="561"/>
        <v>19934.48503548907</v>
      </c>
      <c r="K2967" s="15">
        <f t="shared" si="555"/>
        <v>19886.283646810251</v>
      </c>
      <c r="L2967" s="36">
        <f t="shared" si="556"/>
        <v>4618.7163531897495</v>
      </c>
      <c r="M2967" s="36">
        <f t="shared" si="557"/>
        <v>4618.7163531897495</v>
      </c>
      <c r="N2967" s="36">
        <f t="shared" si="558"/>
        <v>0.18848056940174451</v>
      </c>
      <c r="O2967" s="36">
        <f t="shared" si="559"/>
        <v>21332540.75122242</v>
      </c>
      <c r="P2967" s="35">
        <f t="shared" si="562"/>
        <v>21332540.75122242</v>
      </c>
    </row>
    <row r="2968" spans="1:16" x14ac:dyDescent="0.4">
      <c r="A2968" s="1">
        <v>2967</v>
      </c>
      <c r="B2968" s="21">
        <v>42780</v>
      </c>
      <c r="C2968" s="43">
        <v>3</v>
      </c>
      <c r="D2968" s="23">
        <v>21804</v>
      </c>
      <c r="E2968" s="25">
        <f t="shared" si="563"/>
        <v>22698.75</v>
      </c>
      <c r="F2968" s="25">
        <f t="shared" si="564"/>
        <v>22260.5</v>
      </c>
      <c r="G2968" s="25">
        <f t="shared" si="553"/>
        <v>0.9794928236113295</v>
      </c>
      <c r="H2968" s="25">
        <f t="shared" si="560"/>
        <v>1.0015470660113945</v>
      </c>
      <c r="I2968" s="4">
        <f t="shared" si="554"/>
        <v>21770.319878059468</v>
      </c>
      <c r="J2968" s="25">
        <f t="shared" si="561"/>
        <v>19934.801719932886</v>
      </c>
      <c r="K2968" s="15">
        <f t="shared" si="555"/>
        <v>19965.642174117682</v>
      </c>
      <c r="L2968" s="36">
        <f t="shared" si="556"/>
        <v>1838.3578258823181</v>
      </c>
      <c r="M2968" s="36">
        <f t="shared" si="557"/>
        <v>1838.3578258823181</v>
      </c>
      <c r="N2968" s="36">
        <f t="shared" si="558"/>
        <v>8.4312870385356731E-2</v>
      </c>
      <c r="O2968" s="36">
        <f t="shared" si="559"/>
        <v>3379559.4959827634</v>
      </c>
      <c r="P2968" s="35">
        <f t="shared" si="562"/>
        <v>3379559.4959827634</v>
      </c>
    </row>
    <row r="2969" spans="1:16" x14ac:dyDescent="0.4">
      <c r="A2969" s="1">
        <v>2968</v>
      </c>
      <c r="B2969" s="21">
        <v>42781</v>
      </c>
      <c r="C2969" s="43">
        <v>4</v>
      </c>
      <c r="D2969" s="23">
        <v>24124</v>
      </c>
      <c r="E2969" s="25">
        <f t="shared" si="563"/>
        <v>21822.25</v>
      </c>
      <c r="F2969" s="25">
        <f t="shared" si="564"/>
        <v>21070.625</v>
      </c>
      <c r="G2969" s="25">
        <f t="shared" si="553"/>
        <v>1.1449114584878237</v>
      </c>
      <c r="H2969" s="25">
        <f t="shared" si="560"/>
        <v>1.0021658136955456</v>
      </c>
      <c r="I2969" s="4">
        <f t="shared" si="554"/>
        <v>24071.864825483644</v>
      </c>
      <c r="J2969" s="25">
        <f t="shared" si="561"/>
        <v>19935.118404376703</v>
      </c>
      <c r="K2969" s="15">
        <f t="shared" si="555"/>
        <v>19978.294156839223</v>
      </c>
      <c r="L2969" s="36">
        <f t="shared" si="556"/>
        <v>4145.7058431607766</v>
      </c>
      <c r="M2969" s="36">
        <f t="shared" si="557"/>
        <v>4145.7058431607766</v>
      </c>
      <c r="N2969" s="36">
        <f t="shared" si="558"/>
        <v>0.17184985256013832</v>
      </c>
      <c r="O2969" s="36">
        <f t="shared" si="559"/>
        <v>17186876.938017406</v>
      </c>
      <c r="P2969" s="35">
        <f t="shared" si="562"/>
        <v>17186876.938017406</v>
      </c>
    </row>
    <row r="2970" spans="1:16" x14ac:dyDescent="0.4">
      <c r="A2970" s="1">
        <v>2969</v>
      </c>
      <c r="B2970" s="21">
        <v>42782</v>
      </c>
      <c r="C2970" s="43">
        <v>1</v>
      </c>
      <c r="D2970" s="23">
        <v>16856</v>
      </c>
      <c r="E2970" s="25">
        <f t="shared" si="563"/>
        <v>20319</v>
      </c>
      <c r="F2970" s="25">
        <f t="shared" si="564"/>
        <v>19756</v>
      </c>
      <c r="G2970" s="25">
        <f t="shared" si="553"/>
        <v>0.85320915165013156</v>
      </c>
      <c r="H2970" s="25">
        <f t="shared" si="560"/>
        <v>0.99870511045398014</v>
      </c>
      <c r="I2970" s="4">
        <f t="shared" si="554"/>
        <v>16877.854957944281</v>
      </c>
      <c r="J2970" s="25">
        <f t="shared" si="561"/>
        <v>19935.435088820523</v>
      </c>
      <c r="K2970" s="15">
        <f t="shared" si="555"/>
        <v>19909.62090232865</v>
      </c>
      <c r="L2970" s="36">
        <f t="shared" si="556"/>
        <v>-3053.6209023286501</v>
      </c>
      <c r="M2970" s="36">
        <f t="shared" si="557"/>
        <v>3053.6209023286501</v>
      </c>
      <c r="N2970" s="36">
        <f t="shared" si="558"/>
        <v>0.18115928466591422</v>
      </c>
      <c r="O2970" s="36">
        <f t="shared" si="559"/>
        <v>9324600.6151384395</v>
      </c>
      <c r="P2970" s="35">
        <f t="shared" si="562"/>
        <v>9324600.6151384395</v>
      </c>
    </row>
    <row r="2971" spans="1:16" x14ac:dyDescent="0.4">
      <c r="A2971" s="1">
        <v>2970</v>
      </c>
      <c r="B2971" s="21">
        <v>42783</v>
      </c>
      <c r="C2971" s="43">
        <v>2</v>
      </c>
      <c r="D2971" s="23">
        <v>18492</v>
      </c>
      <c r="E2971" s="25">
        <f t="shared" si="563"/>
        <v>19193</v>
      </c>
      <c r="F2971" s="25">
        <f t="shared" si="564"/>
        <v>18410.25</v>
      </c>
      <c r="G2971" s="25">
        <f t="shared" si="553"/>
        <v>1.0044404611561495</v>
      </c>
      <c r="H2971" s="25">
        <f t="shared" si="560"/>
        <v>0.99758200983907996</v>
      </c>
      <c r="I2971" s="4">
        <f t="shared" si="554"/>
        <v>18536.82185285493</v>
      </c>
      <c r="J2971" s="25">
        <f t="shared" si="561"/>
        <v>19935.751773264339</v>
      </c>
      <c r="K2971" s="15">
        <f t="shared" si="555"/>
        <v>19887.547321626043</v>
      </c>
      <c r="L2971" s="36">
        <f t="shared" si="556"/>
        <v>-1395.5473216260434</v>
      </c>
      <c r="M2971" s="36">
        <f t="shared" si="557"/>
        <v>1395.5473216260434</v>
      </c>
      <c r="N2971" s="36">
        <f t="shared" si="558"/>
        <v>7.54676250068161E-2</v>
      </c>
      <c r="O2971" s="36">
        <f t="shared" si="559"/>
        <v>1947552.3268976235</v>
      </c>
      <c r="P2971" s="35">
        <f t="shared" si="562"/>
        <v>1947552.3268976235</v>
      </c>
    </row>
    <row r="2972" spans="1:16" x14ac:dyDescent="0.4">
      <c r="A2972" s="1">
        <v>2971</v>
      </c>
      <c r="B2972" s="21">
        <v>42784</v>
      </c>
      <c r="C2972" s="43">
        <v>3</v>
      </c>
      <c r="D2972" s="23">
        <v>17300</v>
      </c>
      <c r="E2972" s="25">
        <f t="shared" si="563"/>
        <v>17627.5</v>
      </c>
      <c r="F2972" s="25">
        <f t="shared" si="564"/>
        <v>17855.875</v>
      </c>
      <c r="G2972" s="25">
        <f t="shared" si="553"/>
        <v>0.96886878968406753</v>
      </c>
      <c r="H2972" s="25">
        <f t="shared" si="560"/>
        <v>1.0015470660113945</v>
      </c>
      <c r="I2972" s="4">
        <f t="shared" si="554"/>
        <v>17273.277100093048</v>
      </c>
      <c r="J2972" s="25">
        <f t="shared" si="561"/>
        <v>19936.068457708156</v>
      </c>
      <c r="K2972" s="15">
        <f t="shared" si="555"/>
        <v>19966.910871619912</v>
      </c>
      <c r="L2972" s="36">
        <f t="shared" si="556"/>
        <v>-2666.9108716199116</v>
      </c>
      <c r="M2972" s="36">
        <f t="shared" si="557"/>
        <v>2666.9108716199116</v>
      </c>
      <c r="N2972" s="36">
        <f t="shared" si="558"/>
        <v>0.15415669778149779</v>
      </c>
      <c r="O2972" s="36">
        <f t="shared" si="559"/>
        <v>7112413.5971644772</v>
      </c>
      <c r="P2972" s="35">
        <f t="shared" si="562"/>
        <v>7112413.5971644772</v>
      </c>
    </row>
    <row r="2973" spans="1:16" x14ac:dyDescent="0.4">
      <c r="A2973" s="1">
        <v>2972</v>
      </c>
      <c r="B2973" s="21">
        <v>42785</v>
      </c>
      <c r="C2973" s="43">
        <v>4</v>
      </c>
      <c r="D2973" s="23">
        <v>17862</v>
      </c>
      <c r="E2973" s="25">
        <f t="shared" si="563"/>
        <v>18084.25</v>
      </c>
      <c r="F2973" s="25">
        <f t="shared" si="564"/>
        <v>18650.625</v>
      </c>
      <c r="G2973" s="25">
        <f t="shared" si="553"/>
        <v>0.95771589423946923</v>
      </c>
      <c r="H2973" s="25">
        <f t="shared" si="560"/>
        <v>1.0021658136955456</v>
      </c>
      <c r="I2973" s="4">
        <f t="shared" si="554"/>
        <v>17823.397840855119</v>
      </c>
      <c r="J2973" s="25">
        <f t="shared" si="561"/>
        <v>19936.385142151972</v>
      </c>
      <c r="K2973" s="15">
        <f t="shared" si="555"/>
        <v>19979.563638132517</v>
      </c>
      <c r="L2973" s="36">
        <f t="shared" si="556"/>
        <v>-2117.5636381325166</v>
      </c>
      <c r="M2973" s="36">
        <f t="shared" si="557"/>
        <v>2117.5636381325166</v>
      </c>
      <c r="N2973" s="36">
        <f t="shared" si="558"/>
        <v>0.11855131777698559</v>
      </c>
      <c r="O2973" s="36">
        <f t="shared" si="559"/>
        <v>4484075.7615410201</v>
      </c>
      <c r="P2973" s="35">
        <f t="shared" si="562"/>
        <v>4484075.7615410201</v>
      </c>
    </row>
    <row r="2974" spans="1:16" x14ac:dyDescent="0.4">
      <c r="A2974" s="1">
        <v>2973</v>
      </c>
      <c r="B2974" s="21">
        <v>42786</v>
      </c>
      <c r="C2974" s="43">
        <v>1</v>
      </c>
      <c r="D2974" s="23">
        <v>18683</v>
      </c>
      <c r="E2974" s="25">
        <f t="shared" si="563"/>
        <v>19217</v>
      </c>
      <c r="F2974" s="25">
        <f t="shared" si="564"/>
        <v>19946.875</v>
      </c>
      <c r="G2974" s="25">
        <f t="shared" si="553"/>
        <v>0.9366379445401849</v>
      </c>
      <c r="H2974" s="25">
        <f t="shared" si="560"/>
        <v>0.99870511045398014</v>
      </c>
      <c r="I2974" s="4">
        <f t="shared" si="554"/>
        <v>18707.223788518808</v>
      </c>
      <c r="J2974" s="25">
        <f t="shared" si="561"/>
        <v>19936.701826595792</v>
      </c>
      <c r="K2974" s="15">
        <f t="shared" si="555"/>
        <v>19910.88599981842</v>
      </c>
      <c r="L2974" s="36">
        <f t="shared" si="556"/>
        <v>-1227.8859998184198</v>
      </c>
      <c r="M2974" s="36">
        <f t="shared" si="557"/>
        <v>1227.8859998184198</v>
      </c>
      <c r="N2974" s="36">
        <f t="shared" si="558"/>
        <v>6.5722100295371177E-2</v>
      </c>
      <c r="O2974" s="36">
        <f t="shared" si="559"/>
        <v>1507704.0285500805</v>
      </c>
      <c r="P2974" s="35">
        <f t="shared" si="562"/>
        <v>1507704.0285500805</v>
      </c>
    </row>
    <row r="2975" spans="1:16" x14ac:dyDescent="0.4">
      <c r="A2975" s="1">
        <v>2974</v>
      </c>
      <c r="B2975" s="21">
        <v>42787</v>
      </c>
      <c r="C2975" s="43">
        <v>2</v>
      </c>
      <c r="D2975" s="23">
        <v>23023</v>
      </c>
      <c r="E2975" s="25">
        <f t="shared" si="563"/>
        <v>20676.75</v>
      </c>
      <c r="F2975" s="25">
        <f t="shared" si="564"/>
        <v>20725</v>
      </c>
      <c r="G2975" s="25">
        <f t="shared" si="553"/>
        <v>1.1108805790108565</v>
      </c>
      <c r="H2975" s="25">
        <f t="shared" si="560"/>
        <v>0.99758200983907996</v>
      </c>
      <c r="I2975" s="4">
        <f t="shared" si="554"/>
        <v>23078.804321775853</v>
      </c>
      <c r="J2975" s="25">
        <f t="shared" si="561"/>
        <v>19937.018511039609</v>
      </c>
      <c r="K2975" s="15">
        <f t="shared" si="555"/>
        <v>19888.810996441833</v>
      </c>
      <c r="L2975" s="36">
        <f t="shared" si="556"/>
        <v>3134.1890035581673</v>
      </c>
      <c r="M2975" s="36">
        <f t="shared" si="557"/>
        <v>3134.1890035581673</v>
      </c>
      <c r="N2975" s="36">
        <f t="shared" si="558"/>
        <v>0.13613295415706761</v>
      </c>
      <c r="O2975" s="36">
        <f t="shared" si="559"/>
        <v>9823140.710024938</v>
      </c>
      <c r="P2975" s="35">
        <f t="shared" si="562"/>
        <v>9823140.710024938</v>
      </c>
    </row>
    <row r="2976" spans="1:16" x14ac:dyDescent="0.4">
      <c r="A2976" s="1">
        <v>2975</v>
      </c>
      <c r="B2976" s="21">
        <v>42788</v>
      </c>
      <c r="C2976" s="43">
        <v>3</v>
      </c>
      <c r="D2976" s="23">
        <v>23139</v>
      </c>
      <c r="E2976" s="25">
        <f t="shared" si="563"/>
        <v>20773.25</v>
      </c>
      <c r="F2976" s="25">
        <f t="shared" si="564"/>
        <v>21206.625</v>
      </c>
      <c r="G2976" s="25">
        <f t="shared" si="553"/>
        <v>1.0911212887482096</v>
      </c>
      <c r="H2976" s="25">
        <f t="shared" si="560"/>
        <v>1.0015470660113945</v>
      </c>
      <c r="I2976" s="4">
        <f t="shared" si="554"/>
        <v>23103.257735205374</v>
      </c>
      <c r="J2976" s="25">
        <f t="shared" si="561"/>
        <v>19937.335195483425</v>
      </c>
      <c r="K2976" s="15">
        <f t="shared" si="555"/>
        <v>19968.179569122138</v>
      </c>
      <c r="L2976" s="36">
        <f t="shared" si="556"/>
        <v>3170.8204308778622</v>
      </c>
      <c r="M2976" s="36">
        <f t="shared" si="557"/>
        <v>3170.8204308778622</v>
      </c>
      <c r="N2976" s="36">
        <f t="shared" si="558"/>
        <v>0.13703359829196862</v>
      </c>
      <c r="O2976" s="36">
        <f t="shared" si="559"/>
        <v>10054102.204872472</v>
      </c>
      <c r="P2976" s="35">
        <f t="shared" si="562"/>
        <v>10054102.204872472</v>
      </c>
    </row>
    <row r="2977" spans="1:16" x14ac:dyDescent="0.4">
      <c r="A2977" s="1">
        <v>2976</v>
      </c>
      <c r="B2977" s="21">
        <v>42789</v>
      </c>
      <c r="C2977" s="43">
        <v>4</v>
      </c>
      <c r="D2977" s="23">
        <v>18248</v>
      </c>
      <c r="E2977" s="25">
        <f t="shared" si="563"/>
        <v>21640</v>
      </c>
      <c r="F2977" s="25">
        <f t="shared" si="564"/>
        <v>21228</v>
      </c>
      <c r="G2977" s="25">
        <f t="shared" si="553"/>
        <v>0.85961937064254756</v>
      </c>
      <c r="H2977" s="25">
        <f t="shared" si="560"/>
        <v>1.0021658136955456</v>
      </c>
      <c r="I2977" s="4">
        <f t="shared" si="554"/>
        <v>18208.563643484726</v>
      </c>
      <c r="J2977" s="25">
        <f t="shared" si="561"/>
        <v>19937.651879927245</v>
      </c>
      <c r="K2977" s="15">
        <f t="shared" si="555"/>
        <v>19980.833119425813</v>
      </c>
      <c r="L2977" s="36">
        <f t="shared" si="556"/>
        <v>-1732.8331194258135</v>
      </c>
      <c r="M2977" s="36">
        <f t="shared" si="557"/>
        <v>1732.8331194258135</v>
      </c>
      <c r="N2977" s="36">
        <f t="shared" si="558"/>
        <v>9.4960166562133574E-2</v>
      </c>
      <c r="O2977" s="36">
        <f t="shared" si="559"/>
        <v>3002710.6197789954</v>
      </c>
      <c r="P2977" s="35">
        <f t="shared" si="562"/>
        <v>3002710.6197789954</v>
      </c>
    </row>
    <row r="2978" spans="1:16" x14ac:dyDescent="0.4">
      <c r="A2978" s="1">
        <v>2977</v>
      </c>
      <c r="B2978" s="21">
        <v>42790</v>
      </c>
      <c r="C2978" s="43">
        <v>1</v>
      </c>
      <c r="D2978" s="23">
        <v>22150</v>
      </c>
      <c r="E2978" s="25">
        <f t="shared" si="563"/>
        <v>20816</v>
      </c>
      <c r="F2978" s="25">
        <f t="shared" si="564"/>
        <v>20162</v>
      </c>
      <c r="G2978" s="25">
        <f t="shared" si="553"/>
        <v>1.0986013292332111</v>
      </c>
      <c r="H2978" s="25">
        <f t="shared" si="560"/>
        <v>0.99870511045398014</v>
      </c>
      <c r="I2978" s="4">
        <f t="shared" si="554"/>
        <v>22178.718991366033</v>
      </c>
      <c r="J2978" s="25">
        <f t="shared" si="561"/>
        <v>19937.968564371062</v>
      </c>
      <c r="K2978" s="15">
        <f t="shared" si="555"/>
        <v>19912.151097308186</v>
      </c>
      <c r="L2978" s="36">
        <f t="shared" si="556"/>
        <v>2237.8489026918141</v>
      </c>
      <c r="M2978" s="36">
        <f t="shared" si="557"/>
        <v>2237.8489026918141</v>
      </c>
      <c r="N2978" s="36">
        <f t="shared" si="558"/>
        <v>0.10103155316893066</v>
      </c>
      <c r="O2978" s="36">
        <f t="shared" si="559"/>
        <v>5007967.7112789564</v>
      </c>
      <c r="P2978" s="35">
        <f t="shared" si="562"/>
        <v>5007967.7112789564</v>
      </c>
    </row>
    <row r="2979" spans="1:16" x14ac:dyDescent="0.4">
      <c r="A2979" s="1">
        <v>2978</v>
      </c>
      <c r="B2979" s="21">
        <v>42791</v>
      </c>
      <c r="C2979" s="43">
        <v>2</v>
      </c>
      <c r="D2979" s="23">
        <v>19727</v>
      </c>
      <c r="E2979" s="25">
        <f t="shared" si="563"/>
        <v>19508</v>
      </c>
      <c r="F2979" s="25">
        <f t="shared" si="564"/>
        <v>19850.25</v>
      </c>
      <c r="G2979" s="25">
        <f t="shared" si="553"/>
        <v>0.99379101018878857</v>
      </c>
      <c r="H2979" s="25">
        <f t="shared" si="560"/>
        <v>0.99758200983907996</v>
      </c>
      <c r="I2979" s="4">
        <f t="shared" si="554"/>
        <v>19774.815308850812</v>
      </c>
      <c r="J2979" s="25">
        <f t="shared" si="561"/>
        <v>19938.285248814878</v>
      </c>
      <c r="K2979" s="15">
        <f t="shared" si="555"/>
        <v>19890.074671257626</v>
      </c>
      <c r="L2979" s="36">
        <f t="shared" si="556"/>
        <v>-163.0746712576256</v>
      </c>
      <c r="M2979" s="36">
        <f t="shared" si="557"/>
        <v>163.0746712576256</v>
      </c>
      <c r="N2979" s="36">
        <f t="shared" si="558"/>
        <v>8.2665722744272117E-3</v>
      </c>
      <c r="O2979" s="36">
        <f t="shared" si="559"/>
        <v>26593.348405782661</v>
      </c>
      <c r="P2979" s="35">
        <f t="shared" si="562"/>
        <v>26593.348405782661</v>
      </c>
    </row>
    <row r="2980" spans="1:16" x14ac:dyDescent="0.4">
      <c r="A2980" s="1">
        <v>2979</v>
      </c>
      <c r="B2980" s="21">
        <v>42792</v>
      </c>
      <c r="C2980" s="43">
        <v>3</v>
      </c>
      <c r="D2980" s="23">
        <v>17907</v>
      </c>
      <c r="E2980" s="25">
        <f t="shared" si="563"/>
        <v>20192.5</v>
      </c>
      <c r="F2980" s="25">
        <f t="shared" si="564"/>
        <v>20054.125</v>
      </c>
      <c r="G2980" s="25">
        <f t="shared" si="553"/>
        <v>0.89293349871909145</v>
      </c>
      <c r="H2980" s="25">
        <f t="shared" si="560"/>
        <v>1.0015470660113945</v>
      </c>
      <c r="I2980" s="4">
        <f t="shared" si="554"/>
        <v>17879.339481581861</v>
      </c>
      <c r="J2980" s="25">
        <f t="shared" si="561"/>
        <v>19938.601933258698</v>
      </c>
      <c r="K2980" s="15">
        <f t="shared" si="555"/>
        <v>19969.448266624368</v>
      </c>
      <c r="L2980" s="36">
        <f t="shared" si="556"/>
        <v>-2062.4482666243675</v>
      </c>
      <c r="M2980" s="36">
        <f t="shared" si="557"/>
        <v>2062.4482666243675</v>
      </c>
      <c r="N2980" s="36">
        <f t="shared" si="558"/>
        <v>0.11517553284326618</v>
      </c>
      <c r="O2980" s="36">
        <f t="shared" si="559"/>
        <v>4253692.852501858</v>
      </c>
      <c r="P2980" s="35">
        <f t="shared" si="562"/>
        <v>4253692.852501858</v>
      </c>
    </row>
    <row r="2981" spans="1:16" x14ac:dyDescent="0.4">
      <c r="A2981" s="1">
        <v>2980</v>
      </c>
      <c r="B2981" s="21">
        <v>42793</v>
      </c>
      <c r="C2981" s="43">
        <v>4</v>
      </c>
      <c r="D2981" s="23">
        <v>20986</v>
      </c>
      <c r="E2981" s="25">
        <f t="shared" si="563"/>
        <v>19915.75</v>
      </c>
      <c r="F2981" s="25">
        <f t="shared" si="564"/>
        <v>20101.875</v>
      </c>
      <c r="G2981" s="25">
        <f t="shared" si="553"/>
        <v>1.0439822155893419</v>
      </c>
      <c r="H2981" s="25">
        <f t="shared" si="560"/>
        <v>1.0021658136955456</v>
      </c>
      <c r="I2981" s="4">
        <f t="shared" si="554"/>
        <v>20940.646461100969</v>
      </c>
      <c r="J2981" s="25">
        <f t="shared" si="561"/>
        <v>19938.918617702515</v>
      </c>
      <c r="K2981" s="15">
        <f t="shared" si="555"/>
        <v>19982.102600719103</v>
      </c>
      <c r="L2981" s="36">
        <f t="shared" si="556"/>
        <v>1003.8973992808969</v>
      </c>
      <c r="M2981" s="36">
        <f t="shared" si="557"/>
        <v>1003.8973992808969</v>
      </c>
      <c r="N2981" s="36">
        <f t="shared" si="558"/>
        <v>4.7836529080382016E-2</v>
      </c>
      <c r="O2981" s="36">
        <f t="shared" si="559"/>
        <v>1007809.9882829486</v>
      </c>
      <c r="P2981" s="35">
        <f t="shared" si="562"/>
        <v>1007809.9882829486</v>
      </c>
    </row>
    <row r="2982" spans="1:16" x14ac:dyDescent="0.4">
      <c r="A2982" s="1">
        <v>2981</v>
      </c>
      <c r="B2982" s="21">
        <v>42794</v>
      </c>
      <c r="C2982" s="43">
        <v>1</v>
      </c>
      <c r="D2982" s="23">
        <v>21043</v>
      </c>
      <c r="E2982" s="25">
        <f t="shared" si="563"/>
        <v>20288</v>
      </c>
      <c r="F2982" s="25">
        <f t="shared" si="564"/>
        <v>19933.125</v>
      </c>
      <c r="G2982" s="25">
        <f t="shared" si="553"/>
        <v>1.0556799297651522</v>
      </c>
      <c r="H2982" s="25">
        <f t="shared" si="560"/>
        <v>0.99870511045398014</v>
      </c>
      <c r="I2982" s="4">
        <f t="shared" si="554"/>
        <v>21070.28369008196</v>
      </c>
      <c r="J2982" s="25">
        <f t="shared" si="561"/>
        <v>19939.235302146331</v>
      </c>
      <c r="K2982" s="15">
        <f t="shared" si="555"/>
        <v>19913.416194797952</v>
      </c>
      <c r="L2982" s="36">
        <f t="shared" si="556"/>
        <v>1129.5838052020481</v>
      </c>
      <c r="M2982" s="36">
        <f t="shared" si="557"/>
        <v>1129.5838052020481</v>
      </c>
      <c r="N2982" s="36">
        <f t="shared" si="558"/>
        <v>5.3679789250679469E-2</v>
      </c>
      <c r="O2982" s="36">
        <f t="shared" si="559"/>
        <v>1275959.5729747384</v>
      </c>
      <c r="P2982" s="35">
        <f t="shared" si="562"/>
        <v>1275959.5729747384</v>
      </c>
    </row>
    <row r="2983" spans="1:16" x14ac:dyDescent="0.4">
      <c r="A2983" s="1">
        <v>2982</v>
      </c>
      <c r="B2983" s="21">
        <v>42795</v>
      </c>
      <c r="C2983" s="43">
        <v>2</v>
      </c>
      <c r="D2983" s="23">
        <v>21216</v>
      </c>
      <c r="E2983" s="25">
        <f t="shared" si="563"/>
        <v>19578.25</v>
      </c>
      <c r="F2983" s="25">
        <f t="shared" si="564"/>
        <v>19642.875</v>
      </c>
      <c r="G2983" s="25">
        <f t="shared" si="553"/>
        <v>1.0800862908306448</v>
      </c>
      <c r="H2983" s="25">
        <f t="shared" si="560"/>
        <v>0.99758200983907996</v>
      </c>
      <c r="I2983" s="4">
        <f t="shared" si="554"/>
        <v>21267.424423002933</v>
      </c>
      <c r="J2983" s="25">
        <f t="shared" si="561"/>
        <v>19939.551986590148</v>
      </c>
      <c r="K2983" s="15">
        <f t="shared" si="555"/>
        <v>19891.338346073419</v>
      </c>
      <c r="L2983" s="36">
        <f t="shared" si="556"/>
        <v>1324.6616539265815</v>
      </c>
      <c r="M2983" s="36">
        <f t="shared" si="557"/>
        <v>1324.6616539265815</v>
      </c>
      <c r="N2983" s="36">
        <f t="shared" si="558"/>
        <v>6.243691807723329E-2</v>
      </c>
      <c r="O2983" s="36">
        <f t="shared" si="559"/>
        <v>1754728.4973835063</v>
      </c>
      <c r="P2983" s="35">
        <f t="shared" si="562"/>
        <v>1754728.4973835063</v>
      </c>
    </row>
    <row r="2984" spans="1:16" x14ac:dyDescent="0.4">
      <c r="A2984" s="1">
        <v>2983</v>
      </c>
      <c r="B2984" s="21">
        <v>42796</v>
      </c>
      <c r="C2984" s="43">
        <v>3</v>
      </c>
      <c r="D2984" s="23">
        <v>15068</v>
      </c>
      <c r="E2984" s="25">
        <f t="shared" si="563"/>
        <v>19707.5</v>
      </c>
      <c r="F2984" s="25">
        <f t="shared" si="564"/>
        <v>19176</v>
      </c>
      <c r="G2984" s="25">
        <f t="shared" si="553"/>
        <v>0.78577388402169379</v>
      </c>
      <c r="H2984" s="25">
        <f t="shared" si="560"/>
        <v>1.0015470660113945</v>
      </c>
      <c r="I2984" s="4">
        <f t="shared" si="554"/>
        <v>15044.724817583932</v>
      </c>
      <c r="J2984" s="25">
        <f t="shared" si="561"/>
        <v>19939.868671033968</v>
      </c>
      <c r="K2984" s="15">
        <f t="shared" si="555"/>
        <v>19970.716964126594</v>
      </c>
      <c r="L2984" s="36">
        <f t="shared" si="556"/>
        <v>-4902.7169641265937</v>
      </c>
      <c r="M2984" s="36">
        <f t="shared" si="557"/>
        <v>4902.7169641265937</v>
      </c>
      <c r="N2984" s="36">
        <f t="shared" si="558"/>
        <v>0.32537277436465317</v>
      </c>
      <c r="O2984" s="36">
        <f t="shared" si="559"/>
        <v>24036633.630334683</v>
      </c>
      <c r="P2984" s="35">
        <f t="shared" si="562"/>
        <v>24036633.630334683</v>
      </c>
    </row>
    <row r="2985" spans="1:16" x14ac:dyDescent="0.4">
      <c r="A2985" s="1">
        <v>2984</v>
      </c>
      <c r="B2985" s="21">
        <v>42797</v>
      </c>
      <c r="C2985" s="43">
        <v>4</v>
      </c>
      <c r="D2985" s="23">
        <v>21503</v>
      </c>
      <c r="E2985" s="25">
        <f t="shared" si="563"/>
        <v>18644.5</v>
      </c>
      <c r="F2985" s="25">
        <f t="shared" si="564"/>
        <v>17721.125</v>
      </c>
      <c r="G2985" s="25">
        <f t="shared" si="553"/>
        <v>1.2134105481452222</v>
      </c>
      <c r="H2985" s="25">
        <f t="shared" si="560"/>
        <v>1.0021658136955456</v>
      </c>
      <c r="I2985" s="4">
        <f t="shared" si="554"/>
        <v>21456.529155296586</v>
      </c>
      <c r="J2985" s="25">
        <f t="shared" si="561"/>
        <v>19940.185355477784</v>
      </c>
      <c r="K2985" s="15">
        <f t="shared" si="555"/>
        <v>19983.372082012396</v>
      </c>
      <c r="L2985" s="36">
        <f t="shared" si="556"/>
        <v>1519.6279179876037</v>
      </c>
      <c r="M2985" s="36">
        <f t="shared" si="557"/>
        <v>1519.6279179876037</v>
      </c>
      <c r="N2985" s="36">
        <f t="shared" si="558"/>
        <v>7.0670507277477729E-2</v>
      </c>
      <c r="O2985" s="36">
        <f t="shared" si="559"/>
        <v>2309269.0091273393</v>
      </c>
      <c r="P2985" s="35">
        <f t="shared" si="562"/>
        <v>2309269.0091273393</v>
      </c>
    </row>
    <row r="2986" spans="1:16" x14ac:dyDescent="0.4">
      <c r="A2986" s="1">
        <v>2985</v>
      </c>
      <c r="B2986" s="21">
        <v>42798</v>
      </c>
      <c r="C2986" s="43">
        <v>1</v>
      </c>
      <c r="D2986" s="23">
        <v>16791</v>
      </c>
      <c r="E2986" s="25">
        <f t="shared" si="563"/>
        <v>16797.75</v>
      </c>
      <c r="F2986" s="25">
        <f t="shared" si="564"/>
        <v>17063.875</v>
      </c>
      <c r="G2986" s="25">
        <f t="shared" si="553"/>
        <v>0.98400861469039125</v>
      </c>
      <c r="H2986" s="25">
        <f t="shared" si="560"/>
        <v>0.99870511045398014</v>
      </c>
      <c r="I2986" s="4">
        <f t="shared" si="554"/>
        <v>16812.77068099445</v>
      </c>
      <c r="J2986" s="25">
        <f t="shared" si="561"/>
        <v>19940.502039921601</v>
      </c>
      <c r="K2986" s="15">
        <f t="shared" si="555"/>
        <v>19914.681292287718</v>
      </c>
      <c r="L2986" s="36">
        <f t="shared" si="556"/>
        <v>-3123.681292287718</v>
      </c>
      <c r="M2986" s="36">
        <f t="shared" si="557"/>
        <v>3123.681292287718</v>
      </c>
      <c r="N2986" s="36">
        <f t="shared" si="558"/>
        <v>0.18603307082887963</v>
      </c>
      <c r="O2986" s="36">
        <f t="shared" si="559"/>
        <v>9757384.8157882672</v>
      </c>
      <c r="P2986" s="35">
        <f t="shared" si="562"/>
        <v>9757384.8157882672</v>
      </c>
    </row>
    <row r="2987" spans="1:16" x14ac:dyDescent="0.4">
      <c r="A2987" s="1">
        <v>2986</v>
      </c>
      <c r="B2987" s="21">
        <v>42799</v>
      </c>
      <c r="C2987" s="43">
        <v>2</v>
      </c>
      <c r="D2987" s="23">
        <v>13829</v>
      </c>
      <c r="E2987" s="25">
        <f t="shared" si="563"/>
        <v>17330</v>
      </c>
      <c r="F2987" s="25">
        <f t="shared" si="564"/>
        <v>17176.75</v>
      </c>
      <c r="G2987" s="25">
        <f t="shared" si="553"/>
        <v>0.80509991703902073</v>
      </c>
      <c r="H2987" s="25">
        <f t="shared" si="560"/>
        <v>0.99758200983907996</v>
      </c>
      <c r="I2987" s="4">
        <f t="shared" si="554"/>
        <v>13862.519435600845</v>
      </c>
      <c r="J2987" s="25">
        <f t="shared" si="561"/>
        <v>19940.818724365421</v>
      </c>
      <c r="K2987" s="15">
        <f t="shared" si="555"/>
        <v>19892.602020889215</v>
      </c>
      <c r="L2987" s="36">
        <f t="shared" si="556"/>
        <v>-6063.6020208892151</v>
      </c>
      <c r="M2987" s="36">
        <f t="shared" si="557"/>
        <v>6063.6020208892151</v>
      </c>
      <c r="N2987" s="36">
        <f t="shared" si="558"/>
        <v>0.43847002826590609</v>
      </c>
      <c r="O2987" s="36">
        <f t="shared" si="559"/>
        <v>36767269.467731774</v>
      </c>
      <c r="P2987" s="35">
        <f t="shared" si="562"/>
        <v>36767269.467731774</v>
      </c>
    </row>
    <row r="2988" spans="1:16" x14ac:dyDescent="0.4">
      <c r="A2988" s="1">
        <v>2987</v>
      </c>
      <c r="B2988" s="21">
        <v>42800</v>
      </c>
      <c r="C2988" s="43">
        <v>3</v>
      </c>
      <c r="D2988" s="23">
        <v>17197</v>
      </c>
      <c r="E2988" s="25">
        <f t="shared" si="563"/>
        <v>17023.5</v>
      </c>
      <c r="F2988" s="25">
        <f t="shared" si="564"/>
        <v>17176.875</v>
      </c>
      <c r="G2988" s="25">
        <f t="shared" si="553"/>
        <v>1.001171633373358</v>
      </c>
      <c r="H2988" s="25">
        <f t="shared" si="560"/>
        <v>1.0015470660113945</v>
      </c>
      <c r="I2988" s="4">
        <f t="shared" si="554"/>
        <v>17170.43620175145</v>
      </c>
      <c r="J2988" s="25">
        <f t="shared" si="561"/>
        <v>19941.135408809238</v>
      </c>
      <c r="K2988" s="15">
        <f t="shared" si="555"/>
        <v>19971.985661628823</v>
      </c>
      <c r="L2988" s="36">
        <f t="shared" si="556"/>
        <v>-2774.9856616288234</v>
      </c>
      <c r="M2988" s="36">
        <f t="shared" si="557"/>
        <v>2774.9856616288234</v>
      </c>
      <c r="N2988" s="36">
        <f t="shared" si="558"/>
        <v>0.16136452065062648</v>
      </c>
      <c r="O2988" s="36">
        <f t="shared" si="559"/>
        <v>7700545.4222455593</v>
      </c>
      <c r="P2988" s="35">
        <f t="shared" si="562"/>
        <v>7700545.4222455593</v>
      </c>
    </row>
    <row r="2989" spans="1:16" x14ac:dyDescent="0.4">
      <c r="A2989" s="1">
        <v>2988</v>
      </c>
      <c r="B2989" s="21">
        <v>42801</v>
      </c>
      <c r="C2989" s="43">
        <v>4</v>
      </c>
      <c r="D2989" s="23">
        <v>20277</v>
      </c>
      <c r="E2989" s="25">
        <f t="shared" si="563"/>
        <v>17330.25</v>
      </c>
      <c r="F2989" s="25">
        <f t="shared" si="564"/>
        <v>17769.75</v>
      </c>
      <c r="G2989" s="25">
        <f t="shared" ref="G2989:G3052" si="565">D2989/F2989</f>
        <v>1.1410965264002026</v>
      </c>
      <c r="H2989" s="25">
        <f t="shared" si="560"/>
        <v>1.0021658136955456</v>
      </c>
      <c r="I2989" s="4">
        <f t="shared" ref="I2989:I3052" si="566">D2989/H2989</f>
        <v>20233.178704457463</v>
      </c>
      <c r="J2989" s="25">
        <f t="shared" si="561"/>
        <v>19941.452093253054</v>
      </c>
      <c r="K2989" s="15">
        <f t="shared" ref="K2989:K3052" si="567">H2989*J2989</f>
        <v>19984.641563305686</v>
      </c>
      <c r="L2989" s="36">
        <f t="shared" ref="L2989:L3052" si="568">D2989-K2989</f>
        <v>292.35843669431415</v>
      </c>
      <c r="M2989" s="36">
        <f t="shared" ref="M2989:M3052" si="569">ABS(L2989)</f>
        <v>292.35843669431415</v>
      </c>
      <c r="N2989" s="36">
        <f t="shared" ref="N2989:N3052" si="570">M2989/D2989</f>
        <v>1.441822935810594E-2</v>
      </c>
      <c r="O2989" s="36">
        <f t="shared" ref="O2989:O3052" si="571">L2989^2</f>
        <v>85473.455506343293</v>
      </c>
      <c r="P2989" s="35">
        <f t="shared" si="562"/>
        <v>85473.455506343293</v>
      </c>
    </row>
    <row r="2990" spans="1:16" x14ac:dyDescent="0.4">
      <c r="A2990" s="1">
        <v>2989</v>
      </c>
      <c r="B2990" s="21">
        <v>42802</v>
      </c>
      <c r="C2990" s="43">
        <v>1</v>
      </c>
      <c r="D2990" s="23">
        <v>18018</v>
      </c>
      <c r="E2990" s="25">
        <f t="shared" si="563"/>
        <v>18209.25</v>
      </c>
      <c r="F2990" s="25">
        <f t="shared" si="564"/>
        <v>18727.75</v>
      </c>
      <c r="G2990" s="25">
        <f t="shared" si="565"/>
        <v>0.96210169401022549</v>
      </c>
      <c r="H2990" s="25">
        <f t="shared" si="560"/>
        <v>0.99870511045398014</v>
      </c>
      <c r="I2990" s="4">
        <f t="shared" si="566"/>
        <v>18041.361570493598</v>
      </c>
      <c r="J2990" s="25">
        <f t="shared" si="561"/>
        <v>19941.768777696874</v>
      </c>
      <c r="K2990" s="15">
        <f t="shared" si="567"/>
        <v>19915.946389777488</v>
      </c>
      <c r="L2990" s="36">
        <f t="shared" si="568"/>
        <v>-1897.9463897774876</v>
      </c>
      <c r="M2990" s="36">
        <f t="shared" si="569"/>
        <v>1897.9463897774876</v>
      </c>
      <c r="N2990" s="36">
        <f t="shared" si="570"/>
        <v>0.10533612996878053</v>
      </c>
      <c r="O2990" s="36">
        <f t="shared" si="571"/>
        <v>3602200.4984693988</v>
      </c>
      <c r="P2990" s="35">
        <f t="shared" si="562"/>
        <v>3602200.4984693988</v>
      </c>
    </row>
    <row r="2991" spans="1:16" x14ac:dyDescent="0.4">
      <c r="A2991" s="1">
        <v>2990</v>
      </c>
      <c r="B2991" s="21">
        <v>42803</v>
      </c>
      <c r="C2991" s="43">
        <v>2</v>
      </c>
      <c r="D2991" s="23">
        <v>17345</v>
      </c>
      <c r="E2991" s="25">
        <f t="shared" si="563"/>
        <v>19246.25</v>
      </c>
      <c r="F2991" s="25">
        <f t="shared" si="564"/>
        <v>19081.75</v>
      </c>
      <c r="G2991" s="25">
        <f t="shared" si="565"/>
        <v>0.90898371480603191</v>
      </c>
      <c r="H2991" s="25">
        <f t="shared" si="560"/>
        <v>0.99758200983907996</v>
      </c>
      <c r="I2991" s="4">
        <f t="shared" si="566"/>
        <v>17387.041695747826</v>
      </c>
      <c r="J2991" s="25">
        <f t="shared" si="561"/>
        <v>19942.085462140691</v>
      </c>
      <c r="K2991" s="15">
        <f t="shared" si="567"/>
        <v>19893.865695705008</v>
      </c>
      <c r="L2991" s="36">
        <f t="shared" si="568"/>
        <v>-2548.865695705008</v>
      </c>
      <c r="M2991" s="36">
        <f t="shared" si="569"/>
        <v>2548.865695705008</v>
      </c>
      <c r="N2991" s="36">
        <f t="shared" si="570"/>
        <v>0.14695103463274764</v>
      </c>
      <c r="O2991" s="36">
        <f t="shared" si="571"/>
        <v>6496716.334741774</v>
      </c>
      <c r="P2991" s="35">
        <f t="shared" si="562"/>
        <v>6496716.334741774</v>
      </c>
    </row>
    <row r="2992" spans="1:16" x14ac:dyDescent="0.4">
      <c r="A2992" s="1">
        <v>2991</v>
      </c>
      <c r="B2992" s="21">
        <v>42804</v>
      </c>
      <c r="C2992" s="43">
        <v>3</v>
      </c>
      <c r="D2992" s="23">
        <v>21345</v>
      </c>
      <c r="E2992" s="25">
        <f t="shared" si="563"/>
        <v>18917.25</v>
      </c>
      <c r="F2992" s="25">
        <f t="shared" si="564"/>
        <v>18833.25</v>
      </c>
      <c r="G2992" s="25">
        <f t="shared" si="565"/>
        <v>1.1333678467603838</v>
      </c>
      <c r="H2992" s="25">
        <f t="shared" si="560"/>
        <v>1.0015470660113945</v>
      </c>
      <c r="I2992" s="4">
        <f t="shared" si="566"/>
        <v>21312.028884478965</v>
      </c>
      <c r="J2992" s="25">
        <f t="shared" si="561"/>
        <v>19942.402146584507</v>
      </c>
      <c r="K2992" s="15">
        <f t="shared" si="567"/>
        <v>19973.25435913105</v>
      </c>
      <c r="L2992" s="36">
        <f t="shared" si="568"/>
        <v>1371.7456408689504</v>
      </c>
      <c r="M2992" s="36">
        <f t="shared" si="569"/>
        <v>1371.7456408689504</v>
      </c>
      <c r="N2992" s="36">
        <f t="shared" si="570"/>
        <v>6.4265431757739536E-2</v>
      </c>
      <c r="O2992" s="36">
        <f t="shared" si="571"/>
        <v>1881686.1032429675</v>
      </c>
      <c r="P2992" s="35">
        <f t="shared" si="562"/>
        <v>1881686.1032429675</v>
      </c>
    </row>
    <row r="2993" spans="1:16" x14ac:dyDescent="0.4">
      <c r="A2993" s="1">
        <v>2992</v>
      </c>
      <c r="B2993" s="21">
        <v>42805</v>
      </c>
      <c r="C2993" s="43">
        <v>4</v>
      </c>
      <c r="D2993" s="23">
        <v>18961</v>
      </c>
      <c r="E2993" s="25">
        <f t="shared" si="563"/>
        <v>18749.25</v>
      </c>
      <c r="F2993" s="25">
        <f t="shared" si="564"/>
        <v>19128.875</v>
      </c>
      <c r="G2993" s="25">
        <f t="shared" si="565"/>
        <v>0.99122400036593894</v>
      </c>
      <c r="H2993" s="25">
        <f t="shared" si="560"/>
        <v>1.0021658136955456</v>
      </c>
      <c r="I2993" s="4">
        <f t="shared" si="566"/>
        <v>18920.022755595895</v>
      </c>
      <c r="J2993" s="25">
        <f t="shared" si="561"/>
        <v>19942.718831028324</v>
      </c>
      <c r="K2993" s="15">
        <f t="shared" si="567"/>
        <v>19985.911044598979</v>
      </c>
      <c r="L2993" s="36">
        <f t="shared" si="568"/>
        <v>-1024.9110445989791</v>
      </c>
      <c r="M2993" s="36">
        <f t="shared" si="569"/>
        <v>1024.9110445989791</v>
      </c>
      <c r="N2993" s="36">
        <f t="shared" si="570"/>
        <v>5.4053638763724439E-2</v>
      </c>
      <c r="O2993" s="36">
        <f t="shared" si="571"/>
        <v>1050442.6493409704</v>
      </c>
      <c r="P2993" s="35">
        <f t="shared" si="562"/>
        <v>1050442.6493409704</v>
      </c>
    </row>
    <row r="2994" spans="1:16" x14ac:dyDescent="0.4">
      <c r="A2994" s="1">
        <v>2993</v>
      </c>
      <c r="B2994" s="21">
        <v>42806</v>
      </c>
      <c r="C2994" s="43">
        <v>1</v>
      </c>
      <c r="D2994" s="23">
        <v>17346</v>
      </c>
      <c r="E2994" s="25">
        <f t="shared" si="563"/>
        <v>19508.5</v>
      </c>
      <c r="F2994" s="25">
        <f t="shared" si="564"/>
        <v>19433.5</v>
      </c>
      <c r="G2994" s="25">
        <f t="shared" si="565"/>
        <v>0.89258239637738956</v>
      </c>
      <c r="H2994" s="25">
        <f t="shared" si="560"/>
        <v>0.99870511045398014</v>
      </c>
      <c r="I2994" s="4">
        <f t="shared" si="566"/>
        <v>17368.490276489174</v>
      </c>
      <c r="J2994" s="25">
        <f t="shared" si="561"/>
        <v>19943.035515472144</v>
      </c>
      <c r="K2994" s="15">
        <f t="shared" si="567"/>
        <v>19917.211487267257</v>
      </c>
      <c r="L2994" s="36">
        <f t="shared" si="568"/>
        <v>-2571.2114872672573</v>
      </c>
      <c r="M2994" s="36">
        <f t="shared" si="569"/>
        <v>2571.2114872672573</v>
      </c>
      <c r="N2994" s="36">
        <f t="shared" si="570"/>
        <v>0.14823080175644282</v>
      </c>
      <c r="O2994" s="36">
        <f t="shared" si="571"/>
        <v>6611128.5122551015</v>
      </c>
      <c r="P2994" s="35">
        <f t="shared" si="562"/>
        <v>6611128.5122551015</v>
      </c>
    </row>
    <row r="2995" spans="1:16" x14ac:dyDescent="0.4">
      <c r="A2995" s="1">
        <v>2994</v>
      </c>
      <c r="B2995" s="21">
        <v>42807</v>
      </c>
      <c r="C2995" s="43">
        <v>2</v>
      </c>
      <c r="D2995" s="23">
        <v>20382</v>
      </c>
      <c r="E2995" s="25">
        <f t="shared" si="563"/>
        <v>19358.5</v>
      </c>
      <c r="F2995" s="25">
        <f t="shared" si="564"/>
        <v>19541.125</v>
      </c>
      <c r="G2995" s="25">
        <f t="shared" si="565"/>
        <v>1.0430310435044041</v>
      </c>
      <c r="H2995" s="25">
        <f t="shared" si="560"/>
        <v>0.99758200983907996</v>
      </c>
      <c r="I2995" s="4">
        <f t="shared" si="566"/>
        <v>20431.402931261582</v>
      </c>
      <c r="J2995" s="25">
        <f t="shared" si="561"/>
        <v>19943.35219991596</v>
      </c>
      <c r="K2995" s="15">
        <f t="shared" si="567"/>
        <v>19895.129370520801</v>
      </c>
      <c r="L2995" s="36">
        <f t="shared" si="568"/>
        <v>486.87062947919912</v>
      </c>
      <c r="M2995" s="36">
        <f t="shared" si="569"/>
        <v>486.87062947919912</v>
      </c>
      <c r="N2995" s="36">
        <f t="shared" si="570"/>
        <v>2.3887284343008495E-2</v>
      </c>
      <c r="O2995" s="36">
        <f t="shared" si="571"/>
        <v>237043.00984947159</v>
      </c>
      <c r="P2995" s="35">
        <f t="shared" si="562"/>
        <v>237043.00984947159</v>
      </c>
    </row>
    <row r="2996" spans="1:16" x14ac:dyDescent="0.4">
      <c r="A2996" s="1">
        <v>2995</v>
      </c>
      <c r="B2996" s="21">
        <v>42808</v>
      </c>
      <c r="C2996" s="43">
        <v>3</v>
      </c>
      <c r="D2996" s="23">
        <v>20745</v>
      </c>
      <c r="E2996" s="25">
        <f t="shared" si="563"/>
        <v>19723.75</v>
      </c>
      <c r="F2996" s="25">
        <f t="shared" si="564"/>
        <v>19483.375</v>
      </c>
      <c r="G2996" s="25">
        <f t="shared" si="565"/>
        <v>1.06475392482052</v>
      </c>
      <c r="H2996" s="25">
        <f t="shared" si="560"/>
        <v>1.0015470660113945</v>
      </c>
      <c r="I2996" s="4">
        <f t="shared" si="566"/>
        <v>20712.955690256083</v>
      </c>
      <c r="J2996" s="25">
        <f t="shared" si="561"/>
        <v>19943.668884359777</v>
      </c>
      <c r="K2996" s="15">
        <f t="shared" si="567"/>
        <v>19974.523056633276</v>
      </c>
      <c r="L2996" s="36">
        <f t="shared" si="568"/>
        <v>770.4769433667243</v>
      </c>
      <c r="M2996" s="36">
        <f t="shared" si="569"/>
        <v>770.4769433667243</v>
      </c>
      <c r="N2996" s="36">
        <f t="shared" si="570"/>
        <v>3.71403684438045E-2</v>
      </c>
      <c r="O2996" s="36">
        <f t="shared" si="571"/>
        <v>593634.72025973047</v>
      </c>
      <c r="P2996" s="35">
        <f t="shared" si="562"/>
        <v>593634.72025973047</v>
      </c>
    </row>
    <row r="2997" spans="1:16" x14ac:dyDescent="0.4">
      <c r="A2997" s="1">
        <v>2996</v>
      </c>
      <c r="B2997" s="21">
        <v>42809</v>
      </c>
      <c r="C2997" s="43">
        <v>4</v>
      </c>
      <c r="D2997" s="23">
        <v>20422</v>
      </c>
      <c r="E2997" s="25">
        <f t="shared" si="563"/>
        <v>19243</v>
      </c>
      <c r="F2997" s="25">
        <f t="shared" si="564"/>
        <v>19247.5</v>
      </c>
      <c r="G2997" s="25">
        <f t="shared" si="565"/>
        <v>1.0610209118067282</v>
      </c>
      <c r="H2997" s="25">
        <f t="shared" si="560"/>
        <v>1.0021658136955456</v>
      </c>
      <c r="I2997" s="4">
        <f t="shared" si="566"/>
        <v>20377.865340160297</v>
      </c>
      <c r="J2997" s="25">
        <f t="shared" si="561"/>
        <v>19943.985568803597</v>
      </c>
      <c r="K2997" s="15">
        <f t="shared" si="567"/>
        <v>19987.180525892276</v>
      </c>
      <c r="L2997" s="36">
        <f t="shared" si="568"/>
        <v>434.81947410772409</v>
      </c>
      <c r="M2997" s="36">
        <f t="shared" si="569"/>
        <v>434.81947410772409</v>
      </c>
      <c r="N2997" s="36">
        <f t="shared" si="570"/>
        <v>2.1291718446171976E-2</v>
      </c>
      <c r="O2997" s="36">
        <f t="shared" si="571"/>
        <v>189067.97506331775</v>
      </c>
      <c r="P2997" s="35">
        <f t="shared" si="562"/>
        <v>189067.97506331775</v>
      </c>
    </row>
    <row r="2998" spans="1:16" x14ac:dyDescent="0.4">
      <c r="A2998" s="1">
        <v>2997</v>
      </c>
      <c r="B2998" s="21">
        <v>42810</v>
      </c>
      <c r="C2998" s="43">
        <v>1</v>
      </c>
      <c r="D2998" s="23">
        <v>15423</v>
      </c>
      <c r="E2998" s="25">
        <f t="shared" si="563"/>
        <v>19252</v>
      </c>
      <c r="F2998" s="25">
        <f t="shared" si="564"/>
        <v>18949</v>
      </c>
      <c r="G2998" s="25">
        <f t="shared" si="565"/>
        <v>0.81392157897514383</v>
      </c>
      <c r="H2998" s="25">
        <f t="shared" si="560"/>
        <v>0.99870511045398014</v>
      </c>
      <c r="I2998" s="4">
        <f t="shared" si="566"/>
        <v>15442.996975342587</v>
      </c>
      <c r="J2998" s="25">
        <f t="shared" si="561"/>
        <v>19944.302253247413</v>
      </c>
      <c r="K2998" s="15">
        <f t="shared" si="567"/>
        <v>19918.476584757023</v>
      </c>
      <c r="L2998" s="36">
        <f t="shared" si="568"/>
        <v>-4495.4765847570234</v>
      </c>
      <c r="M2998" s="36">
        <f t="shared" si="569"/>
        <v>4495.4765847570234</v>
      </c>
      <c r="N2998" s="36">
        <f t="shared" si="570"/>
        <v>0.29147873855650802</v>
      </c>
      <c r="O2998" s="36">
        <f t="shared" si="571"/>
        <v>20209309.724098671</v>
      </c>
      <c r="P2998" s="35">
        <f t="shared" si="562"/>
        <v>20209309.724098671</v>
      </c>
    </row>
    <row r="2999" spans="1:16" x14ac:dyDescent="0.4">
      <c r="A2999" s="1">
        <v>2998</v>
      </c>
      <c r="B2999" s="21">
        <v>42811</v>
      </c>
      <c r="C2999" s="43">
        <v>2</v>
      </c>
      <c r="D2999" s="23">
        <v>20418</v>
      </c>
      <c r="E2999" s="25">
        <f t="shared" si="563"/>
        <v>18646</v>
      </c>
      <c r="F2999" s="25">
        <f t="shared" si="564"/>
        <v>18194.75</v>
      </c>
      <c r="G2999" s="25">
        <f t="shared" si="565"/>
        <v>1.1221918410530509</v>
      </c>
      <c r="H2999" s="25">
        <f t="shared" si="560"/>
        <v>0.99758200983907996</v>
      </c>
      <c r="I2999" s="4">
        <f t="shared" si="566"/>
        <v>20467.490189897901</v>
      </c>
      <c r="J2999" s="25">
        <f t="shared" si="561"/>
        <v>19944.61893769123</v>
      </c>
      <c r="K2999" s="15">
        <f t="shared" si="567"/>
        <v>19896.393045336594</v>
      </c>
      <c r="L2999" s="36">
        <f t="shared" si="568"/>
        <v>521.60695466340621</v>
      </c>
      <c r="M2999" s="36">
        <f t="shared" si="569"/>
        <v>521.60695466340621</v>
      </c>
      <c r="N2999" s="36">
        <f t="shared" si="570"/>
        <v>2.5546427400499862E-2</v>
      </c>
      <c r="O2999" s="36">
        <f t="shared" si="571"/>
        <v>272073.81515323272</v>
      </c>
      <c r="P2999" s="35">
        <f t="shared" si="562"/>
        <v>272073.81515323272</v>
      </c>
    </row>
    <row r="3000" spans="1:16" x14ac:dyDescent="0.4">
      <c r="A3000" s="1">
        <v>2999</v>
      </c>
      <c r="B3000" s="21">
        <v>42812</v>
      </c>
      <c r="C3000" s="43">
        <v>3</v>
      </c>
      <c r="D3000" s="23">
        <v>18321</v>
      </c>
      <c r="E3000" s="25">
        <f t="shared" si="563"/>
        <v>17743.5</v>
      </c>
      <c r="F3000" s="25">
        <f t="shared" si="564"/>
        <v>18170.125</v>
      </c>
      <c r="G3000" s="25">
        <f t="shared" si="565"/>
        <v>1.008303465166035</v>
      </c>
      <c r="H3000" s="25">
        <f t="shared" si="560"/>
        <v>1.0015470660113945</v>
      </c>
      <c r="I3000" s="4">
        <f t="shared" si="566"/>
        <v>18292.699985595649</v>
      </c>
      <c r="J3000" s="25">
        <f t="shared" si="561"/>
        <v>19944.935622135046</v>
      </c>
      <c r="K3000" s="15">
        <f t="shared" si="567"/>
        <v>19975.791754135502</v>
      </c>
      <c r="L3000" s="36">
        <f t="shared" si="568"/>
        <v>-1654.7917541355018</v>
      </c>
      <c r="M3000" s="36">
        <f t="shared" si="569"/>
        <v>1654.7917541355018</v>
      </c>
      <c r="N3000" s="36">
        <f t="shared" si="570"/>
        <v>9.0322130567954906E-2</v>
      </c>
      <c r="O3000" s="36">
        <f t="shared" si="571"/>
        <v>2738335.7495548511</v>
      </c>
      <c r="P3000" s="35">
        <f t="shared" si="562"/>
        <v>2738335.7495548511</v>
      </c>
    </row>
    <row r="3001" spans="1:16" x14ac:dyDescent="0.4">
      <c r="A3001" s="1">
        <v>3000</v>
      </c>
      <c r="B3001" s="21">
        <v>42813</v>
      </c>
      <c r="C3001" s="43">
        <v>4</v>
      </c>
      <c r="D3001" s="23">
        <v>16812</v>
      </c>
      <c r="E3001" s="25">
        <f t="shared" si="563"/>
        <v>18596.75</v>
      </c>
      <c r="F3001" s="25">
        <f t="shared" si="564"/>
        <v>18725.375</v>
      </c>
      <c r="G3001" s="25">
        <f t="shared" si="565"/>
        <v>0.89781913579834849</v>
      </c>
      <c r="H3001" s="25">
        <f t="shared" si="560"/>
        <v>1.0021658136955456</v>
      </c>
      <c r="I3001" s="4">
        <f t="shared" si="566"/>
        <v>16775.667030593228</v>
      </c>
      <c r="J3001" s="25">
        <f t="shared" si="561"/>
        <v>19945.252306578866</v>
      </c>
      <c r="K3001" s="15">
        <f t="shared" si="567"/>
        <v>19988.450007185565</v>
      </c>
      <c r="L3001" s="36">
        <f t="shared" si="568"/>
        <v>-3176.4500071855655</v>
      </c>
      <c r="M3001" s="36">
        <f t="shared" si="569"/>
        <v>3176.4500071855655</v>
      </c>
      <c r="N3001" s="36">
        <f t="shared" si="570"/>
        <v>0.18893944844073077</v>
      </c>
      <c r="O3001" s="36">
        <f t="shared" si="571"/>
        <v>10089834.648149179</v>
      </c>
      <c r="P3001" s="35">
        <f t="shared" si="562"/>
        <v>10089834.648149179</v>
      </c>
    </row>
    <row r="3002" spans="1:16" x14ac:dyDescent="0.4">
      <c r="A3002" s="1">
        <v>3001</v>
      </c>
      <c r="B3002" s="21">
        <v>42814</v>
      </c>
      <c r="C3002" s="43">
        <v>1</v>
      </c>
      <c r="D3002" s="23">
        <v>18836</v>
      </c>
      <c r="E3002" s="25">
        <f t="shared" si="563"/>
        <v>18854</v>
      </c>
      <c r="F3002" s="25">
        <f t="shared" si="564"/>
        <v>19310.625</v>
      </c>
      <c r="G3002" s="25">
        <f t="shared" si="565"/>
        <v>0.97542156196394469</v>
      </c>
      <c r="H3002" s="25">
        <f t="shared" si="560"/>
        <v>0.99870511045398014</v>
      </c>
      <c r="I3002" s="4">
        <f t="shared" si="566"/>
        <v>18860.422163493029</v>
      </c>
      <c r="J3002" s="25">
        <f t="shared" si="561"/>
        <v>19945.568991022683</v>
      </c>
      <c r="K3002" s="15">
        <f t="shared" si="567"/>
        <v>19919.741682246789</v>
      </c>
      <c r="L3002" s="36">
        <f t="shared" si="568"/>
        <v>-1083.7416822467894</v>
      </c>
      <c r="M3002" s="36">
        <f t="shared" si="569"/>
        <v>1083.7416822467894</v>
      </c>
      <c r="N3002" s="36">
        <f t="shared" si="570"/>
        <v>5.7535659494945289E-2</v>
      </c>
      <c r="O3002" s="36">
        <f t="shared" si="571"/>
        <v>1174496.0338391012</v>
      </c>
      <c r="P3002" s="35">
        <f t="shared" si="562"/>
        <v>1174496.0338391012</v>
      </c>
    </row>
    <row r="3003" spans="1:16" x14ac:dyDescent="0.4">
      <c r="A3003" s="1">
        <v>3002</v>
      </c>
      <c r="B3003" s="21">
        <v>42815</v>
      </c>
      <c r="C3003" s="43">
        <v>2</v>
      </c>
      <c r="D3003" s="23">
        <v>21447</v>
      </c>
      <c r="E3003" s="25">
        <f t="shared" si="563"/>
        <v>19767.25</v>
      </c>
      <c r="F3003" s="25">
        <f t="shared" si="564"/>
        <v>19802.875</v>
      </c>
      <c r="G3003" s="25">
        <f t="shared" si="565"/>
        <v>1.0830245608276576</v>
      </c>
      <c r="H3003" s="25">
        <f t="shared" si="560"/>
        <v>0.99758200983907996</v>
      </c>
      <c r="I3003" s="4">
        <f t="shared" si="566"/>
        <v>21498.984332585966</v>
      </c>
      <c r="J3003" s="25">
        <f t="shared" si="561"/>
        <v>19945.885675466499</v>
      </c>
      <c r="K3003" s="15">
        <f t="shared" si="567"/>
        <v>19897.656720152387</v>
      </c>
      <c r="L3003" s="36">
        <f t="shared" si="568"/>
        <v>1549.3432798476133</v>
      </c>
      <c r="M3003" s="36">
        <f t="shared" si="569"/>
        <v>1549.3432798476133</v>
      </c>
      <c r="N3003" s="36">
        <f t="shared" si="570"/>
        <v>7.2240559511708546E-2</v>
      </c>
      <c r="O3003" s="36">
        <f t="shared" si="571"/>
        <v>2400464.5988089596</v>
      </c>
      <c r="P3003" s="35">
        <f t="shared" si="562"/>
        <v>2400464.5988089596</v>
      </c>
    </row>
    <row r="3004" spans="1:16" x14ac:dyDescent="0.4">
      <c r="A3004" s="1">
        <v>3003</v>
      </c>
      <c r="B3004" s="21">
        <v>42816</v>
      </c>
      <c r="C3004" s="43">
        <v>3</v>
      </c>
      <c r="D3004" s="23">
        <v>21974</v>
      </c>
      <c r="E3004" s="25">
        <f t="shared" si="563"/>
        <v>19838.5</v>
      </c>
      <c r="F3004" s="25">
        <f t="shared" si="564"/>
        <v>20098.75</v>
      </c>
      <c r="G3004" s="25">
        <f t="shared" si="565"/>
        <v>1.0933018222526276</v>
      </c>
      <c r="H3004" s="25">
        <f t="shared" si="560"/>
        <v>1.0015470660113945</v>
      </c>
      <c r="I3004" s="4">
        <f t="shared" si="566"/>
        <v>21940.057283089285</v>
      </c>
      <c r="J3004" s="25">
        <f t="shared" si="561"/>
        <v>19946.20235991032</v>
      </c>
      <c r="K3004" s="15">
        <f t="shared" si="567"/>
        <v>19977.060451637735</v>
      </c>
      <c r="L3004" s="36">
        <f t="shared" si="568"/>
        <v>1996.9395483622648</v>
      </c>
      <c r="M3004" s="36">
        <f t="shared" si="569"/>
        <v>1996.9395483622648</v>
      </c>
      <c r="N3004" s="36">
        <f t="shared" si="570"/>
        <v>9.0877380011025063E-2</v>
      </c>
      <c r="O3004" s="36">
        <f t="shared" si="571"/>
        <v>3987767.5598132862</v>
      </c>
      <c r="P3004" s="35">
        <f t="shared" si="562"/>
        <v>3987767.5598132862</v>
      </c>
    </row>
    <row r="3005" spans="1:16" x14ac:dyDescent="0.4">
      <c r="A3005" s="1">
        <v>3004</v>
      </c>
      <c r="B3005" s="21">
        <v>42817</v>
      </c>
      <c r="C3005" s="43">
        <v>4</v>
      </c>
      <c r="D3005" s="23">
        <v>17097</v>
      </c>
      <c r="E3005" s="25">
        <f t="shared" si="563"/>
        <v>20359</v>
      </c>
      <c r="F3005" s="25">
        <f t="shared" si="564"/>
        <v>19992.25</v>
      </c>
      <c r="G3005" s="25">
        <f t="shared" si="565"/>
        <v>0.85518138278582956</v>
      </c>
      <c r="H3005" s="25">
        <f t="shared" si="560"/>
        <v>1.0021658136955456</v>
      </c>
      <c r="I3005" s="4">
        <f t="shared" si="566"/>
        <v>17060.051107664312</v>
      </c>
      <c r="J3005" s="25">
        <f t="shared" si="561"/>
        <v>19946.519044354136</v>
      </c>
      <c r="K3005" s="15">
        <f t="shared" si="567"/>
        <v>19989.719488478859</v>
      </c>
      <c r="L3005" s="36">
        <f t="shared" si="568"/>
        <v>-2892.7194884788587</v>
      </c>
      <c r="M3005" s="36">
        <f t="shared" si="569"/>
        <v>2892.7194884788587</v>
      </c>
      <c r="N3005" s="36">
        <f t="shared" si="570"/>
        <v>0.16919456562431179</v>
      </c>
      <c r="O3005" s="36">
        <f t="shared" si="571"/>
        <v>8367826.0390253896</v>
      </c>
      <c r="P3005" s="35">
        <f t="shared" si="562"/>
        <v>8367826.0390253896</v>
      </c>
    </row>
    <row r="3006" spans="1:16" x14ac:dyDescent="0.4">
      <c r="A3006" s="1">
        <v>3005</v>
      </c>
      <c r="B3006" s="21">
        <v>42818</v>
      </c>
      <c r="C3006" s="43">
        <v>1</v>
      </c>
      <c r="D3006" s="23">
        <v>20918</v>
      </c>
      <c r="E3006" s="25">
        <f t="shared" si="563"/>
        <v>19625.5</v>
      </c>
      <c r="F3006" s="25">
        <f t="shared" si="564"/>
        <v>18864.625</v>
      </c>
      <c r="G3006" s="25">
        <f t="shared" si="565"/>
        <v>1.1088479097782225</v>
      </c>
      <c r="H3006" s="25">
        <f t="shared" si="560"/>
        <v>0.99870511045398014</v>
      </c>
      <c r="I3006" s="4">
        <f t="shared" si="566"/>
        <v>20945.12161902459</v>
      </c>
      <c r="J3006" s="25">
        <f t="shared" si="561"/>
        <v>19946.835728797952</v>
      </c>
      <c r="K3006" s="15">
        <f t="shared" si="567"/>
        <v>19921.006779736555</v>
      </c>
      <c r="L3006" s="36">
        <f t="shared" si="568"/>
        <v>996.99322026344453</v>
      </c>
      <c r="M3006" s="36">
        <f t="shared" si="569"/>
        <v>996.99322026344453</v>
      </c>
      <c r="N3006" s="36">
        <f t="shared" si="570"/>
        <v>4.7661976300958246E-2</v>
      </c>
      <c r="O3006" s="36">
        <f t="shared" si="571"/>
        <v>993995.48125127319</v>
      </c>
      <c r="P3006" s="35">
        <f t="shared" si="562"/>
        <v>993995.48125127319</v>
      </c>
    </row>
    <row r="3007" spans="1:16" x14ac:dyDescent="0.4">
      <c r="A3007" s="1">
        <v>3006</v>
      </c>
      <c r="B3007" s="21">
        <v>42819</v>
      </c>
      <c r="C3007" s="43">
        <v>2</v>
      </c>
      <c r="D3007" s="23">
        <v>18513</v>
      </c>
      <c r="E3007" s="25">
        <f t="shared" si="563"/>
        <v>18103.75</v>
      </c>
      <c r="F3007" s="25">
        <f t="shared" si="564"/>
        <v>18443.875</v>
      </c>
      <c r="G3007" s="25">
        <f t="shared" si="565"/>
        <v>1.0037478566732858</v>
      </c>
      <c r="H3007" s="25">
        <f t="shared" si="560"/>
        <v>0.99758200983907996</v>
      </c>
      <c r="I3007" s="4">
        <f t="shared" si="566"/>
        <v>18557.872753726115</v>
      </c>
      <c r="J3007" s="25">
        <f t="shared" si="561"/>
        <v>19947.152413241773</v>
      </c>
      <c r="K3007" s="15">
        <f t="shared" si="567"/>
        <v>19898.920394968183</v>
      </c>
      <c r="L3007" s="36">
        <f t="shared" si="568"/>
        <v>-1385.9203949681832</v>
      </c>
      <c r="M3007" s="36">
        <f t="shared" si="569"/>
        <v>1385.9203949681832</v>
      </c>
      <c r="N3007" s="36">
        <f t="shared" si="570"/>
        <v>7.4862010207323679E-2</v>
      </c>
      <c r="O3007" s="36">
        <f t="shared" si="571"/>
        <v>1920775.3411887651</v>
      </c>
      <c r="P3007" s="35">
        <f t="shared" si="562"/>
        <v>1920775.3411887651</v>
      </c>
    </row>
    <row r="3008" spans="1:16" x14ac:dyDescent="0.4">
      <c r="A3008" s="1">
        <v>3007</v>
      </c>
      <c r="B3008" s="21">
        <v>42820</v>
      </c>
      <c r="C3008" s="43">
        <v>3</v>
      </c>
      <c r="D3008" s="23">
        <v>15887</v>
      </c>
      <c r="E3008" s="25">
        <f t="shared" si="563"/>
        <v>18784</v>
      </c>
      <c r="F3008" s="25">
        <f t="shared" si="564"/>
        <v>18693.75</v>
      </c>
      <c r="G3008" s="25">
        <f t="shared" si="565"/>
        <v>0.84985623537278498</v>
      </c>
      <c r="H3008" s="25">
        <f t="shared" si="560"/>
        <v>1.0015470660113945</v>
      </c>
      <c r="I3008" s="4">
        <f t="shared" si="566"/>
        <v>15862.459727698164</v>
      </c>
      <c r="J3008" s="25">
        <f t="shared" si="561"/>
        <v>19947.469097685589</v>
      </c>
      <c r="K3008" s="15">
        <f t="shared" si="567"/>
        <v>19978.329149139961</v>
      </c>
      <c r="L3008" s="36">
        <f t="shared" si="568"/>
        <v>-4091.3291491399614</v>
      </c>
      <c r="M3008" s="36">
        <f t="shared" si="569"/>
        <v>4091.3291491399614</v>
      </c>
      <c r="N3008" s="36">
        <f t="shared" si="570"/>
        <v>0.25752685523635432</v>
      </c>
      <c r="O3008" s="36">
        <f t="shared" si="571"/>
        <v>16738974.20660232</v>
      </c>
      <c r="P3008" s="35">
        <f t="shared" si="562"/>
        <v>16738974.20660232</v>
      </c>
    </row>
    <row r="3009" spans="1:16" x14ac:dyDescent="0.4">
      <c r="A3009" s="1">
        <v>3008</v>
      </c>
      <c r="B3009" s="21">
        <v>42821</v>
      </c>
      <c r="C3009" s="43">
        <v>4</v>
      </c>
      <c r="D3009" s="23">
        <v>19818</v>
      </c>
      <c r="E3009" s="25">
        <f t="shared" si="563"/>
        <v>18603.5</v>
      </c>
      <c r="F3009" s="25">
        <f t="shared" si="564"/>
        <v>18754.25</v>
      </c>
      <c r="G3009" s="25">
        <f t="shared" si="565"/>
        <v>1.0567204766919498</v>
      </c>
      <c r="H3009" s="25">
        <f t="shared" si="560"/>
        <v>1.0021658136955456</v>
      </c>
      <c r="I3009" s="4">
        <f t="shared" si="566"/>
        <v>19775.17066454298</v>
      </c>
      <c r="J3009" s="25">
        <f t="shared" si="561"/>
        <v>19947.785782129406</v>
      </c>
      <c r="K3009" s="15">
        <f t="shared" si="567"/>
        <v>19990.988969772152</v>
      </c>
      <c r="L3009" s="36">
        <f t="shared" si="568"/>
        <v>-172.9889697721519</v>
      </c>
      <c r="M3009" s="36">
        <f t="shared" si="569"/>
        <v>172.9889697721519</v>
      </c>
      <c r="N3009" s="36">
        <f t="shared" si="570"/>
        <v>8.7288813085150824E-3</v>
      </c>
      <c r="O3009" s="36">
        <f t="shared" si="571"/>
        <v>29925.183662830485</v>
      </c>
      <c r="P3009" s="35">
        <f t="shared" si="562"/>
        <v>29925.183662830485</v>
      </c>
    </row>
    <row r="3010" spans="1:16" x14ac:dyDescent="0.4">
      <c r="A3010" s="1">
        <v>3009</v>
      </c>
      <c r="B3010" s="21">
        <v>42822</v>
      </c>
      <c r="C3010" s="43">
        <v>1</v>
      </c>
      <c r="D3010" s="23">
        <v>20196</v>
      </c>
      <c r="E3010" s="25">
        <f t="shared" si="563"/>
        <v>18905</v>
      </c>
      <c r="F3010" s="25">
        <f t="shared" si="564"/>
        <v>18615.375</v>
      </c>
      <c r="G3010" s="25">
        <f t="shared" si="565"/>
        <v>1.0849096512963075</v>
      </c>
      <c r="H3010" s="25">
        <f t="shared" ref="H3010:H3073" si="572">VLOOKUP(C3010,$Q$38:$S$42,3,FALSE)</f>
        <v>0.99870511045398014</v>
      </c>
      <c r="I3010" s="4">
        <f t="shared" si="566"/>
        <v>20222.18549659722</v>
      </c>
      <c r="J3010" s="25">
        <f t="shared" si="561"/>
        <v>19948.102466573226</v>
      </c>
      <c r="K3010" s="15">
        <f t="shared" si="567"/>
        <v>19922.271877226329</v>
      </c>
      <c r="L3010" s="36">
        <f t="shared" si="568"/>
        <v>273.7281227736712</v>
      </c>
      <c r="M3010" s="36">
        <f t="shared" si="569"/>
        <v>273.7281227736712</v>
      </c>
      <c r="N3010" s="36">
        <f t="shared" si="570"/>
        <v>1.355358104444797E-2</v>
      </c>
      <c r="O3010" s="36">
        <f t="shared" si="571"/>
        <v>74927.085197198016</v>
      </c>
      <c r="P3010" s="35">
        <f t="shared" si="562"/>
        <v>74927.085197198016</v>
      </c>
    </row>
    <row r="3011" spans="1:16" x14ac:dyDescent="0.4">
      <c r="A3011" s="1">
        <v>3010</v>
      </c>
      <c r="B3011" s="21">
        <v>42823</v>
      </c>
      <c r="C3011" s="43">
        <v>2</v>
      </c>
      <c r="D3011" s="23">
        <v>19719</v>
      </c>
      <c r="E3011" s="25">
        <f t="shared" si="563"/>
        <v>18325.75</v>
      </c>
      <c r="F3011" s="25">
        <f t="shared" si="564"/>
        <v>18214.75</v>
      </c>
      <c r="G3011" s="25">
        <f t="shared" si="565"/>
        <v>1.0825841694231324</v>
      </c>
      <c r="H3011" s="25">
        <f t="shared" si="572"/>
        <v>0.99758200983907996</v>
      </c>
      <c r="I3011" s="4">
        <f t="shared" si="566"/>
        <v>19766.795918042742</v>
      </c>
      <c r="J3011" s="25">
        <f t="shared" ref="J3011:J3074" si="573">INTERCEPT($I$2:$I$3896,$A$2:$A$3896)+SLOPE($I$2:$I$3896,$A$2:$A$3896)*A3011</f>
        <v>19948.419151017042</v>
      </c>
      <c r="K3011" s="15">
        <f t="shared" si="567"/>
        <v>19900.184069783973</v>
      </c>
      <c r="L3011" s="36">
        <f t="shared" si="568"/>
        <v>-181.18406978397252</v>
      </c>
      <c r="M3011" s="36">
        <f t="shared" si="569"/>
        <v>181.18406978397252</v>
      </c>
      <c r="N3011" s="36">
        <f t="shared" si="570"/>
        <v>9.1882990914332625E-3</v>
      </c>
      <c r="O3011" s="36">
        <f t="shared" si="571"/>
        <v>32827.667143483421</v>
      </c>
      <c r="P3011" s="35">
        <f t="shared" ref="P3011:P3074" si="574">(D3011-K3011)^2</f>
        <v>32827.667143483421</v>
      </c>
    </row>
    <row r="3012" spans="1:16" x14ac:dyDescent="0.4">
      <c r="A3012" s="1">
        <v>3011</v>
      </c>
      <c r="B3012" s="21">
        <v>42824</v>
      </c>
      <c r="C3012" s="43">
        <v>3</v>
      </c>
      <c r="D3012" s="23">
        <v>13570</v>
      </c>
      <c r="E3012" s="25">
        <f t="shared" si="563"/>
        <v>18103.75</v>
      </c>
      <c r="F3012" s="25">
        <f t="shared" si="564"/>
        <v>17999</v>
      </c>
      <c r="G3012" s="25">
        <f t="shared" si="565"/>
        <v>0.75393077393188512</v>
      </c>
      <c r="H3012" s="25">
        <f t="shared" si="572"/>
        <v>1.0015470660113945</v>
      </c>
      <c r="I3012" s="4">
        <f t="shared" si="566"/>
        <v>13549.038742674142</v>
      </c>
      <c r="J3012" s="25">
        <f t="shared" si="573"/>
        <v>19948.735835460859</v>
      </c>
      <c r="K3012" s="15">
        <f t="shared" si="567"/>
        <v>19979.597846642188</v>
      </c>
      <c r="L3012" s="36">
        <f t="shared" si="568"/>
        <v>-6409.5978466421875</v>
      </c>
      <c r="M3012" s="36">
        <f t="shared" si="569"/>
        <v>6409.5978466421875</v>
      </c>
      <c r="N3012" s="36">
        <f t="shared" si="570"/>
        <v>0.47233587668697036</v>
      </c>
      <c r="O3012" s="36">
        <f t="shared" si="571"/>
        <v>41082944.555680171</v>
      </c>
      <c r="P3012" s="35">
        <f t="shared" si="574"/>
        <v>41082944.555680171</v>
      </c>
    </row>
    <row r="3013" spans="1:16" x14ac:dyDescent="0.4">
      <c r="A3013" s="1">
        <v>3012</v>
      </c>
      <c r="B3013" s="21">
        <v>42825</v>
      </c>
      <c r="C3013" s="43">
        <v>4</v>
      </c>
      <c r="D3013" s="23">
        <v>18930</v>
      </c>
      <c r="E3013" s="25">
        <f t="shared" ref="E3013:E3076" si="575">AVERAGE(D3011:D3014)</f>
        <v>17894.25</v>
      </c>
      <c r="F3013" s="25">
        <f t="shared" ref="F3013:F3076" si="576">AVERAGE(E3013:E3014)</f>
        <v>17621.25</v>
      </c>
      <c r="G3013" s="25">
        <f t="shared" si="565"/>
        <v>1.0742711215152161</v>
      </c>
      <c r="H3013" s="25">
        <f t="shared" si="572"/>
        <v>1.0021658136955456</v>
      </c>
      <c r="I3013" s="4">
        <f t="shared" si="566"/>
        <v>18889.089750721498</v>
      </c>
      <c r="J3013" s="25">
        <f t="shared" si="573"/>
        <v>19949.052519904675</v>
      </c>
      <c r="K3013" s="15">
        <f t="shared" si="567"/>
        <v>19992.258451065441</v>
      </c>
      <c r="L3013" s="36">
        <f t="shared" si="568"/>
        <v>-1062.2584510654415</v>
      </c>
      <c r="M3013" s="36">
        <f t="shared" si="569"/>
        <v>1062.2584510654415</v>
      </c>
      <c r="N3013" s="36">
        <f t="shared" si="570"/>
        <v>5.6115079295585922E-2</v>
      </c>
      <c r="O3013" s="36">
        <f t="shared" si="571"/>
        <v>1128393.016859951</v>
      </c>
      <c r="P3013" s="35">
        <f t="shared" si="574"/>
        <v>1128393.016859951</v>
      </c>
    </row>
    <row r="3014" spans="1:16" x14ac:dyDescent="0.4">
      <c r="A3014" s="1">
        <v>3013</v>
      </c>
      <c r="B3014" s="21">
        <v>42826</v>
      </c>
      <c r="C3014" s="43">
        <v>1</v>
      </c>
      <c r="D3014" s="23">
        <v>19358</v>
      </c>
      <c r="E3014" s="25">
        <f t="shared" si="575"/>
        <v>17348.25</v>
      </c>
      <c r="F3014" s="25">
        <f t="shared" si="576"/>
        <v>18289.875</v>
      </c>
      <c r="G3014" s="25">
        <f t="shared" si="565"/>
        <v>1.0583997977022805</v>
      </c>
      <c r="H3014" s="25">
        <f t="shared" si="572"/>
        <v>0.99870511045398014</v>
      </c>
      <c r="I3014" s="4">
        <f t="shared" si="566"/>
        <v>19383.098972228607</v>
      </c>
      <c r="J3014" s="25">
        <f t="shared" si="573"/>
        <v>19949.369204348495</v>
      </c>
      <c r="K3014" s="15">
        <f t="shared" si="567"/>
        <v>19923.536974716095</v>
      </c>
      <c r="L3014" s="36">
        <f t="shared" si="568"/>
        <v>-565.53697471609485</v>
      </c>
      <c r="M3014" s="36">
        <f t="shared" si="569"/>
        <v>565.53697471609485</v>
      </c>
      <c r="N3014" s="36">
        <f t="shared" si="570"/>
        <v>2.9214638636021018E-2</v>
      </c>
      <c r="O3014" s="36">
        <f t="shared" si="571"/>
        <v>319832.0697710329</v>
      </c>
      <c r="P3014" s="35">
        <f t="shared" si="574"/>
        <v>319832.0697710329</v>
      </c>
    </row>
    <row r="3015" spans="1:16" x14ac:dyDescent="0.4">
      <c r="A3015" s="1">
        <v>3014</v>
      </c>
      <c r="B3015" s="21">
        <v>42827</v>
      </c>
      <c r="C3015" s="43">
        <v>2</v>
      </c>
      <c r="D3015" s="23">
        <v>17535</v>
      </c>
      <c r="E3015" s="25">
        <f t="shared" si="575"/>
        <v>19231.5</v>
      </c>
      <c r="F3015" s="25">
        <f t="shared" si="576"/>
        <v>19589</v>
      </c>
      <c r="G3015" s="25">
        <f t="shared" si="565"/>
        <v>0.89514523457042217</v>
      </c>
      <c r="H3015" s="25">
        <f t="shared" si="572"/>
        <v>0.99758200983907996</v>
      </c>
      <c r="I3015" s="4">
        <f t="shared" si="566"/>
        <v>17577.502227439498</v>
      </c>
      <c r="J3015" s="25">
        <f t="shared" si="573"/>
        <v>19949.685888792312</v>
      </c>
      <c r="K3015" s="15">
        <f t="shared" si="567"/>
        <v>19901.447744599765</v>
      </c>
      <c r="L3015" s="36">
        <f t="shared" si="568"/>
        <v>-2366.4477445997654</v>
      </c>
      <c r="M3015" s="36">
        <f t="shared" si="569"/>
        <v>2366.4477445997654</v>
      </c>
      <c r="N3015" s="36">
        <f t="shared" si="570"/>
        <v>0.13495567405758571</v>
      </c>
      <c r="O3015" s="36">
        <f t="shared" si="571"/>
        <v>5600074.9279213166</v>
      </c>
      <c r="P3015" s="35">
        <f t="shared" si="574"/>
        <v>5600074.9279213166</v>
      </c>
    </row>
    <row r="3016" spans="1:16" x14ac:dyDescent="0.4">
      <c r="A3016" s="1">
        <v>3015</v>
      </c>
      <c r="B3016" s="21">
        <v>42828</v>
      </c>
      <c r="C3016" s="43">
        <v>3</v>
      </c>
      <c r="D3016" s="23">
        <v>21103</v>
      </c>
      <c r="E3016" s="25">
        <f t="shared" si="575"/>
        <v>19946.5</v>
      </c>
      <c r="F3016" s="25">
        <f t="shared" si="576"/>
        <v>20245.5</v>
      </c>
      <c r="G3016" s="25">
        <f t="shared" si="565"/>
        <v>1.0423550912548467</v>
      </c>
      <c r="H3016" s="25">
        <f t="shared" si="572"/>
        <v>1.0015470660113945</v>
      </c>
      <c r="I3016" s="4">
        <f t="shared" si="566"/>
        <v>21070.402696142402</v>
      </c>
      <c r="J3016" s="25">
        <f t="shared" si="573"/>
        <v>19950.002573236128</v>
      </c>
      <c r="K3016" s="15">
        <f t="shared" si="567"/>
        <v>19980.866544144414</v>
      </c>
      <c r="L3016" s="36">
        <f t="shared" si="568"/>
        <v>1122.1334558555864</v>
      </c>
      <c r="M3016" s="36">
        <f t="shared" si="569"/>
        <v>1122.1334558555864</v>
      </c>
      <c r="N3016" s="36">
        <f t="shared" si="570"/>
        <v>5.3174120070870794E-2</v>
      </c>
      <c r="O3016" s="36">
        <f t="shared" si="571"/>
        <v>1259183.4927504011</v>
      </c>
      <c r="P3016" s="35">
        <f t="shared" si="574"/>
        <v>1259183.4927504011</v>
      </c>
    </row>
    <row r="3017" spans="1:16" x14ac:dyDescent="0.4">
      <c r="A3017" s="1">
        <v>3016</v>
      </c>
      <c r="B3017" s="21">
        <v>42829</v>
      </c>
      <c r="C3017" s="43">
        <v>4</v>
      </c>
      <c r="D3017" s="23">
        <v>21790</v>
      </c>
      <c r="E3017" s="25">
        <f t="shared" si="575"/>
        <v>20544.5</v>
      </c>
      <c r="F3017" s="25">
        <f t="shared" si="576"/>
        <v>20258.25</v>
      </c>
      <c r="G3017" s="25">
        <f t="shared" si="565"/>
        <v>1.0756111707575926</v>
      </c>
      <c r="H3017" s="25">
        <f t="shared" si="572"/>
        <v>1.0021658136955456</v>
      </c>
      <c r="I3017" s="4">
        <f t="shared" si="566"/>
        <v>21742.908910101502</v>
      </c>
      <c r="J3017" s="25">
        <f t="shared" si="573"/>
        <v>19950.319257679948</v>
      </c>
      <c r="K3017" s="15">
        <f t="shared" si="567"/>
        <v>19993.527932358738</v>
      </c>
      <c r="L3017" s="36">
        <f t="shared" si="568"/>
        <v>1796.4720676412617</v>
      </c>
      <c r="M3017" s="36">
        <f t="shared" si="569"/>
        <v>1796.4720676412617</v>
      </c>
      <c r="N3017" s="36">
        <f t="shared" si="570"/>
        <v>8.2444794292852758E-2</v>
      </c>
      <c r="O3017" s="36">
        <f t="shared" si="571"/>
        <v>3227311.88981527</v>
      </c>
      <c r="P3017" s="35">
        <f t="shared" si="574"/>
        <v>3227311.88981527</v>
      </c>
    </row>
    <row r="3018" spans="1:16" x14ac:dyDescent="0.4">
      <c r="A3018" s="1">
        <v>3017</v>
      </c>
      <c r="B3018" s="21">
        <v>42830</v>
      </c>
      <c r="C3018" s="43">
        <v>1</v>
      </c>
      <c r="D3018" s="23">
        <v>21750</v>
      </c>
      <c r="E3018" s="25">
        <f t="shared" si="575"/>
        <v>19972</v>
      </c>
      <c r="F3018" s="25">
        <f t="shared" si="576"/>
        <v>19533.5</v>
      </c>
      <c r="G3018" s="25">
        <f t="shared" si="565"/>
        <v>1.1134717280569277</v>
      </c>
      <c r="H3018" s="25">
        <f t="shared" si="572"/>
        <v>0.99870511045398014</v>
      </c>
      <c r="I3018" s="4">
        <f t="shared" si="566"/>
        <v>21778.200363982447</v>
      </c>
      <c r="J3018" s="25">
        <f t="shared" si="573"/>
        <v>19950.635942123765</v>
      </c>
      <c r="K3018" s="15">
        <f t="shared" si="567"/>
        <v>19924.802072205861</v>
      </c>
      <c r="L3018" s="36">
        <f t="shared" si="568"/>
        <v>1825.1979277941391</v>
      </c>
      <c r="M3018" s="36">
        <f t="shared" si="569"/>
        <v>1825.1979277941391</v>
      </c>
      <c r="N3018" s="36">
        <f t="shared" si="570"/>
        <v>8.3917146105477666E-2</v>
      </c>
      <c r="O3018" s="36">
        <f t="shared" si="571"/>
        <v>3331347.4756240193</v>
      </c>
      <c r="P3018" s="35">
        <f t="shared" si="574"/>
        <v>3331347.4756240193</v>
      </c>
    </row>
    <row r="3019" spans="1:16" x14ac:dyDescent="0.4">
      <c r="A3019" s="1">
        <v>3018</v>
      </c>
      <c r="B3019" s="21">
        <v>42831</v>
      </c>
      <c r="C3019" s="43">
        <v>2</v>
      </c>
      <c r="D3019" s="23">
        <v>15245</v>
      </c>
      <c r="E3019" s="25">
        <f t="shared" si="575"/>
        <v>19095</v>
      </c>
      <c r="F3019" s="25">
        <f t="shared" si="576"/>
        <v>18677</v>
      </c>
      <c r="G3019" s="25">
        <f t="shared" si="565"/>
        <v>0.81624457889382662</v>
      </c>
      <c r="H3019" s="25">
        <f t="shared" si="572"/>
        <v>0.99758200983907996</v>
      </c>
      <c r="I3019" s="4">
        <f t="shared" si="566"/>
        <v>15281.951608629322</v>
      </c>
      <c r="J3019" s="25">
        <f t="shared" si="573"/>
        <v>19950.952626567581</v>
      </c>
      <c r="K3019" s="15">
        <f t="shared" si="567"/>
        <v>19902.711419415558</v>
      </c>
      <c r="L3019" s="36">
        <f t="shared" si="568"/>
        <v>-4657.7114194155583</v>
      </c>
      <c r="M3019" s="36">
        <f t="shared" si="569"/>
        <v>4657.7114194155583</v>
      </c>
      <c r="N3019" s="36">
        <f t="shared" si="570"/>
        <v>0.30552387139492021</v>
      </c>
      <c r="O3019" s="36">
        <f t="shared" si="571"/>
        <v>21694275.666554093</v>
      </c>
      <c r="P3019" s="35">
        <f t="shared" si="574"/>
        <v>21694275.666554093</v>
      </c>
    </row>
    <row r="3020" spans="1:16" x14ac:dyDescent="0.4">
      <c r="A3020" s="1">
        <v>3019</v>
      </c>
      <c r="B3020" s="21">
        <v>42832</v>
      </c>
      <c r="C3020" s="43">
        <v>3</v>
      </c>
      <c r="D3020" s="23">
        <v>17595</v>
      </c>
      <c r="E3020" s="25">
        <f t="shared" si="575"/>
        <v>18259</v>
      </c>
      <c r="F3020" s="25">
        <f t="shared" si="576"/>
        <v>17702.5</v>
      </c>
      <c r="G3020" s="25">
        <f t="shared" si="565"/>
        <v>0.99392741138257312</v>
      </c>
      <c r="H3020" s="25">
        <f t="shared" si="572"/>
        <v>1.0015470660113945</v>
      </c>
      <c r="I3020" s="4">
        <f t="shared" si="566"/>
        <v>17567.821420585962</v>
      </c>
      <c r="J3020" s="25">
        <f t="shared" si="573"/>
        <v>19951.269311011398</v>
      </c>
      <c r="K3020" s="15">
        <f t="shared" si="567"/>
        <v>19982.135241646643</v>
      </c>
      <c r="L3020" s="36">
        <f t="shared" si="568"/>
        <v>-2387.1352416466434</v>
      </c>
      <c r="M3020" s="36">
        <f t="shared" si="569"/>
        <v>2387.1352416466434</v>
      </c>
      <c r="N3020" s="36">
        <f t="shared" si="570"/>
        <v>0.13567122714672597</v>
      </c>
      <c r="O3020" s="36">
        <f t="shared" si="571"/>
        <v>5698414.6619113786</v>
      </c>
      <c r="P3020" s="35">
        <f t="shared" si="574"/>
        <v>5698414.6619113786</v>
      </c>
    </row>
    <row r="3021" spans="1:16" x14ac:dyDescent="0.4">
      <c r="A3021" s="1">
        <v>3020</v>
      </c>
      <c r="B3021" s="21">
        <v>42833</v>
      </c>
      <c r="C3021" s="43">
        <v>4</v>
      </c>
      <c r="D3021" s="23">
        <v>18446</v>
      </c>
      <c r="E3021" s="25">
        <f t="shared" si="575"/>
        <v>17146</v>
      </c>
      <c r="F3021" s="25">
        <f t="shared" si="576"/>
        <v>17596.875</v>
      </c>
      <c r="G3021" s="25">
        <f t="shared" si="565"/>
        <v>1.0482543065174925</v>
      </c>
      <c r="H3021" s="25">
        <f t="shared" si="572"/>
        <v>1.0021658136955456</v>
      </c>
      <c r="I3021" s="4">
        <f t="shared" si="566"/>
        <v>18406.135739134112</v>
      </c>
      <c r="J3021" s="25">
        <f t="shared" si="573"/>
        <v>19951.585995455218</v>
      </c>
      <c r="K3021" s="15">
        <f t="shared" si="567"/>
        <v>19994.797413652032</v>
      </c>
      <c r="L3021" s="36">
        <f t="shared" si="568"/>
        <v>-1548.7974136520315</v>
      </c>
      <c r="M3021" s="36">
        <f t="shared" si="569"/>
        <v>1548.7974136520315</v>
      </c>
      <c r="N3021" s="36">
        <f t="shared" si="570"/>
        <v>8.3963862824028596E-2</v>
      </c>
      <c r="O3021" s="36">
        <f t="shared" si="571"/>
        <v>2398773.4285352221</v>
      </c>
      <c r="P3021" s="35">
        <f t="shared" si="574"/>
        <v>2398773.4285352221</v>
      </c>
    </row>
    <row r="3022" spans="1:16" x14ac:dyDescent="0.4">
      <c r="A3022" s="1">
        <v>3021</v>
      </c>
      <c r="B3022" s="21">
        <v>42834</v>
      </c>
      <c r="C3022" s="43">
        <v>1</v>
      </c>
      <c r="D3022" s="23">
        <v>17298</v>
      </c>
      <c r="E3022" s="25">
        <f t="shared" si="575"/>
        <v>18047.75</v>
      </c>
      <c r="F3022" s="25">
        <f t="shared" si="576"/>
        <v>18555.25</v>
      </c>
      <c r="G3022" s="25">
        <f t="shared" si="565"/>
        <v>0.93224289621535683</v>
      </c>
      <c r="H3022" s="25">
        <f t="shared" si="572"/>
        <v>0.99870511045398014</v>
      </c>
      <c r="I3022" s="4">
        <f t="shared" si="566"/>
        <v>17320.428041203144</v>
      </c>
      <c r="J3022" s="25">
        <f t="shared" si="573"/>
        <v>19951.902679899034</v>
      </c>
      <c r="K3022" s="15">
        <f t="shared" si="567"/>
        <v>19926.067169695627</v>
      </c>
      <c r="L3022" s="36">
        <f t="shared" si="568"/>
        <v>-2628.0671696956269</v>
      </c>
      <c r="M3022" s="36">
        <f t="shared" si="569"/>
        <v>2628.0671696956269</v>
      </c>
      <c r="N3022" s="36">
        <f t="shared" si="570"/>
        <v>0.15192896113398235</v>
      </c>
      <c r="O3022" s="36">
        <f t="shared" si="571"/>
        <v>6906737.0484319832</v>
      </c>
      <c r="P3022" s="35">
        <f t="shared" si="574"/>
        <v>6906737.0484319832</v>
      </c>
    </row>
    <row r="3023" spans="1:16" x14ac:dyDescent="0.4">
      <c r="A3023" s="1">
        <v>3022</v>
      </c>
      <c r="B3023" s="21">
        <v>42835</v>
      </c>
      <c r="C3023" s="43">
        <v>2</v>
      </c>
      <c r="D3023" s="23">
        <v>18852</v>
      </c>
      <c r="E3023" s="25">
        <f t="shared" si="575"/>
        <v>19062.75</v>
      </c>
      <c r="F3023" s="25">
        <f t="shared" si="576"/>
        <v>19534.75</v>
      </c>
      <c r="G3023" s="25">
        <f t="shared" si="565"/>
        <v>0.96504946313620599</v>
      </c>
      <c r="H3023" s="25">
        <f t="shared" si="572"/>
        <v>0.99758200983907996</v>
      </c>
      <c r="I3023" s="4">
        <f t="shared" si="566"/>
        <v>18897.694439218103</v>
      </c>
      <c r="J3023" s="25">
        <f t="shared" si="573"/>
        <v>19952.219364342851</v>
      </c>
      <c r="K3023" s="15">
        <f t="shared" si="567"/>
        <v>19903.975094231351</v>
      </c>
      <c r="L3023" s="36">
        <f t="shared" si="568"/>
        <v>-1051.9750942313512</v>
      </c>
      <c r="M3023" s="36">
        <f t="shared" si="569"/>
        <v>1051.9750942313512</v>
      </c>
      <c r="N3023" s="36">
        <f t="shared" si="570"/>
        <v>5.5801776693791175E-2</v>
      </c>
      <c r="O3023" s="36">
        <f t="shared" si="571"/>
        <v>1106651.5988830603</v>
      </c>
      <c r="P3023" s="35">
        <f t="shared" si="574"/>
        <v>1106651.5988830603</v>
      </c>
    </row>
    <row r="3024" spans="1:16" x14ac:dyDescent="0.4">
      <c r="A3024" s="1">
        <v>3023</v>
      </c>
      <c r="B3024" s="21">
        <v>42836</v>
      </c>
      <c r="C3024" s="43">
        <v>3</v>
      </c>
      <c r="D3024" s="23">
        <v>21655</v>
      </c>
      <c r="E3024" s="25">
        <f t="shared" si="575"/>
        <v>20006.75</v>
      </c>
      <c r="F3024" s="25">
        <f t="shared" si="576"/>
        <v>20090.125</v>
      </c>
      <c r="G3024" s="25">
        <f t="shared" si="565"/>
        <v>1.0778927458141749</v>
      </c>
      <c r="H3024" s="25">
        <f t="shared" si="572"/>
        <v>1.0015470660113945</v>
      </c>
      <c r="I3024" s="4">
        <f t="shared" si="566"/>
        <v>21621.550034827451</v>
      </c>
      <c r="J3024" s="25">
        <f t="shared" si="573"/>
        <v>19952.536048786671</v>
      </c>
      <c r="K3024" s="15">
        <f t="shared" si="567"/>
        <v>19983.403939148873</v>
      </c>
      <c r="L3024" s="36">
        <f t="shared" si="568"/>
        <v>1671.5960608511268</v>
      </c>
      <c r="M3024" s="36">
        <f t="shared" si="569"/>
        <v>1671.5960608511268</v>
      </c>
      <c r="N3024" s="36">
        <f t="shared" si="570"/>
        <v>7.7192152429052266E-2</v>
      </c>
      <c r="O3024" s="36">
        <f t="shared" si="571"/>
        <v>2794233.3906530039</v>
      </c>
      <c r="P3024" s="35">
        <f t="shared" si="574"/>
        <v>2794233.3906530039</v>
      </c>
    </row>
    <row r="3025" spans="1:16" x14ac:dyDescent="0.4">
      <c r="A3025" s="1">
        <v>3024</v>
      </c>
      <c r="B3025" s="21">
        <v>42837</v>
      </c>
      <c r="C3025" s="43">
        <v>4</v>
      </c>
      <c r="D3025" s="23">
        <v>22222</v>
      </c>
      <c r="E3025" s="25">
        <f t="shared" si="575"/>
        <v>20173.5</v>
      </c>
      <c r="F3025" s="25">
        <f t="shared" si="576"/>
        <v>20613.125</v>
      </c>
      <c r="G3025" s="25">
        <f t="shared" si="565"/>
        <v>1.0780509990600649</v>
      </c>
      <c r="H3025" s="25">
        <f t="shared" si="572"/>
        <v>1.0021658136955456</v>
      </c>
      <c r="I3025" s="4">
        <f t="shared" si="566"/>
        <v>22173.975300609251</v>
      </c>
      <c r="J3025" s="25">
        <f t="shared" si="573"/>
        <v>19952.852733230488</v>
      </c>
      <c r="K3025" s="15">
        <f t="shared" si="567"/>
        <v>19996.066894945321</v>
      </c>
      <c r="L3025" s="36">
        <f t="shared" si="568"/>
        <v>2225.9331050546789</v>
      </c>
      <c r="M3025" s="36">
        <f t="shared" si="569"/>
        <v>2225.9331050546789</v>
      </c>
      <c r="N3025" s="36">
        <f t="shared" si="570"/>
        <v>0.10016799140737462</v>
      </c>
      <c r="O3025" s="36">
        <f t="shared" si="571"/>
        <v>4954778.1881783642</v>
      </c>
      <c r="P3025" s="35">
        <f t="shared" si="574"/>
        <v>4954778.1881783642</v>
      </c>
    </row>
    <row r="3026" spans="1:16" x14ac:dyDescent="0.4">
      <c r="A3026" s="1">
        <v>3025</v>
      </c>
      <c r="B3026" s="21">
        <v>42838</v>
      </c>
      <c r="C3026" s="43">
        <v>1</v>
      </c>
      <c r="D3026" s="23">
        <v>17965</v>
      </c>
      <c r="E3026" s="25">
        <f t="shared" si="575"/>
        <v>21052.75</v>
      </c>
      <c r="F3026" s="25">
        <f t="shared" si="576"/>
        <v>20870.625</v>
      </c>
      <c r="G3026" s="25">
        <f t="shared" si="565"/>
        <v>0.8607792052226515</v>
      </c>
      <c r="H3026" s="25">
        <f t="shared" si="572"/>
        <v>0.99870511045398014</v>
      </c>
      <c r="I3026" s="4">
        <f t="shared" si="566"/>
        <v>17988.29285236527</v>
      </c>
      <c r="J3026" s="25">
        <f t="shared" si="573"/>
        <v>19953.169417674304</v>
      </c>
      <c r="K3026" s="15">
        <f t="shared" si="567"/>
        <v>19927.332267185393</v>
      </c>
      <c r="L3026" s="36">
        <f t="shared" si="568"/>
        <v>-1962.332267185393</v>
      </c>
      <c r="M3026" s="36">
        <f t="shared" si="569"/>
        <v>1962.332267185393</v>
      </c>
      <c r="N3026" s="36">
        <f t="shared" si="570"/>
        <v>0.10923085261260189</v>
      </c>
      <c r="O3026" s="36">
        <f t="shared" si="571"/>
        <v>3850747.9268369647</v>
      </c>
      <c r="P3026" s="35">
        <f t="shared" si="574"/>
        <v>3850747.9268369647</v>
      </c>
    </row>
    <row r="3027" spans="1:16" x14ac:dyDescent="0.4">
      <c r="A3027" s="1">
        <v>3026</v>
      </c>
      <c r="B3027" s="21">
        <v>42839</v>
      </c>
      <c r="C3027" s="43">
        <v>2</v>
      </c>
      <c r="D3027" s="23">
        <v>22369</v>
      </c>
      <c r="E3027" s="25">
        <f t="shared" si="575"/>
        <v>20688.5</v>
      </c>
      <c r="F3027" s="25">
        <f t="shared" si="576"/>
        <v>20244.5</v>
      </c>
      <c r="G3027" s="25">
        <f t="shared" si="565"/>
        <v>1.1049420830348984</v>
      </c>
      <c r="H3027" s="25">
        <f t="shared" si="572"/>
        <v>0.99758200983907996</v>
      </c>
      <c r="I3027" s="4">
        <f t="shared" si="566"/>
        <v>22423.219123216091</v>
      </c>
      <c r="J3027" s="25">
        <f t="shared" si="573"/>
        <v>19953.486102118124</v>
      </c>
      <c r="K3027" s="15">
        <f t="shared" si="567"/>
        <v>19905.238769047148</v>
      </c>
      <c r="L3027" s="36">
        <f t="shared" si="568"/>
        <v>2463.7612309528522</v>
      </c>
      <c r="M3027" s="36">
        <f t="shared" si="569"/>
        <v>2463.7612309528522</v>
      </c>
      <c r="N3027" s="36">
        <f t="shared" si="570"/>
        <v>0.1101417690085767</v>
      </c>
      <c r="O3027" s="36">
        <f t="shared" si="571"/>
        <v>6070119.4031463135</v>
      </c>
      <c r="P3027" s="35">
        <f t="shared" si="574"/>
        <v>6070119.4031463135</v>
      </c>
    </row>
    <row r="3028" spans="1:16" x14ac:dyDescent="0.4">
      <c r="A3028" s="1">
        <v>3027</v>
      </c>
      <c r="B3028" s="21">
        <v>42840</v>
      </c>
      <c r="C3028" s="43">
        <v>3</v>
      </c>
      <c r="D3028" s="23">
        <v>20198</v>
      </c>
      <c r="E3028" s="25">
        <f t="shared" si="575"/>
        <v>19800.5</v>
      </c>
      <c r="F3028" s="25">
        <f t="shared" si="576"/>
        <v>20348</v>
      </c>
      <c r="G3028" s="25">
        <f t="shared" si="565"/>
        <v>0.99262826813446037</v>
      </c>
      <c r="H3028" s="25">
        <f t="shared" si="572"/>
        <v>1.0015470660113945</v>
      </c>
      <c r="I3028" s="4">
        <f t="shared" si="566"/>
        <v>20166.800628189558</v>
      </c>
      <c r="J3028" s="25">
        <f t="shared" si="573"/>
        <v>19953.802786561941</v>
      </c>
      <c r="K3028" s="15">
        <f t="shared" si="567"/>
        <v>19984.672636651099</v>
      </c>
      <c r="L3028" s="36">
        <f t="shared" si="568"/>
        <v>213.32736334890069</v>
      </c>
      <c r="M3028" s="36">
        <f t="shared" si="569"/>
        <v>213.32736334890069</v>
      </c>
      <c r="N3028" s="36">
        <f t="shared" si="570"/>
        <v>1.0561806285221343E-2</v>
      </c>
      <c r="O3028" s="36">
        <f t="shared" si="571"/>
        <v>45508.563953393896</v>
      </c>
      <c r="P3028" s="35">
        <f t="shared" si="574"/>
        <v>45508.563953393896</v>
      </c>
    </row>
    <row r="3029" spans="1:16" x14ac:dyDescent="0.4">
      <c r="A3029" s="1">
        <v>3028</v>
      </c>
      <c r="B3029" s="21">
        <v>42841</v>
      </c>
      <c r="C3029" s="43">
        <v>4</v>
      </c>
      <c r="D3029" s="23">
        <v>18670</v>
      </c>
      <c r="E3029" s="25">
        <f t="shared" si="575"/>
        <v>20895.5</v>
      </c>
      <c r="F3029" s="25">
        <f t="shared" si="576"/>
        <v>20969.5</v>
      </c>
      <c r="G3029" s="25">
        <f t="shared" si="565"/>
        <v>0.8903407329693126</v>
      </c>
      <c r="H3029" s="25">
        <f t="shared" si="572"/>
        <v>1.0021658136955456</v>
      </c>
      <c r="I3029" s="4">
        <f t="shared" si="566"/>
        <v>18629.651645323316</v>
      </c>
      <c r="J3029" s="25">
        <f t="shared" si="573"/>
        <v>19954.119471005757</v>
      </c>
      <c r="K3029" s="15">
        <f t="shared" si="567"/>
        <v>19997.336376238614</v>
      </c>
      <c r="L3029" s="36">
        <f t="shared" si="568"/>
        <v>-1327.3363762386143</v>
      </c>
      <c r="M3029" s="36">
        <f t="shared" si="569"/>
        <v>1327.3363762386143</v>
      </c>
      <c r="N3029" s="36">
        <f t="shared" si="570"/>
        <v>7.1094610403782232E-2</v>
      </c>
      <c r="O3029" s="36">
        <f t="shared" si="571"/>
        <v>1761821.8556862562</v>
      </c>
      <c r="P3029" s="35">
        <f t="shared" si="574"/>
        <v>1761821.8556862562</v>
      </c>
    </row>
    <row r="3030" spans="1:16" x14ac:dyDescent="0.4">
      <c r="A3030" s="1">
        <v>3029</v>
      </c>
      <c r="B3030" s="21">
        <v>42842</v>
      </c>
      <c r="C3030" s="43">
        <v>1</v>
      </c>
      <c r="D3030" s="23">
        <v>22345</v>
      </c>
      <c r="E3030" s="25">
        <f t="shared" si="575"/>
        <v>21043.5</v>
      </c>
      <c r="F3030" s="25">
        <f t="shared" si="576"/>
        <v>21414</v>
      </c>
      <c r="G3030" s="25">
        <f t="shared" si="565"/>
        <v>1.0434762305034089</v>
      </c>
      <c r="H3030" s="25">
        <f t="shared" si="572"/>
        <v>0.99870511045398014</v>
      </c>
      <c r="I3030" s="4">
        <f t="shared" si="566"/>
        <v>22373.971822215532</v>
      </c>
      <c r="J3030" s="25">
        <f t="shared" si="573"/>
        <v>19954.436155449577</v>
      </c>
      <c r="K3030" s="15">
        <f t="shared" si="567"/>
        <v>19928.597364675166</v>
      </c>
      <c r="L3030" s="36">
        <f t="shared" si="568"/>
        <v>2416.4026353248337</v>
      </c>
      <c r="M3030" s="36">
        <f t="shared" si="569"/>
        <v>2416.4026353248337</v>
      </c>
      <c r="N3030" s="36">
        <f t="shared" si="570"/>
        <v>0.10814064154508095</v>
      </c>
      <c r="O3030" s="36">
        <f t="shared" si="571"/>
        <v>5839001.6960048014</v>
      </c>
      <c r="P3030" s="35">
        <f t="shared" si="574"/>
        <v>5839001.6960048014</v>
      </c>
    </row>
    <row r="3031" spans="1:16" x14ac:dyDescent="0.4">
      <c r="A3031" s="1">
        <v>3030</v>
      </c>
      <c r="B3031" s="21">
        <v>42843</v>
      </c>
      <c r="C3031" s="43">
        <v>2</v>
      </c>
      <c r="D3031" s="23">
        <v>22961</v>
      </c>
      <c r="E3031" s="25">
        <f t="shared" si="575"/>
        <v>21784.5</v>
      </c>
      <c r="F3031" s="25">
        <f t="shared" si="576"/>
        <v>21775.375</v>
      </c>
      <c r="G3031" s="25">
        <f t="shared" si="565"/>
        <v>1.0544479716193178</v>
      </c>
      <c r="H3031" s="25">
        <f t="shared" si="572"/>
        <v>0.99758200983907996</v>
      </c>
      <c r="I3031" s="4">
        <f t="shared" si="566"/>
        <v>23016.654043013306</v>
      </c>
      <c r="J3031" s="25">
        <f t="shared" si="573"/>
        <v>19954.752839893394</v>
      </c>
      <c r="K3031" s="15">
        <f t="shared" si="567"/>
        <v>19906.502443862941</v>
      </c>
      <c r="L3031" s="36">
        <f t="shared" si="568"/>
        <v>3054.4975561370593</v>
      </c>
      <c r="M3031" s="36">
        <f t="shared" si="569"/>
        <v>3054.4975561370593</v>
      </c>
      <c r="N3031" s="36">
        <f t="shared" si="570"/>
        <v>0.13302981386425067</v>
      </c>
      <c r="O3031" s="36">
        <f t="shared" si="571"/>
        <v>9329955.320447268</v>
      </c>
      <c r="P3031" s="35">
        <f t="shared" si="574"/>
        <v>9329955.320447268</v>
      </c>
    </row>
    <row r="3032" spans="1:16" x14ac:dyDescent="0.4">
      <c r="A3032" s="1">
        <v>3031</v>
      </c>
      <c r="B3032" s="21">
        <v>42844</v>
      </c>
      <c r="C3032" s="43">
        <v>3</v>
      </c>
      <c r="D3032" s="23">
        <v>23162</v>
      </c>
      <c r="E3032" s="25">
        <f t="shared" si="575"/>
        <v>21766.25</v>
      </c>
      <c r="F3032" s="25">
        <f t="shared" si="576"/>
        <v>21823.75</v>
      </c>
      <c r="G3032" s="25">
        <f t="shared" si="565"/>
        <v>1.061320808751933</v>
      </c>
      <c r="H3032" s="25">
        <f t="shared" si="572"/>
        <v>1.0015470660113945</v>
      </c>
      <c r="I3032" s="4">
        <f t="shared" si="566"/>
        <v>23126.222207650586</v>
      </c>
      <c r="J3032" s="25">
        <f t="shared" si="573"/>
        <v>19955.06952433721</v>
      </c>
      <c r="K3032" s="15">
        <f t="shared" si="567"/>
        <v>19985.941334153325</v>
      </c>
      <c r="L3032" s="36">
        <f t="shared" si="568"/>
        <v>3176.0586658466746</v>
      </c>
      <c r="M3032" s="36">
        <f t="shared" si="569"/>
        <v>3176.0586658466746</v>
      </c>
      <c r="N3032" s="36">
        <f t="shared" si="570"/>
        <v>0.13712367955473079</v>
      </c>
      <c r="O3032" s="36">
        <f t="shared" si="571"/>
        <v>10087348.648899758</v>
      </c>
      <c r="P3032" s="35">
        <f t="shared" si="574"/>
        <v>10087348.648899758</v>
      </c>
    </row>
    <row r="3033" spans="1:16" x14ac:dyDescent="0.4">
      <c r="A3033" s="1">
        <v>3032</v>
      </c>
      <c r="B3033" s="21">
        <v>42845</v>
      </c>
      <c r="C3033" s="43">
        <v>4</v>
      </c>
      <c r="D3033" s="23">
        <v>18597</v>
      </c>
      <c r="E3033" s="25">
        <f t="shared" si="575"/>
        <v>21881.25</v>
      </c>
      <c r="F3033" s="25">
        <f t="shared" si="576"/>
        <v>21518.375</v>
      </c>
      <c r="G3033" s="25">
        <f t="shared" si="565"/>
        <v>0.86423812207009121</v>
      </c>
      <c r="H3033" s="25">
        <f t="shared" si="572"/>
        <v>1.0021658136955456</v>
      </c>
      <c r="I3033" s="4">
        <f t="shared" si="566"/>
        <v>18556.80940803844</v>
      </c>
      <c r="J3033" s="25">
        <f t="shared" si="573"/>
        <v>19955.386208781027</v>
      </c>
      <c r="K3033" s="15">
        <f t="shared" si="567"/>
        <v>19998.605857531908</v>
      </c>
      <c r="L3033" s="36">
        <f t="shared" si="568"/>
        <v>-1401.6058575319075</v>
      </c>
      <c r="M3033" s="36">
        <f t="shared" si="569"/>
        <v>1401.6058575319075</v>
      </c>
      <c r="N3033" s="36">
        <f t="shared" si="570"/>
        <v>7.5367309648432954E-2</v>
      </c>
      <c r="O3033" s="36">
        <f t="shared" si="571"/>
        <v>1964498.9798677538</v>
      </c>
      <c r="P3033" s="35">
        <f t="shared" si="574"/>
        <v>1964498.9798677538</v>
      </c>
    </row>
    <row r="3034" spans="1:16" x14ac:dyDescent="0.4">
      <c r="A3034" s="1">
        <v>3033</v>
      </c>
      <c r="B3034" s="21">
        <v>42846</v>
      </c>
      <c r="C3034" s="43">
        <v>1</v>
      </c>
      <c r="D3034" s="23">
        <v>22805</v>
      </c>
      <c r="E3034" s="25">
        <f t="shared" si="575"/>
        <v>21155.5</v>
      </c>
      <c r="F3034" s="25">
        <f t="shared" si="576"/>
        <v>20532.625</v>
      </c>
      <c r="G3034" s="25">
        <f t="shared" si="565"/>
        <v>1.1106714314414254</v>
      </c>
      <c r="H3034" s="25">
        <f t="shared" si="572"/>
        <v>0.99870511045398014</v>
      </c>
      <c r="I3034" s="4">
        <f t="shared" si="566"/>
        <v>22834.568243706653</v>
      </c>
      <c r="J3034" s="25">
        <f t="shared" si="573"/>
        <v>19955.702893224847</v>
      </c>
      <c r="K3034" s="15">
        <f t="shared" si="567"/>
        <v>19929.862462164932</v>
      </c>
      <c r="L3034" s="36">
        <f t="shared" si="568"/>
        <v>2875.1375378350676</v>
      </c>
      <c r="M3034" s="36">
        <f t="shared" si="569"/>
        <v>2875.1375378350676</v>
      </c>
      <c r="N3034" s="36">
        <f t="shared" si="570"/>
        <v>0.1260748755902244</v>
      </c>
      <c r="O3034" s="36">
        <f t="shared" si="571"/>
        <v>8266415.8614682946</v>
      </c>
      <c r="P3034" s="35">
        <f t="shared" si="574"/>
        <v>8266415.8614682946</v>
      </c>
    </row>
    <row r="3035" spans="1:16" x14ac:dyDescent="0.4">
      <c r="A3035" s="1">
        <v>3034</v>
      </c>
      <c r="B3035" s="21">
        <v>42847</v>
      </c>
      <c r="C3035" s="43">
        <v>2</v>
      </c>
      <c r="D3035" s="23">
        <v>20058</v>
      </c>
      <c r="E3035" s="25">
        <f t="shared" si="575"/>
        <v>19909.75</v>
      </c>
      <c r="F3035" s="25">
        <f t="shared" si="576"/>
        <v>20268.25</v>
      </c>
      <c r="G3035" s="25">
        <f t="shared" si="565"/>
        <v>0.98962663278773455</v>
      </c>
      <c r="H3035" s="25">
        <f t="shared" si="572"/>
        <v>0.99758200983907996</v>
      </c>
      <c r="I3035" s="4">
        <f t="shared" si="566"/>
        <v>20106.617603534727</v>
      </c>
      <c r="J3035" s="25">
        <f t="shared" si="573"/>
        <v>19956.019577668663</v>
      </c>
      <c r="K3035" s="15">
        <f t="shared" si="567"/>
        <v>19907.766118678734</v>
      </c>
      <c r="L3035" s="36">
        <f t="shared" si="568"/>
        <v>150.23388132126638</v>
      </c>
      <c r="M3035" s="36">
        <f t="shared" si="569"/>
        <v>150.23388132126638</v>
      </c>
      <c r="N3035" s="36">
        <f t="shared" si="570"/>
        <v>7.4899731439458756E-3</v>
      </c>
      <c r="O3035" s="36">
        <f t="shared" si="571"/>
        <v>22570.21909685235</v>
      </c>
      <c r="P3035" s="35">
        <f t="shared" si="574"/>
        <v>22570.21909685235</v>
      </c>
    </row>
    <row r="3036" spans="1:16" x14ac:dyDescent="0.4">
      <c r="A3036" s="1">
        <v>3035</v>
      </c>
      <c r="B3036" s="21">
        <v>42848</v>
      </c>
      <c r="C3036" s="43">
        <v>3</v>
      </c>
      <c r="D3036" s="23">
        <v>18179</v>
      </c>
      <c r="E3036" s="25">
        <f t="shared" si="575"/>
        <v>20626.75</v>
      </c>
      <c r="F3036" s="25">
        <f t="shared" si="576"/>
        <v>20532.75</v>
      </c>
      <c r="G3036" s="25">
        <f t="shared" si="565"/>
        <v>0.88536606153583908</v>
      </c>
      <c r="H3036" s="25">
        <f t="shared" si="572"/>
        <v>1.0015470660113945</v>
      </c>
      <c r="I3036" s="4">
        <f t="shared" si="566"/>
        <v>18150.919329629567</v>
      </c>
      <c r="J3036" s="25">
        <f t="shared" si="573"/>
        <v>19956.33626211248</v>
      </c>
      <c r="K3036" s="15">
        <f t="shared" si="567"/>
        <v>19987.210031655555</v>
      </c>
      <c r="L3036" s="36">
        <f t="shared" si="568"/>
        <v>-1808.2100316555552</v>
      </c>
      <c r="M3036" s="36">
        <f t="shared" si="569"/>
        <v>1808.2100316555552</v>
      </c>
      <c r="N3036" s="36">
        <f t="shared" si="570"/>
        <v>9.946696912126933E-2</v>
      </c>
      <c r="O3036" s="36">
        <f t="shared" si="571"/>
        <v>3269623.5185797838</v>
      </c>
      <c r="P3036" s="35">
        <f t="shared" si="574"/>
        <v>3269623.5185797838</v>
      </c>
    </row>
    <row r="3037" spans="1:16" x14ac:dyDescent="0.4">
      <c r="A3037" s="1">
        <v>3036</v>
      </c>
      <c r="B3037" s="21">
        <v>42849</v>
      </c>
      <c r="C3037" s="43">
        <v>4</v>
      </c>
      <c r="D3037" s="23">
        <v>21465</v>
      </c>
      <c r="E3037" s="25">
        <f t="shared" si="575"/>
        <v>20438.75</v>
      </c>
      <c r="F3037" s="25">
        <f t="shared" si="576"/>
        <v>20236.5</v>
      </c>
      <c r="G3037" s="25">
        <f t="shared" si="565"/>
        <v>1.0607071380920614</v>
      </c>
      <c r="H3037" s="25">
        <f t="shared" si="572"/>
        <v>1.0021658136955456</v>
      </c>
      <c r="I3037" s="4">
        <f t="shared" si="566"/>
        <v>21418.611278353776</v>
      </c>
      <c r="J3037" s="25">
        <f t="shared" si="573"/>
        <v>19956.6529465563</v>
      </c>
      <c r="K3037" s="15">
        <f t="shared" si="567"/>
        <v>19999.875338825201</v>
      </c>
      <c r="L3037" s="36">
        <f t="shared" si="568"/>
        <v>1465.1246611747993</v>
      </c>
      <c r="M3037" s="36">
        <f t="shared" si="569"/>
        <v>1465.1246611747993</v>
      </c>
      <c r="N3037" s="36">
        <f t="shared" si="570"/>
        <v>6.82564482261728E-2</v>
      </c>
      <c r="O3037" s="36">
        <f t="shared" si="571"/>
        <v>2146590.2727825702</v>
      </c>
      <c r="P3037" s="35">
        <f t="shared" si="574"/>
        <v>2146590.2727825702</v>
      </c>
    </row>
    <row r="3038" spans="1:16" x14ac:dyDescent="0.4">
      <c r="A3038" s="1">
        <v>3037</v>
      </c>
      <c r="B3038" s="21">
        <v>42850</v>
      </c>
      <c r="C3038" s="43">
        <v>1</v>
      </c>
      <c r="D3038" s="23">
        <v>22053</v>
      </c>
      <c r="E3038" s="25">
        <f t="shared" si="575"/>
        <v>20034.25</v>
      </c>
      <c r="F3038" s="25">
        <f t="shared" si="576"/>
        <v>19871.5</v>
      </c>
      <c r="G3038" s="25">
        <f t="shared" si="565"/>
        <v>1.1097803386759932</v>
      </c>
      <c r="H3038" s="25">
        <f t="shared" si="572"/>
        <v>0.99870511045398014</v>
      </c>
      <c r="I3038" s="4">
        <f t="shared" si="566"/>
        <v>22081.593224225511</v>
      </c>
      <c r="J3038" s="25">
        <f t="shared" si="573"/>
        <v>19956.969631000116</v>
      </c>
      <c r="K3038" s="15">
        <f t="shared" si="567"/>
        <v>19931.127559654698</v>
      </c>
      <c r="L3038" s="36">
        <f t="shared" si="568"/>
        <v>2121.8724403453016</v>
      </c>
      <c r="M3038" s="36">
        <f t="shared" si="569"/>
        <v>2121.8724403453016</v>
      </c>
      <c r="N3038" s="36">
        <f t="shared" si="570"/>
        <v>9.6216951904289735E-2</v>
      </c>
      <c r="O3038" s="36">
        <f t="shared" si="571"/>
        <v>4502342.6530969255</v>
      </c>
      <c r="P3038" s="35">
        <f t="shared" si="574"/>
        <v>4502342.6530969255</v>
      </c>
    </row>
    <row r="3039" spans="1:16" x14ac:dyDescent="0.4">
      <c r="A3039" s="1">
        <v>3038</v>
      </c>
      <c r="B3039" s="21">
        <v>42851</v>
      </c>
      <c r="C3039" s="43">
        <v>2</v>
      </c>
      <c r="D3039" s="23">
        <v>18440</v>
      </c>
      <c r="E3039" s="25">
        <f t="shared" si="575"/>
        <v>19708.75</v>
      </c>
      <c r="F3039" s="25">
        <f t="shared" si="576"/>
        <v>19793</v>
      </c>
      <c r="G3039" s="25">
        <f t="shared" si="565"/>
        <v>0.93164249987369274</v>
      </c>
      <c r="H3039" s="25">
        <f t="shared" si="572"/>
        <v>0.99758200983907996</v>
      </c>
      <c r="I3039" s="4">
        <f t="shared" si="566"/>
        <v>18484.695812602473</v>
      </c>
      <c r="J3039" s="25">
        <f t="shared" si="573"/>
        <v>19957.286315443933</v>
      </c>
      <c r="K3039" s="15">
        <f t="shared" si="567"/>
        <v>19909.029793494527</v>
      </c>
      <c r="L3039" s="36">
        <f t="shared" si="568"/>
        <v>-1469.0297934945265</v>
      </c>
      <c r="M3039" s="36">
        <f t="shared" si="569"/>
        <v>1469.0297934945265</v>
      </c>
      <c r="N3039" s="36">
        <f t="shared" si="570"/>
        <v>7.9665390102740055E-2</v>
      </c>
      <c r="O3039" s="36">
        <f t="shared" si="571"/>
        <v>2158048.5341745713</v>
      </c>
      <c r="P3039" s="35">
        <f t="shared" si="574"/>
        <v>2158048.5341745713</v>
      </c>
    </row>
    <row r="3040" spans="1:16" x14ac:dyDescent="0.4">
      <c r="A3040" s="1">
        <v>3039</v>
      </c>
      <c r="B3040" s="21">
        <v>42852</v>
      </c>
      <c r="C3040" s="43">
        <v>3</v>
      </c>
      <c r="D3040" s="23">
        <v>16877</v>
      </c>
      <c r="E3040" s="25">
        <f t="shared" si="575"/>
        <v>19877.25</v>
      </c>
      <c r="F3040" s="25">
        <f t="shared" si="576"/>
        <v>18640.625</v>
      </c>
      <c r="G3040" s="25">
        <f t="shared" si="565"/>
        <v>0.90538809723386415</v>
      </c>
      <c r="H3040" s="25">
        <f t="shared" si="572"/>
        <v>1.0015470660113945</v>
      </c>
      <c r="I3040" s="4">
        <f t="shared" si="566"/>
        <v>16850.930498165915</v>
      </c>
      <c r="J3040" s="25">
        <f t="shared" si="573"/>
        <v>19957.602999887749</v>
      </c>
      <c r="K3040" s="15">
        <f t="shared" si="567"/>
        <v>19988.478729157781</v>
      </c>
      <c r="L3040" s="36">
        <f t="shared" si="568"/>
        <v>-3111.4787291577813</v>
      </c>
      <c r="M3040" s="36">
        <f t="shared" si="569"/>
        <v>3111.4787291577813</v>
      </c>
      <c r="N3040" s="36">
        <f t="shared" si="570"/>
        <v>0.18436207437090604</v>
      </c>
      <c r="O3040" s="36">
        <f t="shared" si="571"/>
        <v>9681299.8820013218</v>
      </c>
      <c r="P3040" s="35">
        <f t="shared" si="574"/>
        <v>9681299.8820013218</v>
      </c>
    </row>
    <row r="3041" spans="1:16" x14ac:dyDescent="0.4">
      <c r="A3041" s="1">
        <v>3040</v>
      </c>
      <c r="B3041" s="21">
        <v>42853</v>
      </c>
      <c r="C3041" s="43">
        <v>4</v>
      </c>
      <c r="D3041" s="23">
        <v>22139</v>
      </c>
      <c r="E3041" s="25">
        <f t="shared" si="575"/>
        <v>17404</v>
      </c>
      <c r="F3041" s="25">
        <f t="shared" si="576"/>
        <v>17104.125</v>
      </c>
      <c r="G3041" s="25">
        <f t="shared" si="565"/>
        <v>1.2943661251306338</v>
      </c>
      <c r="H3041" s="25">
        <f t="shared" si="572"/>
        <v>1.0021658136955456</v>
      </c>
      <c r="I3041" s="4">
        <f t="shared" si="566"/>
        <v>22091.154674655216</v>
      </c>
      <c r="J3041" s="25">
        <f t="shared" si="573"/>
        <v>19957.919684331569</v>
      </c>
      <c r="K3041" s="15">
        <f t="shared" si="567"/>
        <v>20001.144820118494</v>
      </c>
      <c r="L3041" s="36">
        <f t="shared" si="568"/>
        <v>2137.855179881506</v>
      </c>
      <c r="M3041" s="36">
        <f t="shared" si="569"/>
        <v>2137.855179881506</v>
      </c>
      <c r="N3041" s="36">
        <f t="shared" si="570"/>
        <v>9.6565119467071955E-2</v>
      </c>
      <c r="O3041" s="36">
        <f t="shared" si="571"/>
        <v>4570424.7701461865</v>
      </c>
      <c r="P3041" s="35">
        <f t="shared" si="574"/>
        <v>4570424.7701461865</v>
      </c>
    </row>
    <row r="3042" spans="1:16" x14ac:dyDescent="0.4">
      <c r="A3042" s="1">
        <v>3041</v>
      </c>
      <c r="B3042" s="21">
        <v>42854</v>
      </c>
      <c r="C3042" s="43">
        <v>1</v>
      </c>
      <c r="D3042" s="23">
        <v>12160</v>
      </c>
      <c r="E3042" s="25">
        <f t="shared" si="575"/>
        <v>16804.25</v>
      </c>
      <c r="F3042" s="25">
        <f t="shared" si="576"/>
        <v>16673.625</v>
      </c>
      <c r="G3042" s="25">
        <f t="shared" si="565"/>
        <v>0.72929551912076707</v>
      </c>
      <c r="H3042" s="25">
        <f t="shared" si="572"/>
        <v>0.99870511045398014</v>
      </c>
      <c r="I3042" s="4">
        <f t="shared" si="566"/>
        <v>12175.766272460991</v>
      </c>
      <c r="J3042" s="25">
        <f t="shared" si="573"/>
        <v>19958.236368775386</v>
      </c>
      <c r="K3042" s="15">
        <f t="shared" si="567"/>
        <v>19932.392657144464</v>
      </c>
      <c r="L3042" s="36">
        <f t="shared" si="568"/>
        <v>-7772.3926571444645</v>
      </c>
      <c r="M3042" s="36">
        <f t="shared" si="569"/>
        <v>7772.3926571444645</v>
      </c>
      <c r="N3042" s="36">
        <f t="shared" si="570"/>
        <v>0.63917702772569607</v>
      </c>
      <c r="O3042" s="36">
        <f t="shared" si="571"/>
        <v>60410087.616833188</v>
      </c>
      <c r="P3042" s="35">
        <f t="shared" si="574"/>
        <v>60410087.616833188</v>
      </c>
    </row>
    <row r="3043" spans="1:16" x14ac:dyDescent="0.4">
      <c r="A3043" s="1">
        <v>3042</v>
      </c>
      <c r="B3043" s="21">
        <v>42855</v>
      </c>
      <c r="C3043" s="43">
        <v>2</v>
      </c>
      <c r="D3043" s="23">
        <v>16041</v>
      </c>
      <c r="E3043" s="25">
        <f t="shared" si="575"/>
        <v>16543</v>
      </c>
      <c r="F3043" s="25">
        <f t="shared" si="576"/>
        <v>15575.75</v>
      </c>
      <c r="G3043" s="25">
        <f t="shared" si="565"/>
        <v>1.0298701507150538</v>
      </c>
      <c r="H3043" s="25">
        <f t="shared" si="572"/>
        <v>0.99758200983907996</v>
      </c>
      <c r="I3043" s="4">
        <f t="shared" si="566"/>
        <v>16079.880994032335</v>
      </c>
      <c r="J3043" s="25">
        <f t="shared" si="573"/>
        <v>19958.553053219202</v>
      </c>
      <c r="K3043" s="15">
        <f t="shared" si="567"/>
        <v>19910.293468310319</v>
      </c>
      <c r="L3043" s="36">
        <f t="shared" si="568"/>
        <v>-3869.2934683103194</v>
      </c>
      <c r="M3043" s="36">
        <f t="shared" si="569"/>
        <v>3869.2934683103194</v>
      </c>
      <c r="N3043" s="36">
        <f t="shared" si="570"/>
        <v>0.24121273413816591</v>
      </c>
      <c r="O3043" s="36">
        <f t="shared" si="571"/>
        <v>14971431.943908902</v>
      </c>
      <c r="P3043" s="35">
        <f t="shared" si="574"/>
        <v>14971431.943908902</v>
      </c>
    </row>
    <row r="3044" spans="1:16" x14ac:dyDescent="0.4">
      <c r="A3044" s="1">
        <v>3043</v>
      </c>
      <c r="B3044" s="21">
        <v>42856</v>
      </c>
      <c r="C3044" s="43">
        <v>3</v>
      </c>
      <c r="D3044" s="23">
        <v>15832</v>
      </c>
      <c r="E3044" s="25">
        <f t="shared" si="575"/>
        <v>14608.5</v>
      </c>
      <c r="F3044" s="25">
        <f t="shared" si="576"/>
        <v>15521.625</v>
      </c>
      <c r="G3044" s="25">
        <f t="shared" si="565"/>
        <v>1.0199962954909683</v>
      </c>
      <c r="H3044" s="25">
        <f t="shared" si="572"/>
        <v>1.0015470660113945</v>
      </c>
      <c r="I3044" s="4">
        <f t="shared" si="566"/>
        <v>15807.544684894399</v>
      </c>
      <c r="J3044" s="25">
        <f t="shared" si="573"/>
        <v>19958.869737663023</v>
      </c>
      <c r="K3044" s="15">
        <f t="shared" si="567"/>
        <v>19989.747426660011</v>
      </c>
      <c r="L3044" s="36">
        <f t="shared" si="568"/>
        <v>-4157.7474266600111</v>
      </c>
      <c r="M3044" s="36">
        <f t="shared" si="569"/>
        <v>4157.7474266600111</v>
      </c>
      <c r="N3044" s="36">
        <f t="shared" si="570"/>
        <v>0.26261668940500321</v>
      </c>
      <c r="O3044" s="36">
        <f t="shared" si="571"/>
        <v>17286863.663897943</v>
      </c>
      <c r="P3044" s="35">
        <f t="shared" si="574"/>
        <v>17286863.663897943</v>
      </c>
    </row>
    <row r="3045" spans="1:16" x14ac:dyDescent="0.4">
      <c r="A3045" s="1">
        <v>3044</v>
      </c>
      <c r="B3045" s="21">
        <v>42857</v>
      </c>
      <c r="C3045" s="43">
        <v>4</v>
      </c>
      <c r="D3045" s="23">
        <v>14401</v>
      </c>
      <c r="E3045" s="25">
        <f t="shared" si="575"/>
        <v>16434.75</v>
      </c>
      <c r="F3045" s="25">
        <f t="shared" si="576"/>
        <v>16376.375</v>
      </c>
      <c r="G3045" s="25">
        <f t="shared" si="565"/>
        <v>0.8793765409011457</v>
      </c>
      <c r="H3045" s="25">
        <f t="shared" si="572"/>
        <v>1.0021658136955456</v>
      </c>
      <c r="I3045" s="4">
        <f t="shared" si="566"/>
        <v>14369.877522458546</v>
      </c>
      <c r="J3045" s="25">
        <f t="shared" si="573"/>
        <v>19959.186422106839</v>
      </c>
      <c r="K3045" s="15">
        <f t="shared" si="567"/>
        <v>20002.414301411787</v>
      </c>
      <c r="L3045" s="36">
        <f t="shared" si="568"/>
        <v>-5601.4143014117872</v>
      </c>
      <c r="M3045" s="36">
        <f t="shared" si="569"/>
        <v>5601.4143014117872</v>
      </c>
      <c r="N3045" s="36">
        <f t="shared" si="570"/>
        <v>0.38896009314712776</v>
      </c>
      <c r="O3045" s="36">
        <f t="shared" si="571"/>
        <v>31375842.176060501</v>
      </c>
      <c r="P3045" s="35">
        <f t="shared" si="574"/>
        <v>31375842.176060501</v>
      </c>
    </row>
    <row r="3046" spans="1:16" x14ac:dyDescent="0.4">
      <c r="A3046" s="1">
        <v>3045</v>
      </c>
      <c r="B3046" s="21">
        <v>42858</v>
      </c>
      <c r="C3046" s="43">
        <v>1</v>
      </c>
      <c r="D3046" s="23">
        <v>19465</v>
      </c>
      <c r="E3046" s="25">
        <f t="shared" si="575"/>
        <v>16318</v>
      </c>
      <c r="F3046" s="25">
        <f t="shared" si="576"/>
        <v>17086.25</v>
      </c>
      <c r="G3046" s="25">
        <f t="shared" si="565"/>
        <v>1.1392201331479992</v>
      </c>
      <c r="H3046" s="25">
        <f t="shared" si="572"/>
        <v>0.99870511045398014</v>
      </c>
      <c r="I3046" s="4">
        <f t="shared" si="566"/>
        <v>19490.237705053718</v>
      </c>
      <c r="J3046" s="25">
        <f t="shared" si="573"/>
        <v>19959.503106550656</v>
      </c>
      <c r="K3046" s="15">
        <f t="shared" si="567"/>
        <v>19933.657754634231</v>
      </c>
      <c r="L3046" s="36">
        <f t="shared" si="568"/>
        <v>-468.65775463423051</v>
      </c>
      <c r="M3046" s="36">
        <f t="shared" si="569"/>
        <v>468.65775463423051</v>
      </c>
      <c r="N3046" s="36">
        <f t="shared" si="570"/>
        <v>2.4076946038234293E-2</v>
      </c>
      <c r="O3046" s="36">
        <f t="shared" si="571"/>
        <v>219640.0909787986</v>
      </c>
      <c r="P3046" s="35">
        <f t="shared" si="574"/>
        <v>219640.0909787986</v>
      </c>
    </row>
    <row r="3047" spans="1:16" x14ac:dyDescent="0.4">
      <c r="A3047" s="1">
        <v>3046</v>
      </c>
      <c r="B3047" s="21">
        <v>42859</v>
      </c>
      <c r="C3047" s="43">
        <v>2</v>
      </c>
      <c r="D3047" s="23">
        <v>15574</v>
      </c>
      <c r="E3047" s="25">
        <f t="shared" si="575"/>
        <v>17854.5</v>
      </c>
      <c r="F3047" s="25">
        <f t="shared" si="576"/>
        <v>18470.5</v>
      </c>
      <c r="G3047" s="25">
        <f t="shared" si="565"/>
        <v>0.84318237189031153</v>
      </c>
      <c r="H3047" s="25">
        <f t="shared" si="572"/>
        <v>0.99758200983907996</v>
      </c>
      <c r="I3047" s="4">
        <f t="shared" si="566"/>
        <v>15611.749055611221</v>
      </c>
      <c r="J3047" s="25">
        <f t="shared" si="573"/>
        <v>19959.819790994476</v>
      </c>
      <c r="K3047" s="15">
        <f t="shared" si="567"/>
        <v>19911.557143126112</v>
      </c>
      <c r="L3047" s="36">
        <f t="shared" si="568"/>
        <v>-4337.5571431261124</v>
      </c>
      <c r="M3047" s="36">
        <f t="shared" si="569"/>
        <v>4337.5571431261124</v>
      </c>
      <c r="N3047" s="36">
        <f t="shared" si="570"/>
        <v>0.27851272268692129</v>
      </c>
      <c r="O3047" s="36">
        <f t="shared" si="571"/>
        <v>18814401.969884362</v>
      </c>
      <c r="P3047" s="35">
        <f t="shared" si="574"/>
        <v>18814401.969884362</v>
      </c>
    </row>
    <row r="3048" spans="1:16" x14ac:dyDescent="0.4">
      <c r="A3048" s="1">
        <v>3047</v>
      </c>
      <c r="B3048" s="21">
        <v>42860</v>
      </c>
      <c r="C3048" s="43">
        <v>3</v>
      </c>
      <c r="D3048" s="23">
        <v>21978</v>
      </c>
      <c r="E3048" s="25">
        <f t="shared" si="575"/>
        <v>19086.5</v>
      </c>
      <c r="F3048" s="25">
        <f t="shared" si="576"/>
        <v>18455.25</v>
      </c>
      <c r="G3048" s="25">
        <f t="shared" si="565"/>
        <v>1.1908806437192669</v>
      </c>
      <c r="H3048" s="25">
        <f t="shared" si="572"/>
        <v>1.0015470660113945</v>
      </c>
      <c r="I3048" s="4">
        <f t="shared" si="566"/>
        <v>21944.051104384103</v>
      </c>
      <c r="J3048" s="25">
        <f t="shared" si="573"/>
        <v>19960.136475438292</v>
      </c>
      <c r="K3048" s="15">
        <f t="shared" si="567"/>
        <v>19991.016124162237</v>
      </c>
      <c r="L3048" s="36">
        <f t="shared" si="568"/>
        <v>1986.9838758377628</v>
      </c>
      <c r="M3048" s="36">
        <f t="shared" si="569"/>
        <v>1986.9838758377628</v>
      </c>
      <c r="N3048" s="36">
        <f t="shared" si="570"/>
        <v>9.0407856758474958E-2</v>
      </c>
      <c r="O3048" s="36">
        <f t="shared" si="571"/>
        <v>3948104.9228392579</v>
      </c>
      <c r="P3048" s="35">
        <f t="shared" si="574"/>
        <v>3948104.9228392579</v>
      </c>
    </row>
    <row r="3049" spans="1:16" x14ac:dyDescent="0.4">
      <c r="A3049" s="1">
        <v>3048</v>
      </c>
      <c r="B3049" s="21">
        <v>42861</v>
      </c>
      <c r="C3049" s="43">
        <v>4</v>
      </c>
      <c r="D3049" s="23">
        <v>19329</v>
      </c>
      <c r="E3049" s="25">
        <f t="shared" si="575"/>
        <v>17824</v>
      </c>
      <c r="F3049" s="25">
        <f t="shared" si="576"/>
        <v>18354.125</v>
      </c>
      <c r="G3049" s="25">
        <f t="shared" si="565"/>
        <v>1.053114763030109</v>
      </c>
      <c r="H3049" s="25">
        <f t="shared" si="572"/>
        <v>1.0021658136955456</v>
      </c>
      <c r="I3049" s="4">
        <f t="shared" si="566"/>
        <v>19287.227458621015</v>
      </c>
      <c r="J3049" s="25">
        <f t="shared" si="573"/>
        <v>19960.453159882109</v>
      </c>
      <c r="K3049" s="15">
        <f t="shared" si="567"/>
        <v>20003.683782705077</v>
      </c>
      <c r="L3049" s="36">
        <f t="shared" si="568"/>
        <v>-674.68378270507674</v>
      </c>
      <c r="M3049" s="36">
        <f t="shared" si="569"/>
        <v>674.68378270507674</v>
      </c>
      <c r="N3049" s="36">
        <f t="shared" si="570"/>
        <v>3.4905260629369175E-2</v>
      </c>
      <c r="O3049" s="36">
        <f t="shared" si="571"/>
        <v>455198.20664523123</v>
      </c>
      <c r="P3049" s="35">
        <f t="shared" si="574"/>
        <v>455198.20664523123</v>
      </c>
    </row>
    <row r="3050" spans="1:16" x14ac:dyDescent="0.4">
      <c r="A3050" s="1">
        <v>3049</v>
      </c>
      <c r="B3050" s="21">
        <v>42862</v>
      </c>
      <c r="C3050" s="43">
        <v>1</v>
      </c>
      <c r="D3050" s="23">
        <v>14415</v>
      </c>
      <c r="E3050" s="25">
        <f t="shared" si="575"/>
        <v>18884.25</v>
      </c>
      <c r="F3050" s="25">
        <f t="shared" si="576"/>
        <v>18863.75</v>
      </c>
      <c r="G3050" s="25">
        <f t="shared" si="565"/>
        <v>0.76416407130077535</v>
      </c>
      <c r="H3050" s="25">
        <f t="shared" si="572"/>
        <v>0.99870511045398014</v>
      </c>
      <c r="I3050" s="4">
        <f t="shared" si="566"/>
        <v>14433.690034335952</v>
      </c>
      <c r="J3050" s="25">
        <f t="shared" si="573"/>
        <v>19960.769844325925</v>
      </c>
      <c r="K3050" s="15">
        <f t="shared" si="567"/>
        <v>19934.922852124</v>
      </c>
      <c r="L3050" s="36">
        <f t="shared" si="568"/>
        <v>-5519.9228521240002</v>
      </c>
      <c r="M3050" s="36">
        <f t="shared" si="569"/>
        <v>5519.9228521240002</v>
      </c>
      <c r="N3050" s="36">
        <f t="shared" si="570"/>
        <v>0.38292909137176556</v>
      </c>
      <c r="O3050" s="36">
        <f t="shared" si="571"/>
        <v>30469548.293400757</v>
      </c>
      <c r="P3050" s="35">
        <f t="shared" si="574"/>
        <v>30469548.293400757</v>
      </c>
    </row>
    <row r="3051" spans="1:16" x14ac:dyDescent="0.4">
      <c r="A3051" s="1">
        <v>3050</v>
      </c>
      <c r="B3051" s="21">
        <v>42863</v>
      </c>
      <c r="C3051" s="43">
        <v>2</v>
      </c>
      <c r="D3051" s="23">
        <v>19815</v>
      </c>
      <c r="E3051" s="25">
        <f t="shared" si="575"/>
        <v>18843.25</v>
      </c>
      <c r="F3051" s="25">
        <f t="shared" si="576"/>
        <v>18070</v>
      </c>
      <c r="G3051" s="25">
        <f t="shared" si="565"/>
        <v>1.096568898727172</v>
      </c>
      <c r="H3051" s="25">
        <f t="shared" si="572"/>
        <v>0.99758200983907996</v>
      </c>
      <c r="I3051" s="4">
        <f t="shared" si="566"/>
        <v>19863.028607739587</v>
      </c>
      <c r="J3051" s="25">
        <f t="shared" si="573"/>
        <v>19961.086528769745</v>
      </c>
      <c r="K3051" s="15">
        <f t="shared" si="567"/>
        <v>19912.820817941905</v>
      </c>
      <c r="L3051" s="36">
        <f t="shared" si="568"/>
        <v>-97.820817941905261</v>
      </c>
      <c r="M3051" s="36">
        <f t="shared" si="569"/>
        <v>97.820817941905261</v>
      </c>
      <c r="N3051" s="36">
        <f t="shared" si="570"/>
        <v>4.9367054222510852E-3</v>
      </c>
      <c r="O3051" s="36">
        <f t="shared" si="571"/>
        <v>9568.9124228233741</v>
      </c>
      <c r="P3051" s="35">
        <f t="shared" si="574"/>
        <v>9568.9124228233741</v>
      </c>
    </row>
    <row r="3052" spans="1:16" x14ac:dyDescent="0.4">
      <c r="A3052" s="1">
        <v>3051</v>
      </c>
      <c r="B3052" s="21">
        <v>42864</v>
      </c>
      <c r="C3052" s="43">
        <v>3</v>
      </c>
      <c r="D3052" s="23">
        <v>21814</v>
      </c>
      <c r="E3052" s="25">
        <f t="shared" si="575"/>
        <v>17296.75</v>
      </c>
      <c r="F3052" s="25">
        <f t="shared" si="576"/>
        <v>17423.625</v>
      </c>
      <c r="G3052" s="25">
        <f t="shared" si="565"/>
        <v>1.2519782766215413</v>
      </c>
      <c r="H3052" s="25">
        <f t="shared" si="572"/>
        <v>1.0015470660113945</v>
      </c>
      <c r="I3052" s="4">
        <f t="shared" si="566"/>
        <v>21780.304431296514</v>
      </c>
      <c r="J3052" s="25">
        <f t="shared" si="573"/>
        <v>19961.403213213562</v>
      </c>
      <c r="K3052" s="15">
        <f t="shared" si="567"/>
        <v>19992.284821664467</v>
      </c>
      <c r="L3052" s="36">
        <f t="shared" si="568"/>
        <v>1821.715178335533</v>
      </c>
      <c r="M3052" s="36">
        <f t="shared" si="569"/>
        <v>1821.715178335533</v>
      </c>
      <c r="N3052" s="36">
        <f t="shared" si="570"/>
        <v>8.3511285336734797E-2</v>
      </c>
      <c r="O3052" s="36">
        <f t="shared" si="571"/>
        <v>3318646.1909780628</v>
      </c>
      <c r="P3052" s="35">
        <f t="shared" si="574"/>
        <v>3318646.1909780628</v>
      </c>
    </row>
    <row r="3053" spans="1:16" x14ac:dyDescent="0.4">
      <c r="A3053" s="1">
        <v>3052</v>
      </c>
      <c r="B3053" s="21">
        <v>42865</v>
      </c>
      <c r="C3053" s="43">
        <v>4</v>
      </c>
      <c r="D3053" s="23">
        <v>13143</v>
      </c>
      <c r="E3053" s="25">
        <f t="shared" si="575"/>
        <v>17550.5</v>
      </c>
      <c r="F3053" s="25">
        <f t="shared" si="576"/>
        <v>17229.25</v>
      </c>
      <c r="G3053" s="25">
        <f t="shared" ref="G3053:G3116" si="577">D3053/F3053</f>
        <v>0.76283065136323402</v>
      </c>
      <c r="H3053" s="25">
        <f t="shared" si="572"/>
        <v>1.0021658136955456</v>
      </c>
      <c r="I3053" s="4">
        <f t="shared" ref="I3053:I3116" si="578">D3053/H3053</f>
        <v>13114.596227878112</v>
      </c>
      <c r="J3053" s="25">
        <f t="shared" si="573"/>
        <v>19961.719897657378</v>
      </c>
      <c r="K3053" s="15">
        <f t="shared" ref="K3053:K3116" si="579">H3053*J3053</f>
        <v>20004.95326399837</v>
      </c>
      <c r="L3053" s="36">
        <f t="shared" ref="L3053:L3116" si="580">D3053-K3053</f>
        <v>-6861.9532639983699</v>
      </c>
      <c r="M3053" s="36">
        <f t="shared" ref="M3053:M3116" si="581">ABS(L3053)</f>
        <v>6861.9532639983699</v>
      </c>
      <c r="N3053" s="36">
        <f t="shared" ref="N3053:N3116" si="582">M3053/D3053</f>
        <v>0.52209946465786883</v>
      </c>
      <c r="O3053" s="36">
        <f t="shared" ref="O3053:O3116" si="583">L3053^2</f>
        <v>47086402.597297885</v>
      </c>
      <c r="P3053" s="35">
        <f t="shared" si="574"/>
        <v>47086402.597297885</v>
      </c>
    </row>
    <row r="3054" spans="1:16" x14ac:dyDescent="0.4">
      <c r="A3054" s="1">
        <v>3053</v>
      </c>
      <c r="B3054" s="21">
        <v>42866</v>
      </c>
      <c r="C3054" s="43">
        <v>1</v>
      </c>
      <c r="D3054" s="23">
        <v>15430</v>
      </c>
      <c r="E3054" s="25">
        <f t="shared" si="575"/>
        <v>16908</v>
      </c>
      <c r="F3054" s="25">
        <f t="shared" si="576"/>
        <v>16207</v>
      </c>
      <c r="G3054" s="25">
        <f t="shared" si="577"/>
        <v>0.95205775282285432</v>
      </c>
      <c r="H3054" s="25">
        <f t="shared" si="572"/>
        <v>0.99870511045398014</v>
      </c>
      <c r="I3054" s="4">
        <f t="shared" si="578"/>
        <v>15450.0060513218</v>
      </c>
      <c r="J3054" s="25">
        <f t="shared" si="573"/>
        <v>19962.036582101198</v>
      </c>
      <c r="K3054" s="15">
        <f t="shared" si="579"/>
        <v>19936.18794961377</v>
      </c>
      <c r="L3054" s="36">
        <f t="shared" si="580"/>
        <v>-4506.1879496137699</v>
      </c>
      <c r="M3054" s="36">
        <f t="shared" si="581"/>
        <v>4506.1879496137699</v>
      </c>
      <c r="N3054" s="36">
        <f t="shared" si="582"/>
        <v>0.29204069666971938</v>
      </c>
      <c r="O3054" s="36">
        <f t="shared" si="583"/>
        <v>20305729.83724435</v>
      </c>
      <c r="P3054" s="35">
        <f t="shared" si="574"/>
        <v>20305729.83724435</v>
      </c>
    </row>
    <row r="3055" spans="1:16" x14ac:dyDescent="0.4">
      <c r="A3055" s="1">
        <v>3054</v>
      </c>
      <c r="B3055" s="21">
        <v>42867</v>
      </c>
      <c r="C3055" s="43">
        <v>2</v>
      </c>
      <c r="D3055" s="23">
        <v>17245</v>
      </c>
      <c r="E3055" s="25">
        <f t="shared" si="575"/>
        <v>15506</v>
      </c>
      <c r="F3055" s="25">
        <f t="shared" si="576"/>
        <v>15970.875</v>
      </c>
      <c r="G3055" s="25">
        <f t="shared" si="577"/>
        <v>1.0797780334515172</v>
      </c>
      <c r="H3055" s="25">
        <f t="shared" si="572"/>
        <v>0.99758200983907996</v>
      </c>
      <c r="I3055" s="4">
        <f t="shared" si="578"/>
        <v>17286.799310646944</v>
      </c>
      <c r="J3055" s="25">
        <f t="shared" si="573"/>
        <v>19962.353266545015</v>
      </c>
      <c r="K3055" s="15">
        <f t="shared" si="579"/>
        <v>19914.084492757698</v>
      </c>
      <c r="L3055" s="36">
        <f t="shared" si="580"/>
        <v>-2669.0844927576982</v>
      </c>
      <c r="M3055" s="36">
        <f t="shared" si="581"/>
        <v>2669.0844927576982</v>
      </c>
      <c r="N3055" s="36">
        <f t="shared" si="582"/>
        <v>0.15477439795637565</v>
      </c>
      <c r="O3055" s="36">
        <f t="shared" si="583"/>
        <v>7124012.0294796191</v>
      </c>
      <c r="P3055" s="35">
        <f t="shared" si="574"/>
        <v>7124012.0294796191</v>
      </c>
    </row>
    <row r="3056" spans="1:16" x14ac:dyDescent="0.4">
      <c r="A3056" s="1">
        <v>3055</v>
      </c>
      <c r="B3056" s="21">
        <v>42868</v>
      </c>
      <c r="C3056" s="43">
        <v>3</v>
      </c>
      <c r="D3056" s="23">
        <v>16206</v>
      </c>
      <c r="E3056" s="25">
        <f t="shared" si="575"/>
        <v>16435.75</v>
      </c>
      <c r="F3056" s="25">
        <f t="shared" si="576"/>
        <v>16885.625</v>
      </c>
      <c r="G3056" s="25">
        <f t="shared" si="577"/>
        <v>0.95975126772032426</v>
      </c>
      <c r="H3056" s="25">
        <f t="shared" si="572"/>
        <v>1.0015470660113945</v>
      </c>
      <c r="I3056" s="4">
        <f t="shared" si="578"/>
        <v>16180.966975959995</v>
      </c>
      <c r="J3056" s="25">
        <f t="shared" si="573"/>
        <v>19962.669950988831</v>
      </c>
      <c r="K3056" s="15">
        <f t="shared" si="579"/>
        <v>19993.553519166693</v>
      </c>
      <c r="L3056" s="36">
        <f t="shared" si="580"/>
        <v>-3787.5535191666931</v>
      </c>
      <c r="M3056" s="36">
        <f t="shared" si="581"/>
        <v>3787.5535191666931</v>
      </c>
      <c r="N3056" s="36">
        <f t="shared" si="582"/>
        <v>0.23371303956353778</v>
      </c>
      <c r="O3056" s="36">
        <f t="shared" si="583"/>
        <v>14345561.660552002</v>
      </c>
      <c r="P3056" s="35">
        <f t="shared" si="574"/>
        <v>14345561.660552002</v>
      </c>
    </row>
    <row r="3057" spans="1:16" x14ac:dyDescent="0.4">
      <c r="A3057" s="1">
        <v>3056</v>
      </c>
      <c r="B3057" s="21">
        <v>42869</v>
      </c>
      <c r="C3057" s="43">
        <v>4</v>
      </c>
      <c r="D3057" s="23">
        <v>16862</v>
      </c>
      <c r="E3057" s="25">
        <f t="shared" si="575"/>
        <v>17335.5</v>
      </c>
      <c r="F3057" s="25">
        <f t="shared" si="576"/>
        <v>17890.625</v>
      </c>
      <c r="G3057" s="25">
        <f t="shared" si="577"/>
        <v>0.94250480349344978</v>
      </c>
      <c r="H3057" s="25">
        <f t="shared" si="572"/>
        <v>1.0021658136955456</v>
      </c>
      <c r="I3057" s="4">
        <f t="shared" si="578"/>
        <v>16825.558973939034</v>
      </c>
      <c r="J3057" s="25">
        <f t="shared" si="573"/>
        <v>19962.986635432651</v>
      </c>
      <c r="K3057" s="15">
        <f t="shared" si="579"/>
        <v>20006.222745291663</v>
      </c>
      <c r="L3057" s="36">
        <f t="shared" si="580"/>
        <v>-3144.2227452916632</v>
      </c>
      <c r="M3057" s="36">
        <f t="shared" si="581"/>
        <v>3144.2227452916632</v>
      </c>
      <c r="N3057" s="36">
        <f t="shared" si="582"/>
        <v>0.18646796022367829</v>
      </c>
      <c r="O3057" s="36">
        <f t="shared" si="583"/>
        <v>9886136.672009442</v>
      </c>
      <c r="P3057" s="35">
        <f t="shared" si="574"/>
        <v>9886136.672009442</v>
      </c>
    </row>
    <row r="3058" spans="1:16" x14ac:dyDescent="0.4">
      <c r="A3058" s="1">
        <v>3057</v>
      </c>
      <c r="B3058" s="21">
        <v>42870</v>
      </c>
      <c r="C3058" s="43">
        <v>1</v>
      </c>
      <c r="D3058" s="23">
        <v>19029</v>
      </c>
      <c r="E3058" s="25">
        <f t="shared" si="575"/>
        <v>18445.75</v>
      </c>
      <c r="F3058" s="25">
        <f t="shared" si="576"/>
        <v>19148.375</v>
      </c>
      <c r="G3058" s="25">
        <f t="shared" si="577"/>
        <v>0.99376578952522077</v>
      </c>
      <c r="H3058" s="25">
        <f t="shared" si="572"/>
        <v>0.99870511045398014</v>
      </c>
      <c r="I3058" s="4">
        <f t="shared" si="578"/>
        <v>19053.672401205607</v>
      </c>
      <c r="J3058" s="25">
        <f t="shared" si="573"/>
        <v>19963.303319876468</v>
      </c>
      <c r="K3058" s="15">
        <f t="shared" si="579"/>
        <v>19937.453047103536</v>
      </c>
      <c r="L3058" s="36">
        <f t="shared" si="580"/>
        <v>-908.45304710353594</v>
      </c>
      <c r="M3058" s="36">
        <f t="shared" si="581"/>
        <v>908.45304710353594</v>
      </c>
      <c r="N3058" s="36">
        <f t="shared" si="582"/>
        <v>4.7740451264046239E-2</v>
      </c>
      <c r="O3058" s="36">
        <f t="shared" si="583"/>
        <v>825286.93879169924</v>
      </c>
      <c r="P3058" s="35">
        <f t="shared" si="574"/>
        <v>825286.93879169924</v>
      </c>
    </row>
    <row r="3059" spans="1:16" x14ac:dyDescent="0.4">
      <c r="A3059" s="1">
        <v>3058</v>
      </c>
      <c r="B3059" s="21">
        <v>42871</v>
      </c>
      <c r="C3059" s="43">
        <v>2</v>
      </c>
      <c r="D3059" s="23">
        <v>21686</v>
      </c>
      <c r="E3059" s="25">
        <f t="shared" si="575"/>
        <v>19851</v>
      </c>
      <c r="F3059" s="25">
        <f t="shared" si="576"/>
        <v>19912.625</v>
      </c>
      <c r="G3059" s="25">
        <f t="shared" si="577"/>
        <v>1.0890578213570536</v>
      </c>
      <c r="H3059" s="25">
        <f t="shared" si="572"/>
        <v>0.99758200983907996</v>
      </c>
      <c r="I3059" s="4">
        <f t="shared" si="578"/>
        <v>21738.563632977071</v>
      </c>
      <c r="J3059" s="25">
        <f t="shared" si="573"/>
        <v>19963.620004320284</v>
      </c>
      <c r="K3059" s="15">
        <f t="shared" si="579"/>
        <v>19915.348167573491</v>
      </c>
      <c r="L3059" s="36">
        <f t="shared" si="580"/>
        <v>1770.6518324265089</v>
      </c>
      <c r="M3059" s="36">
        <f t="shared" si="581"/>
        <v>1770.6518324265089</v>
      </c>
      <c r="N3059" s="36">
        <f t="shared" si="582"/>
        <v>8.1649535757009548E-2</v>
      </c>
      <c r="O3059" s="36">
        <f t="shared" si="583"/>
        <v>3135207.911675354</v>
      </c>
      <c r="P3059" s="35">
        <f t="shared" si="574"/>
        <v>3135207.911675354</v>
      </c>
    </row>
    <row r="3060" spans="1:16" x14ac:dyDescent="0.4">
      <c r="A3060" s="1">
        <v>3059</v>
      </c>
      <c r="B3060" s="21">
        <v>42872</v>
      </c>
      <c r="C3060" s="43">
        <v>3</v>
      </c>
      <c r="D3060" s="23">
        <v>21827</v>
      </c>
      <c r="E3060" s="25">
        <f t="shared" si="575"/>
        <v>19974.25</v>
      </c>
      <c r="F3060" s="25">
        <f t="shared" si="576"/>
        <v>19845.5</v>
      </c>
      <c r="G3060" s="25">
        <f t="shared" si="577"/>
        <v>1.0998463127661182</v>
      </c>
      <c r="H3060" s="25">
        <f t="shared" si="572"/>
        <v>1.0015470660113945</v>
      </c>
      <c r="I3060" s="4">
        <f t="shared" si="578"/>
        <v>21793.284350504677</v>
      </c>
      <c r="J3060" s="25">
        <f t="shared" si="573"/>
        <v>19963.936688764101</v>
      </c>
      <c r="K3060" s="15">
        <f t="shared" si="579"/>
        <v>19994.822216668919</v>
      </c>
      <c r="L3060" s="36">
        <f t="shared" si="580"/>
        <v>1832.1777833310807</v>
      </c>
      <c r="M3060" s="36">
        <f t="shared" si="581"/>
        <v>1832.1777833310807</v>
      </c>
      <c r="N3060" s="36">
        <f t="shared" si="582"/>
        <v>8.3940888960053181E-2</v>
      </c>
      <c r="O3060" s="36">
        <f t="shared" si="583"/>
        <v>3356875.4297319925</v>
      </c>
      <c r="P3060" s="35">
        <f t="shared" si="574"/>
        <v>3356875.4297319925</v>
      </c>
    </row>
    <row r="3061" spans="1:16" x14ac:dyDescent="0.4">
      <c r="A3061" s="1">
        <v>3060</v>
      </c>
      <c r="B3061" s="21">
        <v>42873</v>
      </c>
      <c r="C3061" s="43">
        <v>4</v>
      </c>
      <c r="D3061" s="23">
        <v>17355</v>
      </c>
      <c r="E3061" s="25">
        <f t="shared" si="575"/>
        <v>19716.75</v>
      </c>
      <c r="F3061" s="25">
        <f t="shared" si="576"/>
        <v>19262.625</v>
      </c>
      <c r="G3061" s="25">
        <f t="shared" si="577"/>
        <v>0.90096754725796713</v>
      </c>
      <c r="H3061" s="25">
        <f t="shared" si="572"/>
        <v>1.0021658136955456</v>
      </c>
      <c r="I3061" s="4">
        <f t="shared" si="578"/>
        <v>17317.493535328664</v>
      </c>
      <c r="J3061" s="25">
        <f t="shared" si="573"/>
        <v>19964.253373207921</v>
      </c>
      <c r="K3061" s="15">
        <f t="shared" si="579"/>
        <v>20007.492226584956</v>
      </c>
      <c r="L3061" s="36">
        <f t="shared" si="580"/>
        <v>-2652.4922265849564</v>
      </c>
      <c r="M3061" s="36">
        <f t="shared" si="581"/>
        <v>2652.4922265849564</v>
      </c>
      <c r="N3061" s="36">
        <f t="shared" si="582"/>
        <v>0.15283735099884507</v>
      </c>
      <c r="O3061" s="36">
        <f t="shared" si="583"/>
        <v>7035715.0120936194</v>
      </c>
      <c r="P3061" s="35">
        <f t="shared" si="574"/>
        <v>7035715.0120936194</v>
      </c>
    </row>
    <row r="3062" spans="1:16" x14ac:dyDescent="0.4">
      <c r="A3062" s="1">
        <v>3061</v>
      </c>
      <c r="B3062" s="21">
        <v>42874</v>
      </c>
      <c r="C3062" s="43">
        <v>1</v>
      </c>
      <c r="D3062" s="23">
        <v>17999</v>
      </c>
      <c r="E3062" s="25">
        <f t="shared" si="575"/>
        <v>18808.5</v>
      </c>
      <c r="F3062" s="25">
        <f t="shared" si="576"/>
        <v>18240.625</v>
      </c>
      <c r="G3062" s="25">
        <f t="shared" si="577"/>
        <v>0.9867534692479013</v>
      </c>
      <c r="H3062" s="25">
        <f t="shared" si="572"/>
        <v>0.99870511045398014</v>
      </c>
      <c r="I3062" s="4">
        <f t="shared" si="578"/>
        <v>18022.336935692878</v>
      </c>
      <c r="J3062" s="25">
        <f t="shared" si="573"/>
        <v>19964.570057651737</v>
      </c>
      <c r="K3062" s="15">
        <f t="shared" si="579"/>
        <v>19938.718144593302</v>
      </c>
      <c r="L3062" s="36">
        <f t="shared" si="580"/>
        <v>-1939.718144593302</v>
      </c>
      <c r="M3062" s="36">
        <f t="shared" si="581"/>
        <v>1939.718144593302</v>
      </c>
      <c r="N3062" s="36">
        <f t="shared" si="582"/>
        <v>0.10776810626108684</v>
      </c>
      <c r="O3062" s="36">
        <f t="shared" si="583"/>
        <v>3762506.4804644822</v>
      </c>
      <c r="P3062" s="35">
        <f t="shared" si="574"/>
        <v>3762506.4804644822</v>
      </c>
    </row>
    <row r="3063" spans="1:16" x14ac:dyDescent="0.4">
      <c r="A3063" s="1">
        <v>3062</v>
      </c>
      <c r="B3063" s="21">
        <v>42875</v>
      </c>
      <c r="C3063" s="43">
        <v>2</v>
      </c>
      <c r="D3063" s="23">
        <v>18053</v>
      </c>
      <c r="E3063" s="25">
        <f t="shared" si="575"/>
        <v>17672.75</v>
      </c>
      <c r="F3063" s="25">
        <f t="shared" si="576"/>
        <v>17099.125</v>
      </c>
      <c r="G3063" s="25">
        <f t="shared" si="577"/>
        <v>1.0557850182392374</v>
      </c>
      <c r="H3063" s="25">
        <f t="shared" si="572"/>
        <v>0.99758200983907996</v>
      </c>
      <c r="I3063" s="4">
        <f t="shared" si="578"/>
        <v>18096.757782262062</v>
      </c>
      <c r="J3063" s="25">
        <f t="shared" si="573"/>
        <v>19964.886742095554</v>
      </c>
      <c r="K3063" s="15">
        <f t="shared" si="579"/>
        <v>19916.611842389284</v>
      </c>
      <c r="L3063" s="36">
        <f t="shared" si="580"/>
        <v>-1863.611842389284</v>
      </c>
      <c r="M3063" s="36">
        <f t="shared" si="581"/>
        <v>1863.611842389284</v>
      </c>
      <c r="N3063" s="36">
        <f t="shared" si="582"/>
        <v>0.10323003613744441</v>
      </c>
      <c r="O3063" s="36">
        <f t="shared" si="583"/>
        <v>3473049.0990935815</v>
      </c>
      <c r="P3063" s="35">
        <f t="shared" si="574"/>
        <v>3473049.0990935815</v>
      </c>
    </row>
    <row r="3064" spans="1:16" x14ac:dyDescent="0.4">
      <c r="A3064" s="1">
        <v>3063</v>
      </c>
      <c r="B3064" s="21">
        <v>42876</v>
      </c>
      <c r="C3064" s="43">
        <v>3</v>
      </c>
      <c r="D3064" s="23">
        <v>17284</v>
      </c>
      <c r="E3064" s="25">
        <f t="shared" si="575"/>
        <v>16525.5</v>
      </c>
      <c r="F3064" s="25">
        <f t="shared" si="576"/>
        <v>16680.75</v>
      </c>
      <c r="G3064" s="25">
        <f t="shared" si="577"/>
        <v>1.036164441047315</v>
      </c>
      <c r="H3064" s="25">
        <f t="shared" si="572"/>
        <v>1.0015470660113945</v>
      </c>
      <c r="I3064" s="4">
        <f t="shared" si="578"/>
        <v>17257.301814913768</v>
      </c>
      <c r="J3064" s="25">
        <f t="shared" si="573"/>
        <v>19965.203426539374</v>
      </c>
      <c r="K3064" s="15">
        <f t="shared" si="579"/>
        <v>19996.090914171153</v>
      </c>
      <c r="L3064" s="36">
        <f t="shared" si="580"/>
        <v>-2712.0909141711527</v>
      </c>
      <c r="M3064" s="36">
        <f t="shared" si="581"/>
        <v>2712.0909141711527</v>
      </c>
      <c r="N3064" s="36">
        <f t="shared" si="582"/>
        <v>0.15691338313880773</v>
      </c>
      <c r="O3064" s="36">
        <f t="shared" si="583"/>
        <v>7355437.1267297184</v>
      </c>
      <c r="P3064" s="35">
        <f t="shared" si="574"/>
        <v>7355437.1267297184</v>
      </c>
    </row>
    <row r="3065" spans="1:16" x14ac:dyDescent="0.4">
      <c r="A3065" s="1">
        <v>3064</v>
      </c>
      <c r="B3065" s="21">
        <v>42877</v>
      </c>
      <c r="C3065" s="43">
        <v>4</v>
      </c>
      <c r="D3065" s="23">
        <v>12766</v>
      </c>
      <c r="E3065" s="25">
        <f t="shared" si="575"/>
        <v>16836</v>
      </c>
      <c r="F3065" s="25">
        <f t="shared" si="576"/>
        <v>16719.875</v>
      </c>
      <c r="G3065" s="25">
        <f t="shared" si="577"/>
        <v>0.76352245456380508</v>
      </c>
      <c r="H3065" s="25">
        <f t="shared" si="572"/>
        <v>1.0021658136955456</v>
      </c>
      <c r="I3065" s="4">
        <f t="shared" si="578"/>
        <v>12738.410975050747</v>
      </c>
      <c r="J3065" s="25">
        <f t="shared" si="573"/>
        <v>19965.520110983191</v>
      </c>
      <c r="K3065" s="15">
        <f t="shared" si="579"/>
        <v>20008.76170787825</v>
      </c>
      <c r="L3065" s="36">
        <f t="shared" si="580"/>
        <v>-7242.7617078782496</v>
      </c>
      <c r="M3065" s="36">
        <f t="shared" si="581"/>
        <v>7242.7617078782496</v>
      </c>
      <c r="N3065" s="36">
        <f t="shared" si="582"/>
        <v>0.56734777595787633</v>
      </c>
      <c r="O3065" s="36">
        <f t="shared" si="583"/>
        <v>52457597.157107458</v>
      </c>
      <c r="P3065" s="35">
        <f t="shared" si="574"/>
        <v>52457597.157107458</v>
      </c>
    </row>
    <row r="3066" spans="1:16" x14ac:dyDescent="0.4">
      <c r="A3066" s="1">
        <v>3065</v>
      </c>
      <c r="B3066" s="21">
        <v>42878</v>
      </c>
      <c r="C3066" s="43">
        <v>1</v>
      </c>
      <c r="D3066" s="23">
        <v>19241</v>
      </c>
      <c r="E3066" s="25">
        <f t="shared" si="575"/>
        <v>16603.75</v>
      </c>
      <c r="F3066" s="25">
        <f t="shared" si="576"/>
        <v>16251.25</v>
      </c>
      <c r="G3066" s="25">
        <f t="shared" si="577"/>
        <v>1.1839704638104762</v>
      </c>
      <c r="H3066" s="25">
        <f t="shared" si="572"/>
        <v>0.99870511045398014</v>
      </c>
      <c r="I3066" s="4">
        <f t="shared" si="578"/>
        <v>19265.94727371891</v>
      </c>
      <c r="J3066" s="25">
        <f t="shared" si="573"/>
        <v>19965.836795427007</v>
      </c>
      <c r="K3066" s="15">
        <f t="shared" si="579"/>
        <v>19939.983242083072</v>
      </c>
      <c r="L3066" s="36">
        <f t="shared" si="580"/>
        <v>-698.98324208307167</v>
      </c>
      <c r="M3066" s="36">
        <f t="shared" si="581"/>
        <v>698.98324208307167</v>
      </c>
      <c r="N3066" s="36">
        <f t="shared" si="582"/>
        <v>3.6327802197550628E-2</v>
      </c>
      <c r="O3066" s="36">
        <f t="shared" si="583"/>
        <v>488577.57271296199</v>
      </c>
      <c r="P3066" s="35">
        <f t="shared" si="574"/>
        <v>488577.57271296199</v>
      </c>
    </row>
    <row r="3067" spans="1:16" x14ac:dyDescent="0.4">
      <c r="A3067" s="1">
        <v>3066</v>
      </c>
      <c r="B3067" s="21">
        <v>42879</v>
      </c>
      <c r="C3067" s="43">
        <v>2</v>
      </c>
      <c r="D3067" s="23">
        <v>17124</v>
      </c>
      <c r="E3067" s="25">
        <f t="shared" si="575"/>
        <v>15898.75</v>
      </c>
      <c r="F3067" s="25">
        <f t="shared" si="576"/>
        <v>16853.625</v>
      </c>
      <c r="G3067" s="25">
        <f t="shared" si="577"/>
        <v>1.0160425427764057</v>
      </c>
      <c r="H3067" s="25">
        <f t="shared" si="572"/>
        <v>0.99758200983907996</v>
      </c>
      <c r="I3067" s="4">
        <f t="shared" si="578"/>
        <v>17165.506024674876</v>
      </c>
      <c r="J3067" s="25">
        <f t="shared" si="573"/>
        <v>19966.153479870827</v>
      </c>
      <c r="K3067" s="15">
        <f t="shared" si="579"/>
        <v>19917.875517205081</v>
      </c>
      <c r="L3067" s="36">
        <f t="shared" si="580"/>
        <v>-2793.8755172050805</v>
      </c>
      <c r="M3067" s="36">
        <f t="shared" si="581"/>
        <v>2793.8755172050805</v>
      </c>
      <c r="N3067" s="36">
        <f t="shared" si="582"/>
        <v>0.16315554293419063</v>
      </c>
      <c r="O3067" s="36">
        <f t="shared" si="583"/>
        <v>7805740.4056379562</v>
      </c>
      <c r="P3067" s="35">
        <f t="shared" si="574"/>
        <v>7805740.4056379562</v>
      </c>
    </row>
    <row r="3068" spans="1:16" x14ac:dyDescent="0.4">
      <c r="A3068" s="1">
        <v>3067</v>
      </c>
      <c r="B3068" s="21">
        <v>42880</v>
      </c>
      <c r="C3068" s="43">
        <v>3</v>
      </c>
      <c r="D3068" s="23">
        <v>14464</v>
      </c>
      <c r="E3068" s="25">
        <f t="shared" si="575"/>
        <v>17808.5</v>
      </c>
      <c r="F3068" s="25">
        <f t="shared" si="576"/>
        <v>17528.75</v>
      </c>
      <c r="G3068" s="25">
        <f t="shared" si="577"/>
        <v>0.82515866790273118</v>
      </c>
      <c r="H3068" s="25">
        <f t="shared" si="572"/>
        <v>1.0015470660113945</v>
      </c>
      <c r="I3068" s="4">
        <f t="shared" si="578"/>
        <v>14441.657802066233</v>
      </c>
      <c r="J3068" s="25">
        <f t="shared" si="573"/>
        <v>19966.470164314644</v>
      </c>
      <c r="K3068" s="15">
        <f t="shared" si="579"/>
        <v>19997.359611673379</v>
      </c>
      <c r="L3068" s="36">
        <f t="shared" si="580"/>
        <v>-5533.3596116733788</v>
      </c>
      <c r="M3068" s="36">
        <f t="shared" si="581"/>
        <v>5533.3596116733788</v>
      </c>
      <c r="N3068" s="36">
        <f t="shared" si="582"/>
        <v>0.38256081386016172</v>
      </c>
      <c r="O3068" s="36">
        <f t="shared" si="583"/>
        <v>30618068.592098165</v>
      </c>
      <c r="P3068" s="35">
        <f t="shared" si="574"/>
        <v>30618068.592098165</v>
      </c>
    </row>
    <row r="3069" spans="1:16" x14ac:dyDescent="0.4">
      <c r="A3069" s="1">
        <v>3068</v>
      </c>
      <c r="B3069" s="21">
        <v>42881</v>
      </c>
      <c r="C3069" s="43">
        <v>4</v>
      </c>
      <c r="D3069" s="23">
        <v>20405</v>
      </c>
      <c r="E3069" s="25">
        <f t="shared" si="575"/>
        <v>17249</v>
      </c>
      <c r="F3069" s="25">
        <f t="shared" si="576"/>
        <v>17293.625</v>
      </c>
      <c r="G3069" s="25">
        <f t="shared" si="577"/>
        <v>1.1799145638927639</v>
      </c>
      <c r="H3069" s="25">
        <f t="shared" si="572"/>
        <v>1.0021658136955456</v>
      </c>
      <c r="I3069" s="4">
        <f t="shared" si="578"/>
        <v>20360.902079422725</v>
      </c>
      <c r="J3069" s="25">
        <f t="shared" si="573"/>
        <v>19966.78684875846</v>
      </c>
      <c r="K3069" s="15">
        <f t="shared" si="579"/>
        <v>20010.031189171539</v>
      </c>
      <c r="L3069" s="36">
        <f t="shared" si="580"/>
        <v>394.96881082846085</v>
      </c>
      <c r="M3069" s="36">
        <f t="shared" si="581"/>
        <v>394.96881082846085</v>
      </c>
      <c r="N3069" s="36">
        <f t="shared" si="582"/>
        <v>1.9356471983752063E-2</v>
      </c>
      <c r="O3069" s="36">
        <f t="shared" si="583"/>
        <v>156000.36152724849</v>
      </c>
      <c r="P3069" s="35">
        <f t="shared" si="574"/>
        <v>156000.36152724849</v>
      </c>
    </row>
    <row r="3070" spans="1:16" x14ac:dyDescent="0.4">
      <c r="A3070" s="1">
        <v>3069</v>
      </c>
      <c r="B3070" s="21">
        <v>42882</v>
      </c>
      <c r="C3070" s="43">
        <v>1</v>
      </c>
      <c r="D3070" s="23">
        <v>17003</v>
      </c>
      <c r="E3070" s="25">
        <f t="shared" si="575"/>
        <v>17338.25</v>
      </c>
      <c r="F3070" s="25">
        <f t="shared" si="576"/>
        <v>18140</v>
      </c>
      <c r="G3070" s="25">
        <f t="shared" si="577"/>
        <v>0.93732083792723264</v>
      </c>
      <c r="H3070" s="25">
        <f t="shared" si="572"/>
        <v>0.99870511045398014</v>
      </c>
      <c r="I3070" s="4">
        <f t="shared" si="578"/>
        <v>17025.045553507749</v>
      </c>
      <c r="J3070" s="25">
        <f t="shared" si="573"/>
        <v>19967.103533202277</v>
      </c>
      <c r="K3070" s="15">
        <f t="shared" si="579"/>
        <v>19941.248339572838</v>
      </c>
      <c r="L3070" s="36">
        <f t="shared" si="580"/>
        <v>-2938.2483395728377</v>
      </c>
      <c r="M3070" s="36">
        <f t="shared" si="581"/>
        <v>2938.2483395728377</v>
      </c>
      <c r="N3070" s="36">
        <f t="shared" si="582"/>
        <v>0.17280764215566888</v>
      </c>
      <c r="O3070" s="36">
        <f t="shared" si="583"/>
        <v>8633303.3050025385</v>
      </c>
      <c r="P3070" s="35">
        <f t="shared" si="574"/>
        <v>8633303.3050025385</v>
      </c>
    </row>
    <row r="3071" spans="1:16" x14ac:dyDescent="0.4">
      <c r="A3071" s="1">
        <v>3070</v>
      </c>
      <c r="B3071" s="21">
        <v>42883</v>
      </c>
      <c r="C3071" s="43">
        <v>2</v>
      </c>
      <c r="D3071" s="23">
        <v>17481</v>
      </c>
      <c r="E3071" s="25">
        <f t="shared" si="575"/>
        <v>18941.75</v>
      </c>
      <c r="F3071" s="25">
        <f t="shared" si="576"/>
        <v>19133.75</v>
      </c>
      <c r="G3071" s="25">
        <f t="shared" si="577"/>
        <v>0.91362121905010785</v>
      </c>
      <c r="H3071" s="25">
        <f t="shared" si="572"/>
        <v>0.99758200983907996</v>
      </c>
      <c r="I3071" s="4">
        <f t="shared" si="578"/>
        <v>17523.371339485024</v>
      </c>
      <c r="J3071" s="25">
        <f t="shared" si="573"/>
        <v>19967.420217646097</v>
      </c>
      <c r="K3071" s="15">
        <f t="shared" si="579"/>
        <v>19919.139192020873</v>
      </c>
      <c r="L3071" s="36">
        <f t="shared" si="580"/>
        <v>-2438.1391920208735</v>
      </c>
      <c r="M3071" s="36">
        <f t="shared" si="581"/>
        <v>2438.1391920208735</v>
      </c>
      <c r="N3071" s="36">
        <f t="shared" si="582"/>
        <v>0.13947366809798487</v>
      </c>
      <c r="O3071" s="36">
        <f t="shared" si="583"/>
        <v>5944522.7196681974</v>
      </c>
      <c r="P3071" s="35">
        <f t="shared" si="574"/>
        <v>5944522.7196681974</v>
      </c>
    </row>
    <row r="3072" spans="1:16" x14ac:dyDescent="0.4">
      <c r="A3072" s="1">
        <v>3071</v>
      </c>
      <c r="B3072" s="21">
        <v>42884</v>
      </c>
      <c r="C3072" s="43">
        <v>3</v>
      </c>
      <c r="D3072" s="23">
        <v>20878</v>
      </c>
      <c r="E3072" s="25">
        <f t="shared" si="575"/>
        <v>19325.75</v>
      </c>
      <c r="F3072" s="25">
        <f t="shared" si="576"/>
        <v>19961.5</v>
      </c>
      <c r="G3072" s="25">
        <f t="shared" si="577"/>
        <v>1.0459133832627809</v>
      </c>
      <c r="H3072" s="25">
        <f t="shared" si="572"/>
        <v>1.0015470660113945</v>
      </c>
      <c r="I3072" s="4">
        <f t="shared" si="578"/>
        <v>20845.750248308821</v>
      </c>
      <c r="J3072" s="25">
        <f t="shared" si="573"/>
        <v>19967.736902089913</v>
      </c>
      <c r="K3072" s="15">
        <f t="shared" si="579"/>
        <v>19998.628309175605</v>
      </c>
      <c r="L3072" s="36">
        <f t="shared" si="580"/>
        <v>879.37169082439505</v>
      </c>
      <c r="M3072" s="36">
        <f t="shared" si="581"/>
        <v>879.37169082439505</v>
      </c>
      <c r="N3072" s="36">
        <f t="shared" si="582"/>
        <v>4.2119536872516287E-2</v>
      </c>
      <c r="O3072" s="36">
        <f t="shared" si="583"/>
        <v>773294.57062335545</v>
      </c>
      <c r="P3072" s="35">
        <f t="shared" si="574"/>
        <v>773294.57062335545</v>
      </c>
    </row>
    <row r="3073" spans="1:16" x14ac:dyDescent="0.4">
      <c r="A3073" s="1">
        <v>3072</v>
      </c>
      <c r="B3073" s="21">
        <v>42885</v>
      </c>
      <c r="C3073" s="43">
        <v>4</v>
      </c>
      <c r="D3073" s="23">
        <v>21941</v>
      </c>
      <c r="E3073" s="25">
        <f t="shared" si="575"/>
        <v>20597.25</v>
      </c>
      <c r="F3073" s="25">
        <f t="shared" si="576"/>
        <v>20283.875</v>
      </c>
      <c r="G3073" s="25">
        <f t="shared" si="577"/>
        <v>1.0816966679197146</v>
      </c>
      <c r="H3073" s="25">
        <f t="shared" si="572"/>
        <v>1.0021658136955456</v>
      </c>
      <c r="I3073" s="4">
        <f t="shared" si="578"/>
        <v>21893.58257900583</v>
      </c>
      <c r="J3073" s="25">
        <f t="shared" si="573"/>
        <v>19968.05358653373</v>
      </c>
      <c r="K3073" s="15">
        <f t="shared" si="579"/>
        <v>20011.300670464832</v>
      </c>
      <c r="L3073" s="36">
        <f t="shared" si="580"/>
        <v>1929.6993295351676</v>
      </c>
      <c r="M3073" s="36">
        <f t="shared" si="581"/>
        <v>1929.6993295351676</v>
      </c>
      <c r="N3073" s="36">
        <f t="shared" si="582"/>
        <v>8.7949470376699673E-2</v>
      </c>
      <c r="O3073" s="36">
        <f t="shared" si="583"/>
        <v>3723739.5024084756</v>
      </c>
      <c r="P3073" s="35">
        <f t="shared" si="574"/>
        <v>3723739.5024084756</v>
      </c>
    </row>
    <row r="3074" spans="1:16" x14ac:dyDescent="0.4">
      <c r="A3074" s="1">
        <v>3073</v>
      </c>
      <c r="B3074" s="21">
        <v>42886</v>
      </c>
      <c r="C3074" s="43">
        <v>1</v>
      </c>
      <c r="D3074" s="23">
        <v>22089</v>
      </c>
      <c r="E3074" s="25">
        <f t="shared" si="575"/>
        <v>19970.5</v>
      </c>
      <c r="F3074" s="25">
        <f t="shared" si="576"/>
        <v>20022.875</v>
      </c>
      <c r="G3074" s="25">
        <f t="shared" si="577"/>
        <v>1.1031882284636947</v>
      </c>
      <c r="H3074" s="25">
        <f t="shared" ref="H3074:H3137" si="584">VLOOKUP(C3074,$Q$38:$S$42,3,FALSE)</f>
        <v>0.99870511045398014</v>
      </c>
      <c r="I3074" s="4">
        <f t="shared" si="578"/>
        <v>22117.639900690036</v>
      </c>
      <c r="J3074" s="25">
        <f t="shared" si="573"/>
        <v>19968.37027097755</v>
      </c>
      <c r="K3074" s="15">
        <f t="shared" si="579"/>
        <v>19942.513437062607</v>
      </c>
      <c r="L3074" s="36">
        <f t="shared" si="580"/>
        <v>2146.4865629373926</v>
      </c>
      <c r="M3074" s="36">
        <f t="shared" si="581"/>
        <v>2146.4865629373926</v>
      </c>
      <c r="N3074" s="36">
        <f t="shared" si="582"/>
        <v>9.7174456197084189E-2</v>
      </c>
      <c r="O3074" s="36">
        <f t="shared" si="583"/>
        <v>4607404.5648707813</v>
      </c>
      <c r="P3074" s="35">
        <f t="shared" si="574"/>
        <v>4607404.5648707813</v>
      </c>
    </row>
    <row r="3075" spans="1:16" x14ac:dyDescent="0.4">
      <c r="A3075" s="1">
        <v>3074</v>
      </c>
      <c r="B3075" s="21">
        <v>42887</v>
      </c>
      <c r="C3075" s="43">
        <v>2</v>
      </c>
      <c r="D3075" s="23">
        <v>14974</v>
      </c>
      <c r="E3075" s="25">
        <f t="shared" si="575"/>
        <v>20075.25</v>
      </c>
      <c r="F3075" s="25">
        <f t="shared" si="576"/>
        <v>19833.375</v>
      </c>
      <c r="G3075" s="25">
        <f t="shared" si="577"/>
        <v>0.75499001052518799</v>
      </c>
      <c r="H3075" s="25">
        <f t="shared" si="584"/>
        <v>0.99758200983907996</v>
      </c>
      <c r="I3075" s="4">
        <f t="shared" si="578"/>
        <v>15010.294745005935</v>
      </c>
      <c r="J3075" s="25">
        <f t="shared" ref="J3075:J3138" si="585">INTERCEPT($I$2:$I$3896,$A$2:$A$3896)+SLOPE($I$2:$I$3896,$A$2:$A$3896)*A3075</f>
        <v>19968.686955421366</v>
      </c>
      <c r="K3075" s="15">
        <f t="shared" si="579"/>
        <v>19920.402866836666</v>
      </c>
      <c r="L3075" s="36">
        <f t="shared" si="580"/>
        <v>-4946.4028668366664</v>
      </c>
      <c r="M3075" s="36">
        <f t="shared" si="581"/>
        <v>4946.4028668366664</v>
      </c>
      <c r="N3075" s="36">
        <f t="shared" si="582"/>
        <v>0.33033276792017274</v>
      </c>
      <c r="O3075" s="36">
        <f t="shared" si="583"/>
        <v>24466901.321049992</v>
      </c>
      <c r="P3075" s="35">
        <f t="shared" ref="P3075:P3138" si="586">(D3075-K3075)^2</f>
        <v>24466901.321049992</v>
      </c>
    </row>
    <row r="3076" spans="1:16" x14ac:dyDescent="0.4">
      <c r="A3076" s="1">
        <v>3075</v>
      </c>
      <c r="B3076" s="21">
        <v>42888</v>
      </c>
      <c r="C3076" s="43">
        <v>3</v>
      </c>
      <c r="D3076" s="23">
        <v>21297</v>
      </c>
      <c r="E3076" s="25">
        <f t="shared" si="575"/>
        <v>19591.5</v>
      </c>
      <c r="F3076" s="25">
        <f t="shared" si="576"/>
        <v>18200.25</v>
      </c>
      <c r="G3076" s="25">
        <f t="shared" si="577"/>
        <v>1.1701487616928339</v>
      </c>
      <c r="H3076" s="25">
        <f t="shared" si="584"/>
        <v>1.0015470660113945</v>
      </c>
      <c r="I3076" s="4">
        <f t="shared" si="578"/>
        <v>21264.103028941132</v>
      </c>
      <c r="J3076" s="25">
        <f t="shared" si="585"/>
        <v>19969.003639865183</v>
      </c>
      <c r="K3076" s="15">
        <f t="shared" si="579"/>
        <v>19999.897006677831</v>
      </c>
      <c r="L3076" s="36">
        <f t="shared" si="580"/>
        <v>1297.1029933221689</v>
      </c>
      <c r="M3076" s="36">
        <f t="shared" si="581"/>
        <v>1297.1029933221689</v>
      </c>
      <c r="N3076" s="36">
        <f t="shared" si="582"/>
        <v>6.0905432376492881E-2</v>
      </c>
      <c r="O3076" s="36">
        <f t="shared" si="583"/>
        <v>1682476.1752853305</v>
      </c>
      <c r="P3076" s="35">
        <f t="shared" si="586"/>
        <v>1682476.1752853305</v>
      </c>
    </row>
    <row r="3077" spans="1:16" x14ac:dyDescent="0.4">
      <c r="A3077" s="1">
        <v>3076</v>
      </c>
      <c r="B3077" s="21">
        <v>42889</v>
      </c>
      <c r="C3077" s="43">
        <v>4</v>
      </c>
      <c r="D3077" s="23">
        <v>20006</v>
      </c>
      <c r="E3077" s="25">
        <f t="shared" ref="E3077:E3140" si="587">AVERAGE(D3075:D3078)</f>
        <v>16809</v>
      </c>
      <c r="F3077" s="25">
        <f t="shared" ref="F3077:F3140" si="588">AVERAGE(E3077:E3078)</f>
        <v>17353.5</v>
      </c>
      <c r="G3077" s="25">
        <f t="shared" si="577"/>
        <v>1.1528510098827325</v>
      </c>
      <c r="H3077" s="25">
        <f t="shared" si="584"/>
        <v>1.0021658136955456</v>
      </c>
      <c r="I3077" s="4">
        <f t="shared" si="578"/>
        <v>19962.764371523204</v>
      </c>
      <c r="J3077" s="25">
        <f t="shared" si="585"/>
        <v>19969.320324309003</v>
      </c>
      <c r="K3077" s="15">
        <f t="shared" si="579"/>
        <v>20012.570151758129</v>
      </c>
      <c r="L3077" s="36">
        <f t="shared" si="580"/>
        <v>-6.5701517581292137</v>
      </c>
      <c r="M3077" s="36">
        <f t="shared" si="581"/>
        <v>6.5701517581292137</v>
      </c>
      <c r="N3077" s="36">
        <f t="shared" si="582"/>
        <v>3.2840906518690464E-4</v>
      </c>
      <c r="O3077" s="36">
        <f t="shared" si="583"/>
        <v>43.166894124848397</v>
      </c>
      <c r="P3077" s="35">
        <f t="shared" si="586"/>
        <v>43.166894124848397</v>
      </c>
    </row>
    <row r="3078" spans="1:16" x14ac:dyDescent="0.4">
      <c r="A3078" s="1">
        <v>3077</v>
      </c>
      <c r="B3078" s="21">
        <v>42890</v>
      </c>
      <c r="C3078" s="43">
        <v>1</v>
      </c>
      <c r="D3078" s="23">
        <v>10959</v>
      </c>
      <c r="E3078" s="25">
        <f t="shared" si="587"/>
        <v>17898</v>
      </c>
      <c r="F3078" s="25">
        <f t="shared" si="588"/>
        <v>17507.125</v>
      </c>
      <c r="G3078" s="25">
        <f t="shared" si="577"/>
        <v>0.62597371070349928</v>
      </c>
      <c r="H3078" s="25">
        <f t="shared" si="584"/>
        <v>0.99870511045398014</v>
      </c>
      <c r="I3078" s="4">
        <f t="shared" si="578"/>
        <v>10973.209093741776</v>
      </c>
      <c r="J3078" s="25">
        <f t="shared" si="585"/>
        <v>19969.637008752819</v>
      </c>
      <c r="K3078" s="15">
        <f t="shared" si="579"/>
        <v>19943.778534552373</v>
      </c>
      <c r="L3078" s="36">
        <f t="shared" si="580"/>
        <v>-8984.7785345523735</v>
      </c>
      <c r="M3078" s="36">
        <f t="shared" si="581"/>
        <v>8984.7785345523735</v>
      </c>
      <c r="N3078" s="36">
        <f t="shared" si="582"/>
        <v>0.81985386755656298</v>
      </c>
      <c r="O3078" s="36">
        <f t="shared" si="583"/>
        <v>80726245.314953089</v>
      </c>
      <c r="P3078" s="35">
        <f t="shared" si="586"/>
        <v>80726245.314953089</v>
      </c>
    </row>
    <row r="3079" spans="1:16" x14ac:dyDescent="0.4">
      <c r="A3079" s="1">
        <v>3078</v>
      </c>
      <c r="B3079" s="21">
        <v>42891</v>
      </c>
      <c r="C3079" s="43">
        <v>2</v>
      </c>
      <c r="D3079" s="23">
        <v>19330</v>
      </c>
      <c r="E3079" s="25">
        <f t="shared" si="587"/>
        <v>17116.25</v>
      </c>
      <c r="F3079" s="25">
        <f t="shared" si="588"/>
        <v>17046.875</v>
      </c>
      <c r="G3079" s="25">
        <f t="shared" si="577"/>
        <v>1.1339321723189735</v>
      </c>
      <c r="H3079" s="25">
        <f t="shared" si="584"/>
        <v>0.99758200983907996</v>
      </c>
      <c r="I3079" s="4">
        <f t="shared" si="578"/>
        <v>19376.853040000315</v>
      </c>
      <c r="J3079" s="25">
        <f t="shared" si="585"/>
        <v>19969.953693196636</v>
      </c>
      <c r="K3079" s="15">
        <f t="shared" si="579"/>
        <v>19921.666541652459</v>
      </c>
      <c r="L3079" s="36">
        <f t="shared" si="580"/>
        <v>-591.66654165245927</v>
      </c>
      <c r="M3079" s="36">
        <f t="shared" si="581"/>
        <v>591.66654165245927</v>
      </c>
      <c r="N3079" s="36">
        <f t="shared" si="582"/>
        <v>3.060871917498496E-2</v>
      </c>
      <c r="O3079" s="36">
        <f t="shared" si="583"/>
        <v>350069.29651098134</v>
      </c>
      <c r="P3079" s="35">
        <f t="shared" si="586"/>
        <v>350069.29651098134</v>
      </c>
    </row>
    <row r="3080" spans="1:16" x14ac:dyDescent="0.4">
      <c r="A3080" s="1">
        <v>3079</v>
      </c>
      <c r="B3080" s="21">
        <v>42892</v>
      </c>
      <c r="C3080" s="43">
        <v>3</v>
      </c>
      <c r="D3080" s="23">
        <v>18170</v>
      </c>
      <c r="E3080" s="25">
        <f t="shared" si="587"/>
        <v>16977.5</v>
      </c>
      <c r="F3080" s="25">
        <f t="shared" si="588"/>
        <v>17775.125</v>
      </c>
      <c r="G3080" s="25">
        <f t="shared" si="577"/>
        <v>1.0222150336495524</v>
      </c>
      <c r="H3080" s="25">
        <f t="shared" si="584"/>
        <v>1.0015470660113945</v>
      </c>
      <c r="I3080" s="4">
        <f t="shared" si="578"/>
        <v>18141.933231716223</v>
      </c>
      <c r="J3080" s="25">
        <f t="shared" si="585"/>
        <v>19970.270377640452</v>
      </c>
      <c r="K3080" s="15">
        <f t="shared" si="579"/>
        <v>20001.165704180061</v>
      </c>
      <c r="L3080" s="36">
        <f t="shared" si="580"/>
        <v>-1831.1657041800609</v>
      </c>
      <c r="M3080" s="36">
        <f t="shared" si="581"/>
        <v>1831.1657041800609</v>
      </c>
      <c r="N3080" s="36">
        <f t="shared" si="582"/>
        <v>0.10077962048321744</v>
      </c>
      <c r="O3080" s="36">
        <f t="shared" si="583"/>
        <v>3353167.8361652582</v>
      </c>
      <c r="P3080" s="35">
        <f t="shared" si="586"/>
        <v>3353167.8361652582</v>
      </c>
    </row>
    <row r="3081" spans="1:16" x14ac:dyDescent="0.4">
      <c r="A3081" s="1">
        <v>3080</v>
      </c>
      <c r="B3081" s="21">
        <v>42893</v>
      </c>
      <c r="C3081" s="43">
        <v>4</v>
      </c>
      <c r="D3081" s="23">
        <v>19451</v>
      </c>
      <c r="E3081" s="25">
        <f t="shared" si="587"/>
        <v>18572.75</v>
      </c>
      <c r="F3081" s="25">
        <f t="shared" si="588"/>
        <v>18635</v>
      </c>
      <c r="G3081" s="25">
        <f t="shared" si="577"/>
        <v>1.0437885698953582</v>
      </c>
      <c r="H3081" s="25">
        <f t="shared" si="584"/>
        <v>1.0021658136955456</v>
      </c>
      <c r="I3081" s="4">
        <f t="shared" si="578"/>
        <v>19408.963800384779</v>
      </c>
      <c r="J3081" s="25">
        <f t="shared" si="585"/>
        <v>19970.587062084272</v>
      </c>
      <c r="K3081" s="15">
        <f t="shared" si="579"/>
        <v>20013.839633051419</v>
      </c>
      <c r="L3081" s="36">
        <f t="shared" si="580"/>
        <v>-562.83963305141879</v>
      </c>
      <c r="M3081" s="36">
        <f t="shared" si="581"/>
        <v>562.83963305141879</v>
      </c>
      <c r="N3081" s="36">
        <f t="shared" si="582"/>
        <v>2.893628261022152E-2</v>
      </c>
      <c r="O3081" s="36">
        <f t="shared" si="583"/>
        <v>316788.45253345574</v>
      </c>
      <c r="P3081" s="35">
        <f t="shared" si="586"/>
        <v>316788.45253345574</v>
      </c>
    </row>
    <row r="3082" spans="1:16" x14ac:dyDescent="0.4">
      <c r="A3082" s="1">
        <v>3081</v>
      </c>
      <c r="B3082" s="21">
        <v>42894</v>
      </c>
      <c r="C3082" s="43">
        <v>1</v>
      </c>
      <c r="D3082" s="23">
        <v>17340</v>
      </c>
      <c r="E3082" s="25">
        <f t="shared" si="587"/>
        <v>18697.25</v>
      </c>
      <c r="F3082" s="25">
        <f t="shared" si="588"/>
        <v>18905.125</v>
      </c>
      <c r="G3082" s="25">
        <f t="shared" si="577"/>
        <v>0.91721160267387813</v>
      </c>
      <c r="H3082" s="25">
        <f t="shared" si="584"/>
        <v>0.99870511045398014</v>
      </c>
      <c r="I3082" s="4">
        <f t="shared" si="578"/>
        <v>17362.482497078421</v>
      </c>
      <c r="J3082" s="25">
        <f t="shared" si="585"/>
        <v>19970.903746528089</v>
      </c>
      <c r="K3082" s="15">
        <f t="shared" si="579"/>
        <v>19945.04363204214</v>
      </c>
      <c r="L3082" s="36">
        <f t="shared" si="580"/>
        <v>-2605.0436320421395</v>
      </c>
      <c r="M3082" s="36">
        <f t="shared" si="581"/>
        <v>2605.0436320421395</v>
      </c>
      <c r="N3082" s="36">
        <f t="shared" si="582"/>
        <v>0.15023319677290309</v>
      </c>
      <c r="O3082" s="36">
        <f t="shared" si="583"/>
        <v>6786252.3248433024</v>
      </c>
      <c r="P3082" s="35">
        <f t="shared" si="586"/>
        <v>6786252.3248433024</v>
      </c>
    </row>
    <row r="3083" spans="1:16" x14ac:dyDescent="0.4">
      <c r="A3083" s="1">
        <v>3082</v>
      </c>
      <c r="B3083" s="21">
        <v>42895</v>
      </c>
      <c r="C3083" s="43">
        <v>2</v>
      </c>
      <c r="D3083" s="23">
        <v>19828</v>
      </c>
      <c r="E3083" s="25">
        <f t="shared" si="587"/>
        <v>19113</v>
      </c>
      <c r="F3083" s="25">
        <f t="shared" si="588"/>
        <v>18966.375</v>
      </c>
      <c r="G3083" s="25">
        <f t="shared" si="577"/>
        <v>1.0454290817301672</v>
      </c>
      <c r="H3083" s="25">
        <f t="shared" si="584"/>
        <v>0.99758200983907996</v>
      </c>
      <c r="I3083" s="4">
        <f t="shared" si="578"/>
        <v>19876.060117802703</v>
      </c>
      <c r="J3083" s="25">
        <f t="shared" si="585"/>
        <v>19971.220430971905</v>
      </c>
      <c r="K3083" s="15">
        <f t="shared" si="579"/>
        <v>19922.930216468249</v>
      </c>
      <c r="L3083" s="36">
        <f t="shared" si="580"/>
        <v>-94.930216468248545</v>
      </c>
      <c r="M3083" s="36">
        <f t="shared" si="581"/>
        <v>94.930216468248545</v>
      </c>
      <c r="N3083" s="36">
        <f t="shared" si="582"/>
        <v>4.787684913669989E-3</v>
      </c>
      <c r="O3083" s="36">
        <f t="shared" si="583"/>
        <v>9011.7459987085276</v>
      </c>
      <c r="P3083" s="35">
        <f t="shared" si="586"/>
        <v>9011.7459987085276</v>
      </c>
    </row>
    <row r="3084" spans="1:16" x14ac:dyDescent="0.4">
      <c r="A3084" s="1">
        <v>3083</v>
      </c>
      <c r="B3084" s="21">
        <v>42896</v>
      </c>
      <c r="C3084" s="43">
        <v>3</v>
      </c>
      <c r="D3084" s="23">
        <v>19833</v>
      </c>
      <c r="E3084" s="25">
        <f t="shared" si="587"/>
        <v>18819.75</v>
      </c>
      <c r="F3084" s="25">
        <f t="shared" si="588"/>
        <v>19433.875</v>
      </c>
      <c r="G3084" s="25">
        <f t="shared" si="577"/>
        <v>1.0205375922197708</v>
      </c>
      <c r="H3084" s="25">
        <f t="shared" si="584"/>
        <v>1.0015470660113945</v>
      </c>
      <c r="I3084" s="4">
        <f t="shared" si="578"/>
        <v>19802.364435037307</v>
      </c>
      <c r="J3084" s="25">
        <f t="shared" si="585"/>
        <v>19971.537115415726</v>
      </c>
      <c r="K3084" s="15">
        <f t="shared" si="579"/>
        <v>20002.434401682291</v>
      </c>
      <c r="L3084" s="36">
        <f t="shared" si="580"/>
        <v>-169.43440168229063</v>
      </c>
      <c r="M3084" s="36">
        <f t="shared" si="581"/>
        <v>169.43440168229063</v>
      </c>
      <c r="N3084" s="36">
        <f t="shared" si="582"/>
        <v>8.5430545899405352E-3</v>
      </c>
      <c r="O3084" s="36">
        <f t="shared" si="583"/>
        <v>28708.016473435808</v>
      </c>
      <c r="P3084" s="35">
        <f t="shared" si="586"/>
        <v>28708.016473435808</v>
      </c>
    </row>
    <row r="3085" spans="1:16" x14ac:dyDescent="0.4">
      <c r="A3085" s="1">
        <v>3084</v>
      </c>
      <c r="B3085" s="21">
        <v>42897</v>
      </c>
      <c r="C3085" s="43">
        <v>4</v>
      </c>
      <c r="D3085" s="23">
        <v>18278</v>
      </c>
      <c r="E3085" s="25">
        <f t="shared" si="587"/>
        <v>20048</v>
      </c>
      <c r="F3085" s="25">
        <f t="shared" si="588"/>
        <v>20186.75</v>
      </c>
      <c r="G3085" s="25">
        <f t="shared" si="577"/>
        <v>0.90544540354440417</v>
      </c>
      <c r="H3085" s="25">
        <f t="shared" si="584"/>
        <v>1.0021658136955456</v>
      </c>
      <c r="I3085" s="4">
        <f t="shared" si="578"/>
        <v>18238.498809492208</v>
      </c>
      <c r="J3085" s="25">
        <f t="shared" si="585"/>
        <v>19971.853799859542</v>
      </c>
      <c r="K3085" s="15">
        <f t="shared" si="579"/>
        <v>20015.109114344712</v>
      </c>
      <c r="L3085" s="36">
        <f t="shared" si="580"/>
        <v>-1737.109114344712</v>
      </c>
      <c r="M3085" s="36">
        <f t="shared" si="581"/>
        <v>1737.109114344712</v>
      </c>
      <c r="N3085" s="36">
        <f t="shared" si="582"/>
        <v>9.5038248952003065E-2</v>
      </c>
      <c r="O3085" s="36">
        <f t="shared" si="583"/>
        <v>3017548.0751394699</v>
      </c>
      <c r="P3085" s="35">
        <f t="shared" si="586"/>
        <v>3017548.0751394699</v>
      </c>
    </row>
    <row r="3086" spans="1:16" x14ac:dyDescent="0.4">
      <c r="A3086" s="1">
        <v>3085</v>
      </c>
      <c r="B3086" s="21">
        <v>42898</v>
      </c>
      <c r="C3086" s="43">
        <v>1</v>
      </c>
      <c r="D3086" s="23">
        <v>22253</v>
      </c>
      <c r="E3086" s="25">
        <f t="shared" si="587"/>
        <v>20325.5</v>
      </c>
      <c r="F3086" s="25">
        <f t="shared" si="588"/>
        <v>20314.5</v>
      </c>
      <c r="G3086" s="25">
        <f t="shared" si="577"/>
        <v>1.0954244505156416</v>
      </c>
      <c r="H3086" s="25">
        <f t="shared" si="584"/>
        <v>0.99870511045398014</v>
      </c>
      <c r="I3086" s="4">
        <f t="shared" si="578"/>
        <v>22281.852537917304</v>
      </c>
      <c r="J3086" s="25">
        <f t="shared" si="585"/>
        <v>19972.170484303359</v>
      </c>
      <c r="K3086" s="15">
        <f t="shared" si="579"/>
        <v>19946.308729531909</v>
      </c>
      <c r="L3086" s="36">
        <f t="shared" si="580"/>
        <v>2306.6912704680908</v>
      </c>
      <c r="M3086" s="36">
        <f t="shared" si="581"/>
        <v>2306.6912704680908</v>
      </c>
      <c r="N3086" s="36">
        <f t="shared" si="582"/>
        <v>0.10365754147611966</v>
      </c>
      <c r="O3086" s="36">
        <f t="shared" si="583"/>
        <v>5320824.6172536947</v>
      </c>
      <c r="P3086" s="35">
        <f t="shared" si="586"/>
        <v>5320824.6172536947</v>
      </c>
    </row>
    <row r="3087" spans="1:16" x14ac:dyDescent="0.4">
      <c r="A3087" s="1">
        <v>3086</v>
      </c>
      <c r="B3087" s="21">
        <v>42899</v>
      </c>
      <c r="C3087" s="43">
        <v>2</v>
      </c>
      <c r="D3087" s="23">
        <v>20938</v>
      </c>
      <c r="E3087" s="25">
        <f t="shared" si="587"/>
        <v>20303.5</v>
      </c>
      <c r="F3087" s="25">
        <f t="shared" si="588"/>
        <v>20263.5</v>
      </c>
      <c r="G3087" s="25">
        <f t="shared" si="577"/>
        <v>1.03328645100797</v>
      </c>
      <c r="H3087" s="25">
        <f t="shared" si="584"/>
        <v>0.99758200983907996</v>
      </c>
      <c r="I3087" s="4">
        <f t="shared" si="578"/>
        <v>20988.750592422482</v>
      </c>
      <c r="J3087" s="25">
        <f t="shared" si="585"/>
        <v>19972.487168747179</v>
      </c>
      <c r="K3087" s="15">
        <f t="shared" si="579"/>
        <v>19924.193891284045</v>
      </c>
      <c r="L3087" s="36">
        <f t="shared" si="580"/>
        <v>1013.8061087159549</v>
      </c>
      <c r="M3087" s="36">
        <f t="shared" si="581"/>
        <v>1013.8061087159549</v>
      </c>
      <c r="N3087" s="36">
        <f t="shared" si="582"/>
        <v>4.8419433982040065E-2</v>
      </c>
      <c r="O3087" s="36">
        <f t="shared" si="583"/>
        <v>1027802.8260697866</v>
      </c>
      <c r="P3087" s="35">
        <f t="shared" si="586"/>
        <v>1027802.8260697866</v>
      </c>
    </row>
    <row r="3088" spans="1:16" x14ac:dyDescent="0.4">
      <c r="A3088" s="1">
        <v>3087</v>
      </c>
      <c r="B3088" s="21">
        <v>42900</v>
      </c>
      <c r="C3088" s="43">
        <v>3</v>
      </c>
      <c r="D3088" s="23">
        <v>19745</v>
      </c>
      <c r="E3088" s="25">
        <f t="shared" si="587"/>
        <v>20223.5</v>
      </c>
      <c r="F3088" s="25">
        <f t="shared" si="588"/>
        <v>20285.125</v>
      </c>
      <c r="G3088" s="25">
        <f t="shared" si="577"/>
        <v>0.97337334623276905</v>
      </c>
      <c r="H3088" s="25">
        <f t="shared" si="584"/>
        <v>1.0015470660113945</v>
      </c>
      <c r="I3088" s="4">
        <f t="shared" si="578"/>
        <v>19714.500366551285</v>
      </c>
      <c r="J3088" s="25">
        <f t="shared" si="585"/>
        <v>19972.803853190995</v>
      </c>
      <c r="K3088" s="15">
        <f t="shared" si="579"/>
        <v>20003.703099184517</v>
      </c>
      <c r="L3088" s="36">
        <f t="shared" si="580"/>
        <v>-258.70309918451676</v>
      </c>
      <c r="M3088" s="36">
        <f t="shared" si="581"/>
        <v>258.70309918451676</v>
      </c>
      <c r="N3088" s="36">
        <f t="shared" si="582"/>
        <v>1.3102208112662283E-2</v>
      </c>
      <c r="O3088" s="36">
        <f t="shared" si="583"/>
        <v>66927.293527673915</v>
      </c>
      <c r="P3088" s="35">
        <f t="shared" si="586"/>
        <v>66927.293527673915</v>
      </c>
    </row>
    <row r="3089" spans="1:16" x14ac:dyDescent="0.4">
      <c r="A3089" s="1">
        <v>3088</v>
      </c>
      <c r="B3089" s="21">
        <v>42901</v>
      </c>
      <c r="C3089" s="43">
        <v>4</v>
      </c>
      <c r="D3089" s="23">
        <v>17958</v>
      </c>
      <c r="E3089" s="25">
        <f t="shared" si="587"/>
        <v>20346.75</v>
      </c>
      <c r="F3089" s="25">
        <f t="shared" si="588"/>
        <v>19830.125</v>
      </c>
      <c r="G3089" s="25">
        <f t="shared" si="577"/>
        <v>0.9055918709539148</v>
      </c>
      <c r="H3089" s="25">
        <f t="shared" si="584"/>
        <v>1.0021658136955456</v>
      </c>
      <c r="I3089" s="4">
        <f t="shared" si="578"/>
        <v>17919.190372079061</v>
      </c>
      <c r="J3089" s="25">
        <f t="shared" si="585"/>
        <v>19973.120537634812</v>
      </c>
      <c r="K3089" s="15">
        <f t="shared" si="579"/>
        <v>20016.378595638005</v>
      </c>
      <c r="L3089" s="36">
        <f t="shared" si="580"/>
        <v>-2058.3785956380052</v>
      </c>
      <c r="M3089" s="36">
        <f t="shared" si="581"/>
        <v>2058.3785956380052</v>
      </c>
      <c r="N3089" s="36">
        <f t="shared" si="582"/>
        <v>0.11462181733144032</v>
      </c>
      <c r="O3089" s="36">
        <f t="shared" si="583"/>
        <v>4236922.4429806862</v>
      </c>
      <c r="P3089" s="35">
        <f t="shared" si="586"/>
        <v>4236922.4429806862</v>
      </c>
    </row>
    <row r="3090" spans="1:16" x14ac:dyDescent="0.4">
      <c r="A3090" s="1">
        <v>3089</v>
      </c>
      <c r="B3090" s="21">
        <v>42902</v>
      </c>
      <c r="C3090" s="43">
        <v>1</v>
      </c>
      <c r="D3090" s="23">
        <v>22746</v>
      </c>
      <c r="E3090" s="25">
        <f t="shared" si="587"/>
        <v>19313.5</v>
      </c>
      <c r="F3090" s="25">
        <f t="shared" si="588"/>
        <v>19032.125</v>
      </c>
      <c r="G3090" s="25">
        <f t="shared" si="577"/>
        <v>1.1951371693912267</v>
      </c>
      <c r="H3090" s="25">
        <f t="shared" si="584"/>
        <v>0.99870511045398014</v>
      </c>
      <c r="I3090" s="4">
        <f t="shared" si="578"/>
        <v>22775.491746167572</v>
      </c>
      <c r="J3090" s="25">
        <f t="shared" si="585"/>
        <v>19973.437222078628</v>
      </c>
      <c r="K3090" s="15">
        <f t="shared" si="579"/>
        <v>19947.573827021675</v>
      </c>
      <c r="L3090" s="36">
        <f t="shared" si="580"/>
        <v>2798.4261729783248</v>
      </c>
      <c r="M3090" s="36">
        <f t="shared" si="581"/>
        <v>2798.4261729783248</v>
      </c>
      <c r="N3090" s="36">
        <f t="shared" si="582"/>
        <v>0.12302937540571199</v>
      </c>
      <c r="O3090" s="36">
        <f t="shared" si="583"/>
        <v>7831189.0456101131</v>
      </c>
      <c r="P3090" s="35">
        <f t="shared" si="586"/>
        <v>7831189.0456101131</v>
      </c>
    </row>
    <row r="3091" spans="1:16" x14ac:dyDescent="0.4">
      <c r="A3091" s="1">
        <v>3090</v>
      </c>
      <c r="B3091" s="21">
        <v>42903</v>
      </c>
      <c r="C3091" s="43">
        <v>2</v>
      </c>
      <c r="D3091" s="23">
        <v>16805</v>
      </c>
      <c r="E3091" s="25">
        <f t="shared" si="587"/>
        <v>18750.75</v>
      </c>
      <c r="F3091" s="25">
        <f t="shared" si="588"/>
        <v>19298.375</v>
      </c>
      <c r="G3091" s="25">
        <f t="shared" si="577"/>
        <v>0.8707987071450316</v>
      </c>
      <c r="H3091" s="25">
        <f t="shared" si="584"/>
        <v>0.99758200983907996</v>
      </c>
      <c r="I3091" s="4">
        <f t="shared" si="578"/>
        <v>16845.732816203068</v>
      </c>
      <c r="J3091" s="25">
        <f t="shared" si="585"/>
        <v>19973.753906522448</v>
      </c>
      <c r="K3091" s="15">
        <f t="shared" si="579"/>
        <v>19925.457566099838</v>
      </c>
      <c r="L3091" s="36">
        <f t="shared" si="580"/>
        <v>-3120.457566099838</v>
      </c>
      <c r="M3091" s="36">
        <f t="shared" si="581"/>
        <v>3120.457566099838</v>
      </c>
      <c r="N3091" s="36">
        <f t="shared" si="582"/>
        <v>0.18568625802438787</v>
      </c>
      <c r="O3091" s="36">
        <f t="shared" si="583"/>
        <v>9737255.4218297247</v>
      </c>
      <c r="P3091" s="35">
        <f t="shared" si="586"/>
        <v>9737255.4218297247</v>
      </c>
    </row>
    <row r="3092" spans="1:16" x14ac:dyDescent="0.4">
      <c r="A3092" s="1">
        <v>3091</v>
      </c>
      <c r="B3092" s="21">
        <v>42904</v>
      </c>
      <c r="C3092" s="43">
        <v>3</v>
      </c>
      <c r="D3092" s="23">
        <v>17494</v>
      </c>
      <c r="E3092" s="25">
        <f t="shared" si="587"/>
        <v>19846</v>
      </c>
      <c r="F3092" s="25">
        <f t="shared" si="588"/>
        <v>18744.25</v>
      </c>
      <c r="G3092" s="25">
        <f t="shared" si="577"/>
        <v>0.93329954519385949</v>
      </c>
      <c r="H3092" s="25">
        <f t="shared" si="584"/>
        <v>1.0015470660113945</v>
      </c>
      <c r="I3092" s="4">
        <f t="shared" si="578"/>
        <v>17466.977432891777</v>
      </c>
      <c r="J3092" s="25">
        <f t="shared" si="585"/>
        <v>19974.070590966265</v>
      </c>
      <c r="K3092" s="15">
        <f t="shared" si="579"/>
        <v>20004.971796686743</v>
      </c>
      <c r="L3092" s="36">
        <f t="shared" si="580"/>
        <v>-2510.9717966867429</v>
      </c>
      <c r="M3092" s="36">
        <f t="shared" si="581"/>
        <v>2510.9717966867429</v>
      </c>
      <c r="N3092" s="36">
        <f t="shared" si="582"/>
        <v>0.14353331408978753</v>
      </c>
      <c r="O3092" s="36">
        <f t="shared" si="583"/>
        <v>6304979.3637562497</v>
      </c>
      <c r="P3092" s="35">
        <f t="shared" si="586"/>
        <v>6304979.3637562497</v>
      </c>
    </row>
    <row r="3093" spans="1:16" x14ac:dyDescent="0.4">
      <c r="A3093" s="1">
        <v>3092</v>
      </c>
      <c r="B3093" s="21">
        <v>42905</v>
      </c>
      <c r="C3093" s="43">
        <v>4</v>
      </c>
      <c r="D3093" s="23">
        <v>22339</v>
      </c>
      <c r="E3093" s="25">
        <f t="shared" si="587"/>
        <v>17642.5</v>
      </c>
      <c r="F3093" s="25">
        <f t="shared" si="588"/>
        <v>18067.625</v>
      </c>
      <c r="G3093" s="25">
        <f t="shared" si="577"/>
        <v>1.2364104302585426</v>
      </c>
      <c r="H3093" s="25">
        <f t="shared" si="584"/>
        <v>1.0021658136955456</v>
      </c>
      <c r="I3093" s="4">
        <f t="shared" si="578"/>
        <v>22290.722448038432</v>
      </c>
      <c r="J3093" s="25">
        <f t="shared" si="585"/>
        <v>19974.387275410081</v>
      </c>
      <c r="K3093" s="15">
        <f t="shared" si="579"/>
        <v>20017.648076931295</v>
      </c>
      <c r="L3093" s="36">
        <f t="shared" si="580"/>
        <v>2321.3519230687052</v>
      </c>
      <c r="M3093" s="36">
        <f t="shared" si="581"/>
        <v>2321.3519230687052</v>
      </c>
      <c r="N3093" s="36">
        <f t="shared" si="582"/>
        <v>0.10391476445090224</v>
      </c>
      <c r="O3093" s="36">
        <f t="shared" si="583"/>
        <v>5388674.7507347763</v>
      </c>
      <c r="P3093" s="35">
        <f t="shared" si="586"/>
        <v>5388674.7507347763</v>
      </c>
    </row>
    <row r="3094" spans="1:16" x14ac:dyDescent="0.4">
      <c r="A3094" s="1">
        <v>3093</v>
      </c>
      <c r="B3094" s="21">
        <v>42906</v>
      </c>
      <c r="C3094" s="43">
        <v>1</v>
      </c>
      <c r="D3094" s="23">
        <v>13932</v>
      </c>
      <c r="E3094" s="25">
        <f t="shared" si="587"/>
        <v>18492.75</v>
      </c>
      <c r="F3094" s="25">
        <f t="shared" si="588"/>
        <v>18471.375</v>
      </c>
      <c r="G3094" s="25">
        <f t="shared" si="577"/>
        <v>0.75424812716974232</v>
      </c>
      <c r="H3094" s="25">
        <f t="shared" si="584"/>
        <v>0.99870511045398014</v>
      </c>
      <c r="I3094" s="4">
        <f t="shared" si="578"/>
        <v>13950.063791770273</v>
      </c>
      <c r="J3094" s="25">
        <f t="shared" si="585"/>
        <v>19974.703959853901</v>
      </c>
      <c r="K3094" s="15">
        <f t="shared" si="579"/>
        <v>19948.838924511445</v>
      </c>
      <c r="L3094" s="36">
        <f t="shared" si="580"/>
        <v>-6016.8389245114449</v>
      </c>
      <c r="M3094" s="36">
        <f t="shared" si="581"/>
        <v>6016.8389245114449</v>
      </c>
      <c r="N3094" s="36">
        <f t="shared" si="582"/>
        <v>0.43187187227328777</v>
      </c>
      <c r="O3094" s="36">
        <f t="shared" si="583"/>
        <v>36202350.643516041</v>
      </c>
      <c r="P3094" s="35">
        <f t="shared" si="586"/>
        <v>36202350.643516041</v>
      </c>
    </row>
    <row r="3095" spans="1:16" x14ac:dyDescent="0.4">
      <c r="A3095" s="1">
        <v>3094</v>
      </c>
      <c r="B3095" s="21">
        <v>42907</v>
      </c>
      <c r="C3095" s="43">
        <v>2</v>
      </c>
      <c r="D3095" s="23">
        <v>20206</v>
      </c>
      <c r="E3095" s="25">
        <f t="shared" si="587"/>
        <v>18450</v>
      </c>
      <c r="F3095" s="25">
        <f t="shared" si="588"/>
        <v>18167.875</v>
      </c>
      <c r="G3095" s="25">
        <f t="shared" si="577"/>
        <v>1.1121829052654755</v>
      </c>
      <c r="H3095" s="25">
        <f t="shared" si="584"/>
        <v>0.99758200983907996</v>
      </c>
      <c r="I3095" s="4">
        <f t="shared" si="578"/>
        <v>20254.976333484032</v>
      </c>
      <c r="J3095" s="25">
        <f t="shared" si="585"/>
        <v>19975.020644297718</v>
      </c>
      <c r="K3095" s="15">
        <f t="shared" si="579"/>
        <v>19926.721240915631</v>
      </c>
      <c r="L3095" s="36">
        <f t="shared" si="580"/>
        <v>279.27875908436909</v>
      </c>
      <c r="M3095" s="36">
        <f t="shared" si="581"/>
        <v>279.27875908436909</v>
      </c>
      <c r="N3095" s="36">
        <f t="shared" si="582"/>
        <v>1.3821575724258591E-2</v>
      </c>
      <c r="O3095" s="36">
        <f t="shared" si="583"/>
        <v>77996.625275705068</v>
      </c>
      <c r="P3095" s="35">
        <f t="shared" si="586"/>
        <v>77996.625275705068</v>
      </c>
    </row>
    <row r="3096" spans="1:16" x14ac:dyDescent="0.4">
      <c r="A3096" s="1">
        <v>3095</v>
      </c>
      <c r="B3096" s="21">
        <v>42908</v>
      </c>
      <c r="C3096" s="43">
        <v>3</v>
      </c>
      <c r="D3096" s="23">
        <v>17323</v>
      </c>
      <c r="E3096" s="25">
        <f t="shared" si="587"/>
        <v>17885.75</v>
      </c>
      <c r="F3096" s="25">
        <f t="shared" si="588"/>
        <v>18714.875</v>
      </c>
      <c r="G3096" s="25">
        <f t="shared" si="577"/>
        <v>0.92562734188713525</v>
      </c>
      <c r="H3096" s="25">
        <f t="shared" si="584"/>
        <v>1.0015470660113945</v>
      </c>
      <c r="I3096" s="4">
        <f t="shared" si="578"/>
        <v>17296.241572538256</v>
      </c>
      <c r="J3096" s="25">
        <f t="shared" si="585"/>
        <v>19975.337328741534</v>
      </c>
      <c r="K3096" s="15">
        <f t="shared" si="579"/>
        <v>20006.240494188973</v>
      </c>
      <c r="L3096" s="36">
        <f t="shared" si="580"/>
        <v>-2683.2404941889727</v>
      </c>
      <c r="M3096" s="36">
        <f t="shared" si="581"/>
        <v>2683.2404941889727</v>
      </c>
      <c r="N3096" s="36">
        <f t="shared" si="582"/>
        <v>0.15489467726080774</v>
      </c>
      <c r="O3096" s="36">
        <f t="shared" si="583"/>
        <v>7199779.5496554822</v>
      </c>
      <c r="P3096" s="35">
        <f t="shared" si="586"/>
        <v>7199779.5496554822</v>
      </c>
    </row>
    <row r="3097" spans="1:16" x14ac:dyDescent="0.4">
      <c r="A3097" s="1">
        <v>3096</v>
      </c>
      <c r="B3097" s="21">
        <v>42909</v>
      </c>
      <c r="C3097" s="43">
        <v>4</v>
      </c>
      <c r="D3097" s="23">
        <v>20082</v>
      </c>
      <c r="E3097" s="25">
        <f t="shared" si="587"/>
        <v>19544</v>
      </c>
      <c r="F3097" s="25">
        <f t="shared" si="588"/>
        <v>19366.5</v>
      </c>
      <c r="G3097" s="25">
        <f t="shared" si="577"/>
        <v>1.0369452404926032</v>
      </c>
      <c r="H3097" s="25">
        <f t="shared" si="584"/>
        <v>1.0021658136955456</v>
      </c>
      <c r="I3097" s="4">
        <f t="shared" si="578"/>
        <v>20038.60012540883</v>
      </c>
      <c r="J3097" s="25">
        <f t="shared" si="585"/>
        <v>19975.654013185354</v>
      </c>
      <c r="K3097" s="15">
        <f t="shared" si="579"/>
        <v>20018.917558224592</v>
      </c>
      <c r="L3097" s="36">
        <f t="shared" si="580"/>
        <v>63.08244177540837</v>
      </c>
      <c r="M3097" s="36">
        <f t="shared" si="581"/>
        <v>63.08244177540837</v>
      </c>
      <c r="N3097" s="36">
        <f t="shared" si="582"/>
        <v>3.1412429925011635E-3</v>
      </c>
      <c r="O3097" s="36">
        <f t="shared" si="583"/>
        <v>3979.3944603477871</v>
      </c>
      <c r="P3097" s="35">
        <f t="shared" si="586"/>
        <v>3979.3944603477871</v>
      </c>
    </row>
    <row r="3098" spans="1:16" x14ac:dyDescent="0.4">
      <c r="A3098" s="1">
        <v>3097</v>
      </c>
      <c r="B3098" s="21">
        <v>42910</v>
      </c>
      <c r="C3098" s="43">
        <v>1</v>
      </c>
      <c r="D3098" s="23">
        <v>20565</v>
      </c>
      <c r="E3098" s="25">
        <f t="shared" si="587"/>
        <v>19189</v>
      </c>
      <c r="F3098" s="25">
        <f t="shared" si="588"/>
        <v>19449.125</v>
      </c>
      <c r="G3098" s="25">
        <f t="shared" si="577"/>
        <v>1.0573740463902617</v>
      </c>
      <c r="H3098" s="25">
        <f t="shared" si="584"/>
        <v>0.99870511045398014</v>
      </c>
      <c r="I3098" s="4">
        <f t="shared" si="578"/>
        <v>20591.663930358576</v>
      </c>
      <c r="J3098" s="25">
        <f t="shared" si="585"/>
        <v>19975.970697629171</v>
      </c>
      <c r="K3098" s="15">
        <f t="shared" si="579"/>
        <v>19950.104022001211</v>
      </c>
      <c r="L3098" s="36">
        <f t="shared" si="580"/>
        <v>614.89597799878902</v>
      </c>
      <c r="M3098" s="36">
        <f t="shared" si="581"/>
        <v>614.89597799878902</v>
      </c>
      <c r="N3098" s="36">
        <f t="shared" si="582"/>
        <v>2.9900120495929446E-2</v>
      </c>
      <c r="O3098" s="36">
        <f t="shared" si="583"/>
        <v>378097.06375908724</v>
      </c>
      <c r="P3098" s="35">
        <f t="shared" si="586"/>
        <v>378097.06375908724</v>
      </c>
    </row>
    <row r="3099" spans="1:16" x14ac:dyDescent="0.4">
      <c r="A3099" s="1">
        <v>3098</v>
      </c>
      <c r="B3099" s="21">
        <v>42911</v>
      </c>
      <c r="C3099" s="43">
        <v>2</v>
      </c>
      <c r="D3099" s="23">
        <v>18786</v>
      </c>
      <c r="E3099" s="25">
        <f t="shared" si="587"/>
        <v>19709.25</v>
      </c>
      <c r="F3099" s="25">
        <f t="shared" si="588"/>
        <v>20109.375</v>
      </c>
      <c r="G3099" s="25">
        <f t="shared" si="577"/>
        <v>0.93419114219114219</v>
      </c>
      <c r="H3099" s="25">
        <f t="shared" si="584"/>
        <v>0.99758200983907996</v>
      </c>
      <c r="I3099" s="4">
        <f t="shared" si="578"/>
        <v>18831.534465051522</v>
      </c>
      <c r="J3099" s="25">
        <f t="shared" si="585"/>
        <v>19976.287382072987</v>
      </c>
      <c r="K3099" s="15">
        <f t="shared" si="579"/>
        <v>19927.984915731424</v>
      </c>
      <c r="L3099" s="36">
        <f t="shared" si="580"/>
        <v>-1141.9849157314238</v>
      </c>
      <c r="M3099" s="36">
        <f t="shared" si="581"/>
        <v>1141.9849157314238</v>
      </c>
      <c r="N3099" s="36">
        <f t="shared" si="582"/>
        <v>6.0789147010083242E-2</v>
      </c>
      <c r="O3099" s="36">
        <f t="shared" si="583"/>
        <v>1304129.5477581071</v>
      </c>
      <c r="P3099" s="35">
        <f t="shared" si="586"/>
        <v>1304129.5477581071</v>
      </c>
    </row>
    <row r="3100" spans="1:16" x14ac:dyDescent="0.4">
      <c r="A3100" s="1">
        <v>3099</v>
      </c>
      <c r="B3100" s="21">
        <v>42912</v>
      </c>
      <c r="C3100" s="43">
        <v>3</v>
      </c>
      <c r="D3100" s="23">
        <v>19404</v>
      </c>
      <c r="E3100" s="25">
        <f t="shared" si="587"/>
        <v>20509.5</v>
      </c>
      <c r="F3100" s="25">
        <f t="shared" si="588"/>
        <v>21087.75</v>
      </c>
      <c r="G3100" s="25">
        <f t="shared" si="577"/>
        <v>0.92015506632997834</v>
      </c>
      <c r="H3100" s="25">
        <f t="shared" si="584"/>
        <v>1.0015470660113945</v>
      </c>
      <c r="I3100" s="4">
        <f t="shared" si="578"/>
        <v>19374.027101167947</v>
      </c>
      <c r="J3100" s="25">
        <f t="shared" si="585"/>
        <v>19976.604066516804</v>
      </c>
      <c r="K3100" s="15">
        <f t="shared" si="579"/>
        <v>20007.509191691199</v>
      </c>
      <c r="L3100" s="36">
        <f t="shared" si="580"/>
        <v>-603.50919169119879</v>
      </c>
      <c r="M3100" s="36">
        <f t="shared" si="581"/>
        <v>603.50919169119879</v>
      </c>
      <c r="N3100" s="36">
        <f t="shared" si="582"/>
        <v>3.1102308374108368E-2</v>
      </c>
      <c r="O3100" s="36">
        <f t="shared" si="583"/>
        <v>364223.34445576411</v>
      </c>
      <c r="P3100" s="35">
        <f t="shared" si="586"/>
        <v>364223.34445576411</v>
      </c>
    </row>
    <row r="3101" spans="1:16" x14ac:dyDescent="0.4">
      <c r="A3101" s="1">
        <v>3100</v>
      </c>
      <c r="B3101" s="21">
        <v>42913</v>
      </c>
      <c r="C3101" s="43">
        <v>4</v>
      </c>
      <c r="D3101" s="23">
        <v>23283</v>
      </c>
      <c r="E3101" s="25">
        <f t="shared" si="587"/>
        <v>21666</v>
      </c>
      <c r="F3101" s="25">
        <f t="shared" si="588"/>
        <v>20857.25</v>
      </c>
      <c r="G3101" s="25">
        <f t="shared" si="577"/>
        <v>1.1163024847475098</v>
      </c>
      <c r="H3101" s="25">
        <f t="shared" si="584"/>
        <v>1.0021658136955456</v>
      </c>
      <c r="I3101" s="4">
        <f t="shared" si="578"/>
        <v>23232.68233840722</v>
      </c>
      <c r="J3101" s="25">
        <f t="shared" si="585"/>
        <v>19976.920750960624</v>
      </c>
      <c r="K3101" s="15">
        <f t="shared" si="579"/>
        <v>20020.187039517885</v>
      </c>
      <c r="L3101" s="36">
        <f t="shared" si="580"/>
        <v>3262.8129604821152</v>
      </c>
      <c r="M3101" s="36">
        <f t="shared" si="581"/>
        <v>3262.8129604821152</v>
      </c>
      <c r="N3101" s="36">
        <f t="shared" si="582"/>
        <v>0.14013713698759245</v>
      </c>
      <c r="O3101" s="36">
        <f t="shared" si="583"/>
        <v>10645948.415090065</v>
      </c>
      <c r="P3101" s="35">
        <f t="shared" si="586"/>
        <v>10645948.415090065</v>
      </c>
    </row>
    <row r="3102" spans="1:16" x14ac:dyDescent="0.4">
      <c r="A3102" s="1">
        <v>3101</v>
      </c>
      <c r="B3102" s="21">
        <v>42914</v>
      </c>
      <c r="C3102" s="43">
        <v>1</v>
      </c>
      <c r="D3102" s="23">
        <v>25191</v>
      </c>
      <c r="E3102" s="25">
        <f t="shared" si="587"/>
        <v>20048.5</v>
      </c>
      <c r="F3102" s="25">
        <f t="shared" si="588"/>
        <v>20292.75</v>
      </c>
      <c r="G3102" s="25">
        <f t="shared" si="577"/>
        <v>1.2413793103448276</v>
      </c>
      <c r="H3102" s="25">
        <f t="shared" si="584"/>
        <v>0.99870511045398014</v>
      </c>
      <c r="I3102" s="4">
        <f t="shared" si="578"/>
        <v>25223.661856049737</v>
      </c>
      <c r="J3102" s="25">
        <f t="shared" si="585"/>
        <v>19977.23743540444</v>
      </c>
      <c r="K3102" s="15">
        <f t="shared" si="579"/>
        <v>19951.369119490977</v>
      </c>
      <c r="L3102" s="36">
        <f t="shared" si="580"/>
        <v>5239.630880509023</v>
      </c>
      <c r="M3102" s="36">
        <f t="shared" si="581"/>
        <v>5239.630880509023</v>
      </c>
      <c r="N3102" s="36">
        <f t="shared" si="582"/>
        <v>0.2079961446750436</v>
      </c>
      <c r="O3102" s="36">
        <f t="shared" si="583"/>
        <v>27453731.76398376</v>
      </c>
      <c r="P3102" s="35">
        <f t="shared" si="586"/>
        <v>27453731.76398376</v>
      </c>
    </row>
    <row r="3103" spans="1:16" x14ac:dyDescent="0.4">
      <c r="A3103" s="1">
        <v>3102</v>
      </c>
      <c r="B3103" s="21">
        <v>42915</v>
      </c>
      <c r="C3103" s="43">
        <v>2</v>
      </c>
      <c r="D3103" s="23">
        <v>12316</v>
      </c>
      <c r="E3103" s="25">
        <f t="shared" si="587"/>
        <v>20537</v>
      </c>
      <c r="F3103" s="25">
        <f t="shared" si="588"/>
        <v>19718</v>
      </c>
      <c r="G3103" s="25">
        <f t="shared" si="577"/>
        <v>0.62460695810934175</v>
      </c>
      <c r="H3103" s="25">
        <f t="shared" si="584"/>
        <v>0.99758200983907996</v>
      </c>
      <c r="I3103" s="4">
        <f t="shared" si="578"/>
        <v>12345.852149024515</v>
      </c>
      <c r="J3103" s="25">
        <f t="shared" si="585"/>
        <v>19977.554119848257</v>
      </c>
      <c r="K3103" s="15">
        <f t="shared" si="579"/>
        <v>19929.248590547217</v>
      </c>
      <c r="L3103" s="36">
        <f t="shared" si="580"/>
        <v>-7613.2485905472167</v>
      </c>
      <c r="M3103" s="36">
        <f t="shared" si="581"/>
        <v>7613.2485905472167</v>
      </c>
      <c r="N3103" s="36">
        <f t="shared" si="582"/>
        <v>0.61815919052835477</v>
      </c>
      <c r="O3103" s="36">
        <f t="shared" si="583"/>
        <v>57961554.101469181</v>
      </c>
      <c r="P3103" s="35">
        <f t="shared" si="586"/>
        <v>57961554.101469181</v>
      </c>
    </row>
    <row r="3104" spans="1:16" x14ac:dyDescent="0.4">
      <c r="A3104" s="1">
        <v>3103</v>
      </c>
      <c r="B3104" s="21">
        <v>42916</v>
      </c>
      <c r="C3104" s="43">
        <v>3</v>
      </c>
      <c r="D3104" s="23">
        <v>21358</v>
      </c>
      <c r="E3104" s="25">
        <f t="shared" si="587"/>
        <v>18899</v>
      </c>
      <c r="F3104" s="25">
        <f t="shared" si="588"/>
        <v>17709.125</v>
      </c>
      <c r="G3104" s="25">
        <f t="shared" si="577"/>
        <v>1.2060449062277216</v>
      </c>
      <c r="H3104" s="25">
        <f t="shared" si="584"/>
        <v>1.0015470660113945</v>
      </c>
      <c r="I3104" s="4">
        <f t="shared" si="578"/>
        <v>21325.008803687128</v>
      </c>
      <c r="J3104" s="25">
        <f t="shared" si="585"/>
        <v>19977.870804292077</v>
      </c>
      <c r="K3104" s="15">
        <f t="shared" si="579"/>
        <v>20008.777889193429</v>
      </c>
      <c r="L3104" s="36">
        <f t="shared" si="580"/>
        <v>1349.2221108065714</v>
      </c>
      <c r="M3104" s="36">
        <f t="shared" si="581"/>
        <v>1349.2221108065714</v>
      </c>
      <c r="N3104" s="36">
        <f t="shared" si="582"/>
        <v>6.3171744114925155E-2</v>
      </c>
      <c r="O3104" s="36">
        <f t="shared" si="583"/>
        <v>1820400.30428934</v>
      </c>
      <c r="P3104" s="35">
        <f t="shared" si="586"/>
        <v>1820400.30428934</v>
      </c>
    </row>
    <row r="3105" spans="1:16" x14ac:dyDescent="0.4">
      <c r="A3105" s="1">
        <v>3104</v>
      </c>
      <c r="B3105" s="21">
        <v>42917</v>
      </c>
      <c r="C3105" s="43">
        <v>4</v>
      </c>
      <c r="D3105" s="23">
        <v>16731</v>
      </c>
      <c r="E3105" s="25">
        <f t="shared" si="587"/>
        <v>16519.25</v>
      </c>
      <c r="F3105" s="25">
        <f t="shared" si="588"/>
        <v>17722</v>
      </c>
      <c r="G3105" s="25">
        <f t="shared" si="577"/>
        <v>0.94408080352104728</v>
      </c>
      <c r="H3105" s="25">
        <f t="shared" si="584"/>
        <v>1.0021658136955456</v>
      </c>
      <c r="I3105" s="4">
        <f t="shared" si="578"/>
        <v>16694.842082373027</v>
      </c>
      <c r="J3105" s="25">
        <f t="shared" si="585"/>
        <v>19978.187488735894</v>
      </c>
      <c r="K3105" s="15">
        <f t="shared" si="579"/>
        <v>20021.456520811174</v>
      </c>
      <c r="L3105" s="36">
        <f t="shared" si="580"/>
        <v>-3290.4565208111744</v>
      </c>
      <c r="M3105" s="36">
        <f t="shared" si="581"/>
        <v>3290.4565208111744</v>
      </c>
      <c r="N3105" s="36">
        <f t="shared" si="582"/>
        <v>0.19666825179673506</v>
      </c>
      <c r="O3105" s="36">
        <f t="shared" si="583"/>
        <v>10827104.115348779</v>
      </c>
      <c r="P3105" s="35">
        <f t="shared" si="586"/>
        <v>10827104.115348779</v>
      </c>
    </row>
    <row r="3106" spans="1:16" x14ac:dyDescent="0.4">
      <c r="A3106" s="1">
        <v>3105</v>
      </c>
      <c r="B3106" s="21">
        <v>42918</v>
      </c>
      <c r="C3106" s="43">
        <v>1</v>
      </c>
      <c r="D3106" s="23">
        <v>15672</v>
      </c>
      <c r="E3106" s="25">
        <f t="shared" si="587"/>
        <v>18924.75</v>
      </c>
      <c r="F3106" s="25">
        <f t="shared" si="588"/>
        <v>19115</v>
      </c>
      <c r="G3106" s="25">
        <f t="shared" si="577"/>
        <v>0.81987967564739728</v>
      </c>
      <c r="H3106" s="25">
        <f t="shared" si="584"/>
        <v>0.99870511045398014</v>
      </c>
      <c r="I3106" s="4">
        <f t="shared" si="578"/>
        <v>15692.31982088887</v>
      </c>
      <c r="J3106" s="25">
        <f t="shared" si="585"/>
        <v>19978.50417317971</v>
      </c>
      <c r="K3106" s="15">
        <f t="shared" si="579"/>
        <v>19952.634216980747</v>
      </c>
      <c r="L3106" s="36">
        <f t="shared" si="580"/>
        <v>-4280.6342169807467</v>
      </c>
      <c r="M3106" s="36">
        <f t="shared" si="581"/>
        <v>4280.6342169807467</v>
      </c>
      <c r="N3106" s="36">
        <f t="shared" si="582"/>
        <v>0.27313898781143098</v>
      </c>
      <c r="O3106" s="36">
        <f t="shared" si="583"/>
        <v>18323829.299586371</v>
      </c>
      <c r="P3106" s="35">
        <f t="shared" si="586"/>
        <v>18323829.299586371</v>
      </c>
    </row>
    <row r="3107" spans="1:16" x14ac:dyDescent="0.4">
      <c r="A3107" s="1">
        <v>3106</v>
      </c>
      <c r="B3107" s="21">
        <v>42919</v>
      </c>
      <c r="C3107" s="43">
        <v>2</v>
      </c>
      <c r="D3107" s="23">
        <v>21938</v>
      </c>
      <c r="E3107" s="25">
        <f t="shared" si="587"/>
        <v>19305.25</v>
      </c>
      <c r="F3107" s="25">
        <f t="shared" si="588"/>
        <v>19636.125</v>
      </c>
      <c r="G3107" s="25">
        <f t="shared" si="577"/>
        <v>1.1172265403688355</v>
      </c>
      <c r="H3107" s="25">
        <f t="shared" si="584"/>
        <v>0.99758200983907996</v>
      </c>
      <c r="I3107" s="4">
        <f t="shared" si="578"/>
        <v>21991.174443431293</v>
      </c>
      <c r="J3107" s="25">
        <f t="shared" si="585"/>
        <v>19978.82085762353</v>
      </c>
      <c r="K3107" s="15">
        <f t="shared" si="579"/>
        <v>19930.512265363013</v>
      </c>
      <c r="L3107" s="36">
        <f t="shared" si="580"/>
        <v>2007.4877346369867</v>
      </c>
      <c r="M3107" s="36">
        <f t="shared" si="581"/>
        <v>2007.4877346369867</v>
      </c>
      <c r="N3107" s="36">
        <f t="shared" si="582"/>
        <v>9.1507326768027475E-2</v>
      </c>
      <c r="O3107" s="36">
        <f t="shared" si="583"/>
        <v>4030007.0047179409</v>
      </c>
      <c r="P3107" s="35">
        <f t="shared" si="586"/>
        <v>4030007.0047179409</v>
      </c>
    </row>
    <row r="3108" spans="1:16" x14ac:dyDescent="0.4">
      <c r="A3108" s="1">
        <v>3107</v>
      </c>
      <c r="B3108" s="21">
        <v>42920</v>
      </c>
      <c r="C3108" s="43">
        <v>3</v>
      </c>
      <c r="D3108" s="23">
        <v>22880</v>
      </c>
      <c r="E3108" s="25">
        <f t="shared" si="587"/>
        <v>19967</v>
      </c>
      <c r="F3108" s="25">
        <f t="shared" si="588"/>
        <v>20182.625</v>
      </c>
      <c r="G3108" s="25">
        <f t="shared" si="577"/>
        <v>1.1336483732913831</v>
      </c>
      <c r="H3108" s="25">
        <f t="shared" si="584"/>
        <v>1.0015470660113945</v>
      </c>
      <c r="I3108" s="4">
        <f t="shared" si="578"/>
        <v>22844.657806365831</v>
      </c>
      <c r="J3108" s="25">
        <f t="shared" si="585"/>
        <v>19979.137542067347</v>
      </c>
      <c r="K3108" s="15">
        <f t="shared" si="579"/>
        <v>20010.046586695655</v>
      </c>
      <c r="L3108" s="36">
        <f t="shared" si="580"/>
        <v>2869.9534133043453</v>
      </c>
      <c r="M3108" s="36">
        <f t="shared" si="581"/>
        <v>2869.9534133043453</v>
      </c>
      <c r="N3108" s="36">
        <f t="shared" si="582"/>
        <v>0.12543502680525984</v>
      </c>
      <c r="O3108" s="36">
        <f t="shared" si="583"/>
        <v>8236632.5945372619</v>
      </c>
      <c r="P3108" s="35">
        <f t="shared" si="586"/>
        <v>8236632.5945372619</v>
      </c>
    </row>
    <row r="3109" spans="1:16" x14ac:dyDescent="0.4">
      <c r="A3109" s="1">
        <v>3108</v>
      </c>
      <c r="B3109" s="21">
        <v>42921</v>
      </c>
      <c r="C3109" s="43">
        <v>4</v>
      </c>
      <c r="D3109" s="23">
        <v>19378</v>
      </c>
      <c r="E3109" s="25">
        <f t="shared" si="587"/>
        <v>20398.25</v>
      </c>
      <c r="F3109" s="25">
        <f t="shared" si="588"/>
        <v>20006.25</v>
      </c>
      <c r="G3109" s="25">
        <f t="shared" si="577"/>
        <v>0.96859731333958143</v>
      </c>
      <c r="H3109" s="25">
        <f t="shared" si="584"/>
        <v>1.0021658136955456</v>
      </c>
      <c r="I3109" s="4">
        <f t="shared" si="578"/>
        <v>19336.121563099903</v>
      </c>
      <c r="J3109" s="25">
        <f t="shared" si="585"/>
        <v>19979.454226511163</v>
      </c>
      <c r="K3109" s="15">
        <f t="shared" si="579"/>
        <v>20022.726002104468</v>
      </c>
      <c r="L3109" s="36">
        <f t="shared" si="580"/>
        <v>-644.72600210446763</v>
      </c>
      <c r="M3109" s="36">
        <f t="shared" si="581"/>
        <v>644.72600210446763</v>
      </c>
      <c r="N3109" s="36">
        <f t="shared" si="582"/>
        <v>3.3271029110561852E-2</v>
      </c>
      <c r="O3109" s="36">
        <f t="shared" si="583"/>
        <v>415671.61778961</v>
      </c>
      <c r="P3109" s="35">
        <f t="shared" si="586"/>
        <v>415671.61778961</v>
      </c>
    </row>
    <row r="3110" spans="1:16" x14ac:dyDescent="0.4">
      <c r="A3110" s="1">
        <v>3109</v>
      </c>
      <c r="B3110" s="21">
        <v>42922</v>
      </c>
      <c r="C3110" s="43">
        <v>1</v>
      </c>
      <c r="D3110" s="23">
        <v>17397</v>
      </c>
      <c r="E3110" s="25">
        <f t="shared" si="587"/>
        <v>19614.25</v>
      </c>
      <c r="F3110" s="25">
        <f t="shared" si="588"/>
        <v>18882</v>
      </c>
      <c r="G3110" s="25">
        <f t="shared" si="577"/>
        <v>0.92135367016205916</v>
      </c>
      <c r="H3110" s="25">
        <f t="shared" si="584"/>
        <v>0.99870511045398014</v>
      </c>
      <c r="I3110" s="4">
        <f t="shared" si="578"/>
        <v>17419.556401480582</v>
      </c>
      <c r="J3110" s="25">
        <f t="shared" si="585"/>
        <v>19979.77091095498</v>
      </c>
      <c r="K3110" s="15">
        <f t="shared" si="579"/>
        <v>19953.899314470513</v>
      </c>
      <c r="L3110" s="36">
        <f t="shared" si="580"/>
        <v>-2556.8993144705128</v>
      </c>
      <c r="M3110" s="36">
        <f t="shared" si="581"/>
        <v>2556.8993144705128</v>
      </c>
      <c r="N3110" s="36">
        <f t="shared" si="582"/>
        <v>0.14697357673567354</v>
      </c>
      <c r="O3110" s="36">
        <f t="shared" si="583"/>
        <v>6537734.1043397784</v>
      </c>
      <c r="P3110" s="35">
        <f t="shared" si="586"/>
        <v>6537734.1043397784</v>
      </c>
    </row>
    <row r="3111" spans="1:16" x14ac:dyDescent="0.4">
      <c r="A3111" s="1">
        <v>3110</v>
      </c>
      <c r="B3111" s="21">
        <v>42923</v>
      </c>
      <c r="C3111" s="43">
        <v>2</v>
      </c>
      <c r="D3111" s="23">
        <v>18802</v>
      </c>
      <c r="E3111" s="25">
        <f t="shared" si="587"/>
        <v>18149.75</v>
      </c>
      <c r="F3111" s="25">
        <f t="shared" si="588"/>
        <v>17660.875</v>
      </c>
      <c r="G3111" s="25">
        <f t="shared" si="577"/>
        <v>1.0646131632775839</v>
      </c>
      <c r="H3111" s="25">
        <f t="shared" si="584"/>
        <v>0.99758200983907996</v>
      </c>
      <c r="I3111" s="4">
        <f t="shared" si="578"/>
        <v>18847.573246667664</v>
      </c>
      <c r="J3111" s="25">
        <f t="shared" si="585"/>
        <v>19980.0875953988</v>
      </c>
      <c r="K3111" s="15">
        <f t="shared" si="579"/>
        <v>19931.775940178806</v>
      </c>
      <c r="L3111" s="36">
        <f t="shared" si="580"/>
        <v>-1129.7759401788062</v>
      </c>
      <c r="M3111" s="36">
        <f t="shared" si="581"/>
        <v>1129.7759401788062</v>
      </c>
      <c r="N3111" s="36">
        <f t="shared" si="582"/>
        <v>6.0088072554983843E-2</v>
      </c>
      <c r="O3111" s="36">
        <f t="shared" si="583"/>
        <v>1276393.6750069056</v>
      </c>
      <c r="P3111" s="35">
        <f t="shared" si="586"/>
        <v>1276393.6750069056</v>
      </c>
    </row>
    <row r="3112" spans="1:16" x14ac:dyDescent="0.4">
      <c r="A3112" s="1">
        <v>3111</v>
      </c>
      <c r="B3112" s="21">
        <v>42924</v>
      </c>
      <c r="C3112" s="43">
        <v>3</v>
      </c>
      <c r="D3112" s="23">
        <v>17022</v>
      </c>
      <c r="E3112" s="25">
        <f t="shared" si="587"/>
        <v>17172</v>
      </c>
      <c r="F3112" s="25">
        <f t="shared" si="588"/>
        <v>17821.5</v>
      </c>
      <c r="G3112" s="25">
        <f t="shared" si="577"/>
        <v>0.95513845635889238</v>
      </c>
      <c r="H3112" s="25">
        <f t="shared" si="584"/>
        <v>1.0015470660113945</v>
      </c>
      <c r="I3112" s="4">
        <f t="shared" si="578"/>
        <v>16995.706520103111</v>
      </c>
      <c r="J3112" s="25">
        <f t="shared" si="585"/>
        <v>19980.404279842616</v>
      </c>
      <c r="K3112" s="15">
        <f t="shared" si="579"/>
        <v>20011.315284197884</v>
      </c>
      <c r="L3112" s="36">
        <f t="shared" si="580"/>
        <v>-2989.3152841978845</v>
      </c>
      <c r="M3112" s="36">
        <f t="shared" si="581"/>
        <v>2989.3152841978845</v>
      </c>
      <c r="N3112" s="36">
        <f t="shared" si="582"/>
        <v>0.17561480931722973</v>
      </c>
      <c r="O3112" s="36">
        <f t="shared" si="583"/>
        <v>8936005.8683390785</v>
      </c>
      <c r="P3112" s="35">
        <f t="shared" si="586"/>
        <v>8936005.8683390785</v>
      </c>
    </row>
    <row r="3113" spans="1:16" x14ac:dyDescent="0.4">
      <c r="A3113" s="1">
        <v>3112</v>
      </c>
      <c r="B3113" s="21">
        <v>42925</v>
      </c>
      <c r="C3113" s="43">
        <v>4</v>
      </c>
      <c r="D3113" s="23">
        <v>15467</v>
      </c>
      <c r="E3113" s="25">
        <f t="shared" si="587"/>
        <v>18471</v>
      </c>
      <c r="F3113" s="25">
        <f t="shared" si="588"/>
        <v>19025.25</v>
      </c>
      <c r="G3113" s="25">
        <f t="shared" si="577"/>
        <v>0.812972234267618</v>
      </c>
      <c r="H3113" s="25">
        <f t="shared" si="584"/>
        <v>1.0021658136955456</v>
      </c>
      <c r="I3113" s="4">
        <f t="shared" si="578"/>
        <v>15433.573754591094</v>
      </c>
      <c r="J3113" s="25">
        <f t="shared" si="585"/>
        <v>19980.720964286433</v>
      </c>
      <c r="K3113" s="15">
        <f t="shared" si="579"/>
        <v>20023.995483397757</v>
      </c>
      <c r="L3113" s="36">
        <f t="shared" si="580"/>
        <v>-4556.9954833977572</v>
      </c>
      <c r="M3113" s="36">
        <f t="shared" si="581"/>
        <v>4556.9954833977572</v>
      </c>
      <c r="N3113" s="36">
        <f t="shared" si="582"/>
        <v>0.29462697894858453</v>
      </c>
      <c r="O3113" s="36">
        <f t="shared" si="583"/>
        <v>20766207.83570756</v>
      </c>
      <c r="P3113" s="35">
        <f t="shared" si="586"/>
        <v>20766207.83570756</v>
      </c>
    </row>
    <row r="3114" spans="1:16" x14ac:dyDescent="0.4">
      <c r="A3114" s="1">
        <v>3113</v>
      </c>
      <c r="B3114" s="21">
        <v>42926</v>
      </c>
      <c r="C3114" s="43">
        <v>1</v>
      </c>
      <c r="D3114" s="23">
        <v>22593</v>
      </c>
      <c r="E3114" s="25">
        <f t="shared" si="587"/>
        <v>19579.5</v>
      </c>
      <c r="F3114" s="25">
        <f t="shared" si="588"/>
        <v>20357</v>
      </c>
      <c r="G3114" s="25">
        <f t="shared" si="577"/>
        <v>1.1098393672938056</v>
      </c>
      <c r="H3114" s="25">
        <f t="shared" si="584"/>
        <v>0.99870511045398014</v>
      </c>
      <c r="I3114" s="4">
        <f t="shared" si="578"/>
        <v>22622.293371193351</v>
      </c>
      <c r="J3114" s="25">
        <f t="shared" si="585"/>
        <v>19981.037648730253</v>
      </c>
      <c r="K3114" s="15">
        <f t="shared" si="579"/>
        <v>19955.164411960282</v>
      </c>
      <c r="L3114" s="36">
        <f t="shared" si="580"/>
        <v>2637.8355880397175</v>
      </c>
      <c r="M3114" s="36">
        <f t="shared" si="581"/>
        <v>2637.8355880397175</v>
      </c>
      <c r="N3114" s="36">
        <f t="shared" si="582"/>
        <v>0.11675455176557861</v>
      </c>
      <c r="O3114" s="36">
        <f t="shared" si="583"/>
        <v>6958176.5895288428</v>
      </c>
      <c r="P3114" s="35">
        <f t="shared" si="586"/>
        <v>6958176.5895288428</v>
      </c>
    </row>
    <row r="3115" spans="1:16" x14ac:dyDescent="0.4">
      <c r="A3115" s="1">
        <v>3114</v>
      </c>
      <c r="B3115" s="21">
        <v>42927</v>
      </c>
      <c r="C3115" s="43">
        <v>2</v>
      </c>
      <c r="D3115" s="23">
        <v>23236</v>
      </c>
      <c r="E3115" s="25">
        <f t="shared" si="587"/>
        <v>21134.5</v>
      </c>
      <c r="F3115" s="25">
        <f t="shared" si="588"/>
        <v>21531.125</v>
      </c>
      <c r="G3115" s="25">
        <f t="shared" si="577"/>
        <v>1.0791818820428565</v>
      </c>
      <c r="H3115" s="25">
        <f t="shared" si="584"/>
        <v>0.99758200983907996</v>
      </c>
      <c r="I3115" s="4">
        <f t="shared" si="578"/>
        <v>23292.320602040731</v>
      </c>
      <c r="J3115" s="25">
        <f t="shared" si="585"/>
        <v>19981.354333174069</v>
      </c>
      <c r="K3115" s="15">
        <f t="shared" si="579"/>
        <v>19933.039614994599</v>
      </c>
      <c r="L3115" s="36">
        <f t="shared" si="580"/>
        <v>3302.9603850054009</v>
      </c>
      <c r="M3115" s="36">
        <f t="shared" si="581"/>
        <v>3302.9603850054009</v>
      </c>
      <c r="N3115" s="36">
        <f t="shared" si="582"/>
        <v>0.14214840699799453</v>
      </c>
      <c r="O3115" s="36">
        <f t="shared" si="583"/>
        <v>10909547.304915026</v>
      </c>
      <c r="P3115" s="35">
        <f t="shared" si="586"/>
        <v>10909547.304915026</v>
      </c>
    </row>
    <row r="3116" spans="1:16" x14ac:dyDescent="0.4">
      <c r="A3116" s="1">
        <v>3115</v>
      </c>
      <c r="B3116" s="21">
        <v>42928</v>
      </c>
      <c r="C3116" s="43">
        <v>3</v>
      </c>
      <c r="D3116" s="23">
        <v>23242</v>
      </c>
      <c r="E3116" s="25">
        <f t="shared" si="587"/>
        <v>21927.75</v>
      </c>
      <c r="F3116" s="25">
        <f t="shared" si="588"/>
        <v>21585</v>
      </c>
      <c r="G3116" s="25">
        <f t="shared" si="577"/>
        <v>1.0767662728746814</v>
      </c>
      <c r="H3116" s="25">
        <f t="shared" si="584"/>
        <v>1.0015470660113945</v>
      </c>
      <c r="I3116" s="4">
        <f t="shared" si="578"/>
        <v>23206.098633546972</v>
      </c>
      <c r="J3116" s="25">
        <f t="shared" si="585"/>
        <v>19981.671017617886</v>
      </c>
      <c r="K3116" s="15">
        <f t="shared" si="579"/>
        <v>20012.583981700111</v>
      </c>
      <c r="L3116" s="36">
        <f t="shared" si="580"/>
        <v>3229.4160182998894</v>
      </c>
      <c r="M3116" s="36">
        <f t="shared" si="581"/>
        <v>3229.4160182998894</v>
      </c>
      <c r="N3116" s="36">
        <f t="shared" si="582"/>
        <v>0.13894742355648779</v>
      </c>
      <c r="O3116" s="36">
        <f t="shared" si="583"/>
        <v>10429127.819251912</v>
      </c>
      <c r="P3116" s="35">
        <f t="shared" si="586"/>
        <v>10429127.819251912</v>
      </c>
    </row>
    <row r="3117" spans="1:16" x14ac:dyDescent="0.4">
      <c r="A3117" s="1">
        <v>3116</v>
      </c>
      <c r="B3117" s="21">
        <v>42929</v>
      </c>
      <c r="C3117" s="43">
        <v>4</v>
      </c>
      <c r="D3117" s="23">
        <v>18640</v>
      </c>
      <c r="E3117" s="25">
        <f t="shared" si="587"/>
        <v>21242.25</v>
      </c>
      <c r="F3117" s="25">
        <f t="shared" si="588"/>
        <v>20790.625</v>
      </c>
      <c r="G3117" s="25">
        <f t="shared" ref="G3117:G3180" si="589">D3117/F3117</f>
        <v>0.89655794378475873</v>
      </c>
      <c r="H3117" s="25">
        <f t="shared" si="584"/>
        <v>1.0021658136955456</v>
      </c>
      <c r="I3117" s="4">
        <f t="shared" ref="I3117:I3180" si="590">D3117/H3117</f>
        <v>18599.716479315834</v>
      </c>
      <c r="J3117" s="25">
        <f t="shared" si="585"/>
        <v>19981.987702061706</v>
      </c>
      <c r="K3117" s="15">
        <f t="shared" ref="K3117:K3180" si="591">H3117*J3117</f>
        <v>20025.264964691054</v>
      </c>
      <c r="L3117" s="36">
        <f t="shared" ref="L3117:L3180" si="592">D3117-K3117</f>
        <v>-1385.264964691054</v>
      </c>
      <c r="M3117" s="36">
        <f t="shared" ref="M3117:M3180" si="593">ABS(L3117)</f>
        <v>1385.264964691054</v>
      </c>
      <c r="N3117" s="36">
        <f t="shared" ref="N3117:N3180" si="594">M3117/D3117</f>
        <v>7.4316789951236806E-2</v>
      </c>
      <c r="O3117" s="36">
        <f t="shared" ref="O3117:O3180" si="595">L3117^2</f>
        <v>1918959.0224005072</v>
      </c>
      <c r="P3117" s="35">
        <f t="shared" si="586"/>
        <v>1918959.0224005072</v>
      </c>
    </row>
    <row r="3118" spans="1:16" x14ac:dyDescent="0.4">
      <c r="A3118" s="1">
        <v>3117</v>
      </c>
      <c r="B3118" s="21">
        <v>42930</v>
      </c>
      <c r="C3118" s="43">
        <v>1</v>
      </c>
      <c r="D3118" s="23">
        <v>19851</v>
      </c>
      <c r="E3118" s="25">
        <f t="shared" si="587"/>
        <v>20339</v>
      </c>
      <c r="F3118" s="25">
        <f t="shared" si="588"/>
        <v>19361</v>
      </c>
      <c r="G3118" s="25">
        <f t="shared" si="589"/>
        <v>1.025308610092454</v>
      </c>
      <c r="H3118" s="25">
        <f t="shared" si="584"/>
        <v>0.99870511045398014</v>
      </c>
      <c r="I3118" s="4">
        <f t="shared" si="590"/>
        <v>19876.738180478875</v>
      </c>
      <c r="J3118" s="25">
        <f t="shared" si="585"/>
        <v>19982.304386505522</v>
      </c>
      <c r="K3118" s="15">
        <f t="shared" si="591"/>
        <v>19956.429509450048</v>
      </c>
      <c r="L3118" s="36">
        <f t="shared" si="592"/>
        <v>-105.4295094500485</v>
      </c>
      <c r="M3118" s="36">
        <f t="shared" si="593"/>
        <v>105.4295094500485</v>
      </c>
      <c r="N3118" s="36">
        <f t="shared" si="594"/>
        <v>5.3110427409222959E-3</v>
      </c>
      <c r="O3118" s="36">
        <f t="shared" si="595"/>
        <v>11115.381462877865</v>
      </c>
      <c r="P3118" s="35">
        <f t="shared" si="586"/>
        <v>11115.381462877865</v>
      </c>
    </row>
    <row r="3119" spans="1:16" x14ac:dyDescent="0.4">
      <c r="A3119" s="1">
        <v>3118</v>
      </c>
      <c r="B3119" s="21">
        <v>42931</v>
      </c>
      <c r="C3119" s="43">
        <v>2</v>
      </c>
      <c r="D3119" s="23">
        <v>19623</v>
      </c>
      <c r="E3119" s="25">
        <f t="shared" si="587"/>
        <v>18383</v>
      </c>
      <c r="F3119" s="25">
        <f t="shared" si="588"/>
        <v>18699.75</v>
      </c>
      <c r="G3119" s="25">
        <f t="shared" si="589"/>
        <v>1.0493723178117353</v>
      </c>
      <c r="H3119" s="25">
        <f t="shared" si="584"/>
        <v>0.99758200983907996</v>
      </c>
      <c r="I3119" s="4">
        <f t="shared" si="590"/>
        <v>19670.563228345894</v>
      </c>
      <c r="J3119" s="25">
        <f t="shared" si="585"/>
        <v>19982.621070949339</v>
      </c>
      <c r="K3119" s="15">
        <f t="shared" si="591"/>
        <v>19934.303289810388</v>
      </c>
      <c r="L3119" s="36">
        <f t="shared" si="592"/>
        <v>-311.30328981038838</v>
      </c>
      <c r="M3119" s="36">
        <f t="shared" si="593"/>
        <v>311.30328981038838</v>
      </c>
      <c r="N3119" s="36">
        <f t="shared" si="594"/>
        <v>1.5864204750058012E-2</v>
      </c>
      <c r="O3119" s="36">
        <f t="shared" si="595"/>
        <v>96909.738246770663</v>
      </c>
      <c r="P3119" s="35">
        <f t="shared" si="586"/>
        <v>96909.738246770663</v>
      </c>
    </row>
    <row r="3120" spans="1:16" x14ac:dyDescent="0.4">
      <c r="A3120" s="1">
        <v>3119</v>
      </c>
      <c r="B3120" s="21">
        <v>42932</v>
      </c>
      <c r="C3120" s="43">
        <v>3</v>
      </c>
      <c r="D3120" s="23">
        <v>15418</v>
      </c>
      <c r="E3120" s="25">
        <f t="shared" si="587"/>
        <v>19016.5</v>
      </c>
      <c r="F3120" s="25">
        <f t="shared" si="588"/>
        <v>19004.25</v>
      </c>
      <c r="G3120" s="25">
        <f t="shared" si="589"/>
        <v>0.81129221095281323</v>
      </c>
      <c r="H3120" s="25">
        <f t="shared" si="584"/>
        <v>1.0015470660113945</v>
      </c>
      <c r="I3120" s="4">
        <f t="shared" si="590"/>
        <v>15394.184180880613</v>
      </c>
      <c r="J3120" s="25">
        <f t="shared" si="585"/>
        <v>19982.937755393155</v>
      </c>
      <c r="K3120" s="15">
        <f t="shared" si="591"/>
        <v>20013.852679202337</v>
      </c>
      <c r="L3120" s="36">
        <f t="shared" si="592"/>
        <v>-4595.8526792023367</v>
      </c>
      <c r="M3120" s="36">
        <f t="shared" si="593"/>
        <v>4595.8526792023367</v>
      </c>
      <c r="N3120" s="36">
        <f t="shared" si="594"/>
        <v>0.29808358277353331</v>
      </c>
      <c r="O3120" s="36">
        <f t="shared" si="595"/>
        <v>21121861.848931298</v>
      </c>
      <c r="P3120" s="35">
        <f t="shared" si="586"/>
        <v>21121861.848931298</v>
      </c>
    </row>
    <row r="3121" spans="1:16" x14ac:dyDescent="0.4">
      <c r="A3121" s="1">
        <v>3120</v>
      </c>
      <c r="B3121" s="21">
        <v>42933</v>
      </c>
      <c r="C3121" s="43">
        <v>4</v>
      </c>
      <c r="D3121" s="23">
        <v>21174</v>
      </c>
      <c r="E3121" s="25">
        <f t="shared" si="587"/>
        <v>18992</v>
      </c>
      <c r="F3121" s="25">
        <f t="shared" si="588"/>
        <v>19063.375</v>
      </c>
      <c r="G3121" s="25">
        <f t="shared" si="589"/>
        <v>1.1107162294189774</v>
      </c>
      <c r="H3121" s="25">
        <f t="shared" si="584"/>
        <v>1.0021658136955456</v>
      </c>
      <c r="I3121" s="4">
        <f t="shared" si="590"/>
        <v>21128.240168081193</v>
      </c>
      <c r="J3121" s="25">
        <f t="shared" si="585"/>
        <v>19983.254439836976</v>
      </c>
      <c r="K3121" s="15">
        <f t="shared" si="591"/>
        <v>20026.534445984347</v>
      </c>
      <c r="L3121" s="36">
        <f t="shared" si="592"/>
        <v>1147.4655540156527</v>
      </c>
      <c r="M3121" s="36">
        <f t="shared" si="593"/>
        <v>1147.4655540156527</v>
      </c>
      <c r="N3121" s="36">
        <f t="shared" si="594"/>
        <v>5.4192195806916629E-2</v>
      </c>
      <c r="O3121" s="36">
        <f t="shared" si="595"/>
        <v>1316677.1976524489</v>
      </c>
      <c r="P3121" s="35">
        <f t="shared" si="586"/>
        <v>1316677.1976524489</v>
      </c>
    </row>
    <row r="3122" spans="1:16" x14ac:dyDescent="0.4">
      <c r="A3122" s="1">
        <v>3121</v>
      </c>
      <c r="B3122" s="21">
        <v>42934</v>
      </c>
      <c r="C3122" s="43">
        <v>1</v>
      </c>
      <c r="D3122" s="23">
        <v>19753</v>
      </c>
      <c r="E3122" s="25">
        <f t="shared" si="587"/>
        <v>19134.75</v>
      </c>
      <c r="F3122" s="25">
        <f t="shared" si="588"/>
        <v>19239.25</v>
      </c>
      <c r="G3122" s="25">
        <f t="shared" si="589"/>
        <v>1.0267032238782696</v>
      </c>
      <c r="H3122" s="25">
        <f t="shared" si="584"/>
        <v>0.99870511045398014</v>
      </c>
      <c r="I3122" s="4">
        <f t="shared" si="590"/>
        <v>19778.611116769898</v>
      </c>
      <c r="J3122" s="25">
        <f t="shared" si="585"/>
        <v>19983.571124280792</v>
      </c>
      <c r="K3122" s="15">
        <f t="shared" si="591"/>
        <v>19957.694606939818</v>
      </c>
      <c r="L3122" s="36">
        <f t="shared" si="592"/>
        <v>-204.69460693981819</v>
      </c>
      <c r="M3122" s="36">
        <f t="shared" si="593"/>
        <v>204.69460693981819</v>
      </c>
      <c r="N3122" s="36">
        <f t="shared" si="594"/>
        <v>1.0362709813183728E-2</v>
      </c>
      <c r="O3122" s="36">
        <f t="shared" si="595"/>
        <v>41899.882110246661</v>
      </c>
      <c r="P3122" s="35">
        <f t="shared" si="586"/>
        <v>41899.882110246661</v>
      </c>
    </row>
    <row r="3123" spans="1:16" x14ac:dyDescent="0.4">
      <c r="A3123" s="1">
        <v>3122</v>
      </c>
      <c r="B3123" s="21">
        <v>42935</v>
      </c>
      <c r="C3123" s="43">
        <v>2</v>
      </c>
      <c r="D3123" s="23">
        <v>20194</v>
      </c>
      <c r="E3123" s="25">
        <f t="shared" si="587"/>
        <v>19343.75</v>
      </c>
      <c r="F3123" s="25">
        <f t="shared" si="588"/>
        <v>19540</v>
      </c>
      <c r="G3123" s="25">
        <f t="shared" si="589"/>
        <v>1.0334698055271239</v>
      </c>
      <c r="H3123" s="25">
        <f t="shared" si="584"/>
        <v>0.99758200983907996</v>
      </c>
      <c r="I3123" s="4">
        <f t="shared" si="590"/>
        <v>20242.947247271928</v>
      </c>
      <c r="J3123" s="25">
        <f t="shared" si="585"/>
        <v>19983.887808724608</v>
      </c>
      <c r="K3123" s="15">
        <f t="shared" si="591"/>
        <v>19935.566964626181</v>
      </c>
      <c r="L3123" s="36">
        <f t="shared" si="592"/>
        <v>258.43303537381871</v>
      </c>
      <c r="M3123" s="36">
        <f t="shared" si="593"/>
        <v>258.43303537381871</v>
      </c>
      <c r="N3123" s="36">
        <f t="shared" si="594"/>
        <v>1.2797515864802352E-2</v>
      </c>
      <c r="O3123" s="36">
        <f t="shared" si="595"/>
        <v>66787.633772525427</v>
      </c>
      <c r="P3123" s="35">
        <f t="shared" si="586"/>
        <v>66787.633772525427</v>
      </c>
    </row>
    <row r="3124" spans="1:16" x14ac:dyDescent="0.4">
      <c r="A3124" s="1">
        <v>3123</v>
      </c>
      <c r="B3124" s="21">
        <v>42936</v>
      </c>
      <c r="C3124" s="43">
        <v>3</v>
      </c>
      <c r="D3124" s="23">
        <v>16254</v>
      </c>
      <c r="E3124" s="25">
        <f t="shared" si="587"/>
        <v>19736.25</v>
      </c>
      <c r="F3124" s="25">
        <f t="shared" si="588"/>
        <v>19479.625</v>
      </c>
      <c r="G3124" s="25">
        <f t="shared" si="589"/>
        <v>0.83441031334022087</v>
      </c>
      <c r="H3124" s="25">
        <f t="shared" si="584"/>
        <v>1.0015470660113945</v>
      </c>
      <c r="I3124" s="4">
        <f t="shared" si="590"/>
        <v>16228.892831497826</v>
      </c>
      <c r="J3124" s="25">
        <f t="shared" si="585"/>
        <v>19984.204493168429</v>
      </c>
      <c r="K3124" s="15">
        <f t="shared" si="591"/>
        <v>20015.121376704567</v>
      </c>
      <c r="L3124" s="36">
        <f t="shared" si="592"/>
        <v>-3761.1213767045665</v>
      </c>
      <c r="M3124" s="36">
        <f t="shared" si="593"/>
        <v>3761.1213767045665</v>
      </c>
      <c r="N3124" s="36">
        <f t="shared" si="594"/>
        <v>0.23139666400298797</v>
      </c>
      <c r="O3124" s="36">
        <f t="shared" si="595"/>
        <v>14146034.010304054</v>
      </c>
      <c r="P3124" s="35">
        <f t="shared" si="586"/>
        <v>14146034.010304054</v>
      </c>
    </row>
    <row r="3125" spans="1:16" x14ac:dyDescent="0.4">
      <c r="A3125" s="1">
        <v>3124</v>
      </c>
      <c r="B3125" s="21">
        <v>42937</v>
      </c>
      <c r="C3125" s="43">
        <v>4</v>
      </c>
      <c r="D3125" s="23">
        <v>22744</v>
      </c>
      <c r="E3125" s="25">
        <f t="shared" si="587"/>
        <v>19223</v>
      </c>
      <c r="F3125" s="25">
        <f t="shared" si="588"/>
        <v>18972.5</v>
      </c>
      <c r="G3125" s="25">
        <f t="shared" si="589"/>
        <v>1.1987877190670708</v>
      </c>
      <c r="H3125" s="25">
        <f t="shared" si="584"/>
        <v>1.0021658136955456</v>
      </c>
      <c r="I3125" s="4">
        <f t="shared" si="590"/>
        <v>22694.847189139447</v>
      </c>
      <c r="J3125" s="25">
        <f t="shared" si="585"/>
        <v>19984.521177612245</v>
      </c>
      <c r="K3125" s="15">
        <f t="shared" si="591"/>
        <v>20027.803927277637</v>
      </c>
      <c r="L3125" s="36">
        <f t="shared" si="592"/>
        <v>2716.1960727223632</v>
      </c>
      <c r="M3125" s="36">
        <f t="shared" si="593"/>
        <v>2716.1960727223632</v>
      </c>
      <c r="N3125" s="36">
        <f t="shared" si="594"/>
        <v>0.1194247305980638</v>
      </c>
      <c r="O3125" s="36">
        <f t="shared" si="595"/>
        <v>7377721.1054723896</v>
      </c>
      <c r="P3125" s="35">
        <f t="shared" si="586"/>
        <v>7377721.1054723896</v>
      </c>
    </row>
    <row r="3126" spans="1:16" x14ac:dyDescent="0.4">
      <c r="A3126" s="1">
        <v>3125</v>
      </c>
      <c r="B3126" s="21">
        <v>42938</v>
      </c>
      <c r="C3126" s="43">
        <v>1</v>
      </c>
      <c r="D3126" s="23">
        <v>17700</v>
      </c>
      <c r="E3126" s="25">
        <f t="shared" si="587"/>
        <v>18722</v>
      </c>
      <c r="F3126" s="25">
        <f t="shared" si="588"/>
        <v>19572.375</v>
      </c>
      <c r="G3126" s="25">
        <f t="shared" si="589"/>
        <v>0.90433583047535115</v>
      </c>
      <c r="H3126" s="25">
        <f t="shared" si="584"/>
        <v>0.99870511045398014</v>
      </c>
      <c r="I3126" s="4">
        <f t="shared" si="590"/>
        <v>17722.949261723646</v>
      </c>
      <c r="J3126" s="25">
        <f t="shared" si="585"/>
        <v>19984.837862056062</v>
      </c>
      <c r="K3126" s="15">
        <f t="shared" si="591"/>
        <v>19958.959704429584</v>
      </c>
      <c r="L3126" s="36">
        <f t="shared" si="592"/>
        <v>-2258.9597044295842</v>
      </c>
      <c r="M3126" s="36">
        <f t="shared" si="593"/>
        <v>2258.9597044295842</v>
      </c>
      <c r="N3126" s="36">
        <f t="shared" si="594"/>
        <v>0.1276248420581686</v>
      </c>
      <c r="O3126" s="36">
        <f t="shared" si="595"/>
        <v>5102898.9462365946</v>
      </c>
      <c r="P3126" s="35">
        <f t="shared" si="586"/>
        <v>5102898.9462365946</v>
      </c>
    </row>
    <row r="3127" spans="1:16" x14ac:dyDescent="0.4">
      <c r="A3127" s="1">
        <v>3126</v>
      </c>
      <c r="B3127" s="21">
        <v>42939</v>
      </c>
      <c r="C3127" s="43">
        <v>2</v>
      </c>
      <c r="D3127" s="23">
        <v>18190</v>
      </c>
      <c r="E3127" s="25">
        <f t="shared" si="587"/>
        <v>20422.75</v>
      </c>
      <c r="F3127" s="25">
        <f t="shared" si="588"/>
        <v>19370</v>
      </c>
      <c r="G3127" s="25">
        <f t="shared" si="589"/>
        <v>0.93908105317501289</v>
      </c>
      <c r="H3127" s="25">
        <f t="shared" si="584"/>
        <v>0.99758200983907996</v>
      </c>
      <c r="I3127" s="4">
        <f t="shared" si="590"/>
        <v>18234.089849850268</v>
      </c>
      <c r="J3127" s="25">
        <f t="shared" si="585"/>
        <v>19985.154546499882</v>
      </c>
      <c r="K3127" s="15">
        <f t="shared" si="591"/>
        <v>19936.830639441978</v>
      </c>
      <c r="L3127" s="36">
        <f t="shared" si="592"/>
        <v>-1746.8306394419778</v>
      </c>
      <c r="M3127" s="36">
        <f t="shared" si="593"/>
        <v>1746.8306394419778</v>
      </c>
      <c r="N3127" s="36">
        <f t="shared" si="594"/>
        <v>9.6032470557557884E-2</v>
      </c>
      <c r="O3127" s="36">
        <f t="shared" si="595"/>
        <v>3051417.2828932693</v>
      </c>
      <c r="P3127" s="35">
        <f t="shared" si="586"/>
        <v>3051417.2828932693</v>
      </c>
    </row>
    <row r="3128" spans="1:16" x14ac:dyDescent="0.4">
      <c r="A3128" s="1">
        <v>3127</v>
      </c>
      <c r="B3128" s="21">
        <v>42940</v>
      </c>
      <c r="C3128" s="43">
        <v>3</v>
      </c>
      <c r="D3128" s="23">
        <v>23057</v>
      </c>
      <c r="E3128" s="25">
        <f t="shared" si="587"/>
        <v>18317.25</v>
      </c>
      <c r="F3128" s="25">
        <f t="shared" si="588"/>
        <v>18688.125</v>
      </c>
      <c r="G3128" s="25">
        <f t="shared" si="589"/>
        <v>1.2337781345105514</v>
      </c>
      <c r="H3128" s="25">
        <f t="shared" si="584"/>
        <v>1.0015470660113945</v>
      </c>
      <c r="I3128" s="4">
        <f t="shared" si="590"/>
        <v>23021.384398661583</v>
      </c>
      <c r="J3128" s="25">
        <f t="shared" si="585"/>
        <v>19985.471230943698</v>
      </c>
      <c r="K3128" s="15">
        <f t="shared" si="591"/>
        <v>20016.390074206796</v>
      </c>
      <c r="L3128" s="36">
        <f t="shared" si="592"/>
        <v>3040.6099257932037</v>
      </c>
      <c r="M3128" s="36">
        <f t="shared" si="593"/>
        <v>3040.6099257932037</v>
      </c>
      <c r="N3128" s="36">
        <f t="shared" si="594"/>
        <v>0.13187361433808403</v>
      </c>
      <c r="O3128" s="36">
        <f t="shared" si="595"/>
        <v>9245308.7208321523</v>
      </c>
      <c r="P3128" s="35">
        <f t="shared" si="586"/>
        <v>9245308.7208321523</v>
      </c>
    </row>
    <row r="3129" spans="1:16" x14ac:dyDescent="0.4">
      <c r="A3129" s="1">
        <v>3128</v>
      </c>
      <c r="B3129" s="21">
        <v>42941</v>
      </c>
      <c r="C3129" s="43">
        <v>4</v>
      </c>
      <c r="D3129" s="23">
        <v>14322</v>
      </c>
      <c r="E3129" s="25">
        <f t="shared" si="587"/>
        <v>19059</v>
      </c>
      <c r="F3129" s="25">
        <f t="shared" si="588"/>
        <v>18661.375</v>
      </c>
      <c r="G3129" s="25">
        <f t="shared" si="589"/>
        <v>0.76746756334943167</v>
      </c>
      <c r="H3129" s="25">
        <f t="shared" si="584"/>
        <v>1.0021658136955456</v>
      </c>
      <c r="I3129" s="4">
        <f t="shared" si="590"/>
        <v>14291.048251972175</v>
      </c>
      <c r="J3129" s="25">
        <f t="shared" si="585"/>
        <v>19985.787915387515</v>
      </c>
      <c r="K3129" s="15">
        <f t="shared" si="591"/>
        <v>20029.07340857093</v>
      </c>
      <c r="L3129" s="36">
        <f t="shared" si="592"/>
        <v>-5707.07340857093</v>
      </c>
      <c r="M3129" s="36">
        <f t="shared" si="593"/>
        <v>5707.07340857093</v>
      </c>
      <c r="N3129" s="36">
        <f t="shared" si="594"/>
        <v>0.39848299180079111</v>
      </c>
      <c r="O3129" s="36">
        <f t="shared" si="595"/>
        <v>32570686.890817415</v>
      </c>
      <c r="P3129" s="35">
        <f t="shared" si="586"/>
        <v>32570686.890817415</v>
      </c>
    </row>
    <row r="3130" spans="1:16" x14ac:dyDescent="0.4">
      <c r="A3130" s="1">
        <v>3129</v>
      </c>
      <c r="B3130" s="21">
        <v>42942</v>
      </c>
      <c r="C3130" s="43">
        <v>1</v>
      </c>
      <c r="D3130" s="23">
        <v>20667</v>
      </c>
      <c r="E3130" s="25">
        <f t="shared" si="587"/>
        <v>18263.75</v>
      </c>
      <c r="F3130" s="25">
        <f t="shared" si="588"/>
        <v>17788.625</v>
      </c>
      <c r="G3130" s="25">
        <f t="shared" si="589"/>
        <v>1.1618098644498942</v>
      </c>
      <c r="H3130" s="25">
        <f t="shared" si="584"/>
        <v>0.99870511045398014</v>
      </c>
      <c r="I3130" s="4">
        <f t="shared" si="590"/>
        <v>20693.796180341389</v>
      </c>
      <c r="J3130" s="25">
        <f t="shared" si="585"/>
        <v>19986.104599831331</v>
      </c>
      <c r="K3130" s="15">
        <f t="shared" si="591"/>
        <v>19960.22480191935</v>
      </c>
      <c r="L3130" s="36">
        <f t="shared" si="592"/>
        <v>706.77519808064972</v>
      </c>
      <c r="M3130" s="36">
        <f t="shared" si="593"/>
        <v>706.77519808064972</v>
      </c>
      <c r="N3130" s="36">
        <f t="shared" si="594"/>
        <v>3.4198248322477851E-2</v>
      </c>
      <c r="O3130" s="36">
        <f t="shared" si="595"/>
        <v>499531.18062194163</v>
      </c>
      <c r="P3130" s="35">
        <f t="shared" si="586"/>
        <v>499531.18062194163</v>
      </c>
    </row>
    <row r="3131" spans="1:16" x14ac:dyDescent="0.4">
      <c r="A3131" s="1">
        <v>3130</v>
      </c>
      <c r="B3131" s="21">
        <v>42943</v>
      </c>
      <c r="C3131" s="43">
        <v>2</v>
      </c>
      <c r="D3131" s="23">
        <v>15009</v>
      </c>
      <c r="E3131" s="25">
        <f t="shared" si="587"/>
        <v>17313.5</v>
      </c>
      <c r="F3131" s="25">
        <f t="shared" si="588"/>
        <v>17938.75</v>
      </c>
      <c r="G3131" s="25">
        <f t="shared" si="589"/>
        <v>0.8366803707058742</v>
      </c>
      <c r="H3131" s="25">
        <f t="shared" si="584"/>
        <v>0.99758200983907996</v>
      </c>
      <c r="I3131" s="4">
        <f t="shared" si="590"/>
        <v>15045.379579791243</v>
      </c>
      <c r="J3131" s="25">
        <f t="shared" si="585"/>
        <v>19986.421284275151</v>
      </c>
      <c r="K3131" s="15">
        <f t="shared" si="591"/>
        <v>19938.094314257771</v>
      </c>
      <c r="L3131" s="36">
        <f t="shared" si="592"/>
        <v>-4929.0943142577707</v>
      </c>
      <c r="M3131" s="36">
        <f t="shared" si="593"/>
        <v>4929.0943142577707</v>
      </c>
      <c r="N3131" s="36">
        <f t="shared" si="594"/>
        <v>0.32840924207194155</v>
      </c>
      <c r="O3131" s="36">
        <f t="shared" si="595"/>
        <v>24295970.758848283</v>
      </c>
      <c r="P3131" s="35">
        <f t="shared" si="586"/>
        <v>24295970.758848283</v>
      </c>
    </row>
    <row r="3132" spans="1:16" x14ac:dyDescent="0.4">
      <c r="A3132" s="1">
        <v>3131</v>
      </c>
      <c r="B3132" s="21">
        <v>42944</v>
      </c>
      <c r="C3132" s="43">
        <v>3</v>
      </c>
      <c r="D3132" s="23">
        <v>19256</v>
      </c>
      <c r="E3132" s="25">
        <f t="shared" si="587"/>
        <v>18564</v>
      </c>
      <c r="F3132" s="25">
        <f t="shared" si="588"/>
        <v>18042.125</v>
      </c>
      <c r="G3132" s="25">
        <f t="shared" si="589"/>
        <v>1.0672800460034502</v>
      </c>
      <c r="H3132" s="25">
        <f t="shared" si="584"/>
        <v>1.0015470660113945</v>
      </c>
      <c r="I3132" s="4">
        <f t="shared" si="590"/>
        <v>19226.255713259638</v>
      </c>
      <c r="J3132" s="25">
        <f t="shared" si="585"/>
        <v>19986.737968718968</v>
      </c>
      <c r="K3132" s="15">
        <f t="shared" si="591"/>
        <v>20017.658771709022</v>
      </c>
      <c r="L3132" s="36">
        <f t="shared" si="592"/>
        <v>-761.6587717090224</v>
      </c>
      <c r="M3132" s="36">
        <f t="shared" si="593"/>
        <v>761.6587717090224</v>
      </c>
      <c r="N3132" s="36">
        <f t="shared" si="594"/>
        <v>3.9554360807489738E-2</v>
      </c>
      <c r="O3132" s="36">
        <f t="shared" si="595"/>
        <v>580124.08452129667</v>
      </c>
      <c r="P3132" s="35">
        <f t="shared" si="586"/>
        <v>580124.08452129667</v>
      </c>
    </row>
    <row r="3133" spans="1:16" x14ac:dyDescent="0.4">
      <c r="A3133" s="1">
        <v>3132</v>
      </c>
      <c r="B3133" s="21">
        <v>42945</v>
      </c>
      <c r="C3133" s="43">
        <v>4</v>
      </c>
      <c r="D3133" s="23">
        <v>19324</v>
      </c>
      <c r="E3133" s="25">
        <f t="shared" si="587"/>
        <v>17520.25</v>
      </c>
      <c r="F3133" s="25">
        <f t="shared" si="588"/>
        <v>18460.25</v>
      </c>
      <c r="G3133" s="25">
        <f t="shared" si="589"/>
        <v>1.0467897238661448</v>
      </c>
      <c r="H3133" s="25">
        <f t="shared" si="584"/>
        <v>1.0021658136955456</v>
      </c>
      <c r="I3133" s="4">
        <f t="shared" si="590"/>
        <v>19282.238264286436</v>
      </c>
      <c r="J3133" s="25">
        <f t="shared" si="585"/>
        <v>19987.054653162784</v>
      </c>
      <c r="K3133" s="15">
        <f t="shared" si="591"/>
        <v>20030.342889864223</v>
      </c>
      <c r="L3133" s="36">
        <f t="shared" si="592"/>
        <v>-706.34288986422325</v>
      </c>
      <c r="M3133" s="36">
        <f t="shared" si="593"/>
        <v>706.34288986422325</v>
      </c>
      <c r="N3133" s="36">
        <f t="shared" si="594"/>
        <v>3.6552623155879906E-2</v>
      </c>
      <c r="O3133" s="36">
        <f t="shared" si="595"/>
        <v>498920.2780617422</v>
      </c>
      <c r="P3133" s="35">
        <f t="shared" si="586"/>
        <v>498920.2780617422</v>
      </c>
    </row>
    <row r="3134" spans="1:16" x14ac:dyDescent="0.4">
      <c r="A3134" s="1">
        <v>3133</v>
      </c>
      <c r="B3134" s="21">
        <v>42946</v>
      </c>
      <c r="C3134" s="43">
        <v>1</v>
      </c>
      <c r="D3134" s="23">
        <v>16492</v>
      </c>
      <c r="E3134" s="25">
        <f t="shared" si="587"/>
        <v>19400.25</v>
      </c>
      <c r="F3134" s="25">
        <f t="shared" si="588"/>
        <v>19549.75</v>
      </c>
      <c r="G3134" s="25">
        <f t="shared" si="589"/>
        <v>0.84359135027302135</v>
      </c>
      <c r="H3134" s="25">
        <f t="shared" si="584"/>
        <v>0.99870511045398014</v>
      </c>
      <c r="I3134" s="4">
        <f t="shared" si="590"/>
        <v>16513.383007025219</v>
      </c>
      <c r="J3134" s="25">
        <f t="shared" si="585"/>
        <v>19987.371337606604</v>
      </c>
      <c r="K3134" s="15">
        <f t="shared" si="591"/>
        <v>19961.48989940912</v>
      </c>
      <c r="L3134" s="36">
        <f t="shared" si="592"/>
        <v>-3469.48989940912</v>
      </c>
      <c r="M3134" s="36">
        <f t="shared" si="593"/>
        <v>3469.48989940912</v>
      </c>
      <c r="N3134" s="36">
        <f t="shared" si="594"/>
        <v>0.21037411468646131</v>
      </c>
      <c r="O3134" s="36">
        <f t="shared" si="595"/>
        <v>12037360.162101906</v>
      </c>
      <c r="P3134" s="35">
        <f t="shared" si="586"/>
        <v>12037360.162101906</v>
      </c>
    </row>
    <row r="3135" spans="1:16" x14ac:dyDescent="0.4">
      <c r="A3135" s="1">
        <v>3134</v>
      </c>
      <c r="B3135" s="21">
        <v>42947</v>
      </c>
      <c r="C3135" s="43">
        <v>2</v>
      </c>
      <c r="D3135" s="23">
        <v>22529</v>
      </c>
      <c r="E3135" s="25">
        <f t="shared" si="587"/>
        <v>19699.25</v>
      </c>
      <c r="F3135" s="25">
        <f t="shared" si="588"/>
        <v>19626.625</v>
      </c>
      <c r="G3135" s="25">
        <f t="shared" si="589"/>
        <v>1.1478794749479342</v>
      </c>
      <c r="H3135" s="25">
        <f t="shared" si="584"/>
        <v>0.99758200983907996</v>
      </c>
      <c r="I3135" s="4">
        <f t="shared" si="590"/>
        <v>22583.6069393775</v>
      </c>
      <c r="J3135" s="25">
        <f t="shared" si="585"/>
        <v>19987.688022050421</v>
      </c>
      <c r="K3135" s="15">
        <f t="shared" si="591"/>
        <v>19939.357989073564</v>
      </c>
      <c r="L3135" s="36">
        <f t="shared" si="592"/>
        <v>2589.6420109264363</v>
      </c>
      <c r="M3135" s="36">
        <f t="shared" si="593"/>
        <v>2589.6420109264363</v>
      </c>
      <c r="N3135" s="36">
        <f t="shared" si="594"/>
        <v>0.11494704651455619</v>
      </c>
      <c r="O3135" s="36">
        <f t="shared" si="595"/>
        <v>6706245.7447551172</v>
      </c>
      <c r="P3135" s="35">
        <f t="shared" si="586"/>
        <v>6706245.7447551172</v>
      </c>
    </row>
    <row r="3136" spans="1:16" x14ac:dyDescent="0.4">
      <c r="A3136" s="1">
        <v>3135</v>
      </c>
      <c r="B3136" s="21">
        <v>42948</v>
      </c>
      <c r="C3136" s="43">
        <v>3</v>
      </c>
      <c r="D3136" s="23">
        <v>20452</v>
      </c>
      <c r="E3136" s="25">
        <f t="shared" si="587"/>
        <v>19554</v>
      </c>
      <c r="F3136" s="25">
        <f t="shared" si="588"/>
        <v>19450.375</v>
      </c>
      <c r="G3136" s="25">
        <f t="shared" si="589"/>
        <v>1.0514964364440273</v>
      </c>
      <c r="H3136" s="25">
        <f t="shared" si="584"/>
        <v>1.0015470660113945</v>
      </c>
      <c r="I3136" s="4">
        <f t="shared" si="590"/>
        <v>20420.408280410578</v>
      </c>
      <c r="J3136" s="25">
        <f t="shared" si="585"/>
        <v>19988.004706494237</v>
      </c>
      <c r="K3136" s="15">
        <f t="shared" si="591"/>
        <v>20018.927469211249</v>
      </c>
      <c r="L3136" s="36">
        <f t="shared" si="592"/>
        <v>433.07253078875146</v>
      </c>
      <c r="M3136" s="36">
        <f t="shared" si="593"/>
        <v>433.07253078875146</v>
      </c>
      <c r="N3136" s="36">
        <f t="shared" si="594"/>
        <v>2.1175069958378225E-2</v>
      </c>
      <c r="O3136" s="36">
        <f t="shared" si="595"/>
        <v>187551.81692377408</v>
      </c>
      <c r="P3136" s="35">
        <f t="shared" si="586"/>
        <v>187551.81692377408</v>
      </c>
    </row>
    <row r="3137" spans="1:16" x14ac:dyDescent="0.4">
      <c r="A3137" s="1">
        <v>3136</v>
      </c>
      <c r="B3137" s="21">
        <v>42949</v>
      </c>
      <c r="C3137" s="43">
        <v>4</v>
      </c>
      <c r="D3137" s="23">
        <v>18743</v>
      </c>
      <c r="E3137" s="25">
        <f t="shared" si="587"/>
        <v>19346.75</v>
      </c>
      <c r="F3137" s="25">
        <f t="shared" si="588"/>
        <v>19245.625</v>
      </c>
      <c r="G3137" s="25">
        <f t="shared" si="589"/>
        <v>0.97388367486116978</v>
      </c>
      <c r="H3137" s="25">
        <f t="shared" si="584"/>
        <v>1.0021658136955456</v>
      </c>
      <c r="I3137" s="4">
        <f t="shared" si="590"/>
        <v>18702.493882608189</v>
      </c>
      <c r="J3137" s="25">
        <f t="shared" si="585"/>
        <v>19988.321390938057</v>
      </c>
      <c r="K3137" s="15">
        <f t="shared" si="591"/>
        <v>20031.612371157516</v>
      </c>
      <c r="L3137" s="36">
        <f t="shared" si="592"/>
        <v>-1288.6123711575165</v>
      </c>
      <c r="M3137" s="36">
        <f t="shared" si="593"/>
        <v>1288.6123711575165</v>
      </c>
      <c r="N3137" s="36">
        <f t="shared" si="594"/>
        <v>6.8751660414955798E-2</v>
      </c>
      <c r="O3137" s="36">
        <f t="shared" si="595"/>
        <v>1660521.8431001969</v>
      </c>
      <c r="P3137" s="35">
        <f t="shared" si="586"/>
        <v>1660521.8431001969</v>
      </c>
    </row>
    <row r="3138" spans="1:16" x14ac:dyDescent="0.4">
      <c r="A3138" s="1">
        <v>3137</v>
      </c>
      <c r="B3138" s="21">
        <v>42950</v>
      </c>
      <c r="C3138" s="43">
        <v>1</v>
      </c>
      <c r="D3138" s="23">
        <v>15663</v>
      </c>
      <c r="E3138" s="25">
        <f t="shared" si="587"/>
        <v>19144.5</v>
      </c>
      <c r="F3138" s="25">
        <f t="shared" si="588"/>
        <v>18850.75</v>
      </c>
      <c r="G3138" s="25">
        <f t="shared" si="589"/>
        <v>0.83089532246727582</v>
      </c>
      <c r="H3138" s="25">
        <f t="shared" ref="H3138:H3201" si="596">VLOOKUP(C3138,$Q$38:$S$42,3,FALSE)</f>
        <v>0.99870511045398014</v>
      </c>
      <c r="I3138" s="4">
        <f t="shared" si="590"/>
        <v>15683.308151772739</v>
      </c>
      <c r="J3138" s="25">
        <f t="shared" si="585"/>
        <v>19988.638075381874</v>
      </c>
      <c r="K3138" s="15">
        <f t="shared" si="591"/>
        <v>19962.754996898886</v>
      </c>
      <c r="L3138" s="36">
        <f t="shared" si="592"/>
        <v>-4299.754996898886</v>
      </c>
      <c r="M3138" s="36">
        <f t="shared" si="593"/>
        <v>4299.754996898886</v>
      </c>
      <c r="N3138" s="36">
        <f t="shared" si="594"/>
        <v>0.27451669519880523</v>
      </c>
      <c r="O3138" s="36">
        <f t="shared" si="595"/>
        <v>18487893.033356939</v>
      </c>
      <c r="P3138" s="35">
        <f t="shared" si="586"/>
        <v>18487893.033356939</v>
      </c>
    </row>
    <row r="3139" spans="1:16" x14ac:dyDescent="0.4">
      <c r="A3139" s="1">
        <v>3138</v>
      </c>
      <c r="B3139" s="21">
        <v>42951</v>
      </c>
      <c r="C3139" s="43">
        <v>2</v>
      </c>
      <c r="D3139" s="23">
        <v>21720</v>
      </c>
      <c r="E3139" s="25">
        <f t="shared" si="587"/>
        <v>18557</v>
      </c>
      <c r="F3139" s="25">
        <f t="shared" si="588"/>
        <v>18240.75</v>
      </c>
      <c r="G3139" s="25">
        <f t="shared" si="589"/>
        <v>1.1907405123144608</v>
      </c>
      <c r="H3139" s="25">
        <f t="shared" si="596"/>
        <v>0.99758200983907996</v>
      </c>
      <c r="I3139" s="4">
        <f t="shared" si="590"/>
        <v>21772.646043911373</v>
      </c>
      <c r="J3139" s="25">
        <f t="shared" ref="J3139:J3202" si="597">INTERCEPT($I$2:$I$3896,$A$2:$A$3896)+SLOPE($I$2:$I$3896,$A$2:$A$3896)*A3139</f>
        <v>19988.95475982569</v>
      </c>
      <c r="K3139" s="15">
        <f t="shared" si="591"/>
        <v>19940.621663889357</v>
      </c>
      <c r="L3139" s="36">
        <f t="shared" si="592"/>
        <v>1779.3783361106434</v>
      </c>
      <c r="M3139" s="36">
        <f t="shared" si="593"/>
        <v>1779.3783361106434</v>
      </c>
      <c r="N3139" s="36">
        <f t="shared" si="594"/>
        <v>8.192349613769076E-2</v>
      </c>
      <c r="O3139" s="36">
        <f t="shared" si="595"/>
        <v>3166187.2630198821</v>
      </c>
      <c r="P3139" s="35">
        <f t="shared" ref="P3139:P3202" si="598">(D3139-K3139)^2</f>
        <v>3166187.2630198821</v>
      </c>
    </row>
    <row r="3140" spans="1:16" x14ac:dyDescent="0.4">
      <c r="A3140" s="1">
        <v>3139</v>
      </c>
      <c r="B3140" s="21">
        <v>42952</v>
      </c>
      <c r="C3140" s="43">
        <v>3</v>
      </c>
      <c r="D3140" s="23">
        <v>18102</v>
      </c>
      <c r="E3140" s="25">
        <f t="shared" si="587"/>
        <v>17924.5</v>
      </c>
      <c r="F3140" s="25">
        <f t="shared" si="588"/>
        <v>18061.25</v>
      </c>
      <c r="G3140" s="25">
        <f t="shared" si="589"/>
        <v>1.0022562115025262</v>
      </c>
      <c r="H3140" s="25">
        <f t="shared" si="596"/>
        <v>1.0015470660113945</v>
      </c>
      <c r="I3140" s="4">
        <f t="shared" si="590"/>
        <v>18074.038269704295</v>
      </c>
      <c r="J3140" s="25">
        <f t="shared" si="597"/>
        <v>19989.271444269507</v>
      </c>
      <c r="K3140" s="15">
        <f t="shared" si="591"/>
        <v>20020.196166713475</v>
      </c>
      <c r="L3140" s="36">
        <f t="shared" si="592"/>
        <v>-1918.1961667134747</v>
      </c>
      <c r="M3140" s="36">
        <f t="shared" si="593"/>
        <v>1918.1961667134747</v>
      </c>
      <c r="N3140" s="36">
        <f t="shared" si="594"/>
        <v>0.10596597982065378</v>
      </c>
      <c r="O3140" s="36">
        <f t="shared" si="595"/>
        <v>3679476.5339942682</v>
      </c>
      <c r="P3140" s="35">
        <f t="shared" si="598"/>
        <v>3679476.5339942682</v>
      </c>
    </row>
    <row r="3141" spans="1:16" x14ac:dyDescent="0.4">
      <c r="A3141" s="1">
        <v>3140</v>
      </c>
      <c r="B3141" s="21">
        <v>42953</v>
      </c>
      <c r="C3141" s="43">
        <v>4</v>
      </c>
      <c r="D3141" s="23">
        <v>16213</v>
      </c>
      <c r="E3141" s="25">
        <f t="shared" ref="E3141:E3204" si="599">AVERAGE(D3139:D3142)</f>
        <v>18198</v>
      </c>
      <c r="F3141" s="25">
        <f t="shared" ref="F3141:F3204" si="600">AVERAGE(E3141:E3142)</f>
        <v>17741</v>
      </c>
      <c r="G3141" s="25">
        <f t="shared" si="589"/>
        <v>0.91387182233245023</v>
      </c>
      <c r="H3141" s="25">
        <f t="shared" si="596"/>
        <v>1.0021658136955456</v>
      </c>
      <c r="I3141" s="4">
        <f t="shared" si="590"/>
        <v>16177.961549310494</v>
      </c>
      <c r="J3141" s="25">
        <f t="shared" si="597"/>
        <v>19989.588128713327</v>
      </c>
      <c r="K3141" s="15">
        <f t="shared" si="591"/>
        <v>20032.88185245081</v>
      </c>
      <c r="L3141" s="36">
        <f t="shared" si="592"/>
        <v>-3819.8818524508097</v>
      </c>
      <c r="M3141" s="36">
        <f t="shared" si="593"/>
        <v>3819.8818524508097</v>
      </c>
      <c r="N3141" s="36">
        <f t="shared" si="594"/>
        <v>0.23560610944617341</v>
      </c>
      <c r="O3141" s="36">
        <f t="shared" si="595"/>
        <v>14591497.366683029</v>
      </c>
      <c r="P3141" s="35">
        <f t="shared" si="598"/>
        <v>14591497.366683029</v>
      </c>
    </row>
    <row r="3142" spans="1:16" x14ac:dyDescent="0.4">
      <c r="A3142" s="1">
        <v>3141</v>
      </c>
      <c r="B3142" s="21">
        <v>42954</v>
      </c>
      <c r="C3142" s="43">
        <v>1</v>
      </c>
      <c r="D3142" s="23">
        <v>16757</v>
      </c>
      <c r="E3142" s="25">
        <f t="shared" si="599"/>
        <v>17284</v>
      </c>
      <c r="F3142" s="25">
        <f t="shared" si="600"/>
        <v>17663.5</v>
      </c>
      <c r="G3142" s="25">
        <f t="shared" si="589"/>
        <v>0.9486794802842019</v>
      </c>
      <c r="H3142" s="25">
        <f t="shared" si="596"/>
        <v>0.99870511045398014</v>
      </c>
      <c r="I3142" s="4">
        <f t="shared" si="590"/>
        <v>16778.726597666846</v>
      </c>
      <c r="J3142" s="25">
        <f t="shared" si="597"/>
        <v>19989.904813157144</v>
      </c>
      <c r="K3142" s="15">
        <f t="shared" si="591"/>
        <v>19964.020094388656</v>
      </c>
      <c r="L3142" s="36">
        <f t="shared" si="592"/>
        <v>-3207.0200943886557</v>
      </c>
      <c r="M3142" s="36">
        <f t="shared" si="593"/>
        <v>3207.0200943886557</v>
      </c>
      <c r="N3142" s="36">
        <f t="shared" si="594"/>
        <v>0.19138390489876803</v>
      </c>
      <c r="O3142" s="36">
        <f t="shared" si="595"/>
        <v>10284977.885812622</v>
      </c>
      <c r="P3142" s="35">
        <f t="shared" si="598"/>
        <v>10284977.885812622</v>
      </c>
    </row>
    <row r="3143" spans="1:16" x14ac:dyDescent="0.4">
      <c r="A3143" s="1">
        <v>3142</v>
      </c>
      <c r="B3143" s="21">
        <v>42955</v>
      </c>
      <c r="C3143" s="43">
        <v>2</v>
      </c>
      <c r="D3143" s="23">
        <v>18064</v>
      </c>
      <c r="E3143" s="25">
        <f t="shared" si="599"/>
        <v>18043</v>
      </c>
      <c r="F3143" s="25">
        <f t="shared" si="600"/>
        <v>18088.625</v>
      </c>
      <c r="G3143" s="25">
        <f t="shared" si="589"/>
        <v>0.99863864721613727</v>
      </c>
      <c r="H3143" s="25">
        <f t="shared" si="596"/>
        <v>0.99758200983907996</v>
      </c>
      <c r="I3143" s="4">
        <f t="shared" si="590"/>
        <v>18107.784444623161</v>
      </c>
      <c r="J3143" s="25">
        <f t="shared" si="597"/>
        <v>19990.22149760096</v>
      </c>
      <c r="K3143" s="15">
        <f t="shared" si="591"/>
        <v>19941.885338705149</v>
      </c>
      <c r="L3143" s="36">
        <f t="shared" si="592"/>
        <v>-1877.8853387051495</v>
      </c>
      <c r="M3143" s="36">
        <f t="shared" si="593"/>
        <v>1877.8853387051495</v>
      </c>
      <c r="N3143" s="36">
        <f t="shared" si="594"/>
        <v>0.10395733717366859</v>
      </c>
      <c r="O3143" s="36">
        <f t="shared" si="595"/>
        <v>3526453.345323754</v>
      </c>
      <c r="P3143" s="35">
        <f t="shared" si="598"/>
        <v>3526453.345323754</v>
      </c>
    </row>
    <row r="3144" spans="1:16" x14ac:dyDescent="0.4">
      <c r="A3144" s="1">
        <v>3143</v>
      </c>
      <c r="B3144" s="21">
        <v>42956</v>
      </c>
      <c r="C3144" s="43">
        <v>3</v>
      </c>
      <c r="D3144" s="23">
        <v>21138</v>
      </c>
      <c r="E3144" s="25">
        <f t="shared" si="599"/>
        <v>18134.25</v>
      </c>
      <c r="F3144" s="25">
        <f t="shared" si="600"/>
        <v>18505.5</v>
      </c>
      <c r="G3144" s="25">
        <f t="shared" si="589"/>
        <v>1.1422550052687039</v>
      </c>
      <c r="H3144" s="25">
        <f t="shared" si="596"/>
        <v>1.0015470660113945</v>
      </c>
      <c r="I3144" s="4">
        <f t="shared" si="590"/>
        <v>21105.348632472069</v>
      </c>
      <c r="J3144" s="25">
        <f t="shared" si="597"/>
        <v>19990.53818204478</v>
      </c>
      <c r="K3144" s="15">
        <f t="shared" si="591"/>
        <v>20021.464864215708</v>
      </c>
      <c r="L3144" s="36">
        <f t="shared" si="592"/>
        <v>1116.5351357842919</v>
      </c>
      <c r="M3144" s="36">
        <f t="shared" si="593"/>
        <v>1116.5351357842919</v>
      </c>
      <c r="N3144" s="36">
        <f t="shared" si="594"/>
        <v>5.2821228866699398E-2</v>
      </c>
      <c r="O3144" s="36">
        <f t="shared" si="595"/>
        <v>1246650.7094408472</v>
      </c>
      <c r="P3144" s="35">
        <f t="shared" si="598"/>
        <v>1246650.7094408472</v>
      </c>
    </row>
    <row r="3145" spans="1:16" x14ac:dyDescent="0.4">
      <c r="A3145" s="1">
        <v>3144</v>
      </c>
      <c r="B3145" s="21">
        <v>42957</v>
      </c>
      <c r="C3145" s="43">
        <v>4</v>
      </c>
      <c r="D3145" s="23">
        <v>16578</v>
      </c>
      <c r="E3145" s="25">
        <f t="shared" si="599"/>
        <v>18876.75</v>
      </c>
      <c r="F3145" s="25">
        <f t="shared" si="600"/>
        <v>19144.125</v>
      </c>
      <c r="G3145" s="25">
        <f t="shared" si="589"/>
        <v>0.86595757183992483</v>
      </c>
      <c r="H3145" s="25">
        <f t="shared" si="596"/>
        <v>1.0021658136955456</v>
      </c>
      <c r="I3145" s="4">
        <f t="shared" si="590"/>
        <v>16542.172735734865</v>
      </c>
      <c r="J3145" s="25">
        <f t="shared" si="597"/>
        <v>19990.854866488597</v>
      </c>
      <c r="K3145" s="15">
        <f t="shared" si="591"/>
        <v>20034.151333744103</v>
      </c>
      <c r="L3145" s="36">
        <f t="shared" si="592"/>
        <v>-3456.1513337441029</v>
      </c>
      <c r="M3145" s="36">
        <f t="shared" si="593"/>
        <v>3456.1513337441029</v>
      </c>
      <c r="N3145" s="36">
        <f t="shared" si="594"/>
        <v>0.20847818396333109</v>
      </c>
      <c r="O3145" s="36">
        <f t="shared" si="595"/>
        <v>11944982.041741142</v>
      </c>
      <c r="P3145" s="35">
        <f t="shared" si="598"/>
        <v>11944982.041741142</v>
      </c>
    </row>
    <row r="3146" spans="1:16" x14ac:dyDescent="0.4">
      <c r="A3146" s="1">
        <v>3145</v>
      </c>
      <c r="B3146" s="21">
        <v>42958</v>
      </c>
      <c r="C3146" s="43">
        <v>1</v>
      </c>
      <c r="D3146" s="23">
        <v>19727</v>
      </c>
      <c r="E3146" s="25">
        <f t="shared" si="599"/>
        <v>19411.5</v>
      </c>
      <c r="F3146" s="25">
        <f t="shared" si="600"/>
        <v>18860.25</v>
      </c>
      <c r="G3146" s="25">
        <f t="shared" si="589"/>
        <v>1.0459564427831021</v>
      </c>
      <c r="H3146" s="25">
        <f t="shared" si="596"/>
        <v>0.99870511045398014</v>
      </c>
      <c r="I3146" s="4">
        <f t="shared" si="590"/>
        <v>19752.577405989963</v>
      </c>
      <c r="J3146" s="25">
        <f t="shared" si="597"/>
        <v>19991.171550932413</v>
      </c>
      <c r="K3146" s="15">
        <f t="shared" si="591"/>
        <v>19965.285191878422</v>
      </c>
      <c r="L3146" s="36">
        <f t="shared" si="592"/>
        <v>-238.28519187842176</v>
      </c>
      <c r="M3146" s="36">
        <f t="shared" si="593"/>
        <v>238.28519187842176</v>
      </c>
      <c r="N3146" s="36">
        <f t="shared" si="594"/>
        <v>1.2079139852913355E-2</v>
      </c>
      <c r="O3146" s="36">
        <f t="shared" si="595"/>
        <v>56779.832668536277</v>
      </c>
      <c r="P3146" s="35">
        <f t="shared" si="598"/>
        <v>56779.832668536277</v>
      </c>
    </row>
    <row r="3147" spans="1:16" x14ac:dyDescent="0.4">
      <c r="A3147" s="1">
        <v>3146</v>
      </c>
      <c r="B3147" s="21">
        <v>42959</v>
      </c>
      <c r="C3147" s="43">
        <v>2</v>
      </c>
      <c r="D3147" s="23">
        <v>20203</v>
      </c>
      <c r="E3147" s="25">
        <f t="shared" si="599"/>
        <v>18309</v>
      </c>
      <c r="F3147" s="25">
        <f t="shared" si="600"/>
        <v>18381</v>
      </c>
      <c r="G3147" s="25">
        <f t="shared" si="589"/>
        <v>1.0991240955334312</v>
      </c>
      <c r="H3147" s="25">
        <f t="shared" si="596"/>
        <v>0.99758200983907996</v>
      </c>
      <c r="I3147" s="4">
        <f t="shared" si="590"/>
        <v>20251.969061931006</v>
      </c>
      <c r="J3147" s="25">
        <f t="shared" si="597"/>
        <v>19991.48823537623</v>
      </c>
      <c r="K3147" s="15">
        <f t="shared" si="591"/>
        <v>19943.149013520942</v>
      </c>
      <c r="L3147" s="36">
        <f t="shared" si="592"/>
        <v>259.85098647905761</v>
      </c>
      <c r="M3147" s="36">
        <f t="shared" si="593"/>
        <v>259.85098647905761</v>
      </c>
      <c r="N3147" s="36">
        <f t="shared" si="594"/>
        <v>1.2862000023712203E-2</v>
      </c>
      <c r="O3147" s="36">
        <f t="shared" si="595"/>
        <v>67522.535174139382</v>
      </c>
      <c r="P3147" s="35">
        <f t="shared" si="598"/>
        <v>67522.535174139382</v>
      </c>
    </row>
    <row r="3148" spans="1:16" x14ac:dyDescent="0.4">
      <c r="A3148" s="1">
        <v>3147</v>
      </c>
      <c r="B3148" s="21">
        <v>42960</v>
      </c>
      <c r="C3148" s="43">
        <v>3</v>
      </c>
      <c r="D3148" s="23">
        <v>16728</v>
      </c>
      <c r="E3148" s="25">
        <f t="shared" si="599"/>
        <v>18453</v>
      </c>
      <c r="F3148" s="25">
        <f t="shared" si="600"/>
        <v>18266.375</v>
      </c>
      <c r="G3148" s="25">
        <f t="shared" si="589"/>
        <v>0.91578104577399733</v>
      </c>
      <c r="H3148" s="25">
        <f t="shared" si="596"/>
        <v>1.0015470660113945</v>
      </c>
      <c r="I3148" s="4">
        <f t="shared" si="590"/>
        <v>16702.160654933901</v>
      </c>
      <c r="J3148" s="25">
        <f t="shared" si="597"/>
        <v>19991.80491982005</v>
      </c>
      <c r="K3148" s="15">
        <f t="shared" si="591"/>
        <v>20022.733561717934</v>
      </c>
      <c r="L3148" s="36">
        <f t="shared" si="592"/>
        <v>-3294.7335617179342</v>
      </c>
      <c r="M3148" s="36">
        <f t="shared" si="593"/>
        <v>3294.7335617179342</v>
      </c>
      <c r="N3148" s="36">
        <f t="shared" si="594"/>
        <v>0.19695920383297072</v>
      </c>
      <c r="O3148" s="36">
        <f t="shared" si="595"/>
        <v>10855269.242710544</v>
      </c>
      <c r="P3148" s="35">
        <f t="shared" si="598"/>
        <v>10855269.242710544</v>
      </c>
    </row>
    <row r="3149" spans="1:16" x14ac:dyDescent="0.4">
      <c r="A3149" s="1">
        <v>3148</v>
      </c>
      <c r="B3149" s="21">
        <v>42961</v>
      </c>
      <c r="C3149" s="43">
        <v>4</v>
      </c>
      <c r="D3149" s="23">
        <v>17154</v>
      </c>
      <c r="E3149" s="25">
        <f t="shared" si="599"/>
        <v>18079.75</v>
      </c>
      <c r="F3149" s="25">
        <f t="shared" si="600"/>
        <v>17799</v>
      </c>
      <c r="G3149" s="25">
        <f t="shared" si="589"/>
        <v>0.9637620091016349</v>
      </c>
      <c r="H3149" s="25">
        <f t="shared" si="596"/>
        <v>1.0021658136955456</v>
      </c>
      <c r="I3149" s="4">
        <f t="shared" si="590"/>
        <v>17116.927923078529</v>
      </c>
      <c r="J3149" s="25">
        <f t="shared" si="597"/>
        <v>19992.121604263866</v>
      </c>
      <c r="K3149" s="15">
        <f t="shared" si="591"/>
        <v>20035.420815037392</v>
      </c>
      <c r="L3149" s="36">
        <f t="shared" si="592"/>
        <v>-2881.4208150373925</v>
      </c>
      <c r="M3149" s="36">
        <f t="shared" si="593"/>
        <v>2881.4208150373925</v>
      </c>
      <c r="N3149" s="36">
        <f t="shared" si="594"/>
        <v>0.16797369797349845</v>
      </c>
      <c r="O3149" s="36">
        <f t="shared" si="595"/>
        <v>8302585.9133307515</v>
      </c>
      <c r="P3149" s="35">
        <f t="shared" si="598"/>
        <v>8302585.9133307515</v>
      </c>
    </row>
    <row r="3150" spans="1:16" x14ac:dyDescent="0.4">
      <c r="A3150" s="1">
        <v>3149</v>
      </c>
      <c r="B3150" s="21">
        <v>42962</v>
      </c>
      <c r="C3150" s="43">
        <v>1</v>
      </c>
      <c r="D3150" s="23">
        <v>18234</v>
      </c>
      <c r="E3150" s="25">
        <f t="shared" si="599"/>
        <v>17518.25</v>
      </c>
      <c r="F3150" s="25">
        <f t="shared" si="600"/>
        <v>17346.875</v>
      </c>
      <c r="G3150" s="25">
        <f t="shared" si="589"/>
        <v>1.0511403350747612</v>
      </c>
      <c r="H3150" s="25">
        <f t="shared" si="596"/>
        <v>0.99870511045398014</v>
      </c>
      <c r="I3150" s="4">
        <f t="shared" si="590"/>
        <v>18257.641629280733</v>
      </c>
      <c r="J3150" s="25">
        <f t="shared" si="597"/>
        <v>19992.438288707683</v>
      </c>
      <c r="K3150" s="15">
        <f t="shared" si="591"/>
        <v>19966.550289368188</v>
      </c>
      <c r="L3150" s="36">
        <f t="shared" si="592"/>
        <v>-1732.5502893681878</v>
      </c>
      <c r="M3150" s="36">
        <f t="shared" si="593"/>
        <v>1732.5502893681878</v>
      </c>
      <c r="N3150" s="36">
        <f t="shared" si="594"/>
        <v>9.5017565502258844E-2</v>
      </c>
      <c r="O3150" s="36">
        <f t="shared" si="595"/>
        <v>3001730.5051897913</v>
      </c>
      <c r="P3150" s="35">
        <f t="shared" si="598"/>
        <v>3001730.5051897913</v>
      </c>
    </row>
    <row r="3151" spans="1:16" x14ac:dyDescent="0.4">
      <c r="A3151" s="1">
        <v>3150</v>
      </c>
      <c r="B3151" s="21">
        <v>42963</v>
      </c>
      <c r="C3151" s="43">
        <v>2</v>
      </c>
      <c r="D3151" s="23">
        <v>17957</v>
      </c>
      <c r="E3151" s="25">
        <f t="shared" si="599"/>
        <v>17175.5</v>
      </c>
      <c r="F3151" s="25">
        <f t="shared" si="600"/>
        <v>17842</v>
      </c>
      <c r="G3151" s="25">
        <f t="shared" si="589"/>
        <v>1.0064454657549602</v>
      </c>
      <c r="H3151" s="25">
        <f t="shared" si="596"/>
        <v>0.99758200983907996</v>
      </c>
      <c r="I3151" s="4">
        <f t="shared" si="590"/>
        <v>18000.525092565218</v>
      </c>
      <c r="J3151" s="25">
        <f t="shared" si="597"/>
        <v>19992.754973151503</v>
      </c>
      <c r="K3151" s="15">
        <f t="shared" si="591"/>
        <v>19944.412688336739</v>
      </c>
      <c r="L3151" s="36">
        <f t="shared" si="592"/>
        <v>-1987.4126883367389</v>
      </c>
      <c r="M3151" s="36">
        <f t="shared" si="593"/>
        <v>1987.4126883367389</v>
      </c>
      <c r="N3151" s="36">
        <f t="shared" si="594"/>
        <v>0.11067620918509433</v>
      </c>
      <c r="O3151" s="36">
        <f t="shared" si="595"/>
        <v>3949809.1937618637</v>
      </c>
      <c r="P3151" s="35">
        <f t="shared" si="598"/>
        <v>3949809.1937618637</v>
      </c>
    </row>
    <row r="3152" spans="1:16" x14ac:dyDescent="0.4">
      <c r="A3152" s="1">
        <v>3151</v>
      </c>
      <c r="B3152" s="21">
        <v>42964</v>
      </c>
      <c r="C3152" s="43">
        <v>3</v>
      </c>
      <c r="D3152" s="23">
        <v>15357</v>
      </c>
      <c r="E3152" s="25">
        <f t="shared" si="599"/>
        <v>18508.5</v>
      </c>
      <c r="F3152" s="25">
        <f t="shared" si="600"/>
        <v>18538.25</v>
      </c>
      <c r="G3152" s="25">
        <f t="shared" si="589"/>
        <v>0.82839534476015808</v>
      </c>
      <c r="H3152" s="25">
        <f t="shared" si="596"/>
        <v>1.0015470660113945</v>
      </c>
      <c r="I3152" s="4">
        <f t="shared" si="590"/>
        <v>15333.278406134619</v>
      </c>
      <c r="J3152" s="25">
        <f t="shared" si="597"/>
        <v>19993.071657595319</v>
      </c>
      <c r="K3152" s="15">
        <f t="shared" si="591"/>
        <v>20024.00225922016</v>
      </c>
      <c r="L3152" s="36">
        <f t="shared" si="592"/>
        <v>-4667.0022592201603</v>
      </c>
      <c r="M3152" s="36">
        <f t="shared" si="593"/>
        <v>4667.0022592201603</v>
      </c>
      <c r="N3152" s="36">
        <f t="shared" si="594"/>
        <v>0.30390064851339194</v>
      </c>
      <c r="O3152" s="36">
        <f t="shared" si="595"/>
        <v>21780910.087566081</v>
      </c>
      <c r="P3152" s="35">
        <f t="shared" si="598"/>
        <v>21780910.087566081</v>
      </c>
    </row>
    <row r="3153" spans="1:16" x14ac:dyDescent="0.4">
      <c r="A3153" s="1">
        <v>3152</v>
      </c>
      <c r="B3153" s="21">
        <v>42965</v>
      </c>
      <c r="C3153" s="43">
        <v>4</v>
      </c>
      <c r="D3153" s="23">
        <v>22486</v>
      </c>
      <c r="E3153" s="25">
        <f t="shared" si="599"/>
        <v>18568</v>
      </c>
      <c r="F3153" s="25">
        <f t="shared" si="600"/>
        <v>18277.125</v>
      </c>
      <c r="G3153" s="25">
        <f t="shared" si="589"/>
        <v>1.2302810206747505</v>
      </c>
      <c r="H3153" s="25">
        <f t="shared" si="596"/>
        <v>1.0021658136955456</v>
      </c>
      <c r="I3153" s="4">
        <f t="shared" si="590"/>
        <v>22437.404761475096</v>
      </c>
      <c r="J3153" s="25">
        <f t="shared" si="597"/>
        <v>19993.388342039136</v>
      </c>
      <c r="K3153" s="15">
        <f t="shared" si="591"/>
        <v>20036.690296330686</v>
      </c>
      <c r="L3153" s="36">
        <f t="shared" si="592"/>
        <v>2449.3097036693143</v>
      </c>
      <c r="M3153" s="36">
        <f t="shared" si="593"/>
        <v>2449.3097036693143</v>
      </c>
      <c r="N3153" s="36">
        <f t="shared" si="594"/>
        <v>0.10892598522055121</v>
      </c>
      <c r="O3153" s="36">
        <f t="shared" si="595"/>
        <v>5999118.0244886642</v>
      </c>
      <c r="P3153" s="35">
        <f t="shared" si="598"/>
        <v>5999118.0244886642</v>
      </c>
    </row>
    <row r="3154" spans="1:16" x14ac:dyDescent="0.4">
      <c r="A3154" s="1">
        <v>3153</v>
      </c>
      <c r="B3154" s="21">
        <v>42966</v>
      </c>
      <c r="C3154" s="43">
        <v>1</v>
      </c>
      <c r="D3154" s="23">
        <v>18472</v>
      </c>
      <c r="E3154" s="25">
        <f t="shared" si="599"/>
        <v>17986.25</v>
      </c>
      <c r="F3154" s="25">
        <f t="shared" si="600"/>
        <v>18525.75</v>
      </c>
      <c r="G3154" s="25">
        <f t="shared" si="589"/>
        <v>0.99709863298381984</v>
      </c>
      <c r="H3154" s="25">
        <f t="shared" si="596"/>
        <v>0.99870511045398014</v>
      </c>
      <c r="I3154" s="4">
        <f t="shared" si="590"/>
        <v>18495.950212573967</v>
      </c>
      <c r="J3154" s="25">
        <f t="shared" si="597"/>
        <v>19993.705026482956</v>
      </c>
      <c r="K3154" s="15">
        <f t="shared" si="591"/>
        <v>19967.815386857957</v>
      </c>
      <c r="L3154" s="36">
        <f t="shared" si="592"/>
        <v>-1495.8153868579575</v>
      </c>
      <c r="M3154" s="36">
        <f t="shared" si="593"/>
        <v>1495.8153868579575</v>
      </c>
      <c r="N3154" s="36">
        <f t="shared" si="594"/>
        <v>8.0977446235272713E-2</v>
      </c>
      <c r="O3154" s="36">
        <f t="shared" si="595"/>
        <v>2237463.6715610209</v>
      </c>
      <c r="P3154" s="35">
        <f t="shared" si="598"/>
        <v>2237463.6715610209</v>
      </c>
    </row>
    <row r="3155" spans="1:16" x14ac:dyDescent="0.4">
      <c r="A3155" s="1">
        <v>3154</v>
      </c>
      <c r="B3155" s="21">
        <v>42967</v>
      </c>
      <c r="C3155" s="43">
        <v>2</v>
      </c>
      <c r="D3155" s="23">
        <v>15630</v>
      </c>
      <c r="E3155" s="25">
        <f t="shared" si="599"/>
        <v>19065.25</v>
      </c>
      <c r="F3155" s="25">
        <f t="shared" si="600"/>
        <v>19133.75</v>
      </c>
      <c r="G3155" s="25">
        <f t="shared" si="589"/>
        <v>0.81688116547984579</v>
      </c>
      <c r="H3155" s="25">
        <f t="shared" si="596"/>
        <v>0.99758200983907996</v>
      </c>
      <c r="I3155" s="4">
        <f t="shared" si="590"/>
        <v>15667.884791267714</v>
      </c>
      <c r="J3155" s="25">
        <f t="shared" si="597"/>
        <v>19994.021710926772</v>
      </c>
      <c r="K3155" s="15">
        <f t="shared" si="591"/>
        <v>19945.676363152528</v>
      </c>
      <c r="L3155" s="36">
        <f t="shared" si="592"/>
        <v>-4315.6763631525282</v>
      </c>
      <c r="M3155" s="36">
        <f t="shared" si="593"/>
        <v>4315.6763631525282</v>
      </c>
      <c r="N3155" s="36">
        <f t="shared" si="594"/>
        <v>0.27611493046401331</v>
      </c>
      <c r="O3155" s="36">
        <f t="shared" si="595"/>
        <v>18625062.471473433</v>
      </c>
      <c r="P3155" s="35">
        <f t="shared" si="598"/>
        <v>18625062.471473433</v>
      </c>
    </row>
    <row r="3156" spans="1:16" x14ac:dyDescent="0.4">
      <c r="A3156" s="1">
        <v>3155</v>
      </c>
      <c r="B3156" s="21">
        <v>42968</v>
      </c>
      <c r="C3156" s="43">
        <v>3</v>
      </c>
      <c r="D3156" s="23">
        <v>19673</v>
      </c>
      <c r="E3156" s="25">
        <f t="shared" si="599"/>
        <v>19202.25</v>
      </c>
      <c r="F3156" s="25">
        <f t="shared" si="600"/>
        <v>19611.5</v>
      </c>
      <c r="G3156" s="25">
        <f t="shared" si="589"/>
        <v>1.0031359151518242</v>
      </c>
      <c r="H3156" s="25">
        <f t="shared" si="596"/>
        <v>1.0015470660113945</v>
      </c>
      <c r="I3156" s="4">
        <f t="shared" si="590"/>
        <v>19642.611583244539</v>
      </c>
      <c r="J3156" s="25">
        <f t="shared" si="597"/>
        <v>19994.338395370589</v>
      </c>
      <c r="K3156" s="15">
        <f t="shared" si="591"/>
        <v>20025.270956722386</v>
      </c>
      <c r="L3156" s="36">
        <f t="shared" si="592"/>
        <v>-352.27095672238647</v>
      </c>
      <c r="M3156" s="36">
        <f t="shared" si="593"/>
        <v>352.27095672238647</v>
      </c>
      <c r="N3156" s="36">
        <f t="shared" si="594"/>
        <v>1.7906316104426698E-2</v>
      </c>
      <c r="O3156" s="36">
        <f t="shared" si="595"/>
        <v>124094.82695010549</v>
      </c>
      <c r="P3156" s="35">
        <f t="shared" si="598"/>
        <v>124094.82695010549</v>
      </c>
    </row>
    <row r="3157" spans="1:16" x14ac:dyDescent="0.4">
      <c r="A3157" s="1">
        <v>3156</v>
      </c>
      <c r="B3157" s="21">
        <v>42969</v>
      </c>
      <c r="C3157" s="43">
        <v>4</v>
      </c>
      <c r="D3157" s="23">
        <v>23034</v>
      </c>
      <c r="E3157" s="25">
        <f t="shared" si="599"/>
        <v>20020.75</v>
      </c>
      <c r="F3157" s="25">
        <f t="shared" si="600"/>
        <v>20193.125</v>
      </c>
      <c r="G3157" s="25">
        <f t="shared" si="589"/>
        <v>1.1406852579776532</v>
      </c>
      <c r="H3157" s="25">
        <f t="shared" si="596"/>
        <v>1.0021658136955456</v>
      </c>
      <c r="I3157" s="4">
        <f t="shared" si="590"/>
        <v>22984.220460545112</v>
      </c>
      <c r="J3157" s="25">
        <f t="shared" si="597"/>
        <v>19994.655079814409</v>
      </c>
      <c r="K3157" s="15">
        <f t="shared" si="591"/>
        <v>20037.959777623983</v>
      </c>
      <c r="L3157" s="36">
        <f t="shared" si="592"/>
        <v>2996.0402223760175</v>
      </c>
      <c r="M3157" s="36">
        <f t="shared" si="593"/>
        <v>2996.0402223760175</v>
      </c>
      <c r="N3157" s="36">
        <f t="shared" si="594"/>
        <v>0.13007034046956747</v>
      </c>
      <c r="O3157" s="36">
        <f t="shared" si="595"/>
        <v>8976257.0140949357</v>
      </c>
      <c r="P3157" s="35">
        <f t="shared" si="598"/>
        <v>8976257.0140949357</v>
      </c>
    </row>
    <row r="3158" spans="1:16" x14ac:dyDescent="0.4">
      <c r="A3158" s="1">
        <v>3157</v>
      </c>
      <c r="B3158" s="21">
        <v>42970</v>
      </c>
      <c r="C3158" s="43">
        <v>1</v>
      </c>
      <c r="D3158" s="23">
        <v>21746</v>
      </c>
      <c r="E3158" s="25">
        <f t="shared" si="599"/>
        <v>20365.5</v>
      </c>
      <c r="F3158" s="25">
        <f t="shared" si="600"/>
        <v>20331.75</v>
      </c>
      <c r="G3158" s="25">
        <f t="shared" si="589"/>
        <v>1.0695586951442939</v>
      </c>
      <c r="H3158" s="25">
        <f t="shared" si="596"/>
        <v>0.99870511045398014</v>
      </c>
      <c r="I3158" s="4">
        <f t="shared" si="590"/>
        <v>21774.195177708611</v>
      </c>
      <c r="J3158" s="25">
        <f t="shared" si="597"/>
        <v>19994.971764258225</v>
      </c>
      <c r="K3158" s="15">
        <f t="shared" si="591"/>
        <v>19969.080484347724</v>
      </c>
      <c r="L3158" s="36">
        <f t="shared" si="592"/>
        <v>1776.9195156522765</v>
      </c>
      <c r="M3158" s="36">
        <f t="shared" si="593"/>
        <v>1776.9195156522765</v>
      </c>
      <c r="N3158" s="36">
        <f t="shared" si="594"/>
        <v>8.1712476577406254E-2</v>
      </c>
      <c r="O3158" s="36">
        <f t="shared" si="595"/>
        <v>3157442.9651059206</v>
      </c>
      <c r="P3158" s="35">
        <f t="shared" si="598"/>
        <v>3157442.9651059206</v>
      </c>
    </row>
    <row r="3159" spans="1:16" x14ac:dyDescent="0.4">
      <c r="A3159" s="1">
        <v>3158</v>
      </c>
      <c r="B3159" s="21">
        <v>42971</v>
      </c>
      <c r="C3159" s="43">
        <v>2</v>
      </c>
      <c r="D3159" s="23">
        <v>17009</v>
      </c>
      <c r="E3159" s="25">
        <f t="shared" si="599"/>
        <v>20298</v>
      </c>
      <c r="F3159" s="25">
        <f t="shared" si="600"/>
        <v>19873.75</v>
      </c>
      <c r="G3159" s="25">
        <f t="shared" si="589"/>
        <v>0.8558525693439839</v>
      </c>
      <c r="H3159" s="25">
        <f t="shared" si="596"/>
        <v>0.99758200983907996</v>
      </c>
      <c r="I3159" s="4">
        <f t="shared" si="590"/>
        <v>17050.227281808864</v>
      </c>
      <c r="J3159" s="25">
        <f t="shared" si="597"/>
        <v>19995.288448702042</v>
      </c>
      <c r="K3159" s="15">
        <f t="shared" si="591"/>
        <v>19946.940037968321</v>
      </c>
      <c r="L3159" s="36">
        <f t="shared" si="592"/>
        <v>-2937.9400379683211</v>
      </c>
      <c r="M3159" s="36">
        <f t="shared" si="593"/>
        <v>2937.9400379683211</v>
      </c>
      <c r="N3159" s="36">
        <f t="shared" si="594"/>
        <v>0.17272855770288206</v>
      </c>
      <c r="O3159" s="36">
        <f t="shared" si="595"/>
        <v>8631491.666697301</v>
      </c>
      <c r="P3159" s="35">
        <f t="shared" si="598"/>
        <v>8631491.666697301</v>
      </c>
    </row>
    <row r="3160" spans="1:16" x14ac:dyDescent="0.4">
      <c r="A3160" s="1">
        <v>3159</v>
      </c>
      <c r="B3160" s="21">
        <v>42972</v>
      </c>
      <c r="C3160" s="43">
        <v>3</v>
      </c>
      <c r="D3160" s="23">
        <v>19403</v>
      </c>
      <c r="E3160" s="25">
        <f t="shared" si="599"/>
        <v>19449.5</v>
      </c>
      <c r="F3160" s="25">
        <f t="shared" si="600"/>
        <v>18831</v>
      </c>
      <c r="G3160" s="25">
        <f t="shared" si="589"/>
        <v>1.0303754447453666</v>
      </c>
      <c r="H3160" s="25">
        <f t="shared" si="596"/>
        <v>1.0015470660113945</v>
      </c>
      <c r="I3160" s="4">
        <f t="shared" si="590"/>
        <v>19373.028645844242</v>
      </c>
      <c r="J3160" s="25">
        <f t="shared" si="597"/>
        <v>19995.605133145858</v>
      </c>
      <c r="K3160" s="15">
        <f t="shared" si="591"/>
        <v>20026.539654224616</v>
      </c>
      <c r="L3160" s="36">
        <f t="shared" si="592"/>
        <v>-623.53965422461624</v>
      </c>
      <c r="M3160" s="36">
        <f t="shared" si="593"/>
        <v>623.53965422461624</v>
      </c>
      <c r="N3160" s="36">
        <f t="shared" si="594"/>
        <v>3.2136249766768862E-2</v>
      </c>
      <c r="O3160" s="36">
        <f t="shared" si="595"/>
        <v>388801.70039055398</v>
      </c>
      <c r="P3160" s="35">
        <f t="shared" si="598"/>
        <v>388801.70039055398</v>
      </c>
    </row>
    <row r="3161" spans="1:16" x14ac:dyDescent="0.4">
      <c r="A3161" s="1">
        <v>3160</v>
      </c>
      <c r="B3161" s="21">
        <v>42973</v>
      </c>
      <c r="C3161" s="43">
        <v>4</v>
      </c>
      <c r="D3161" s="23">
        <v>19640</v>
      </c>
      <c r="E3161" s="25">
        <f t="shared" si="599"/>
        <v>18212.5</v>
      </c>
      <c r="F3161" s="25">
        <f t="shared" si="600"/>
        <v>18481.75</v>
      </c>
      <c r="G3161" s="25">
        <f t="shared" si="589"/>
        <v>1.062669931148295</v>
      </c>
      <c r="H3161" s="25">
        <f t="shared" si="596"/>
        <v>1.0021658136955456</v>
      </c>
      <c r="I3161" s="4">
        <f t="shared" si="590"/>
        <v>19597.555346231919</v>
      </c>
      <c r="J3161" s="25">
        <f t="shared" si="597"/>
        <v>19995.921817589679</v>
      </c>
      <c r="K3161" s="15">
        <f t="shared" si="591"/>
        <v>20039.229258917272</v>
      </c>
      <c r="L3161" s="36">
        <f t="shared" si="592"/>
        <v>-399.22925891727209</v>
      </c>
      <c r="M3161" s="36">
        <f t="shared" si="593"/>
        <v>399.22925891727209</v>
      </c>
      <c r="N3161" s="36">
        <f t="shared" si="594"/>
        <v>2.0327355342019963E-2</v>
      </c>
      <c r="O3161" s="36">
        <f t="shared" si="595"/>
        <v>159384.00117563427</v>
      </c>
      <c r="P3161" s="35">
        <f t="shared" si="598"/>
        <v>159384.00117563427</v>
      </c>
    </row>
    <row r="3162" spans="1:16" x14ac:dyDescent="0.4">
      <c r="A3162" s="1">
        <v>3161</v>
      </c>
      <c r="B3162" s="21">
        <v>42974</v>
      </c>
      <c r="C3162" s="43">
        <v>1</v>
      </c>
      <c r="D3162" s="23">
        <v>16798</v>
      </c>
      <c r="E3162" s="25">
        <f t="shared" si="599"/>
        <v>18751</v>
      </c>
      <c r="F3162" s="25">
        <f t="shared" si="600"/>
        <v>19118.375</v>
      </c>
      <c r="G3162" s="25">
        <f t="shared" si="589"/>
        <v>0.87863115981353013</v>
      </c>
      <c r="H3162" s="25">
        <f t="shared" si="596"/>
        <v>0.99870511045398014</v>
      </c>
      <c r="I3162" s="4">
        <f t="shared" si="590"/>
        <v>16819.779756973661</v>
      </c>
      <c r="J3162" s="25">
        <f t="shared" si="597"/>
        <v>19996.238502033495</v>
      </c>
      <c r="K3162" s="15">
        <f t="shared" si="591"/>
        <v>19970.345581837493</v>
      </c>
      <c r="L3162" s="36">
        <f t="shared" si="592"/>
        <v>-3172.3455818374932</v>
      </c>
      <c r="M3162" s="36">
        <f t="shared" si="593"/>
        <v>3172.3455818374932</v>
      </c>
      <c r="N3162" s="36">
        <f t="shared" si="594"/>
        <v>0.18885257660658966</v>
      </c>
      <c r="O3162" s="36">
        <f t="shared" si="595"/>
        <v>10063776.490603864</v>
      </c>
      <c r="P3162" s="35">
        <f t="shared" si="598"/>
        <v>10063776.490603864</v>
      </c>
    </row>
    <row r="3163" spans="1:16" x14ac:dyDescent="0.4">
      <c r="A3163" s="1">
        <v>3162</v>
      </c>
      <c r="B3163" s="21">
        <v>42975</v>
      </c>
      <c r="C3163" s="43">
        <v>2</v>
      </c>
      <c r="D3163" s="23">
        <v>19163</v>
      </c>
      <c r="E3163" s="25">
        <f t="shared" si="599"/>
        <v>19485.75</v>
      </c>
      <c r="F3163" s="25">
        <f t="shared" si="600"/>
        <v>19675.625</v>
      </c>
      <c r="G3163" s="25">
        <f t="shared" si="589"/>
        <v>0.97394618976525527</v>
      </c>
      <c r="H3163" s="25">
        <f t="shared" si="596"/>
        <v>0.99758200983907996</v>
      </c>
      <c r="I3163" s="4">
        <f t="shared" si="590"/>
        <v>19209.448256881842</v>
      </c>
      <c r="J3163" s="25">
        <f t="shared" si="597"/>
        <v>19996.555186477312</v>
      </c>
      <c r="K3163" s="15">
        <f t="shared" si="591"/>
        <v>19948.203712784114</v>
      </c>
      <c r="L3163" s="36">
        <f t="shared" si="592"/>
        <v>-785.20371278411403</v>
      </c>
      <c r="M3163" s="36">
        <f t="shared" si="593"/>
        <v>785.20371278411403</v>
      </c>
      <c r="N3163" s="36">
        <f t="shared" si="594"/>
        <v>4.0974988925748267E-2</v>
      </c>
      <c r="O3163" s="36">
        <f t="shared" si="595"/>
        <v>616544.87056995742</v>
      </c>
      <c r="P3163" s="35">
        <f t="shared" si="598"/>
        <v>616544.87056995742</v>
      </c>
    </row>
    <row r="3164" spans="1:16" x14ac:dyDescent="0.4">
      <c r="A3164" s="1">
        <v>3163</v>
      </c>
      <c r="B3164" s="21">
        <v>42976</v>
      </c>
      <c r="C3164" s="43">
        <v>3</v>
      </c>
      <c r="D3164" s="23">
        <v>22342</v>
      </c>
      <c r="E3164" s="25">
        <f t="shared" si="599"/>
        <v>19865.5</v>
      </c>
      <c r="F3164" s="25">
        <f t="shared" si="600"/>
        <v>20103.875</v>
      </c>
      <c r="G3164" s="25">
        <f t="shared" si="589"/>
        <v>1.11132803999229</v>
      </c>
      <c r="H3164" s="25">
        <f t="shared" si="596"/>
        <v>1.0015470660113945</v>
      </c>
      <c r="I3164" s="4">
        <f t="shared" si="590"/>
        <v>22307.48884221265</v>
      </c>
      <c r="J3164" s="25">
        <f t="shared" si="597"/>
        <v>19996.871870921132</v>
      </c>
      <c r="K3164" s="15">
        <f t="shared" si="591"/>
        <v>20027.808351726846</v>
      </c>
      <c r="L3164" s="36">
        <f t="shared" si="592"/>
        <v>2314.191648273154</v>
      </c>
      <c r="M3164" s="36">
        <f t="shared" si="593"/>
        <v>2314.191648273154</v>
      </c>
      <c r="N3164" s="36">
        <f t="shared" si="594"/>
        <v>0.10358032621399847</v>
      </c>
      <c r="O3164" s="36">
        <f t="shared" si="595"/>
        <v>5355482.9849372171</v>
      </c>
      <c r="P3164" s="35">
        <f t="shared" si="598"/>
        <v>5355482.9849372171</v>
      </c>
    </row>
    <row r="3165" spans="1:16" x14ac:dyDescent="0.4">
      <c r="A3165" s="1">
        <v>3164</v>
      </c>
      <c r="B3165" s="21">
        <v>42977</v>
      </c>
      <c r="C3165" s="43">
        <v>4</v>
      </c>
      <c r="D3165" s="23">
        <v>21159</v>
      </c>
      <c r="E3165" s="25">
        <f t="shared" si="599"/>
        <v>20342.25</v>
      </c>
      <c r="F3165" s="25">
        <f t="shared" si="600"/>
        <v>20417.75</v>
      </c>
      <c r="G3165" s="25">
        <f t="shared" si="589"/>
        <v>1.0363041961038801</v>
      </c>
      <c r="H3165" s="25">
        <f t="shared" si="596"/>
        <v>1.0021658136955456</v>
      </c>
      <c r="I3165" s="4">
        <f t="shared" si="590"/>
        <v>21113.272585077451</v>
      </c>
      <c r="J3165" s="25">
        <f t="shared" si="597"/>
        <v>19997.188555364948</v>
      </c>
      <c r="K3165" s="15">
        <f t="shared" si="591"/>
        <v>20040.498740210565</v>
      </c>
      <c r="L3165" s="36">
        <f t="shared" si="592"/>
        <v>1118.5012597894347</v>
      </c>
      <c r="M3165" s="36">
        <f t="shared" si="593"/>
        <v>1118.5012597894347</v>
      </c>
      <c r="N3165" s="36">
        <f t="shared" si="594"/>
        <v>5.286172596953706E-2</v>
      </c>
      <c r="O3165" s="36">
        <f t="shared" si="595"/>
        <v>1251045.0681505525</v>
      </c>
      <c r="P3165" s="35">
        <f t="shared" si="598"/>
        <v>1251045.0681505525</v>
      </c>
    </row>
    <row r="3166" spans="1:16" x14ac:dyDescent="0.4">
      <c r="A3166" s="1">
        <v>3165</v>
      </c>
      <c r="B3166" s="21">
        <v>42978</v>
      </c>
      <c r="C3166" s="43">
        <v>1</v>
      </c>
      <c r="D3166" s="23">
        <v>18705</v>
      </c>
      <c r="E3166" s="25">
        <f t="shared" si="599"/>
        <v>20493.25</v>
      </c>
      <c r="F3166" s="25">
        <f t="shared" si="600"/>
        <v>19659</v>
      </c>
      <c r="G3166" s="25">
        <f t="shared" si="589"/>
        <v>0.95147260796581723</v>
      </c>
      <c r="H3166" s="25">
        <f t="shared" si="596"/>
        <v>0.99870511045398014</v>
      </c>
      <c r="I3166" s="4">
        <f t="shared" si="590"/>
        <v>18729.252313024903</v>
      </c>
      <c r="J3166" s="25">
        <f t="shared" si="597"/>
        <v>19997.505239808765</v>
      </c>
      <c r="K3166" s="15">
        <f t="shared" si="591"/>
        <v>19971.610679327259</v>
      </c>
      <c r="L3166" s="36">
        <f t="shared" si="592"/>
        <v>-1266.6106793272593</v>
      </c>
      <c r="M3166" s="36">
        <f t="shared" si="593"/>
        <v>1266.6106793272593</v>
      </c>
      <c r="N3166" s="36">
        <f t="shared" si="594"/>
        <v>6.7715085769968417E-2</v>
      </c>
      <c r="O3166" s="36">
        <f t="shared" si="595"/>
        <v>1604302.6129858613</v>
      </c>
      <c r="P3166" s="35">
        <f t="shared" si="598"/>
        <v>1604302.6129858613</v>
      </c>
    </row>
    <row r="3167" spans="1:16" x14ac:dyDescent="0.4">
      <c r="A3167" s="1">
        <v>3166</v>
      </c>
      <c r="B3167" s="21">
        <v>42979</v>
      </c>
      <c r="C3167" s="43">
        <v>2</v>
      </c>
      <c r="D3167" s="23">
        <v>19767</v>
      </c>
      <c r="E3167" s="25">
        <f t="shared" si="599"/>
        <v>18824.75</v>
      </c>
      <c r="F3167" s="25">
        <f t="shared" si="600"/>
        <v>18053.25</v>
      </c>
      <c r="G3167" s="25">
        <f t="shared" si="589"/>
        <v>1.0949275061277055</v>
      </c>
      <c r="H3167" s="25">
        <f t="shared" si="596"/>
        <v>0.99758200983907996</v>
      </c>
      <c r="I3167" s="4">
        <f t="shared" si="590"/>
        <v>19814.912262891165</v>
      </c>
      <c r="J3167" s="25">
        <f t="shared" si="597"/>
        <v>19997.821924252581</v>
      </c>
      <c r="K3167" s="15">
        <f t="shared" si="591"/>
        <v>19949.467387599907</v>
      </c>
      <c r="L3167" s="36">
        <f t="shared" si="592"/>
        <v>-182.46738759990694</v>
      </c>
      <c r="M3167" s="36">
        <f t="shared" si="593"/>
        <v>182.46738759990694</v>
      </c>
      <c r="N3167" s="36">
        <f t="shared" si="594"/>
        <v>9.2309094753835648E-3</v>
      </c>
      <c r="O3167" s="36">
        <f t="shared" si="595"/>
        <v>33294.347537534675</v>
      </c>
      <c r="P3167" s="35">
        <f t="shared" si="598"/>
        <v>33294.347537534675</v>
      </c>
    </row>
    <row r="3168" spans="1:16" x14ac:dyDescent="0.4">
      <c r="A3168" s="1">
        <v>3167</v>
      </c>
      <c r="B3168" s="21">
        <v>42980</v>
      </c>
      <c r="C3168" s="43">
        <v>3</v>
      </c>
      <c r="D3168" s="23">
        <v>15668</v>
      </c>
      <c r="E3168" s="25">
        <f t="shared" si="599"/>
        <v>17281.75</v>
      </c>
      <c r="F3168" s="25">
        <f t="shared" si="600"/>
        <v>17503.875</v>
      </c>
      <c r="G3168" s="25">
        <f t="shared" si="589"/>
        <v>0.89511608143910992</v>
      </c>
      <c r="H3168" s="25">
        <f t="shared" si="596"/>
        <v>1.0015470660113945</v>
      </c>
      <c r="I3168" s="4">
        <f t="shared" si="590"/>
        <v>15643.798011806812</v>
      </c>
      <c r="J3168" s="25">
        <f t="shared" si="597"/>
        <v>19998.138608696401</v>
      </c>
      <c r="K3168" s="15">
        <f t="shared" si="591"/>
        <v>20029.077049229072</v>
      </c>
      <c r="L3168" s="36">
        <f t="shared" si="592"/>
        <v>-4361.0770492290721</v>
      </c>
      <c r="M3168" s="36">
        <f t="shared" si="593"/>
        <v>4361.0770492290721</v>
      </c>
      <c r="N3168" s="36">
        <f t="shared" si="594"/>
        <v>0.27834293140343835</v>
      </c>
      <c r="O3168" s="36">
        <f t="shared" si="595"/>
        <v>19018993.029312551</v>
      </c>
      <c r="P3168" s="35">
        <f t="shared" si="598"/>
        <v>19018993.029312551</v>
      </c>
    </row>
    <row r="3169" spans="1:16" x14ac:dyDescent="0.4">
      <c r="A3169" s="1">
        <v>3168</v>
      </c>
      <c r="B3169" s="21">
        <v>42981</v>
      </c>
      <c r="C3169" s="43">
        <v>4</v>
      </c>
      <c r="D3169" s="23">
        <v>14987</v>
      </c>
      <c r="E3169" s="25">
        <f t="shared" si="599"/>
        <v>17726</v>
      </c>
      <c r="F3169" s="25">
        <f t="shared" si="600"/>
        <v>17749.375</v>
      </c>
      <c r="G3169" s="25">
        <f t="shared" si="589"/>
        <v>0.8443677594281489</v>
      </c>
      <c r="H3169" s="25">
        <f t="shared" si="596"/>
        <v>1.0021658136955456</v>
      </c>
      <c r="I3169" s="4">
        <f t="shared" si="590"/>
        <v>14954.611098471372</v>
      </c>
      <c r="J3169" s="25">
        <f t="shared" si="597"/>
        <v>19998.455293140218</v>
      </c>
      <c r="K3169" s="15">
        <f t="shared" si="591"/>
        <v>20041.768221503859</v>
      </c>
      <c r="L3169" s="36">
        <f t="shared" si="592"/>
        <v>-5054.7682215038585</v>
      </c>
      <c r="M3169" s="36">
        <f t="shared" si="593"/>
        <v>5054.7682215038585</v>
      </c>
      <c r="N3169" s="36">
        <f t="shared" si="594"/>
        <v>0.33727685470767055</v>
      </c>
      <c r="O3169" s="36">
        <f t="shared" si="595"/>
        <v>25550681.77312528</v>
      </c>
      <c r="P3169" s="35">
        <f t="shared" si="598"/>
        <v>25550681.77312528</v>
      </c>
    </row>
    <row r="3170" spans="1:16" x14ac:dyDescent="0.4">
      <c r="A3170" s="1">
        <v>3169</v>
      </c>
      <c r="B3170" s="21">
        <v>42982</v>
      </c>
      <c r="C3170" s="43">
        <v>1</v>
      </c>
      <c r="D3170" s="23">
        <v>20482</v>
      </c>
      <c r="E3170" s="25">
        <f t="shared" si="599"/>
        <v>17772.75</v>
      </c>
      <c r="F3170" s="25">
        <f t="shared" si="600"/>
        <v>18344.875</v>
      </c>
      <c r="G3170" s="25">
        <f t="shared" si="589"/>
        <v>1.1164971143166689</v>
      </c>
      <c r="H3170" s="25">
        <f t="shared" si="596"/>
        <v>0.99870511045398014</v>
      </c>
      <c r="I3170" s="4">
        <f t="shared" si="590"/>
        <v>20508.55631517648</v>
      </c>
      <c r="J3170" s="25">
        <f t="shared" si="597"/>
        <v>19998.771977584034</v>
      </c>
      <c r="K3170" s="15">
        <f t="shared" si="591"/>
        <v>19972.875776817025</v>
      </c>
      <c r="L3170" s="36">
        <f t="shared" si="592"/>
        <v>509.12422318297467</v>
      </c>
      <c r="M3170" s="36">
        <f t="shared" si="593"/>
        <v>509.12422318297467</v>
      </c>
      <c r="N3170" s="36">
        <f t="shared" si="594"/>
        <v>2.4857153753684927E-2</v>
      </c>
      <c r="O3170" s="36">
        <f t="shared" si="595"/>
        <v>259207.4746316674</v>
      </c>
      <c r="P3170" s="35">
        <f t="shared" si="598"/>
        <v>259207.4746316674</v>
      </c>
    </row>
    <row r="3171" spans="1:16" x14ac:dyDescent="0.4">
      <c r="A3171" s="1">
        <v>3170</v>
      </c>
      <c r="B3171" s="21">
        <v>42983</v>
      </c>
      <c r="C3171" s="43">
        <v>2</v>
      </c>
      <c r="D3171" s="23">
        <v>19954</v>
      </c>
      <c r="E3171" s="25">
        <f t="shared" si="599"/>
        <v>18917</v>
      </c>
      <c r="F3171" s="25">
        <f t="shared" si="600"/>
        <v>18958.5</v>
      </c>
      <c r="G3171" s="25">
        <f t="shared" si="589"/>
        <v>1.0525094284885408</v>
      </c>
      <c r="H3171" s="25">
        <f t="shared" si="596"/>
        <v>0.99758200983907996</v>
      </c>
      <c r="I3171" s="4">
        <f t="shared" si="590"/>
        <v>20002.365523029814</v>
      </c>
      <c r="J3171" s="25">
        <f t="shared" si="597"/>
        <v>19999.088662027854</v>
      </c>
      <c r="K3171" s="15">
        <f t="shared" si="591"/>
        <v>19950.731062415703</v>
      </c>
      <c r="L3171" s="36">
        <f t="shared" si="592"/>
        <v>3.2689375842965092</v>
      </c>
      <c r="M3171" s="36">
        <f t="shared" si="593"/>
        <v>3.2689375842965092</v>
      </c>
      <c r="N3171" s="36">
        <f t="shared" si="594"/>
        <v>1.6382367366425324E-4</v>
      </c>
      <c r="O3171" s="36">
        <f t="shared" si="595"/>
        <v>10.685952930026296</v>
      </c>
      <c r="P3171" s="35">
        <f t="shared" si="598"/>
        <v>10.685952930026296</v>
      </c>
    </row>
    <row r="3172" spans="1:16" x14ac:dyDescent="0.4">
      <c r="A3172" s="1">
        <v>3171</v>
      </c>
      <c r="B3172" s="21">
        <v>42984</v>
      </c>
      <c r="C3172" s="43">
        <v>3</v>
      </c>
      <c r="D3172" s="23">
        <v>20245</v>
      </c>
      <c r="E3172" s="25">
        <f t="shared" si="599"/>
        <v>19000</v>
      </c>
      <c r="F3172" s="25">
        <f t="shared" si="600"/>
        <v>19157.375</v>
      </c>
      <c r="G3172" s="25">
        <f t="shared" si="589"/>
        <v>1.0567731748217071</v>
      </c>
      <c r="H3172" s="25">
        <f t="shared" si="596"/>
        <v>1.0015470660113945</v>
      </c>
      <c r="I3172" s="4">
        <f t="shared" si="590"/>
        <v>20213.728028403682</v>
      </c>
      <c r="J3172" s="25">
        <f t="shared" si="597"/>
        <v>19999.405346471671</v>
      </c>
      <c r="K3172" s="15">
        <f t="shared" si="591"/>
        <v>20030.345746731298</v>
      </c>
      <c r="L3172" s="36">
        <f t="shared" si="592"/>
        <v>214.65425326870172</v>
      </c>
      <c r="M3172" s="36">
        <f t="shared" si="593"/>
        <v>214.65425326870172</v>
      </c>
      <c r="N3172" s="36">
        <f t="shared" si="594"/>
        <v>1.0602828020187785E-2</v>
      </c>
      <c r="O3172" s="36">
        <f t="shared" si="595"/>
        <v>46076.448446343944</v>
      </c>
      <c r="P3172" s="35">
        <f t="shared" si="598"/>
        <v>46076.448446343944</v>
      </c>
    </row>
    <row r="3173" spans="1:16" x14ac:dyDescent="0.4">
      <c r="A3173" s="1">
        <v>3172</v>
      </c>
      <c r="B3173" s="21">
        <v>42985</v>
      </c>
      <c r="C3173" s="43">
        <v>4</v>
      </c>
      <c r="D3173" s="23">
        <v>15319</v>
      </c>
      <c r="E3173" s="25">
        <f t="shared" si="599"/>
        <v>19314.75</v>
      </c>
      <c r="F3173" s="25">
        <f t="shared" si="600"/>
        <v>19081.875</v>
      </c>
      <c r="G3173" s="25">
        <f t="shared" si="589"/>
        <v>0.80280370770692089</v>
      </c>
      <c r="H3173" s="25">
        <f t="shared" si="596"/>
        <v>1.0021658136955456</v>
      </c>
      <c r="I3173" s="4">
        <f t="shared" si="590"/>
        <v>15285.893602287513</v>
      </c>
      <c r="J3173" s="25">
        <f t="shared" si="597"/>
        <v>19999.722030915487</v>
      </c>
      <c r="K3173" s="15">
        <f t="shared" si="591"/>
        <v>20043.037702797148</v>
      </c>
      <c r="L3173" s="36">
        <f t="shared" si="592"/>
        <v>-4724.0377027971481</v>
      </c>
      <c r="M3173" s="36">
        <f t="shared" si="593"/>
        <v>4724.0377027971481</v>
      </c>
      <c r="N3173" s="36">
        <f t="shared" si="594"/>
        <v>0.3083776814933839</v>
      </c>
      <c r="O3173" s="36">
        <f t="shared" si="595"/>
        <v>22316532.217448957</v>
      </c>
      <c r="P3173" s="35">
        <f t="shared" si="598"/>
        <v>22316532.217448957</v>
      </c>
    </row>
    <row r="3174" spans="1:16" x14ac:dyDescent="0.4">
      <c r="A3174" s="1">
        <v>3173</v>
      </c>
      <c r="B3174" s="21">
        <v>42986</v>
      </c>
      <c r="C3174" s="43">
        <v>1</v>
      </c>
      <c r="D3174" s="23">
        <v>21741</v>
      </c>
      <c r="E3174" s="25">
        <f t="shared" si="599"/>
        <v>18849</v>
      </c>
      <c r="F3174" s="25">
        <f t="shared" si="600"/>
        <v>18372.5</v>
      </c>
      <c r="G3174" s="25">
        <f t="shared" si="589"/>
        <v>1.1833446727445911</v>
      </c>
      <c r="H3174" s="25">
        <f t="shared" si="596"/>
        <v>0.99870511045398014</v>
      </c>
      <c r="I3174" s="4">
        <f t="shared" si="590"/>
        <v>21769.188694866316</v>
      </c>
      <c r="J3174" s="25">
        <f t="shared" si="597"/>
        <v>20000.038715359307</v>
      </c>
      <c r="K3174" s="15">
        <f t="shared" si="591"/>
        <v>19974.140874306795</v>
      </c>
      <c r="L3174" s="36">
        <f t="shared" si="592"/>
        <v>1766.859125693205</v>
      </c>
      <c r="M3174" s="36">
        <f t="shared" si="593"/>
        <v>1766.859125693205</v>
      </c>
      <c r="N3174" s="36">
        <f t="shared" si="594"/>
        <v>8.1268530688248242E-2</v>
      </c>
      <c r="O3174" s="36">
        <f t="shared" si="595"/>
        <v>3121791.1700453567</v>
      </c>
      <c r="P3174" s="35">
        <f t="shared" si="598"/>
        <v>3121791.1700453567</v>
      </c>
    </row>
    <row r="3175" spans="1:16" x14ac:dyDescent="0.4">
      <c r="A3175" s="1">
        <v>3174</v>
      </c>
      <c r="B3175" s="21">
        <v>42987</v>
      </c>
      <c r="C3175" s="43">
        <v>2</v>
      </c>
      <c r="D3175" s="23">
        <v>18091</v>
      </c>
      <c r="E3175" s="25">
        <f t="shared" si="599"/>
        <v>17896</v>
      </c>
      <c r="F3175" s="25">
        <f t="shared" si="600"/>
        <v>18399.25</v>
      </c>
      <c r="G3175" s="25">
        <f t="shared" si="589"/>
        <v>0.9832465997255323</v>
      </c>
      <c r="H3175" s="25">
        <f t="shared" si="596"/>
        <v>0.99758200983907996</v>
      </c>
      <c r="I3175" s="4">
        <f t="shared" si="590"/>
        <v>18134.849888600398</v>
      </c>
      <c r="J3175" s="25">
        <f t="shared" si="597"/>
        <v>20000.355399803124</v>
      </c>
      <c r="K3175" s="15">
        <f t="shared" si="591"/>
        <v>19951.994737231496</v>
      </c>
      <c r="L3175" s="36">
        <f t="shared" si="592"/>
        <v>-1860.9947372314964</v>
      </c>
      <c r="M3175" s="36">
        <f t="shared" si="593"/>
        <v>1860.9947372314964</v>
      </c>
      <c r="N3175" s="36">
        <f t="shared" si="594"/>
        <v>0.10286853889953548</v>
      </c>
      <c r="O3175" s="36">
        <f t="shared" si="595"/>
        <v>3463301.4120033262</v>
      </c>
      <c r="P3175" s="35">
        <f t="shared" si="598"/>
        <v>3463301.4120033262</v>
      </c>
    </row>
    <row r="3176" spans="1:16" x14ac:dyDescent="0.4">
      <c r="A3176" s="1">
        <v>3175</v>
      </c>
      <c r="B3176" s="21">
        <v>42988</v>
      </c>
      <c r="C3176" s="43">
        <v>3</v>
      </c>
      <c r="D3176" s="23">
        <v>16433</v>
      </c>
      <c r="E3176" s="25">
        <f t="shared" si="599"/>
        <v>18902.5</v>
      </c>
      <c r="F3176" s="25">
        <f t="shared" si="600"/>
        <v>18610</v>
      </c>
      <c r="G3176" s="25">
        <f t="shared" si="589"/>
        <v>0.88301988178398705</v>
      </c>
      <c r="H3176" s="25">
        <f t="shared" si="596"/>
        <v>1.0015470660113945</v>
      </c>
      <c r="I3176" s="4">
        <f t="shared" si="590"/>
        <v>16407.616334440983</v>
      </c>
      <c r="J3176" s="25">
        <f t="shared" si="597"/>
        <v>20000.67208424694</v>
      </c>
      <c r="K3176" s="15">
        <f t="shared" si="591"/>
        <v>20031.614444233528</v>
      </c>
      <c r="L3176" s="36">
        <f t="shared" si="592"/>
        <v>-3598.614444233528</v>
      </c>
      <c r="M3176" s="36">
        <f t="shared" si="593"/>
        <v>3598.614444233528</v>
      </c>
      <c r="N3176" s="36">
        <f t="shared" si="594"/>
        <v>0.21898706530965301</v>
      </c>
      <c r="O3176" s="36">
        <f t="shared" si="595"/>
        <v>12950025.918246184</v>
      </c>
      <c r="P3176" s="35">
        <f t="shared" si="598"/>
        <v>12950025.918246184</v>
      </c>
    </row>
    <row r="3177" spans="1:16" x14ac:dyDescent="0.4">
      <c r="A3177" s="1">
        <v>3176</v>
      </c>
      <c r="B3177" s="21">
        <v>42989</v>
      </c>
      <c r="C3177" s="43">
        <v>4</v>
      </c>
      <c r="D3177" s="23">
        <v>19345</v>
      </c>
      <c r="E3177" s="25">
        <f t="shared" si="599"/>
        <v>18317.5</v>
      </c>
      <c r="F3177" s="25">
        <f t="shared" si="600"/>
        <v>18605.5</v>
      </c>
      <c r="G3177" s="25">
        <f t="shared" si="589"/>
        <v>1.0397463115745345</v>
      </c>
      <c r="H3177" s="25">
        <f t="shared" si="596"/>
        <v>1.0021658136955456</v>
      </c>
      <c r="I3177" s="4">
        <f t="shared" si="590"/>
        <v>19303.192880491672</v>
      </c>
      <c r="J3177" s="25">
        <f t="shared" si="597"/>
        <v>20000.988768690757</v>
      </c>
      <c r="K3177" s="15">
        <f t="shared" si="591"/>
        <v>20044.307184090441</v>
      </c>
      <c r="L3177" s="36">
        <f t="shared" si="592"/>
        <v>-699.3071840904413</v>
      </c>
      <c r="M3177" s="36">
        <f t="shared" si="593"/>
        <v>699.3071840904413</v>
      </c>
      <c r="N3177" s="36">
        <f t="shared" si="594"/>
        <v>3.6149247045254136E-2</v>
      </c>
      <c r="O3177" s="36">
        <f t="shared" si="595"/>
        <v>489030.53772050235</v>
      </c>
      <c r="P3177" s="35">
        <f t="shared" si="598"/>
        <v>489030.53772050235</v>
      </c>
    </row>
    <row r="3178" spans="1:16" x14ac:dyDescent="0.4">
      <c r="A3178" s="1">
        <v>3177</v>
      </c>
      <c r="B3178" s="21">
        <v>42990</v>
      </c>
      <c r="C3178" s="43">
        <v>1</v>
      </c>
      <c r="D3178" s="23">
        <v>19401</v>
      </c>
      <c r="E3178" s="25">
        <f t="shared" si="599"/>
        <v>18893.5</v>
      </c>
      <c r="F3178" s="25">
        <f t="shared" si="600"/>
        <v>18845.75</v>
      </c>
      <c r="G3178" s="25">
        <f t="shared" si="589"/>
        <v>1.0294628762453073</v>
      </c>
      <c r="H3178" s="25">
        <f t="shared" si="596"/>
        <v>0.99870511045398014</v>
      </c>
      <c r="I3178" s="4">
        <f t="shared" si="590"/>
        <v>19426.154724672342</v>
      </c>
      <c r="J3178" s="25">
        <f t="shared" si="597"/>
        <v>20001.305453134577</v>
      </c>
      <c r="K3178" s="15">
        <f t="shared" si="591"/>
        <v>19975.405971796565</v>
      </c>
      <c r="L3178" s="36">
        <f t="shared" si="592"/>
        <v>-574.4059717965647</v>
      </c>
      <c r="M3178" s="36">
        <f t="shared" si="593"/>
        <v>574.4059717965647</v>
      </c>
      <c r="N3178" s="36">
        <f t="shared" si="594"/>
        <v>2.960702911172438E-2</v>
      </c>
      <c r="O3178" s="36">
        <f t="shared" si="595"/>
        <v>329942.22043555591</v>
      </c>
      <c r="P3178" s="35">
        <f t="shared" si="598"/>
        <v>329942.22043555591</v>
      </c>
    </row>
    <row r="3179" spans="1:16" x14ac:dyDescent="0.4">
      <c r="A3179" s="1">
        <v>3178</v>
      </c>
      <c r="B3179" s="21">
        <v>42991</v>
      </c>
      <c r="C3179" s="43">
        <v>2</v>
      </c>
      <c r="D3179" s="23">
        <v>20395</v>
      </c>
      <c r="E3179" s="25">
        <f t="shared" si="599"/>
        <v>18798</v>
      </c>
      <c r="F3179" s="25">
        <f t="shared" si="600"/>
        <v>18842.125</v>
      </c>
      <c r="G3179" s="25">
        <f t="shared" si="589"/>
        <v>1.0824150673026529</v>
      </c>
      <c r="H3179" s="25">
        <f t="shared" si="596"/>
        <v>0.99758200983907996</v>
      </c>
      <c r="I3179" s="4">
        <f t="shared" si="590"/>
        <v>20444.434441324698</v>
      </c>
      <c r="J3179" s="25">
        <f t="shared" si="597"/>
        <v>20001.622137578393</v>
      </c>
      <c r="K3179" s="15">
        <f t="shared" si="591"/>
        <v>19953.258412047289</v>
      </c>
      <c r="L3179" s="36">
        <f t="shared" si="592"/>
        <v>441.74158795271069</v>
      </c>
      <c r="M3179" s="36">
        <f t="shared" si="593"/>
        <v>441.74158795271069</v>
      </c>
      <c r="N3179" s="36">
        <f t="shared" si="594"/>
        <v>2.1659308063383707E-2</v>
      </c>
      <c r="O3179" s="36">
        <f t="shared" si="595"/>
        <v>195135.63052698242</v>
      </c>
      <c r="P3179" s="35">
        <f t="shared" si="598"/>
        <v>195135.63052698242</v>
      </c>
    </row>
    <row r="3180" spans="1:16" x14ac:dyDescent="0.4">
      <c r="A3180" s="1">
        <v>3179</v>
      </c>
      <c r="B3180" s="21">
        <v>42992</v>
      </c>
      <c r="C3180" s="43">
        <v>3</v>
      </c>
      <c r="D3180" s="23">
        <v>16051</v>
      </c>
      <c r="E3180" s="25">
        <f t="shared" si="599"/>
        <v>18886.25</v>
      </c>
      <c r="F3180" s="25">
        <f t="shared" si="600"/>
        <v>18653.875</v>
      </c>
      <c r="G3180" s="25">
        <f t="shared" si="589"/>
        <v>0.86046464876600703</v>
      </c>
      <c r="H3180" s="25">
        <f t="shared" si="596"/>
        <v>1.0015470660113945</v>
      </c>
      <c r="I3180" s="4">
        <f t="shared" si="590"/>
        <v>16026.206400785752</v>
      </c>
      <c r="J3180" s="25">
        <f t="shared" si="597"/>
        <v>20001.93882202221</v>
      </c>
      <c r="K3180" s="15">
        <f t="shared" si="591"/>
        <v>20032.883141735754</v>
      </c>
      <c r="L3180" s="36">
        <f t="shared" si="592"/>
        <v>-3981.8831417357542</v>
      </c>
      <c r="M3180" s="36">
        <f t="shared" si="593"/>
        <v>3981.8831417357542</v>
      </c>
      <c r="N3180" s="36">
        <f t="shared" si="594"/>
        <v>0.24807695107692693</v>
      </c>
      <c r="O3180" s="36">
        <f t="shared" si="595"/>
        <v>15855393.3544394</v>
      </c>
      <c r="P3180" s="35">
        <f t="shared" si="598"/>
        <v>15855393.3544394</v>
      </c>
    </row>
    <row r="3181" spans="1:16" x14ac:dyDescent="0.4">
      <c r="A3181" s="1">
        <v>3180</v>
      </c>
      <c r="B3181" s="21">
        <v>42993</v>
      </c>
      <c r="C3181" s="43">
        <v>4</v>
      </c>
      <c r="D3181" s="23">
        <v>19698</v>
      </c>
      <c r="E3181" s="25">
        <f t="shared" si="599"/>
        <v>18421.5</v>
      </c>
      <c r="F3181" s="25">
        <f t="shared" si="600"/>
        <v>17904.125</v>
      </c>
      <c r="G3181" s="25">
        <f t="shared" ref="G3181:G3244" si="601">D3181/F3181</f>
        <v>1.100193391187785</v>
      </c>
      <c r="H3181" s="25">
        <f t="shared" si="596"/>
        <v>1.0021658136955456</v>
      </c>
      <c r="I3181" s="4">
        <f t="shared" ref="I3181:I3244" si="602">D3181/H3181</f>
        <v>19655.43000051305</v>
      </c>
      <c r="J3181" s="25">
        <f t="shared" si="597"/>
        <v>20002.25550646603</v>
      </c>
      <c r="K3181" s="15">
        <f t="shared" ref="K3181:K3244" si="603">H3181*J3181</f>
        <v>20045.576665383735</v>
      </c>
      <c r="L3181" s="36">
        <f t="shared" ref="L3181:L3244" si="604">D3181-K3181</f>
        <v>-347.57666538373451</v>
      </c>
      <c r="M3181" s="36">
        <f t="shared" ref="M3181:M3244" si="605">ABS(L3181)</f>
        <v>347.57666538373451</v>
      </c>
      <c r="N3181" s="36">
        <f t="shared" ref="N3181:N3244" si="606">M3181/D3181</f>
        <v>1.7645276951149078E-2</v>
      </c>
      <c r="O3181" s="36">
        <f t="shared" ref="O3181:O3244" si="607">L3181^2</f>
        <v>120809.53831927654</v>
      </c>
      <c r="P3181" s="35">
        <f t="shared" si="598"/>
        <v>120809.53831927654</v>
      </c>
    </row>
    <row r="3182" spans="1:16" x14ac:dyDescent="0.4">
      <c r="A3182" s="1">
        <v>3181</v>
      </c>
      <c r="B3182" s="21">
        <v>42994</v>
      </c>
      <c r="C3182" s="43">
        <v>1</v>
      </c>
      <c r="D3182" s="23">
        <v>17542</v>
      </c>
      <c r="E3182" s="25">
        <f t="shared" si="599"/>
        <v>17386.75</v>
      </c>
      <c r="F3182" s="25">
        <f t="shared" si="600"/>
        <v>17831.375</v>
      </c>
      <c r="G3182" s="25">
        <f t="shared" si="601"/>
        <v>0.98377158239339368</v>
      </c>
      <c r="H3182" s="25">
        <f t="shared" si="596"/>
        <v>0.99870511045398014</v>
      </c>
      <c r="I3182" s="4">
        <f t="shared" si="602"/>
        <v>17564.744403907131</v>
      </c>
      <c r="J3182" s="25">
        <f t="shared" si="597"/>
        <v>20002.572190909847</v>
      </c>
      <c r="K3182" s="15">
        <f t="shared" si="603"/>
        <v>19976.671069286331</v>
      </c>
      <c r="L3182" s="36">
        <f t="shared" si="604"/>
        <v>-2434.6710692863307</v>
      </c>
      <c r="M3182" s="36">
        <f t="shared" si="605"/>
        <v>2434.6710692863307</v>
      </c>
      <c r="N3182" s="36">
        <f t="shared" si="606"/>
        <v>0.13879096279137673</v>
      </c>
      <c r="O3182" s="36">
        <f t="shared" si="607"/>
        <v>5927623.2156198453</v>
      </c>
      <c r="P3182" s="35">
        <f t="shared" si="598"/>
        <v>5927623.2156198453</v>
      </c>
    </row>
    <row r="3183" spans="1:16" x14ac:dyDescent="0.4">
      <c r="A3183" s="1">
        <v>3182</v>
      </c>
      <c r="B3183" s="21">
        <v>42995</v>
      </c>
      <c r="C3183" s="43">
        <v>2</v>
      </c>
      <c r="D3183" s="23">
        <v>16256</v>
      </c>
      <c r="E3183" s="25">
        <f t="shared" si="599"/>
        <v>18276</v>
      </c>
      <c r="F3183" s="25">
        <f t="shared" si="600"/>
        <v>18347.5</v>
      </c>
      <c r="G3183" s="25">
        <f t="shared" si="601"/>
        <v>0.88600626788390791</v>
      </c>
      <c r="H3183" s="25">
        <f t="shared" si="596"/>
        <v>0.99758200983907996</v>
      </c>
      <c r="I3183" s="4">
        <f t="shared" si="602"/>
        <v>16295.40212199923</v>
      </c>
      <c r="J3183" s="25">
        <f t="shared" si="597"/>
        <v>20002.888875353663</v>
      </c>
      <c r="K3183" s="15">
        <f t="shared" si="603"/>
        <v>19954.522086863082</v>
      </c>
      <c r="L3183" s="36">
        <f t="shared" si="604"/>
        <v>-3698.5220868630822</v>
      </c>
      <c r="M3183" s="36">
        <f t="shared" si="605"/>
        <v>3698.5220868630822</v>
      </c>
      <c r="N3183" s="36">
        <f t="shared" si="606"/>
        <v>0.22751735278439236</v>
      </c>
      <c r="O3183" s="36">
        <f t="shared" si="607"/>
        <v>13679065.627014048</v>
      </c>
      <c r="P3183" s="35">
        <f t="shared" si="598"/>
        <v>13679065.627014048</v>
      </c>
    </row>
    <row r="3184" spans="1:16" x14ac:dyDescent="0.4">
      <c r="A3184" s="1">
        <v>3183</v>
      </c>
      <c r="B3184" s="21">
        <v>42996</v>
      </c>
      <c r="C3184" s="43">
        <v>3</v>
      </c>
      <c r="D3184" s="23">
        <v>19608</v>
      </c>
      <c r="E3184" s="25">
        <f t="shared" si="599"/>
        <v>18419</v>
      </c>
      <c r="F3184" s="25">
        <f t="shared" si="600"/>
        <v>18760</v>
      </c>
      <c r="G3184" s="25">
        <f t="shared" si="601"/>
        <v>1.0452025586353944</v>
      </c>
      <c r="H3184" s="25">
        <f t="shared" si="596"/>
        <v>1.0015470660113945</v>
      </c>
      <c r="I3184" s="4">
        <f t="shared" si="602"/>
        <v>19577.711987203726</v>
      </c>
      <c r="J3184" s="25">
        <f t="shared" si="597"/>
        <v>20003.205559797483</v>
      </c>
      <c r="K3184" s="15">
        <f t="shared" si="603"/>
        <v>20034.151839237984</v>
      </c>
      <c r="L3184" s="36">
        <f t="shared" si="604"/>
        <v>-426.15183923798395</v>
      </c>
      <c r="M3184" s="36">
        <f t="shared" si="605"/>
        <v>426.15183923798395</v>
      </c>
      <c r="N3184" s="36">
        <f t="shared" si="606"/>
        <v>2.1733569932577721E-2</v>
      </c>
      <c r="O3184" s="36">
        <f t="shared" si="607"/>
        <v>181605.39008591653</v>
      </c>
      <c r="P3184" s="35">
        <f t="shared" si="598"/>
        <v>181605.39008591653</v>
      </c>
    </row>
    <row r="3185" spans="1:16" x14ac:dyDescent="0.4">
      <c r="A3185" s="1">
        <v>3184</v>
      </c>
      <c r="B3185" s="21">
        <v>42997</v>
      </c>
      <c r="C3185" s="43">
        <v>4</v>
      </c>
      <c r="D3185" s="23">
        <v>20270</v>
      </c>
      <c r="E3185" s="25">
        <f t="shared" si="599"/>
        <v>19101</v>
      </c>
      <c r="F3185" s="25">
        <f t="shared" si="600"/>
        <v>19084.625</v>
      </c>
      <c r="G3185" s="25">
        <f t="shared" si="601"/>
        <v>1.0621115164694093</v>
      </c>
      <c r="H3185" s="25">
        <f t="shared" si="596"/>
        <v>1.0021658136955456</v>
      </c>
      <c r="I3185" s="4">
        <f t="shared" si="602"/>
        <v>20226.193832389054</v>
      </c>
      <c r="J3185" s="25">
        <f t="shared" si="597"/>
        <v>20003.5222442413</v>
      </c>
      <c r="K3185" s="15">
        <f t="shared" si="603"/>
        <v>20046.846146677028</v>
      </c>
      <c r="L3185" s="36">
        <f t="shared" si="604"/>
        <v>223.15385332297228</v>
      </c>
      <c r="M3185" s="36">
        <f t="shared" si="605"/>
        <v>223.15385332297228</v>
      </c>
      <c r="N3185" s="36">
        <f t="shared" si="606"/>
        <v>1.1009070218202875E-2</v>
      </c>
      <c r="O3185" s="36">
        <f t="shared" si="607"/>
        <v>49797.642252890626</v>
      </c>
      <c r="P3185" s="35">
        <f t="shared" si="598"/>
        <v>49797.642252890626</v>
      </c>
    </row>
    <row r="3186" spans="1:16" x14ac:dyDescent="0.4">
      <c r="A3186" s="1">
        <v>3185</v>
      </c>
      <c r="B3186" s="21">
        <v>42998</v>
      </c>
      <c r="C3186" s="43">
        <v>1</v>
      </c>
      <c r="D3186" s="23">
        <v>20270</v>
      </c>
      <c r="E3186" s="25">
        <f t="shared" si="599"/>
        <v>19068.25</v>
      </c>
      <c r="F3186" s="25">
        <f t="shared" si="600"/>
        <v>19118.375</v>
      </c>
      <c r="G3186" s="25">
        <f t="shared" si="601"/>
        <v>1.0602365525312689</v>
      </c>
      <c r="H3186" s="25">
        <f t="shared" si="596"/>
        <v>0.99870511045398014</v>
      </c>
      <c r="I3186" s="4">
        <f t="shared" si="602"/>
        <v>20296.281442663181</v>
      </c>
      <c r="J3186" s="25">
        <f t="shared" si="597"/>
        <v>20003.838928685116</v>
      </c>
      <c r="K3186" s="15">
        <f t="shared" si="603"/>
        <v>19977.936166776097</v>
      </c>
      <c r="L3186" s="36">
        <f t="shared" si="604"/>
        <v>292.0638332239032</v>
      </c>
      <c r="M3186" s="36">
        <f t="shared" si="605"/>
        <v>292.0638332239032</v>
      </c>
      <c r="N3186" s="36">
        <f t="shared" si="606"/>
        <v>1.4408674554706621E-2</v>
      </c>
      <c r="O3186" s="36">
        <f t="shared" si="607"/>
        <v>85301.282677439944</v>
      </c>
      <c r="P3186" s="35">
        <f t="shared" si="598"/>
        <v>85301.282677439944</v>
      </c>
    </row>
    <row r="3187" spans="1:16" x14ac:dyDescent="0.4">
      <c r="A3187" s="1">
        <v>3186</v>
      </c>
      <c r="B3187" s="21">
        <v>42999</v>
      </c>
      <c r="C3187" s="43">
        <v>2</v>
      </c>
      <c r="D3187" s="23">
        <v>16125</v>
      </c>
      <c r="E3187" s="25">
        <f t="shared" si="599"/>
        <v>19168.5</v>
      </c>
      <c r="F3187" s="25">
        <f t="shared" si="600"/>
        <v>18857.75</v>
      </c>
      <c r="G3187" s="25">
        <f t="shared" si="601"/>
        <v>0.8550861051822195</v>
      </c>
      <c r="H3187" s="25">
        <f t="shared" si="596"/>
        <v>0.99758200983907996</v>
      </c>
      <c r="I3187" s="4">
        <f t="shared" si="602"/>
        <v>16164.084597517076</v>
      </c>
      <c r="J3187" s="25">
        <f t="shared" si="597"/>
        <v>20004.155613128933</v>
      </c>
      <c r="K3187" s="15">
        <f t="shared" si="603"/>
        <v>19955.785761678875</v>
      </c>
      <c r="L3187" s="36">
        <f t="shared" si="604"/>
        <v>-3830.7857616788751</v>
      </c>
      <c r="M3187" s="36">
        <f t="shared" si="605"/>
        <v>3830.7857616788751</v>
      </c>
      <c r="N3187" s="36">
        <f t="shared" si="606"/>
        <v>0.23756810925140312</v>
      </c>
      <c r="O3187" s="36">
        <f t="shared" si="607"/>
        <v>14674919.5518816</v>
      </c>
      <c r="P3187" s="35">
        <f t="shared" si="598"/>
        <v>14674919.5518816</v>
      </c>
    </row>
    <row r="3188" spans="1:16" x14ac:dyDescent="0.4">
      <c r="A3188" s="1">
        <v>3187</v>
      </c>
      <c r="B3188" s="21">
        <v>43000</v>
      </c>
      <c r="C3188" s="43">
        <v>3</v>
      </c>
      <c r="D3188" s="23">
        <v>20009</v>
      </c>
      <c r="E3188" s="25">
        <f t="shared" si="599"/>
        <v>18547</v>
      </c>
      <c r="F3188" s="25">
        <f t="shared" si="600"/>
        <v>18028.375</v>
      </c>
      <c r="G3188" s="25">
        <f t="shared" si="601"/>
        <v>1.1098615377148522</v>
      </c>
      <c r="H3188" s="25">
        <f t="shared" si="596"/>
        <v>1.0015470660113945</v>
      </c>
      <c r="I3188" s="4">
        <f t="shared" si="602"/>
        <v>19978.092572009351</v>
      </c>
      <c r="J3188" s="25">
        <f t="shared" si="597"/>
        <v>20004.472297572753</v>
      </c>
      <c r="K3188" s="15">
        <f t="shared" si="603"/>
        <v>20035.42053674021</v>
      </c>
      <c r="L3188" s="36">
        <f t="shared" si="604"/>
        <v>-26.420536740210082</v>
      </c>
      <c r="M3188" s="36">
        <f t="shared" si="605"/>
        <v>26.420536740210082</v>
      </c>
      <c r="N3188" s="36">
        <f t="shared" si="606"/>
        <v>1.3204326423214593E-3</v>
      </c>
      <c r="O3188" s="36">
        <f t="shared" si="607"/>
        <v>698.04476164079074</v>
      </c>
      <c r="P3188" s="35">
        <f t="shared" si="598"/>
        <v>698.04476164079074</v>
      </c>
    </row>
    <row r="3189" spans="1:16" x14ac:dyDescent="0.4">
      <c r="A3189" s="1">
        <v>3188</v>
      </c>
      <c r="B3189" s="21">
        <v>43001</v>
      </c>
      <c r="C3189" s="43">
        <v>4</v>
      </c>
      <c r="D3189" s="23">
        <v>17784</v>
      </c>
      <c r="E3189" s="25">
        <f t="shared" si="599"/>
        <v>17509.75</v>
      </c>
      <c r="F3189" s="25">
        <f t="shared" si="600"/>
        <v>17848.625</v>
      </c>
      <c r="G3189" s="25">
        <f t="shared" si="601"/>
        <v>0.99637927291317963</v>
      </c>
      <c r="H3189" s="25">
        <f t="shared" si="596"/>
        <v>1.0021658136955456</v>
      </c>
      <c r="I3189" s="4">
        <f t="shared" si="602"/>
        <v>17745.566409235664</v>
      </c>
      <c r="J3189" s="25">
        <f t="shared" si="597"/>
        <v>20004.788982016569</v>
      </c>
      <c r="K3189" s="15">
        <f t="shared" si="603"/>
        <v>20048.115627970321</v>
      </c>
      <c r="L3189" s="36">
        <f t="shared" si="604"/>
        <v>-2264.1156279703209</v>
      </c>
      <c r="M3189" s="36">
        <f t="shared" si="605"/>
        <v>2264.1156279703209</v>
      </c>
      <c r="N3189" s="36">
        <f t="shared" si="606"/>
        <v>0.12731194489261813</v>
      </c>
      <c r="O3189" s="36">
        <f t="shared" si="607"/>
        <v>5126219.5768194403</v>
      </c>
      <c r="P3189" s="35">
        <f t="shared" si="598"/>
        <v>5126219.5768194403</v>
      </c>
    </row>
    <row r="3190" spans="1:16" x14ac:dyDescent="0.4">
      <c r="A3190" s="1">
        <v>3189</v>
      </c>
      <c r="B3190" s="21">
        <v>43002</v>
      </c>
      <c r="C3190" s="43">
        <v>1</v>
      </c>
      <c r="D3190" s="23">
        <v>16121</v>
      </c>
      <c r="E3190" s="25">
        <f t="shared" si="599"/>
        <v>18187.5</v>
      </c>
      <c r="F3190" s="25">
        <f t="shared" si="600"/>
        <v>18091</v>
      </c>
      <c r="G3190" s="25">
        <f t="shared" si="601"/>
        <v>0.89110607484384496</v>
      </c>
      <c r="H3190" s="25">
        <f t="shared" si="596"/>
        <v>0.99870511045398014</v>
      </c>
      <c r="I3190" s="4">
        <f t="shared" si="602"/>
        <v>16141.901980126944</v>
      </c>
      <c r="J3190" s="25">
        <f t="shared" si="597"/>
        <v>20005.105666460386</v>
      </c>
      <c r="K3190" s="15">
        <f t="shared" si="603"/>
        <v>19979.201264265863</v>
      </c>
      <c r="L3190" s="36">
        <f t="shared" si="604"/>
        <v>-3858.2012642658628</v>
      </c>
      <c r="M3190" s="36">
        <f t="shared" si="605"/>
        <v>3858.2012642658628</v>
      </c>
      <c r="N3190" s="36">
        <f t="shared" si="606"/>
        <v>0.23932766356093685</v>
      </c>
      <c r="O3190" s="36">
        <f t="shared" si="607"/>
        <v>14885716.995582702</v>
      </c>
      <c r="P3190" s="35">
        <f t="shared" si="598"/>
        <v>14885716.995582702</v>
      </c>
    </row>
    <row r="3191" spans="1:16" x14ac:dyDescent="0.4">
      <c r="A3191" s="1">
        <v>3190</v>
      </c>
      <c r="B3191" s="21">
        <v>43003</v>
      </c>
      <c r="C3191" s="43">
        <v>2</v>
      </c>
      <c r="D3191" s="23">
        <v>18836</v>
      </c>
      <c r="E3191" s="25">
        <f t="shared" si="599"/>
        <v>17994.5</v>
      </c>
      <c r="F3191" s="25">
        <f t="shared" si="600"/>
        <v>18108.5</v>
      </c>
      <c r="G3191" s="25">
        <f t="shared" si="601"/>
        <v>1.0401745036861143</v>
      </c>
      <c r="H3191" s="25">
        <f t="shared" si="596"/>
        <v>0.99758200983907996</v>
      </c>
      <c r="I3191" s="4">
        <f t="shared" si="602"/>
        <v>18881.655657601961</v>
      </c>
      <c r="J3191" s="25">
        <f t="shared" si="597"/>
        <v>20005.422350904206</v>
      </c>
      <c r="K3191" s="15">
        <f t="shared" si="603"/>
        <v>19957.049436494668</v>
      </c>
      <c r="L3191" s="36">
        <f t="shared" si="604"/>
        <v>-1121.049436494668</v>
      </c>
      <c r="M3191" s="36">
        <f t="shared" si="605"/>
        <v>1121.049436494668</v>
      </c>
      <c r="N3191" s="36">
        <f t="shared" si="606"/>
        <v>5.9516321750619453E-2</v>
      </c>
      <c r="O3191" s="36">
        <f t="shared" si="607"/>
        <v>1256751.8390650128</v>
      </c>
      <c r="P3191" s="35">
        <f t="shared" si="598"/>
        <v>1256751.8390650128</v>
      </c>
    </row>
    <row r="3192" spans="1:16" x14ac:dyDescent="0.4">
      <c r="A3192" s="1">
        <v>3191</v>
      </c>
      <c r="B3192" s="21">
        <v>43004</v>
      </c>
      <c r="C3192" s="43">
        <v>3</v>
      </c>
      <c r="D3192" s="23">
        <v>19237</v>
      </c>
      <c r="E3192" s="25">
        <f t="shared" si="599"/>
        <v>18222.5</v>
      </c>
      <c r="F3192" s="25">
        <f t="shared" si="600"/>
        <v>18066.375</v>
      </c>
      <c r="G3192" s="25">
        <f t="shared" si="601"/>
        <v>1.0647957877548762</v>
      </c>
      <c r="H3192" s="25">
        <f t="shared" si="596"/>
        <v>1.0015470660113945</v>
      </c>
      <c r="I3192" s="4">
        <f t="shared" si="602"/>
        <v>19207.285062109244</v>
      </c>
      <c r="J3192" s="25">
        <f t="shared" si="597"/>
        <v>20005.739035348022</v>
      </c>
      <c r="K3192" s="15">
        <f t="shared" si="603"/>
        <v>20036.68923424244</v>
      </c>
      <c r="L3192" s="36">
        <f t="shared" si="604"/>
        <v>-799.68923424243985</v>
      </c>
      <c r="M3192" s="36">
        <f t="shared" si="605"/>
        <v>799.68923424243985</v>
      </c>
      <c r="N3192" s="36">
        <f t="shared" si="606"/>
        <v>4.1570371380279664E-2</v>
      </c>
      <c r="O3192" s="36">
        <f t="shared" si="607"/>
        <v>639502.87136325985</v>
      </c>
      <c r="P3192" s="35">
        <f t="shared" si="598"/>
        <v>639502.87136325985</v>
      </c>
    </row>
    <row r="3193" spans="1:16" x14ac:dyDescent="0.4">
      <c r="A3193" s="1">
        <v>3192</v>
      </c>
      <c r="B3193" s="21">
        <v>43005</v>
      </c>
      <c r="C3193" s="43">
        <v>4</v>
      </c>
      <c r="D3193" s="23">
        <v>18696</v>
      </c>
      <c r="E3193" s="25">
        <f t="shared" si="599"/>
        <v>17910.25</v>
      </c>
      <c r="F3193" s="25">
        <f t="shared" si="600"/>
        <v>17894.5</v>
      </c>
      <c r="G3193" s="25">
        <f t="shared" si="601"/>
        <v>1.0447902986951298</v>
      </c>
      <c r="H3193" s="25">
        <f t="shared" si="596"/>
        <v>1.0021658136955456</v>
      </c>
      <c r="I3193" s="4">
        <f t="shared" si="602"/>
        <v>18655.595455863135</v>
      </c>
      <c r="J3193" s="25">
        <f t="shared" si="597"/>
        <v>20006.055719791839</v>
      </c>
      <c r="K3193" s="15">
        <f t="shared" si="603"/>
        <v>20049.385109263611</v>
      </c>
      <c r="L3193" s="36">
        <f t="shared" si="604"/>
        <v>-1353.3851092636105</v>
      </c>
      <c r="M3193" s="36">
        <f t="shared" si="605"/>
        <v>1353.3851092636105</v>
      </c>
      <c r="N3193" s="36">
        <f t="shared" si="606"/>
        <v>7.2389019536992436E-2</v>
      </c>
      <c r="O3193" s="36">
        <f t="shared" si="607"/>
        <v>1831651.253976475</v>
      </c>
      <c r="P3193" s="35">
        <f t="shared" si="598"/>
        <v>1831651.253976475</v>
      </c>
    </row>
    <row r="3194" spans="1:16" x14ac:dyDescent="0.4">
      <c r="A3194" s="1">
        <v>3193</v>
      </c>
      <c r="B3194" s="21">
        <v>43006</v>
      </c>
      <c r="C3194" s="43">
        <v>1</v>
      </c>
      <c r="D3194" s="23">
        <v>14872</v>
      </c>
      <c r="E3194" s="25">
        <f t="shared" si="599"/>
        <v>17878.75</v>
      </c>
      <c r="F3194" s="25">
        <f t="shared" si="600"/>
        <v>17542.625</v>
      </c>
      <c r="G3194" s="25">
        <f t="shared" si="601"/>
        <v>0.84776366136766879</v>
      </c>
      <c r="H3194" s="25">
        <f t="shared" si="596"/>
        <v>0.99870511045398014</v>
      </c>
      <c r="I3194" s="4">
        <f t="shared" si="602"/>
        <v>14891.282566121699</v>
      </c>
      <c r="J3194" s="25">
        <f t="shared" si="597"/>
        <v>20006.372404235659</v>
      </c>
      <c r="K3194" s="15">
        <f t="shared" si="603"/>
        <v>19980.466361755633</v>
      </c>
      <c r="L3194" s="36">
        <f t="shared" si="604"/>
        <v>-5108.4663617556325</v>
      </c>
      <c r="M3194" s="36">
        <f t="shared" si="605"/>
        <v>5108.4663617556325</v>
      </c>
      <c r="N3194" s="36">
        <f t="shared" si="606"/>
        <v>0.34349558645478973</v>
      </c>
      <c r="O3194" s="36">
        <f t="shared" si="607"/>
        <v>26096428.56918883</v>
      </c>
      <c r="P3194" s="35">
        <f t="shared" si="598"/>
        <v>26096428.56918883</v>
      </c>
    </row>
    <row r="3195" spans="1:16" x14ac:dyDescent="0.4">
      <c r="A3195" s="1">
        <v>3194</v>
      </c>
      <c r="B3195" s="21">
        <v>43007</v>
      </c>
      <c r="C3195" s="43">
        <v>2</v>
      </c>
      <c r="D3195" s="23">
        <v>18710</v>
      </c>
      <c r="E3195" s="25">
        <f t="shared" si="599"/>
        <v>17206.5</v>
      </c>
      <c r="F3195" s="25">
        <f t="shared" si="600"/>
        <v>16760.875</v>
      </c>
      <c r="G3195" s="25">
        <f t="shared" si="601"/>
        <v>1.11629016981512</v>
      </c>
      <c r="H3195" s="25">
        <f t="shared" si="596"/>
        <v>0.99758200983907996</v>
      </c>
      <c r="I3195" s="4">
        <f t="shared" si="602"/>
        <v>18755.35025237485</v>
      </c>
      <c r="J3195" s="25">
        <f t="shared" si="597"/>
        <v>20006.689088679475</v>
      </c>
      <c r="K3195" s="15">
        <f t="shared" si="603"/>
        <v>19958.313111310461</v>
      </c>
      <c r="L3195" s="36">
        <f t="shared" si="604"/>
        <v>-1248.313111310461</v>
      </c>
      <c r="M3195" s="36">
        <f t="shared" si="605"/>
        <v>1248.313111310461</v>
      </c>
      <c r="N3195" s="36">
        <f t="shared" si="606"/>
        <v>6.6719033207400372E-2</v>
      </c>
      <c r="O3195" s="36">
        <f t="shared" si="607"/>
        <v>1558285.6238696033</v>
      </c>
      <c r="P3195" s="35">
        <f t="shared" si="598"/>
        <v>1558285.6238696033</v>
      </c>
    </row>
    <row r="3196" spans="1:16" x14ac:dyDescent="0.4">
      <c r="A3196" s="1">
        <v>3195</v>
      </c>
      <c r="B3196" s="21">
        <v>43008</v>
      </c>
      <c r="C3196" s="43">
        <v>3</v>
      </c>
      <c r="D3196" s="23">
        <v>16548</v>
      </c>
      <c r="E3196" s="25">
        <f t="shared" si="599"/>
        <v>16315.25</v>
      </c>
      <c r="F3196" s="25">
        <f t="shared" si="600"/>
        <v>16723.75</v>
      </c>
      <c r="G3196" s="25">
        <f t="shared" si="601"/>
        <v>0.98949099334778379</v>
      </c>
      <c r="H3196" s="25">
        <f t="shared" si="596"/>
        <v>1.0015470660113945</v>
      </c>
      <c r="I3196" s="4">
        <f t="shared" si="602"/>
        <v>16522.438696667035</v>
      </c>
      <c r="J3196" s="25">
        <f t="shared" si="597"/>
        <v>20007.005773123292</v>
      </c>
      <c r="K3196" s="15">
        <f t="shared" si="603"/>
        <v>20037.957931744666</v>
      </c>
      <c r="L3196" s="36">
        <f t="shared" si="604"/>
        <v>-3489.957931744666</v>
      </c>
      <c r="M3196" s="36">
        <f t="shared" si="605"/>
        <v>3489.957931744666</v>
      </c>
      <c r="N3196" s="36">
        <f t="shared" si="606"/>
        <v>0.21089907733530736</v>
      </c>
      <c r="O3196" s="36">
        <f t="shared" si="607"/>
        <v>12179806.365347506</v>
      </c>
      <c r="P3196" s="35">
        <f t="shared" si="598"/>
        <v>12179806.365347506</v>
      </c>
    </row>
    <row r="3197" spans="1:16" x14ac:dyDescent="0.4">
      <c r="A3197" s="1">
        <v>3196</v>
      </c>
      <c r="B3197" s="21">
        <v>43009</v>
      </c>
      <c r="C3197" s="43">
        <v>4</v>
      </c>
      <c r="D3197" s="23">
        <v>15131</v>
      </c>
      <c r="E3197" s="25">
        <f t="shared" si="599"/>
        <v>17132.25</v>
      </c>
      <c r="F3197" s="25">
        <f t="shared" si="600"/>
        <v>17153.25</v>
      </c>
      <c r="G3197" s="25">
        <f t="shared" si="601"/>
        <v>0.88210688936498916</v>
      </c>
      <c r="H3197" s="25">
        <f t="shared" si="596"/>
        <v>1.0021658136955456</v>
      </c>
      <c r="I3197" s="4">
        <f t="shared" si="602"/>
        <v>15098.299895307289</v>
      </c>
      <c r="J3197" s="25">
        <f t="shared" si="597"/>
        <v>20007.322457567108</v>
      </c>
      <c r="K3197" s="15">
        <f t="shared" si="603"/>
        <v>20050.654590556904</v>
      </c>
      <c r="L3197" s="36">
        <f t="shared" si="604"/>
        <v>-4919.6545905569037</v>
      </c>
      <c r="M3197" s="36">
        <f t="shared" si="605"/>
        <v>4919.6545905569037</v>
      </c>
      <c r="N3197" s="36">
        <f t="shared" si="606"/>
        <v>0.32513743906925541</v>
      </c>
      <c r="O3197" s="36">
        <f t="shared" si="607"/>
        <v>24203001.290387616</v>
      </c>
      <c r="P3197" s="35">
        <f t="shared" si="598"/>
        <v>24203001.290387616</v>
      </c>
    </row>
    <row r="3198" spans="1:16" x14ac:dyDescent="0.4">
      <c r="A3198" s="1">
        <v>3197</v>
      </c>
      <c r="B3198" s="21">
        <v>43010</v>
      </c>
      <c r="C3198" s="43">
        <v>1</v>
      </c>
      <c r="D3198" s="23">
        <v>18140</v>
      </c>
      <c r="E3198" s="25">
        <f t="shared" si="599"/>
        <v>17174.25</v>
      </c>
      <c r="F3198" s="25">
        <f t="shared" si="600"/>
        <v>17480</v>
      </c>
      <c r="G3198" s="25">
        <f t="shared" si="601"/>
        <v>1.0377574370709381</v>
      </c>
      <c r="H3198" s="25">
        <f t="shared" si="596"/>
        <v>0.99870511045398014</v>
      </c>
      <c r="I3198" s="4">
        <f t="shared" si="602"/>
        <v>18163.51975184559</v>
      </c>
      <c r="J3198" s="25">
        <f t="shared" si="597"/>
        <v>20007.639142010928</v>
      </c>
      <c r="K3198" s="15">
        <f t="shared" si="603"/>
        <v>19981.731459245402</v>
      </c>
      <c r="L3198" s="36">
        <f t="shared" si="604"/>
        <v>-1841.7314592454022</v>
      </c>
      <c r="M3198" s="36">
        <f t="shared" si="605"/>
        <v>1841.7314592454022</v>
      </c>
      <c r="N3198" s="36">
        <f t="shared" si="606"/>
        <v>0.10152874637515999</v>
      </c>
      <c r="O3198" s="36">
        <f t="shared" si="607"/>
        <v>3391974.7679741988</v>
      </c>
      <c r="P3198" s="35">
        <f t="shared" si="598"/>
        <v>3391974.7679741988</v>
      </c>
    </row>
    <row r="3199" spans="1:16" x14ac:dyDescent="0.4">
      <c r="A3199" s="1">
        <v>3198</v>
      </c>
      <c r="B3199" s="21">
        <v>43011</v>
      </c>
      <c r="C3199" s="43">
        <v>2</v>
      </c>
      <c r="D3199" s="23">
        <v>18878</v>
      </c>
      <c r="E3199" s="25">
        <f t="shared" si="599"/>
        <v>17785.75</v>
      </c>
      <c r="F3199" s="25">
        <f t="shared" si="600"/>
        <v>17810.75</v>
      </c>
      <c r="G3199" s="25">
        <f t="shared" si="601"/>
        <v>1.0599216765155874</v>
      </c>
      <c r="H3199" s="25">
        <f t="shared" si="596"/>
        <v>0.99758200983907996</v>
      </c>
      <c r="I3199" s="4">
        <f t="shared" si="602"/>
        <v>18923.757459344331</v>
      </c>
      <c r="J3199" s="25">
        <f t="shared" si="597"/>
        <v>20007.955826454745</v>
      </c>
      <c r="K3199" s="15">
        <f t="shared" si="603"/>
        <v>19959.576786126254</v>
      </c>
      <c r="L3199" s="36">
        <f t="shared" si="604"/>
        <v>-1081.5767861262539</v>
      </c>
      <c r="M3199" s="36">
        <f t="shared" si="605"/>
        <v>1081.5767861262539</v>
      </c>
      <c r="N3199" s="36">
        <f t="shared" si="606"/>
        <v>5.7292975215926148E-2</v>
      </c>
      <c r="O3199" s="36">
        <f t="shared" si="607"/>
        <v>1169808.3442871964</v>
      </c>
      <c r="P3199" s="35">
        <f t="shared" si="598"/>
        <v>1169808.3442871964</v>
      </c>
    </row>
    <row r="3200" spans="1:16" x14ac:dyDescent="0.4">
      <c r="A3200" s="1">
        <v>3199</v>
      </c>
      <c r="B3200" s="21">
        <v>43012</v>
      </c>
      <c r="C3200" s="43">
        <v>3</v>
      </c>
      <c r="D3200" s="23">
        <v>18994</v>
      </c>
      <c r="E3200" s="25">
        <f t="shared" si="599"/>
        <v>17835.75</v>
      </c>
      <c r="F3200" s="25">
        <f t="shared" si="600"/>
        <v>17937.75</v>
      </c>
      <c r="G3200" s="25">
        <f t="shared" si="601"/>
        <v>1.0588841967359339</v>
      </c>
      <c r="H3200" s="25">
        <f t="shared" si="596"/>
        <v>1.0015470660113945</v>
      </c>
      <c r="I3200" s="4">
        <f t="shared" si="602"/>
        <v>18964.660418448977</v>
      </c>
      <c r="J3200" s="25">
        <f t="shared" si="597"/>
        <v>20008.272510898561</v>
      </c>
      <c r="K3200" s="15">
        <f t="shared" si="603"/>
        <v>20039.226629246892</v>
      </c>
      <c r="L3200" s="36">
        <f t="shared" si="604"/>
        <v>-1045.2266292468921</v>
      </c>
      <c r="M3200" s="36">
        <f t="shared" si="605"/>
        <v>1045.2266292468921</v>
      </c>
      <c r="N3200" s="36">
        <f t="shared" si="606"/>
        <v>5.502930553053028E-2</v>
      </c>
      <c r="O3200" s="36">
        <f t="shared" si="607"/>
        <v>1092498.70648682</v>
      </c>
      <c r="P3200" s="35">
        <f t="shared" si="598"/>
        <v>1092498.70648682</v>
      </c>
    </row>
    <row r="3201" spans="1:16" x14ac:dyDescent="0.4">
      <c r="A3201" s="1">
        <v>3200</v>
      </c>
      <c r="B3201" s="21">
        <v>43013</v>
      </c>
      <c r="C3201" s="43">
        <v>4</v>
      </c>
      <c r="D3201" s="23">
        <v>15331</v>
      </c>
      <c r="E3201" s="25">
        <f t="shared" si="599"/>
        <v>18039.75</v>
      </c>
      <c r="F3201" s="25">
        <f t="shared" si="600"/>
        <v>17785.5</v>
      </c>
      <c r="G3201" s="25">
        <f t="shared" si="601"/>
        <v>0.86199432121672148</v>
      </c>
      <c r="H3201" s="25">
        <f t="shared" si="596"/>
        <v>1.0021658136955456</v>
      </c>
      <c r="I3201" s="4">
        <f t="shared" si="602"/>
        <v>15297.867668690506</v>
      </c>
      <c r="J3201" s="25">
        <f t="shared" si="597"/>
        <v>20008.589195342382</v>
      </c>
      <c r="K3201" s="15">
        <f t="shared" si="603"/>
        <v>20051.924071850201</v>
      </c>
      <c r="L3201" s="36">
        <f t="shared" si="604"/>
        <v>-4720.9240718502006</v>
      </c>
      <c r="M3201" s="36">
        <f t="shared" si="605"/>
        <v>4720.9240718502006</v>
      </c>
      <c r="N3201" s="36">
        <f t="shared" si="606"/>
        <v>0.30793321191378259</v>
      </c>
      <c r="O3201" s="36">
        <f t="shared" si="607"/>
        <v>22287124.092174679</v>
      </c>
      <c r="P3201" s="35">
        <f t="shared" si="598"/>
        <v>22287124.092174679</v>
      </c>
    </row>
    <row r="3202" spans="1:16" x14ac:dyDescent="0.4">
      <c r="A3202" s="1">
        <v>3201</v>
      </c>
      <c r="B3202" s="21">
        <v>43014</v>
      </c>
      <c r="C3202" s="43">
        <v>1</v>
      </c>
      <c r="D3202" s="23">
        <v>18956</v>
      </c>
      <c r="E3202" s="25">
        <f t="shared" si="599"/>
        <v>17531.25</v>
      </c>
      <c r="F3202" s="25">
        <f t="shared" si="600"/>
        <v>17090.875</v>
      </c>
      <c r="G3202" s="25">
        <f t="shared" si="601"/>
        <v>1.109129871934585</v>
      </c>
      <c r="H3202" s="25">
        <f t="shared" ref="H3202:H3265" si="608">VLOOKUP(C3202,$Q$38:$S$42,3,FALSE)</f>
        <v>0.99870511045398014</v>
      </c>
      <c r="I3202" s="4">
        <f t="shared" si="602"/>
        <v>18980.577751708104</v>
      </c>
      <c r="J3202" s="25">
        <f t="shared" si="597"/>
        <v>20008.905879786198</v>
      </c>
      <c r="K3202" s="15">
        <f t="shared" si="603"/>
        <v>19982.996556735168</v>
      </c>
      <c r="L3202" s="36">
        <f t="shared" si="604"/>
        <v>-1026.9965567351683</v>
      </c>
      <c r="M3202" s="36">
        <f t="shared" si="605"/>
        <v>1026.9965567351683</v>
      </c>
      <c r="N3202" s="36">
        <f t="shared" si="606"/>
        <v>5.4177914999745107E-2</v>
      </c>
      <c r="O3202" s="36">
        <f t="shared" si="607"/>
        <v>1054721.9275458916</v>
      </c>
      <c r="P3202" s="35">
        <f t="shared" si="598"/>
        <v>1054721.9275458916</v>
      </c>
    </row>
    <row r="3203" spans="1:16" x14ac:dyDescent="0.4">
      <c r="A3203" s="1">
        <v>3202</v>
      </c>
      <c r="B3203" s="21">
        <v>43015</v>
      </c>
      <c r="C3203" s="43">
        <v>2</v>
      </c>
      <c r="D3203" s="23">
        <v>16844</v>
      </c>
      <c r="E3203" s="25">
        <f t="shared" si="599"/>
        <v>16650.5</v>
      </c>
      <c r="F3203" s="25">
        <f t="shared" si="600"/>
        <v>17074.5</v>
      </c>
      <c r="G3203" s="25">
        <f t="shared" si="601"/>
        <v>0.98650033675949511</v>
      </c>
      <c r="H3203" s="25">
        <f t="shared" si="608"/>
        <v>0.99758200983907996</v>
      </c>
      <c r="I3203" s="4">
        <f t="shared" si="602"/>
        <v>16884.827346392409</v>
      </c>
      <c r="J3203" s="25">
        <f t="shared" ref="J3203:J3266" si="609">INTERCEPT($I$2:$I$3896,$A$2:$A$3896)+SLOPE($I$2:$I$3896,$A$2:$A$3896)*A3203</f>
        <v>20009.222564230015</v>
      </c>
      <c r="K3203" s="15">
        <f t="shared" si="603"/>
        <v>19960.840460942047</v>
      </c>
      <c r="L3203" s="36">
        <f t="shared" si="604"/>
        <v>-3116.8404609420468</v>
      </c>
      <c r="M3203" s="36">
        <f t="shared" si="605"/>
        <v>3116.8404609420468</v>
      </c>
      <c r="N3203" s="36">
        <f t="shared" si="606"/>
        <v>0.18504158519010014</v>
      </c>
      <c r="O3203" s="36">
        <f t="shared" si="607"/>
        <v>9714694.45896543</v>
      </c>
      <c r="P3203" s="35">
        <f t="shared" ref="P3203:P3266" si="610">(D3203-K3203)^2</f>
        <v>9714694.45896543</v>
      </c>
    </row>
    <row r="3204" spans="1:16" x14ac:dyDescent="0.4">
      <c r="A3204" s="1">
        <v>3203</v>
      </c>
      <c r="B3204" s="21">
        <v>43016</v>
      </c>
      <c r="C3204" s="43">
        <v>3</v>
      </c>
      <c r="D3204" s="23">
        <v>15471</v>
      </c>
      <c r="E3204" s="25">
        <f t="shared" si="599"/>
        <v>17498.5</v>
      </c>
      <c r="F3204" s="25">
        <f t="shared" si="600"/>
        <v>17511</v>
      </c>
      <c r="G3204" s="25">
        <f t="shared" si="601"/>
        <v>0.88350179886928215</v>
      </c>
      <c r="H3204" s="25">
        <f t="shared" si="608"/>
        <v>1.0015470660113945</v>
      </c>
      <c r="I3204" s="4">
        <f t="shared" si="602"/>
        <v>15447.102313036967</v>
      </c>
      <c r="J3204" s="25">
        <f t="shared" si="609"/>
        <v>20009.539248673835</v>
      </c>
      <c r="K3204" s="15">
        <f t="shared" si="603"/>
        <v>20040.495326749122</v>
      </c>
      <c r="L3204" s="36">
        <f t="shared" si="604"/>
        <v>-4569.4953267491219</v>
      </c>
      <c r="M3204" s="36">
        <f t="shared" si="605"/>
        <v>4569.4953267491219</v>
      </c>
      <c r="N3204" s="36">
        <f t="shared" si="606"/>
        <v>0.29535875681915336</v>
      </c>
      <c r="O3204" s="36">
        <f t="shared" si="607"/>
        <v>20880287.541182064</v>
      </c>
      <c r="P3204" s="35">
        <f t="shared" si="610"/>
        <v>20880287.541182064</v>
      </c>
    </row>
    <row r="3205" spans="1:16" x14ac:dyDescent="0.4">
      <c r="A3205" s="1">
        <v>3204</v>
      </c>
      <c r="B3205" s="21">
        <v>43017</v>
      </c>
      <c r="C3205" s="43">
        <v>4</v>
      </c>
      <c r="D3205" s="23">
        <v>18723</v>
      </c>
      <c r="E3205" s="25">
        <f t="shared" ref="E3205:E3268" si="611">AVERAGE(D3203:D3206)</f>
        <v>17523.5</v>
      </c>
      <c r="F3205" s="25">
        <f t="shared" ref="F3205:F3268" si="612">AVERAGE(E3205:E3206)</f>
        <v>17856</v>
      </c>
      <c r="G3205" s="25">
        <f t="shared" si="601"/>
        <v>1.0485551075268817</v>
      </c>
      <c r="H3205" s="25">
        <f t="shared" si="608"/>
        <v>1.0021658136955456</v>
      </c>
      <c r="I3205" s="4">
        <f t="shared" si="602"/>
        <v>18682.537105269868</v>
      </c>
      <c r="J3205" s="25">
        <f t="shared" si="609"/>
        <v>20009.855933117651</v>
      </c>
      <c r="K3205" s="15">
        <f t="shared" si="603"/>
        <v>20053.19355314349</v>
      </c>
      <c r="L3205" s="36">
        <f t="shared" si="604"/>
        <v>-1330.1935531434901</v>
      </c>
      <c r="M3205" s="36">
        <f t="shared" si="605"/>
        <v>1330.1935531434901</v>
      </c>
      <c r="N3205" s="36">
        <f t="shared" si="606"/>
        <v>7.1045962353441766E-2</v>
      </c>
      <c r="O3205" s="36">
        <f t="shared" si="607"/>
        <v>1769414.8888245032</v>
      </c>
      <c r="P3205" s="35">
        <f t="shared" si="610"/>
        <v>1769414.8888245032</v>
      </c>
    </row>
    <row r="3206" spans="1:16" x14ac:dyDescent="0.4">
      <c r="A3206" s="1">
        <v>3205</v>
      </c>
      <c r="B3206" s="21">
        <v>43018</v>
      </c>
      <c r="C3206" s="43">
        <v>1</v>
      </c>
      <c r="D3206" s="23">
        <v>19056</v>
      </c>
      <c r="E3206" s="25">
        <f t="shared" si="611"/>
        <v>18188.5</v>
      </c>
      <c r="F3206" s="25">
        <f t="shared" si="612"/>
        <v>18163.75</v>
      </c>
      <c r="G3206" s="25">
        <f t="shared" si="601"/>
        <v>1.0491225655495149</v>
      </c>
      <c r="H3206" s="25">
        <f t="shared" si="608"/>
        <v>0.99870511045398014</v>
      </c>
      <c r="I3206" s="4">
        <f t="shared" si="602"/>
        <v>19080.707408554001</v>
      </c>
      <c r="J3206" s="25">
        <f t="shared" si="609"/>
        <v>20010.172617561468</v>
      </c>
      <c r="K3206" s="15">
        <f t="shared" si="603"/>
        <v>19984.261654224934</v>
      </c>
      <c r="L3206" s="36">
        <f t="shared" si="604"/>
        <v>-928.26165422493432</v>
      </c>
      <c r="M3206" s="36">
        <f t="shared" si="605"/>
        <v>928.26165422493432</v>
      </c>
      <c r="N3206" s="36">
        <f t="shared" si="606"/>
        <v>4.8712303433298403E-2</v>
      </c>
      <c r="O3206" s="36">
        <f t="shared" si="607"/>
        <v>861669.69870441151</v>
      </c>
      <c r="P3206" s="35">
        <f t="shared" si="610"/>
        <v>861669.69870441151</v>
      </c>
    </row>
    <row r="3207" spans="1:16" x14ac:dyDescent="0.4">
      <c r="A3207" s="1">
        <v>3206</v>
      </c>
      <c r="B3207" s="21">
        <v>43019</v>
      </c>
      <c r="C3207" s="43">
        <v>2</v>
      </c>
      <c r="D3207" s="23">
        <v>19504</v>
      </c>
      <c r="E3207" s="25">
        <f t="shared" si="611"/>
        <v>18139</v>
      </c>
      <c r="F3207" s="25">
        <f t="shared" si="612"/>
        <v>17764.375</v>
      </c>
      <c r="G3207" s="25">
        <f t="shared" si="601"/>
        <v>1.0979277345811491</v>
      </c>
      <c r="H3207" s="25">
        <f t="shared" si="608"/>
        <v>0.99758200983907996</v>
      </c>
      <c r="I3207" s="4">
        <f t="shared" si="602"/>
        <v>19551.274790075848</v>
      </c>
      <c r="J3207" s="25">
        <f t="shared" si="609"/>
        <v>20010.489302005284</v>
      </c>
      <c r="K3207" s="15">
        <f t="shared" si="603"/>
        <v>19962.10413575784</v>
      </c>
      <c r="L3207" s="36">
        <f t="shared" si="604"/>
        <v>-458.10413575783969</v>
      </c>
      <c r="M3207" s="36">
        <f t="shared" si="605"/>
        <v>458.10413575783969</v>
      </c>
      <c r="N3207" s="36">
        <f t="shared" si="606"/>
        <v>2.3487701792342067E-2</v>
      </c>
      <c r="O3207" s="36">
        <f t="shared" si="607"/>
        <v>209859.39919843723</v>
      </c>
      <c r="P3207" s="35">
        <f t="shared" si="610"/>
        <v>209859.39919843723</v>
      </c>
    </row>
    <row r="3208" spans="1:16" x14ac:dyDescent="0.4">
      <c r="A3208" s="1">
        <v>3207</v>
      </c>
      <c r="B3208" s="21">
        <v>43020</v>
      </c>
      <c r="C3208" s="43">
        <v>3</v>
      </c>
      <c r="D3208" s="23">
        <v>15273</v>
      </c>
      <c r="E3208" s="25">
        <f t="shared" si="611"/>
        <v>17389.75</v>
      </c>
      <c r="F3208" s="25">
        <f t="shared" si="612"/>
        <v>16969.25</v>
      </c>
      <c r="G3208" s="25">
        <f t="shared" si="601"/>
        <v>0.90003977783343403</v>
      </c>
      <c r="H3208" s="25">
        <f t="shared" si="608"/>
        <v>1.0015470660113945</v>
      </c>
      <c r="I3208" s="4">
        <f t="shared" si="602"/>
        <v>15249.408158943415</v>
      </c>
      <c r="J3208" s="25">
        <f t="shared" si="609"/>
        <v>20010.805986449104</v>
      </c>
      <c r="K3208" s="15">
        <f t="shared" si="603"/>
        <v>20041.764024251352</v>
      </c>
      <c r="L3208" s="36">
        <f t="shared" si="604"/>
        <v>-4768.7640242513517</v>
      </c>
      <c r="M3208" s="36">
        <f t="shared" si="605"/>
        <v>4768.7640242513517</v>
      </c>
      <c r="N3208" s="36">
        <f t="shared" si="606"/>
        <v>0.31223492596420821</v>
      </c>
      <c r="O3208" s="36">
        <f t="shared" si="607"/>
        <v>22741110.318993945</v>
      </c>
      <c r="P3208" s="35">
        <f t="shared" si="610"/>
        <v>22741110.318993945</v>
      </c>
    </row>
    <row r="3209" spans="1:16" x14ac:dyDescent="0.4">
      <c r="A3209" s="1">
        <v>3208</v>
      </c>
      <c r="B3209" s="21">
        <v>43021</v>
      </c>
      <c r="C3209" s="43">
        <v>4</v>
      </c>
      <c r="D3209" s="23">
        <v>15726</v>
      </c>
      <c r="E3209" s="25">
        <f t="shared" si="611"/>
        <v>16548.75</v>
      </c>
      <c r="F3209" s="25">
        <f t="shared" si="612"/>
        <v>15984.75</v>
      </c>
      <c r="G3209" s="25">
        <f t="shared" si="601"/>
        <v>0.98381269647632896</v>
      </c>
      <c r="H3209" s="25">
        <f t="shared" si="608"/>
        <v>1.0021658136955456</v>
      </c>
      <c r="I3209" s="4">
        <f t="shared" si="602"/>
        <v>15692.014021122361</v>
      </c>
      <c r="J3209" s="25">
        <f t="shared" si="609"/>
        <v>20011.122670892921</v>
      </c>
      <c r="K3209" s="15">
        <f t="shared" si="603"/>
        <v>20054.463034436783</v>
      </c>
      <c r="L3209" s="36">
        <f t="shared" si="604"/>
        <v>-4328.4630344367833</v>
      </c>
      <c r="M3209" s="36">
        <f t="shared" si="605"/>
        <v>4328.4630344367833</v>
      </c>
      <c r="N3209" s="36">
        <f t="shared" si="606"/>
        <v>0.27524246689792592</v>
      </c>
      <c r="O3209" s="36">
        <f t="shared" si="607"/>
        <v>18735592.240485687</v>
      </c>
      <c r="P3209" s="35">
        <f t="shared" si="610"/>
        <v>18735592.240485687</v>
      </c>
    </row>
    <row r="3210" spans="1:16" x14ac:dyDescent="0.4">
      <c r="A3210" s="1">
        <v>3209</v>
      </c>
      <c r="B3210" s="21">
        <v>43022</v>
      </c>
      <c r="C3210" s="43">
        <v>1</v>
      </c>
      <c r="D3210" s="23">
        <v>15692</v>
      </c>
      <c r="E3210" s="25">
        <f t="shared" si="611"/>
        <v>15420.75</v>
      </c>
      <c r="F3210" s="25">
        <f t="shared" si="612"/>
        <v>15765.625</v>
      </c>
      <c r="G3210" s="25">
        <f t="shared" si="601"/>
        <v>0.99533002973240836</v>
      </c>
      <c r="H3210" s="25">
        <f t="shared" si="608"/>
        <v>0.99870511045398014</v>
      </c>
      <c r="I3210" s="4">
        <f t="shared" si="602"/>
        <v>15712.345752258048</v>
      </c>
      <c r="J3210" s="25">
        <f t="shared" si="609"/>
        <v>20011.439355336737</v>
      </c>
      <c r="K3210" s="15">
        <f t="shared" si="603"/>
        <v>19985.5267517147</v>
      </c>
      <c r="L3210" s="36">
        <f t="shared" si="604"/>
        <v>-4293.5267517147004</v>
      </c>
      <c r="M3210" s="36">
        <f t="shared" si="605"/>
        <v>4293.5267517147004</v>
      </c>
      <c r="N3210" s="36">
        <f t="shared" si="606"/>
        <v>0.27361246187322841</v>
      </c>
      <c r="O3210" s="36">
        <f t="shared" si="607"/>
        <v>18434371.967689786</v>
      </c>
      <c r="P3210" s="35">
        <f t="shared" si="610"/>
        <v>18434371.967689786</v>
      </c>
    </row>
    <row r="3211" spans="1:16" x14ac:dyDescent="0.4">
      <c r="A3211" s="1">
        <v>3210</v>
      </c>
      <c r="B3211" s="21">
        <v>43023</v>
      </c>
      <c r="C3211" s="43">
        <v>2</v>
      </c>
      <c r="D3211" s="23">
        <v>14992</v>
      </c>
      <c r="E3211" s="25">
        <f t="shared" si="611"/>
        <v>16110.5</v>
      </c>
      <c r="F3211" s="25">
        <f t="shared" si="612"/>
        <v>16478.75</v>
      </c>
      <c r="G3211" s="25">
        <f t="shared" si="601"/>
        <v>0.90977774406432532</v>
      </c>
      <c r="H3211" s="25">
        <f t="shared" si="608"/>
        <v>0.99758200983907996</v>
      </c>
      <c r="I3211" s="4">
        <f t="shared" si="602"/>
        <v>15028.338374324092</v>
      </c>
      <c r="J3211" s="25">
        <f t="shared" si="609"/>
        <v>20011.756039780557</v>
      </c>
      <c r="K3211" s="15">
        <f t="shared" si="603"/>
        <v>19963.367810573636</v>
      </c>
      <c r="L3211" s="36">
        <f t="shared" si="604"/>
        <v>-4971.3678105736362</v>
      </c>
      <c r="M3211" s="36">
        <f t="shared" si="605"/>
        <v>4971.3678105736362</v>
      </c>
      <c r="N3211" s="36">
        <f t="shared" si="606"/>
        <v>0.33160137477145385</v>
      </c>
      <c r="O3211" s="36">
        <f t="shared" si="607"/>
        <v>24714497.908007711</v>
      </c>
      <c r="P3211" s="35">
        <f t="shared" si="610"/>
        <v>24714497.908007711</v>
      </c>
    </row>
    <row r="3212" spans="1:16" x14ac:dyDescent="0.4">
      <c r="A3212" s="1">
        <v>3211</v>
      </c>
      <c r="B3212" s="21">
        <v>43024</v>
      </c>
      <c r="C3212" s="43">
        <v>3</v>
      </c>
      <c r="D3212" s="23">
        <v>18032</v>
      </c>
      <c r="E3212" s="25">
        <f t="shared" si="611"/>
        <v>16847</v>
      </c>
      <c r="F3212" s="25">
        <f t="shared" si="612"/>
        <v>17242</v>
      </c>
      <c r="G3212" s="25">
        <f t="shared" si="601"/>
        <v>1.0458183505393805</v>
      </c>
      <c r="H3212" s="25">
        <f t="shared" si="608"/>
        <v>1.0015470660113945</v>
      </c>
      <c r="I3212" s="4">
        <f t="shared" si="602"/>
        <v>18004.146397044959</v>
      </c>
      <c r="J3212" s="25">
        <f t="shared" si="609"/>
        <v>20012.072724224374</v>
      </c>
      <c r="K3212" s="15">
        <f t="shared" si="603"/>
        <v>20043.032721753578</v>
      </c>
      <c r="L3212" s="36">
        <f t="shared" si="604"/>
        <v>-2011.0327217535778</v>
      </c>
      <c r="M3212" s="36">
        <f t="shared" si="605"/>
        <v>2011.0327217535778</v>
      </c>
      <c r="N3212" s="36">
        <f t="shared" si="606"/>
        <v>0.11152577205820639</v>
      </c>
      <c r="O3212" s="36">
        <f t="shared" si="607"/>
        <v>4044252.607963603</v>
      </c>
      <c r="P3212" s="35">
        <f t="shared" si="610"/>
        <v>4044252.607963603</v>
      </c>
    </row>
    <row r="3213" spans="1:16" x14ac:dyDescent="0.4">
      <c r="A3213" s="1">
        <v>3212</v>
      </c>
      <c r="B3213" s="21">
        <v>43025</v>
      </c>
      <c r="C3213" s="43">
        <v>4</v>
      </c>
      <c r="D3213" s="23">
        <v>18672</v>
      </c>
      <c r="E3213" s="25">
        <f t="shared" si="611"/>
        <v>17637</v>
      </c>
      <c r="F3213" s="25">
        <f t="shared" si="612"/>
        <v>17680.375</v>
      </c>
      <c r="G3213" s="25">
        <f t="shared" si="601"/>
        <v>1.0560861972667435</v>
      </c>
      <c r="H3213" s="25">
        <f t="shared" si="608"/>
        <v>1.0021658136955456</v>
      </c>
      <c r="I3213" s="4">
        <f t="shared" si="602"/>
        <v>18631.647323057146</v>
      </c>
      <c r="J3213" s="25">
        <f t="shared" si="609"/>
        <v>20012.38940866819</v>
      </c>
      <c r="K3213" s="15">
        <f t="shared" si="603"/>
        <v>20055.732515730077</v>
      </c>
      <c r="L3213" s="36">
        <f t="shared" si="604"/>
        <v>-1383.7325157300766</v>
      </c>
      <c r="M3213" s="36">
        <f t="shared" si="605"/>
        <v>1383.7325157300766</v>
      </c>
      <c r="N3213" s="36">
        <f t="shared" si="606"/>
        <v>7.4107354098654488E-2</v>
      </c>
      <c r="O3213" s="36">
        <f t="shared" si="607"/>
        <v>1914715.6750886866</v>
      </c>
      <c r="P3213" s="35">
        <f t="shared" si="610"/>
        <v>1914715.6750886866</v>
      </c>
    </row>
    <row r="3214" spans="1:16" x14ac:dyDescent="0.4">
      <c r="A3214" s="1">
        <v>3213</v>
      </c>
      <c r="B3214" s="21">
        <v>43026</v>
      </c>
      <c r="C3214" s="43">
        <v>1</v>
      </c>
      <c r="D3214" s="23">
        <v>18852</v>
      </c>
      <c r="E3214" s="25">
        <f t="shared" si="611"/>
        <v>17723.75</v>
      </c>
      <c r="F3214" s="25">
        <f t="shared" si="612"/>
        <v>17855.875</v>
      </c>
      <c r="G3214" s="25">
        <f t="shared" si="601"/>
        <v>1.0557869608742221</v>
      </c>
      <c r="H3214" s="25">
        <f t="shared" si="608"/>
        <v>0.99870511045398014</v>
      </c>
      <c r="I3214" s="4">
        <f t="shared" si="602"/>
        <v>18876.442908588371</v>
      </c>
      <c r="J3214" s="25">
        <f t="shared" si="609"/>
        <v>20012.70609311201</v>
      </c>
      <c r="K3214" s="15">
        <f t="shared" si="603"/>
        <v>19986.79184920447</v>
      </c>
      <c r="L3214" s="36">
        <f t="shared" si="604"/>
        <v>-1134.7918492044701</v>
      </c>
      <c r="M3214" s="36">
        <f t="shared" si="605"/>
        <v>1134.7918492044701</v>
      </c>
      <c r="N3214" s="36">
        <f t="shared" si="606"/>
        <v>6.0194772395738914E-2</v>
      </c>
      <c r="O3214" s="36">
        <f t="shared" si="607"/>
        <v>1287752.5410209007</v>
      </c>
      <c r="P3214" s="35">
        <f t="shared" si="610"/>
        <v>1287752.5410209007</v>
      </c>
    </row>
    <row r="3215" spans="1:16" x14ac:dyDescent="0.4">
      <c r="A3215" s="1">
        <v>3214</v>
      </c>
      <c r="B3215" s="21">
        <v>43027</v>
      </c>
      <c r="C3215" s="43">
        <v>2</v>
      </c>
      <c r="D3215" s="23">
        <v>15339</v>
      </c>
      <c r="E3215" s="25">
        <f t="shared" si="611"/>
        <v>17988</v>
      </c>
      <c r="F3215" s="25">
        <f t="shared" si="612"/>
        <v>17750.25</v>
      </c>
      <c r="G3215" s="25">
        <f t="shared" si="601"/>
        <v>0.86415684286136818</v>
      </c>
      <c r="H3215" s="25">
        <f t="shared" si="608"/>
        <v>0.99758200983907996</v>
      </c>
      <c r="I3215" s="4">
        <f t="shared" si="602"/>
        <v>15376.179450624149</v>
      </c>
      <c r="J3215" s="25">
        <f t="shared" si="609"/>
        <v>20013.022777555827</v>
      </c>
      <c r="K3215" s="15">
        <f t="shared" si="603"/>
        <v>19964.631485389429</v>
      </c>
      <c r="L3215" s="36">
        <f t="shared" si="604"/>
        <v>-4625.6314853894291</v>
      </c>
      <c r="M3215" s="36">
        <f t="shared" si="605"/>
        <v>4625.6314853894291</v>
      </c>
      <c r="N3215" s="36">
        <f t="shared" si="606"/>
        <v>0.30156017246166172</v>
      </c>
      <c r="O3215" s="36">
        <f t="shared" si="607"/>
        <v>21396466.638626017</v>
      </c>
      <c r="P3215" s="35">
        <f t="shared" si="610"/>
        <v>21396466.638626017</v>
      </c>
    </row>
    <row r="3216" spans="1:16" x14ac:dyDescent="0.4">
      <c r="A3216" s="1">
        <v>3215</v>
      </c>
      <c r="B3216" s="21">
        <v>43028</v>
      </c>
      <c r="C3216" s="43">
        <v>3</v>
      </c>
      <c r="D3216" s="23">
        <v>19089</v>
      </c>
      <c r="E3216" s="25">
        <f t="shared" si="611"/>
        <v>17512.5</v>
      </c>
      <c r="F3216" s="25">
        <f t="shared" si="612"/>
        <v>17063.625</v>
      </c>
      <c r="G3216" s="25">
        <f t="shared" si="601"/>
        <v>1.1186954706283103</v>
      </c>
      <c r="H3216" s="25">
        <f t="shared" si="608"/>
        <v>1.0015470660113945</v>
      </c>
      <c r="I3216" s="4">
        <f t="shared" si="602"/>
        <v>19059.513674200934</v>
      </c>
      <c r="J3216" s="25">
        <f t="shared" si="609"/>
        <v>20013.339461999643</v>
      </c>
      <c r="K3216" s="15">
        <f t="shared" si="603"/>
        <v>20044.301419255804</v>
      </c>
      <c r="L3216" s="36">
        <f t="shared" si="604"/>
        <v>-955.30141925580392</v>
      </c>
      <c r="M3216" s="36">
        <f t="shared" si="605"/>
        <v>955.30141925580392</v>
      </c>
      <c r="N3216" s="36">
        <f t="shared" si="606"/>
        <v>5.0044602611755667E-2</v>
      </c>
      <c r="O3216" s="36">
        <f t="shared" si="607"/>
        <v>912600.80163215322</v>
      </c>
      <c r="P3216" s="35">
        <f t="shared" si="610"/>
        <v>912600.80163215322</v>
      </c>
    </row>
    <row r="3217" spans="1:16" x14ac:dyDescent="0.4">
      <c r="A3217" s="1">
        <v>3216</v>
      </c>
      <c r="B3217" s="21">
        <v>43029</v>
      </c>
      <c r="C3217" s="43">
        <v>4</v>
      </c>
      <c r="D3217" s="23">
        <v>16770</v>
      </c>
      <c r="E3217" s="25">
        <f t="shared" si="611"/>
        <v>16614.75</v>
      </c>
      <c r="F3217" s="25">
        <f t="shared" si="612"/>
        <v>16992.875</v>
      </c>
      <c r="G3217" s="25">
        <f t="shared" si="601"/>
        <v>0.98688420882281547</v>
      </c>
      <c r="H3217" s="25">
        <f t="shared" si="608"/>
        <v>1.0021658136955456</v>
      </c>
      <c r="I3217" s="4">
        <f t="shared" si="602"/>
        <v>16733.757798182753</v>
      </c>
      <c r="J3217" s="25">
        <f t="shared" si="609"/>
        <v>20013.65614644346</v>
      </c>
      <c r="K3217" s="15">
        <f t="shared" si="603"/>
        <v>20057.001997023366</v>
      </c>
      <c r="L3217" s="36">
        <f t="shared" si="604"/>
        <v>-3287.0019970233661</v>
      </c>
      <c r="M3217" s="36">
        <f t="shared" si="605"/>
        <v>3287.0019970233661</v>
      </c>
      <c r="N3217" s="36">
        <f t="shared" si="606"/>
        <v>0.19600488950646192</v>
      </c>
      <c r="O3217" s="36">
        <f t="shared" si="607"/>
        <v>10804382.128435597</v>
      </c>
      <c r="P3217" s="35">
        <f t="shared" si="610"/>
        <v>10804382.128435597</v>
      </c>
    </row>
    <row r="3218" spans="1:16" x14ac:dyDescent="0.4">
      <c r="A3218" s="1">
        <v>3217</v>
      </c>
      <c r="B3218" s="21">
        <v>43030</v>
      </c>
      <c r="C3218" s="43">
        <v>1</v>
      </c>
      <c r="D3218" s="23">
        <v>15261</v>
      </c>
      <c r="E3218" s="25">
        <f t="shared" si="611"/>
        <v>17371</v>
      </c>
      <c r="F3218" s="25">
        <f t="shared" si="612"/>
        <v>17333.75</v>
      </c>
      <c r="G3218" s="25">
        <f t="shared" si="601"/>
        <v>0.88042114372250668</v>
      </c>
      <c r="H3218" s="25">
        <f t="shared" si="608"/>
        <v>0.99870511045398014</v>
      </c>
      <c r="I3218" s="4">
        <f t="shared" si="602"/>
        <v>15280.786931252236</v>
      </c>
      <c r="J3218" s="25">
        <f t="shared" si="609"/>
        <v>20013.97283088728</v>
      </c>
      <c r="K3218" s="15">
        <f t="shared" si="603"/>
        <v>19988.05694669424</v>
      </c>
      <c r="L3218" s="36">
        <f t="shared" si="604"/>
        <v>-4727.0569466942397</v>
      </c>
      <c r="M3218" s="36">
        <f t="shared" si="605"/>
        <v>4727.0569466942397</v>
      </c>
      <c r="N3218" s="36">
        <f t="shared" si="606"/>
        <v>0.30974752288147828</v>
      </c>
      <c r="O3218" s="36">
        <f t="shared" si="607"/>
        <v>22345067.377290267</v>
      </c>
      <c r="P3218" s="35">
        <f t="shared" si="610"/>
        <v>22345067.377290267</v>
      </c>
    </row>
    <row r="3219" spans="1:16" x14ac:dyDescent="0.4">
      <c r="A3219" s="1">
        <v>3218</v>
      </c>
      <c r="B3219" s="21">
        <v>43031</v>
      </c>
      <c r="C3219" s="43">
        <v>2</v>
      </c>
      <c r="D3219" s="23">
        <v>18364</v>
      </c>
      <c r="E3219" s="25">
        <f t="shared" si="611"/>
        <v>17296.5</v>
      </c>
      <c r="F3219" s="25">
        <f t="shared" si="612"/>
        <v>17562.25</v>
      </c>
      <c r="G3219" s="25">
        <f t="shared" si="601"/>
        <v>1.0456518954006462</v>
      </c>
      <c r="H3219" s="25">
        <f t="shared" si="608"/>
        <v>0.99758200983907996</v>
      </c>
      <c r="I3219" s="4">
        <f t="shared" si="602"/>
        <v>18408.511599925801</v>
      </c>
      <c r="J3219" s="25">
        <f t="shared" si="609"/>
        <v>20014.289515331096</v>
      </c>
      <c r="K3219" s="15">
        <f t="shared" si="603"/>
        <v>19965.895160205222</v>
      </c>
      <c r="L3219" s="36">
        <f t="shared" si="604"/>
        <v>-1601.8951602052221</v>
      </c>
      <c r="M3219" s="36">
        <f t="shared" si="605"/>
        <v>1601.8951602052221</v>
      </c>
      <c r="N3219" s="36">
        <f t="shared" si="606"/>
        <v>8.7230187334198545E-2</v>
      </c>
      <c r="O3219" s="36">
        <f t="shared" si="607"/>
        <v>2566068.1042889142</v>
      </c>
      <c r="P3219" s="35">
        <f t="shared" si="610"/>
        <v>2566068.1042889142</v>
      </c>
    </row>
    <row r="3220" spans="1:16" x14ac:dyDescent="0.4">
      <c r="A3220" s="1">
        <v>3219</v>
      </c>
      <c r="B3220" s="21">
        <v>43032</v>
      </c>
      <c r="C3220" s="43">
        <v>3</v>
      </c>
      <c r="D3220" s="23">
        <v>18791</v>
      </c>
      <c r="E3220" s="25">
        <f t="shared" si="611"/>
        <v>17828</v>
      </c>
      <c r="F3220" s="25">
        <f t="shared" si="612"/>
        <v>17784.125</v>
      </c>
      <c r="G3220" s="25">
        <f t="shared" si="601"/>
        <v>1.056616504888489</v>
      </c>
      <c r="H3220" s="25">
        <f t="shared" si="608"/>
        <v>1.0015470660113945</v>
      </c>
      <c r="I3220" s="4">
        <f t="shared" si="602"/>
        <v>18761.973987736903</v>
      </c>
      <c r="J3220" s="25">
        <f t="shared" si="609"/>
        <v>20014.606199774913</v>
      </c>
      <c r="K3220" s="15">
        <f t="shared" si="603"/>
        <v>20045.57011675803</v>
      </c>
      <c r="L3220" s="36">
        <f t="shared" si="604"/>
        <v>-1254.5701167580301</v>
      </c>
      <c r="M3220" s="36">
        <f t="shared" si="605"/>
        <v>1254.5701167580301</v>
      </c>
      <c r="N3220" s="36">
        <f t="shared" si="606"/>
        <v>6.6764414706935768E-2</v>
      </c>
      <c r="O3220" s="36">
        <f t="shared" si="607"/>
        <v>1573946.1778622572</v>
      </c>
      <c r="P3220" s="35">
        <f t="shared" si="610"/>
        <v>1573946.1778622572</v>
      </c>
    </row>
    <row r="3221" spans="1:16" x14ac:dyDescent="0.4">
      <c r="A3221" s="1">
        <v>3220</v>
      </c>
      <c r="B3221" s="21">
        <v>43033</v>
      </c>
      <c r="C3221" s="43">
        <v>4</v>
      </c>
      <c r="D3221" s="23">
        <v>18896</v>
      </c>
      <c r="E3221" s="25">
        <f t="shared" si="611"/>
        <v>17740.25</v>
      </c>
      <c r="F3221" s="25">
        <f t="shared" si="612"/>
        <v>17732</v>
      </c>
      <c r="G3221" s="25">
        <f t="shared" si="601"/>
        <v>1.0656440333859689</v>
      </c>
      <c r="H3221" s="25">
        <f t="shared" si="608"/>
        <v>1.0021658136955456</v>
      </c>
      <c r="I3221" s="4">
        <f t="shared" si="602"/>
        <v>18855.163229246351</v>
      </c>
      <c r="J3221" s="25">
        <f t="shared" si="609"/>
        <v>20014.922884218733</v>
      </c>
      <c r="K3221" s="15">
        <f t="shared" si="603"/>
        <v>20058.271478316663</v>
      </c>
      <c r="L3221" s="36">
        <f t="shared" si="604"/>
        <v>-1162.271478316663</v>
      </c>
      <c r="M3221" s="36">
        <f t="shared" si="605"/>
        <v>1162.271478316663</v>
      </c>
      <c r="N3221" s="36">
        <f t="shared" si="606"/>
        <v>6.1508863162397488E-2</v>
      </c>
      <c r="O3221" s="36">
        <f t="shared" si="607"/>
        <v>1350874.9893084012</v>
      </c>
      <c r="P3221" s="35">
        <f t="shared" si="610"/>
        <v>1350874.9893084012</v>
      </c>
    </row>
    <row r="3222" spans="1:16" x14ac:dyDescent="0.4">
      <c r="A3222" s="1">
        <v>3221</v>
      </c>
      <c r="B3222" s="21">
        <v>43034</v>
      </c>
      <c r="C3222" s="43">
        <v>1</v>
      </c>
      <c r="D3222" s="23">
        <v>14910</v>
      </c>
      <c r="E3222" s="25">
        <f t="shared" si="611"/>
        <v>17723.75</v>
      </c>
      <c r="F3222" s="25">
        <f t="shared" si="612"/>
        <v>17419.5</v>
      </c>
      <c r="G3222" s="25">
        <f t="shared" si="601"/>
        <v>0.85593731163351416</v>
      </c>
      <c r="H3222" s="25">
        <f t="shared" si="608"/>
        <v>0.99870511045398014</v>
      </c>
      <c r="I3222" s="4">
        <f t="shared" si="602"/>
        <v>14929.33183572314</v>
      </c>
      <c r="J3222" s="25">
        <f t="shared" si="609"/>
        <v>20015.23956866255</v>
      </c>
      <c r="K3222" s="15">
        <f t="shared" si="603"/>
        <v>19989.322044184006</v>
      </c>
      <c r="L3222" s="36">
        <f t="shared" si="604"/>
        <v>-5079.3220441840058</v>
      </c>
      <c r="M3222" s="36">
        <f t="shared" si="605"/>
        <v>5079.3220441840058</v>
      </c>
      <c r="N3222" s="36">
        <f t="shared" si="606"/>
        <v>0.34066546238658657</v>
      </c>
      <c r="O3222" s="36">
        <f t="shared" si="607"/>
        <v>25799512.428533588</v>
      </c>
      <c r="P3222" s="35">
        <f t="shared" si="610"/>
        <v>25799512.428533588</v>
      </c>
    </row>
    <row r="3223" spans="1:16" x14ac:dyDescent="0.4">
      <c r="A3223" s="1">
        <v>3222</v>
      </c>
      <c r="B3223" s="21">
        <v>43035</v>
      </c>
      <c r="C3223" s="43">
        <v>2</v>
      </c>
      <c r="D3223" s="23">
        <v>18298</v>
      </c>
      <c r="E3223" s="25">
        <f t="shared" si="611"/>
        <v>17115.25</v>
      </c>
      <c r="F3223" s="25">
        <f t="shared" si="612"/>
        <v>16731.375</v>
      </c>
      <c r="G3223" s="25">
        <f t="shared" si="601"/>
        <v>1.0936339661265138</v>
      </c>
      <c r="H3223" s="25">
        <f t="shared" si="608"/>
        <v>0.99758200983907996</v>
      </c>
      <c r="I3223" s="4">
        <f t="shared" si="602"/>
        <v>18342.35162575922</v>
      </c>
      <c r="J3223" s="25">
        <f t="shared" si="609"/>
        <v>20015.556253106366</v>
      </c>
      <c r="K3223" s="15">
        <f t="shared" si="603"/>
        <v>19967.158835021015</v>
      </c>
      <c r="L3223" s="36">
        <f t="shared" si="604"/>
        <v>-1669.158835021015</v>
      </c>
      <c r="M3223" s="36">
        <f t="shared" si="605"/>
        <v>1669.158835021015</v>
      </c>
      <c r="N3223" s="36">
        <f t="shared" si="606"/>
        <v>9.1220834791835986E-2</v>
      </c>
      <c r="O3223" s="36">
        <f t="shared" si="607"/>
        <v>2786091.2165287118</v>
      </c>
      <c r="P3223" s="35">
        <f t="shared" si="610"/>
        <v>2786091.2165287118</v>
      </c>
    </row>
    <row r="3224" spans="1:16" x14ac:dyDescent="0.4">
      <c r="A3224" s="1">
        <v>3223</v>
      </c>
      <c r="B3224" s="21">
        <v>43036</v>
      </c>
      <c r="C3224" s="43">
        <v>3</v>
      </c>
      <c r="D3224" s="23">
        <v>16357</v>
      </c>
      <c r="E3224" s="25">
        <f t="shared" si="611"/>
        <v>16347.5</v>
      </c>
      <c r="F3224" s="25">
        <f t="shared" si="612"/>
        <v>16828.75</v>
      </c>
      <c r="G3224" s="25">
        <f t="shared" si="601"/>
        <v>0.97196761494466311</v>
      </c>
      <c r="H3224" s="25">
        <f t="shared" si="608"/>
        <v>1.0015470660113945</v>
      </c>
      <c r="I3224" s="4">
        <f t="shared" si="602"/>
        <v>16331.73372983942</v>
      </c>
      <c r="J3224" s="25">
        <f t="shared" si="609"/>
        <v>20015.872937550186</v>
      </c>
      <c r="K3224" s="15">
        <f t="shared" si="603"/>
        <v>20046.838814260263</v>
      </c>
      <c r="L3224" s="36">
        <f t="shared" si="604"/>
        <v>-3689.8388142602635</v>
      </c>
      <c r="M3224" s="36">
        <f t="shared" si="605"/>
        <v>3689.8388142602635</v>
      </c>
      <c r="N3224" s="36">
        <f t="shared" si="606"/>
        <v>0.22558163564591693</v>
      </c>
      <c r="O3224" s="36">
        <f t="shared" si="607"/>
        <v>13614910.475221587</v>
      </c>
      <c r="P3224" s="35">
        <f t="shared" si="610"/>
        <v>13614910.475221587</v>
      </c>
    </row>
    <row r="3225" spans="1:16" x14ac:dyDescent="0.4">
      <c r="A3225" s="1">
        <v>3224</v>
      </c>
      <c r="B3225" s="21">
        <v>43037</v>
      </c>
      <c r="C3225" s="43">
        <v>4</v>
      </c>
      <c r="D3225" s="23">
        <v>15825</v>
      </c>
      <c r="E3225" s="25">
        <f t="shared" si="611"/>
        <v>17310</v>
      </c>
      <c r="F3225" s="25">
        <f t="shared" si="612"/>
        <v>17503.875</v>
      </c>
      <c r="G3225" s="25">
        <f t="shared" si="601"/>
        <v>0.90408552391970354</v>
      </c>
      <c r="H3225" s="25">
        <f t="shared" si="608"/>
        <v>1.0021658136955456</v>
      </c>
      <c r="I3225" s="4">
        <f t="shared" si="602"/>
        <v>15790.800068947052</v>
      </c>
      <c r="J3225" s="25">
        <f t="shared" si="609"/>
        <v>20016.189621994003</v>
      </c>
      <c r="K3225" s="15">
        <f t="shared" si="603"/>
        <v>20059.540959609956</v>
      </c>
      <c r="L3225" s="36">
        <f t="shared" si="604"/>
        <v>-4234.5409596099562</v>
      </c>
      <c r="M3225" s="36">
        <f t="shared" si="605"/>
        <v>4234.5409596099562</v>
      </c>
      <c r="N3225" s="36">
        <f t="shared" si="606"/>
        <v>0.2675855266736149</v>
      </c>
      <c r="O3225" s="36">
        <f t="shared" si="607"/>
        <v>17931337.138614409</v>
      </c>
      <c r="P3225" s="35">
        <f t="shared" si="610"/>
        <v>17931337.138614409</v>
      </c>
    </row>
    <row r="3226" spans="1:16" x14ac:dyDescent="0.4">
      <c r="A3226" s="1">
        <v>3225</v>
      </c>
      <c r="B3226" s="21">
        <v>43038</v>
      </c>
      <c r="C3226" s="43">
        <v>1</v>
      </c>
      <c r="D3226" s="23">
        <v>18760</v>
      </c>
      <c r="E3226" s="25">
        <f t="shared" si="611"/>
        <v>17697.75</v>
      </c>
      <c r="F3226" s="25">
        <f t="shared" si="612"/>
        <v>18108.5</v>
      </c>
      <c r="G3226" s="25">
        <f t="shared" si="601"/>
        <v>1.0359775795896955</v>
      </c>
      <c r="H3226" s="25">
        <f t="shared" si="608"/>
        <v>0.99870511045398014</v>
      </c>
      <c r="I3226" s="4">
        <f t="shared" si="602"/>
        <v>18784.323624290148</v>
      </c>
      <c r="J3226" s="25">
        <f t="shared" si="609"/>
        <v>20016.506306437819</v>
      </c>
      <c r="K3226" s="15">
        <f t="shared" si="603"/>
        <v>19990.587141673772</v>
      </c>
      <c r="L3226" s="36">
        <f t="shared" si="604"/>
        <v>-1230.5871416737718</v>
      </c>
      <c r="M3226" s="36">
        <f t="shared" si="605"/>
        <v>1230.5871416737718</v>
      </c>
      <c r="N3226" s="36">
        <f t="shared" si="606"/>
        <v>6.5596329513527285E-2</v>
      </c>
      <c r="O3226" s="36">
        <f t="shared" si="607"/>
        <v>1514344.7132528238</v>
      </c>
      <c r="P3226" s="35">
        <f t="shared" si="610"/>
        <v>1514344.7132528238</v>
      </c>
    </row>
    <row r="3227" spans="1:16" x14ac:dyDescent="0.4">
      <c r="A3227" s="1">
        <v>3226</v>
      </c>
      <c r="B3227" s="21">
        <v>43039</v>
      </c>
      <c r="C3227" s="43">
        <v>2</v>
      </c>
      <c r="D3227" s="23">
        <v>19849</v>
      </c>
      <c r="E3227" s="25">
        <f t="shared" si="611"/>
        <v>18519.25</v>
      </c>
      <c r="F3227" s="25">
        <f t="shared" si="612"/>
        <v>18191.375</v>
      </c>
      <c r="G3227" s="25">
        <f t="shared" si="601"/>
        <v>1.0911214792724575</v>
      </c>
      <c r="H3227" s="25">
        <f t="shared" si="608"/>
        <v>0.99758200983907996</v>
      </c>
      <c r="I3227" s="4">
        <f t="shared" si="602"/>
        <v>19897.111018673888</v>
      </c>
      <c r="J3227" s="25">
        <f t="shared" si="609"/>
        <v>20016.822990881636</v>
      </c>
      <c r="K3227" s="15">
        <f t="shared" si="603"/>
        <v>19968.422509836804</v>
      </c>
      <c r="L3227" s="36">
        <f t="shared" si="604"/>
        <v>-119.42250983680424</v>
      </c>
      <c r="M3227" s="36">
        <f t="shared" si="605"/>
        <v>119.42250983680424</v>
      </c>
      <c r="N3227" s="36">
        <f t="shared" si="606"/>
        <v>6.016550447720502E-3</v>
      </c>
      <c r="O3227" s="36">
        <f t="shared" si="607"/>
        <v>14261.735855721605</v>
      </c>
      <c r="P3227" s="35">
        <f t="shared" si="610"/>
        <v>14261.735855721605</v>
      </c>
    </row>
    <row r="3228" spans="1:16" x14ac:dyDescent="0.4">
      <c r="A3228" s="1">
        <v>3227</v>
      </c>
      <c r="B3228" s="21">
        <v>43040</v>
      </c>
      <c r="C3228" s="43">
        <v>3</v>
      </c>
      <c r="D3228" s="23">
        <v>19643</v>
      </c>
      <c r="E3228" s="25">
        <f t="shared" si="611"/>
        <v>17863.5</v>
      </c>
      <c r="F3228" s="25">
        <f t="shared" si="612"/>
        <v>17704.25</v>
      </c>
      <c r="G3228" s="25">
        <f t="shared" si="601"/>
        <v>1.1095076041063587</v>
      </c>
      <c r="H3228" s="25">
        <f t="shared" si="608"/>
        <v>1.0015470660113945</v>
      </c>
      <c r="I3228" s="4">
        <f t="shared" si="602"/>
        <v>19612.657923533392</v>
      </c>
      <c r="J3228" s="25">
        <f t="shared" si="609"/>
        <v>20017.139675325456</v>
      </c>
      <c r="K3228" s="15">
        <f t="shared" si="603"/>
        <v>20048.10751176249</v>
      </c>
      <c r="L3228" s="36">
        <f t="shared" si="604"/>
        <v>-405.10751176248959</v>
      </c>
      <c r="M3228" s="36">
        <f t="shared" si="605"/>
        <v>405.10751176248959</v>
      </c>
      <c r="N3228" s="36">
        <f t="shared" si="606"/>
        <v>2.0623505155143797E-2</v>
      </c>
      <c r="O3228" s="36">
        <f t="shared" si="607"/>
        <v>164112.09608639564</v>
      </c>
      <c r="P3228" s="35">
        <f t="shared" si="610"/>
        <v>164112.09608639564</v>
      </c>
    </row>
    <row r="3229" spans="1:16" x14ac:dyDescent="0.4">
      <c r="A3229" s="1">
        <v>3228</v>
      </c>
      <c r="B3229" s="21">
        <v>43041</v>
      </c>
      <c r="C3229" s="43">
        <v>4</v>
      </c>
      <c r="D3229" s="23">
        <v>13202</v>
      </c>
      <c r="E3229" s="25">
        <f t="shared" si="611"/>
        <v>17545</v>
      </c>
      <c r="F3229" s="25">
        <f t="shared" si="612"/>
        <v>17167.875</v>
      </c>
      <c r="G3229" s="25">
        <f t="shared" si="601"/>
        <v>0.7689944154416315</v>
      </c>
      <c r="H3229" s="25">
        <f t="shared" si="608"/>
        <v>1.0021658136955456</v>
      </c>
      <c r="I3229" s="4">
        <f t="shared" si="602"/>
        <v>13173.46872102616</v>
      </c>
      <c r="J3229" s="25">
        <f t="shared" si="609"/>
        <v>20017.456359769272</v>
      </c>
      <c r="K3229" s="15">
        <f t="shared" si="603"/>
        <v>20060.810440903246</v>
      </c>
      <c r="L3229" s="36">
        <f t="shared" si="604"/>
        <v>-6858.8104409032458</v>
      </c>
      <c r="M3229" s="36">
        <f t="shared" si="605"/>
        <v>6858.8104409032458</v>
      </c>
      <c r="N3229" s="36">
        <f t="shared" si="606"/>
        <v>0.51952813519945806</v>
      </c>
      <c r="O3229" s="36">
        <f t="shared" si="607"/>
        <v>47043280.664243378</v>
      </c>
      <c r="P3229" s="35">
        <f t="shared" si="610"/>
        <v>47043280.664243378</v>
      </c>
    </row>
    <row r="3230" spans="1:16" x14ac:dyDescent="0.4">
      <c r="A3230" s="1">
        <v>3229</v>
      </c>
      <c r="B3230" s="21">
        <v>43042</v>
      </c>
      <c r="C3230" s="43">
        <v>1</v>
      </c>
      <c r="D3230" s="23">
        <v>17486</v>
      </c>
      <c r="E3230" s="25">
        <f t="shared" si="611"/>
        <v>16790.75</v>
      </c>
      <c r="F3230" s="25">
        <f t="shared" si="612"/>
        <v>16296.5</v>
      </c>
      <c r="G3230" s="25">
        <f t="shared" si="601"/>
        <v>1.0729911330653821</v>
      </c>
      <c r="H3230" s="25">
        <f t="shared" si="608"/>
        <v>0.99870511045398014</v>
      </c>
      <c r="I3230" s="4">
        <f t="shared" si="602"/>
        <v>17508.671796073428</v>
      </c>
      <c r="J3230" s="25">
        <f t="shared" si="609"/>
        <v>20017.773044213089</v>
      </c>
      <c r="K3230" s="15">
        <f t="shared" si="603"/>
        <v>19991.852239163538</v>
      </c>
      <c r="L3230" s="36">
        <f t="shared" si="604"/>
        <v>-2505.8522391635379</v>
      </c>
      <c r="M3230" s="36">
        <f t="shared" si="605"/>
        <v>2505.8522391635379</v>
      </c>
      <c r="N3230" s="36">
        <f t="shared" si="606"/>
        <v>0.1433062014848186</v>
      </c>
      <c r="O3230" s="36">
        <f t="shared" si="607"/>
        <v>6279295.4445209168</v>
      </c>
      <c r="P3230" s="35">
        <f t="shared" si="610"/>
        <v>6279295.4445209168</v>
      </c>
    </row>
    <row r="3231" spans="1:16" x14ac:dyDescent="0.4">
      <c r="A3231" s="1">
        <v>3230</v>
      </c>
      <c r="B3231" s="21">
        <v>43043</v>
      </c>
      <c r="C3231" s="43">
        <v>2</v>
      </c>
      <c r="D3231" s="23">
        <v>16832</v>
      </c>
      <c r="E3231" s="25">
        <f t="shared" si="611"/>
        <v>15802.25</v>
      </c>
      <c r="F3231" s="25">
        <f t="shared" si="612"/>
        <v>16497.875</v>
      </c>
      <c r="G3231" s="25">
        <f t="shared" si="601"/>
        <v>1.0202526082904617</v>
      </c>
      <c r="H3231" s="25">
        <f t="shared" si="608"/>
        <v>0.99758200983907996</v>
      </c>
      <c r="I3231" s="4">
        <f t="shared" si="602"/>
        <v>16872.798260180305</v>
      </c>
      <c r="J3231" s="25">
        <f t="shared" si="609"/>
        <v>20018.089728656909</v>
      </c>
      <c r="K3231" s="15">
        <f t="shared" si="603"/>
        <v>19969.686184652601</v>
      </c>
      <c r="L3231" s="36">
        <f t="shared" si="604"/>
        <v>-3137.6861846526008</v>
      </c>
      <c r="M3231" s="36">
        <f t="shared" si="605"/>
        <v>3137.6861846526008</v>
      </c>
      <c r="N3231" s="36">
        <f t="shared" si="606"/>
        <v>0.18641196439238361</v>
      </c>
      <c r="O3231" s="36">
        <f t="shared" si="607"/>
        <v>9845074.5933597945</v>
      </c>
      <c r="P3231" s="35">
        <f t="shared" si="610"/>
        <v>9845074.5933597945</v>
      </c>
    </row>
    <row r="3232" spans="1:16" x14ac:dyDescent="0.4">
      <c r="A3232" s="1">
        <v>3231</v>
      </c>
      <c r="B3232" s="21">
        <v>43044</v>
      </c>
      <c r="C3232" s="43">
        <v>3</v>
      </c>
      <c r="D3232" s="23">
        <v>15689</v>
      </c>
      <c r="E3232" s="25">
        <f t="shared" si="611"/>
        <v>17193.5</v>
      </c>
      <c r="F3232" s="25">
        <f t="shared" si="612"/>
        <v>17479.25</v>
      </c>
      <c r="G3232" s="25">
        <f t="shared" si="601"/>
        <v>0.89757855743238413</v>
      </c>
      <c r="H3232" s="25">
        <f t="shared" si="608"/>
        <v>1.0015470660113945</v>
      </c>
      <c r="I3232" s="4">
        <f t="shared" si="602"/>
        <v>15664.765573604613</v>
      </c>
      <c r="J3232" s="25">
        <f t="shared" si="609"/>
        <v>20018.406413100725</v>
      </c>
      <c r="K3232" s="15">
        <f t="shared" si="603"/>
        <v>20049.376209264716</v>
      </c>
      <c r="L3232" s="36">
        <f t="shared" si="604"/>
        <v>-4360.3762092647157</v>
      </c>
      <c r="M3232" s="36">
        <f t="shared" si="605"/>
        <v>4360.3762092647157</v>
      </c>
      <c r="N3232" s="36">
        <f t="shared" si="606"/>
        <v>0.27792569375133636</v>
      </c>
      <c r="O3232" s="36">
        <f t="shared" si="607"/>
        <v>19012880.686321732</v>
      </c>
      <c r="P3232" s="35">
        <f t="shared" si="610"/>
        <v>19012880.686321732</v>
      </c>
    </row>
    <row r="3233" spans="1:16" x14ac:dyDescent="0.4">
      <c r="A3233" s="1">
        <v>3232</v>
      </c>
      <c r="B3233" s="21">
        <v>43045</v>
      </c>
      <c r="C3233" s="43">
        <v>4</v>
      </c>
      <c r="D3233" s="23">
        <v>18767</v>
      </c>
      <c r="E3233" s="25">
        <f t="shared" si="611"/>
        <v>17765</v>
      </c>
      <c r="F3233" s="25">
        <f t="shared" si="612"/>
        <v>18205.375</v>
      </c>
      <c r="G3233" s="25">
        <f t="shared" si="601"/>
        <v>1.0308494057386899</v>
      </c>
      <c r="H3233" s="25">
        <f t="shared" si="608"/>
        <v>1.0021658136955456</v>
      </c>
      <c r="I3233" s="4">
        <f t="shared" si="602"/>
        <v>18726.442015414177</v>
      </c>
      <c r="J3233" s="25">
        <f t="shared" si="609"/>
        <v>20018.723097544542</v>
      </c>
      <c r="K3233" s="15">
        <f t="shared" si="603"/>
        <v>20062.079922196539</v>
      </c>
      <c r="L3233" s="36">
        <f t="shared" si="604"/>
        <v>-1295.079922196539</v>
      </c>
      <c r="M3233" s="36">
        <f t="shared" si="605"/>
        <v>1295.079922196539</v>
      </c>
      <c r="N3233" s="36">
        <f t="shared" si="606"/>
        <v>6.9008361602629034E-2</v>
      </c>
      <c r="O3233" s="36">
        <f t="shared" si="607"/>
        <v>1677232.0048765934</v>
      </c>
      <c r="P3233" s="35">
        <f t="shared" si="610"/>
        <v>1677232.0048765934</v>
      </c>
    </row>
    <row r="3234" spans="1:16" x14ac:dyDescent="0.4">
      <c r="A3234" s="1">
        <v>3233</v>
      </c>
      <c r="B3234" s="21">
        <v>43046</v>
      </c>
      <c r="C3234" s="43">
        <v>1</v>
      </c>
      <c r="D3234" s="23">
        <v>19772</v>
      </c>
      <c r="E3234" s="25">
        <f t="shared" si="611"/>
        <v>18645.75</v>
      </c>
      <c r="F3234" s="25">
        <f t="shared" si="612"/>
        <v>18711.125</v>
      </c>
      <c r="G3234" s="25">
        <f t="shared" si="601"/>
        <v>1.0566975529264007</v>
      </c>
      <c r="H3234" s="25">
        <f t="shared" si="608"/>
        <v>0.99870511045398014</v>
      </c>
      <c r="I3234" s="4">
        <f t="shared" si="602"/>
        <v>19797.635751570619</v>
      </c>
      <c r="J3234" s="25">
        <f t="shared" si="609"/>
        <v>20019.039781988362</v>
      </c>
      <c r="K3234" s="15">
        <f t="shared" si="603"/>
        <v>19993.117336653311</v>
      </c>
      <c r="L3234" s="36">
        <f t="shared" si="604"/>
        <v>-221.11733665331121</v>
      </c>
      <c r="M3234" s="36">
        <f t="shared" si="605"/>
        <v>221.11733665331121</v>
      </c>
      <c r="N3234" s="36">
        <f t="shared" si="606"/>
        <v>1.1183357103647137E-2</v>
      </c>
      <c r="O3234" s="36">
        <f t="shared" si="607"/>
        <v>48892.876568653766</v>
      </c>
      <c r="P3234" s="35">
        <f t="shared" si="610"/>
        <v>48892.876568653766</v>
      </c>
    </row>
    <row r="3235" spans="1:16" x14ac:dyDescent="0.4">
      <c r="A3235" s="1">
        <v>3234</v>
      </c>
      <c r="B3235" s="21">
        <v>43047</v>
      </c>
      <c r="C3235" s="43">
        <v>2</v>
      </c>
      <c r="D3235" s="23">
        <v>20355</v>
      </c>
      <c r="E3235" s="25">
        <f t="shared" si="611"/>
        <v>18776.5</v>
      </c>
      <c r="F3235" s="25">
        <f t="shared" si="612"/>
        <v>18900.375</v>
      </c>
      <c r="G3235" s="25">
        <f t="shared" si="601"/>
        <v>1.0769627586754231</v>
      </c>
      <c r="H3235" s="25">
        <f t="shared" si="608"/>
        <v>0.99758200983907996</v>
      </c>
      <c r="I3235" s="4">
        <f t="shared" si="602"/>
        <v>20404.337487284345</v>
      </c>
      <c r="J3235" s="25">
        <f t="shared" si="609"/>
        <v>20019.356466432178</v>
      </c>
      <c r="K3235" s="15">
        <f t="shared" si="603"/>
        <v>19970.949859468394</v>
      </c>
      <c r="L3235" s="36">
        <f t="shared" si="604"/>
        <v>384.0501405316063</v>
      </c>
      <c r="M3235" s="36">
        <f t="shared" si="605"/>
        <v>384.0501405316063</v>
      </c>
      <c r="N3235" s="36">
        <f t="shared" si="606"/>
        <v>1.8867607002289673E-2</v>
      </c>
      <c r="O3235" s="36">
        <f t="shared" si="607"/>
        <v>147494.51044234654</v>
      </c>
      <c r="P3235" s="35">
        <f t="shared" si="610"/>
        <v>147494.51044234654</v>
      </c>
    </row>
    <row r="3236" spans="1:16" x14ac:dyDescent="0.4">
      <c r="A3236" s="1">
        <v>3235</v>
      </c>
      <c r="B3236" s="21">
        <v>43048</v>
      </c>
      <c r="C3236" s="43">
        <v>3</v>
      </c>
      <c r="D3236" s="23">
        <v>16212</v>
      </c>
      <c r="E3236" s="25">
        <f t="shared" si="611"/>
        <v>19024.25</v>
      </c>
      <c r="F3236" s="25">
        <f t="shared" si="612"/>
        <v>18755.125</v>
      </c>
      <c r="G3236" s="25">
        <f t="shared" si="601"/>
        <v>0.86440372964722978</v>
      </c>
      <c r="H3236" s="25">
        <f t="shared" si="608"/>
        <v>1.0015470660113945</v>
      </c>
      <c r="I3236" s="4">
        <f t="shared" si="602"/>
        <v>16186.957707902224</v>
      </c>
      <c r="J3236" s="25">
        <f t="shared" si="609"/>
        <v>20019.673150875995</v>
      </c>
      <c r="K3236" s="15">
        <f t="shared" si="603"/>
        <v>20050.644906766942</v>
      </c>
      <c r="L3236" s="36">
        <f t="shared" si="604"/>
        <v>-3838.6449067669419</v>
      </c>
      <c r="M3236" s="36">
        <f t="shared" si="605"/>
        <v>3838.6449067669419</v>
      </c>
      <c r="N3236" s="36">
        <f t="shared" si="606"/>
        <v>0.23677799819682593</v>
      </c>
      <c r="O3236" s="36">
        <f t="shared" si="607"/>
        <v>14735194.720247785</v>
      </c>
      <c r="P3236" s="35">
        <f t="shared" si="610"/>
        <v>14735194.720247785</v>
      </c>
    </row>
    <row r="3237" spans="1:16" x14ac:dyDescent="0.4">
      <c r="A3237" s="1">
        <v>3236</v>
      </c>
      <c r="B3237" s="21">
        <v>43049</v>
      </c>
      <c r="C3237" s="43">
        <v>4</v>
      </c>
      <c r="D3237" s="23">
        <v>19758</v>
      </c>
      <c r="E3237" s="25">
        <f t="shared" si="611"/>
        <v>18486</v>
      </c>
      <c r="F3237" s="25">
        <f t="shared" si="612"/>
        <v>17872.375</v>
      </c>
      <c r="G3237" s="25">
        <f t="shared" si="601"/>
        <v>1.1055050042313905</v>
      </c>
      <c r="H3237" s="25">
        <f t="shared" si="608"/>
        <v>1.0021658136955456</v>
      </c>
      <c r="I3237" s="4">
        <f t="shared" si="602"/>
        <v>19715.300332528015</v>
      </c>
      <c r="J3237" s="25">
        <f t="shared" si="609"/>
        <v>20019.989835319811</v>
      </c>
      <c r="K3237" s="15">
        <f t="shared" si="603"/>
        <v>20063.349403489832</v>
      </c>
      <c r="L3237" s="36">
        <f t="shared" si="604"/>
        <v>-305.34940348983218</v>
      </c>
      <c r="M3237" s="36">
        <f t="shared" si="605"/>
        <v>305.34940348983218</v>
      </c>
      <c r="N3237" s="36">
        <f t="shared" si="606"/>
        <v>1.5454469252446208E-2</v>
      </c>
      <c r="O3237" s="36">
        <f t="shared" si="607"/>
        <v>93238.258211596345</v>
      </c>
      <c r="P3237" s="35">
        <f t="shared" si="610"/>
        <v>93238.258211596345</v>
      </c>
    </row>
    <row r="3238" spans="1:16" x14ac:dyDescent="0.4">
      <c r="A3238" s="1">
        <v>3237</v>
      </c>
      <c r="B3238" s="21">
        <v>43050</v>
      </c>
      <c r="C3238" s="43">
        <v>1</v>
      </c>
      <c r="D3238" s="23">
        <v>17619</v>
      </c>
      <c r="E3238" s="25">
        <f t="shared" si="611"/>
        <v>17258.75</v>
      </c>
      <c r="F3238" s="25">
        <f t="shared" si="612"/>
        <v>17879</v>
      </c>
      <c r="G3238" s="25">
        <f t="shared" si="601"/>
        <v>0.98545779965322444</v>
      </c>
      <c r="H3238" s="25">
        <f t="shared" si="608"/>
        <v>0.99870511045398014</v>
      </c>
      <c r="I3238" s="4">
        <f t="shared" si="602"/>
        <v>17641.84423967847</v>
      </c>
      <c r="J3238" s="25">
        <f t="shared" si="609"/>
        <v>20020.306519763632</v>
      </c>
      <c r="K3238" s="15">
        <f t="shared" si="603"/>
        <v>19994.382434143077</v>
      </c>
      <c r="L3238" s="36">
        <f t="shared" si="604"/>
        <v>-2375.3824341430773</v>
      </c>
      <c r="M3238" s="36">
        <f t="shared" si="605"/>
        <v>2375.3824341430773</v>
      </c>
      <c r="N3238" s="36">
        <f t="shared" si="606"/>
        <v>0.13481936739560005</v>
      </c>
      <c r="O3238" s="36">
        <f t="shared" si="607"/>
        <v>5642441.7084354907</v>
      </c>
      <c r="P3238" s="35">
        <f t="shared" si="610"/>
        <v>5642441.7084354907</v>
      </c>
    </row>
    <row r="3239" spans="1:16" x14ac:dyDescent="0.4">
      <c r="A3239" s="1">
        <v>3238</v>
      </c>
      <c r="B3239" s="21">
        <v>43051</v>
      </c>
      <c r="C3239" s="43">
        <v>2</v>
      </c>
      <c r="D3239" s="23">
        <v>15446</v>
      </c>
      <c r="E3239" s="25">
        <f t="shared" si="611"/>
        <v>18499.25</v>
      </c>
      <c r="F3239" s="25">
        <f t="shared" si="612"/>
        <v>18562.75</v>
      </c>
      <c r="G3239" s="25">
        <f t="shared" si="601"/>
        <v>0.83209653742037148</v>
      </c>
      <c r="H3239" s="25">
        <f t="shared" si="608"/>
        <v>0.99758200983907996</v>
      </c>
      <c r="I3239" s="4">
        <f t="shared" si="602"/>
        <v>15483.438802682093</v>
      </c>
      <c r="J3239" s="25">
        <f t="shared" si="609"/>
        <v>20020.623204207448</v>
      </c>
      <c r="K3239" s="15">
        <f t="shared" si="603"/>
        <v>19972.213534284187</v>
      </c>
      <c r="L3239" s="36">
        <f t="shared" si="604"/>
        <v>-4526.2135342841866</v>
      </c>
      <c r="M3239" s="36">
        <f t="shared" si="605"/>
        <v>4526.2135342841866</v>
      </c>
      <c r="N3239" s="36">
        <f t="shared" si="606"/>
        <v>0.29303467138962752</v>
      </c>
      <c r="O3239" s="36">
        <f t="shared" si="607"/>
        <v>20486608.957937349</v>
      </c>
      <c r="P3239" s="35">
        <f t="shared" si="610"/>
        <v>20486608.957937349</v>
      </c>
    </row>
    <row r="3240" spans="1:16" x14ac:dyDescent="0.4">
      <c r="A3240" s="1">
        <v>3239</v>
      </c>
      <c r="B3240" s="21">
        <v>43052</v>
      </c>
      <c r="C3240" s="43">
        <v>3</v>
      </c>
      <c r="D3240" s="23">
        <v>21174</v>
      </c>
      <c r="E3240" s="25">
        <f t="shared" si="611"/>
        <v>18626.25</v>
      </c>
      <c r="F3240" s="25">
        <f t="shared" si="612"/>
        <v>18539</v>
      </c>
      <c r="G3240" s="25">
        <f t="shared" si="601"/>
        <v>1.1421328011219591</v>
      </c>
      <c r="H3240" s="25">
        <f t="shared" si="608"/>
        <v>1.0015470660113945</v>
      </c>
      <c r="I3240" s="4">
        <f t="shared" si="602"/>
        <v>21141.293024125443</v>
      </c>
      <c r="J3240" s="25">
        <f t="shared" si="609"/>
        <v>20020.939888651264</v>
      </c>
      <c r="K3240" s="15">
        <f t="shared" si="603"/>
        <v>20051.913604269172</v>
      </c>
      <c r="L3240" s="36">
        <f t="shared" si="604"/>
        <v>1122.0863957308284</v>
      </c>
      <c r="M3240" s="36">
        <f t="shared" si="605"/>
        <v>1122.0863957308284</v>
      </c>
      <c r="N3240" s="36">
        <f t="shared" si="606"/>
        <v>5.2993595717900653E-2</v>
      </c>
      <c r="O3240" s="36">
        <f t="shared" si="607"/>
        <v>1259077.8794842011</v>
      </c>
      <c r="P3240" s="35">
        <f t="shared" si="610"/>
        <v>1259077.8794842011</v>
      </c>
    </row>
    <row r="3241" spans="1:16" x14ac:dyDescent="0.4">
      <c r="A3241" s="1">
        <v>3240</v>
      </c>
      <c r="B3241" s="21">
        <v>43053</v>
      </c>
      <c r="C3241" s="43">
        <v>4</v>
      </c>
      <c r="D3241" s="23">
        <v>20266</v>
      </c>
      <c r="E3241" s="25">
        <f t="shared" si="611"/>
        <v>18451.75</v>
      </c>
      <c r="F3241" s="25">
        <f t="shared" si="612"/>
        <v>18594.5</v>
      </c>
      <c r="G3241" s="25">
        <f t="shared" si="601"/>
        <v>1.0898921724165749</v>
      </c>
      <c r="H3241" s="25">
        <f t="shared" si="608"/>
        <v>1.0021658136955456</v>
      </c>
      <c r="I3241" s="4">
        <f t="shared" si="602"/>
        <v>20222.202476921389</v>
      </c>
      <c r="J3241" s="25">
        <f t="shared" si="609"/>
        <v>20021.256573095085</v>
      </c>
      <c r="K3241" s="15">
        <f t="shared" si="603"/>
        <v>20064.618884783125</v>
      </c>
      <c r="L3241" s="36">
        <f t="shared" si="604"/>
        <v>201.3811152168746</v>
      </c>
      <c r="M3241" s="36">
        <f t="shared" si="605"/>
        <v>201.3811152168746</v>
      </c>
      <c r="N3241" s="36">
        <f t="shared" si="606"/>
        <v>9.9368950565910698E-3</v>
      </c>
      <c r="O3241" s="36">
        <f t="shared" si="607"/>
        <v>40554.353565992125</v>
      </c>
      <c r="P3241" s="35">
        <f t="shared" si="610"/>
        <v>40554.353565992125</v>
      </c>
    </row>
    <row r="3242" spans="1:16" x14ac:dyDescent="0.4">
      <c r="A3242" s="1">
        <v>3241</v>
      </c>
      <c r="B3242" s="21">
        <v>43054</v>
      </c>
      <c r="C3242" s="43">
        <v>1</v>
      </c>
      <c r="D3242" s="23">
        <v>16921</v>
      </c>
      <c r="E3242" s="25">
        <f t="shared" si="611"/>
        <v>18737.25</v>
      </c>
      <c r="F3242" s="25">
        <f t="shared" si="612"/>
        <v>18545.5</v>
      </c>
      <c r="G3242" s="25">
        <f t="shared" si="601"/>
        <v>0.91240462645924891</v>
      </c>
      <c r="H3242" s="25">
        <f t="shared" si="608"/>
        <v>0.99870511045398014</v>
      </c>
      <c r="I3242" s="4">
        <f t="shared" si="602"/>
        <v>16942.939234894115</v>
      </c>
      <c r="J3242" s="25">
        <f t="shared" si="609"/>
        <v>20021.573257538901</v>
      </c>
      <c r="K3242" s="15">
        <f t="shared" si="603"/>
        <v>19995.647531632843</v>
      </c>
      <c r="L3242" s="36">
        <f t="shared" si="604"/>
        <v>-3074.6475316328433</v>
      </c>
      <c r="M3242" s="36">
        <f t="shared" si="605"/>
        <v>3074.6475316328433</v>
      </c>
      <c r="N3242" s="36">
        <f t="shared" si="606"/>
        <v>0.1817060180623393</v>
      </c>
      <c r="O3242" s="36">
        <f t="shared" si="607"/>
        <v>9453457.443775937</v>
      </c>
      <c r="P3242" s="35">
        <f t="shared" si="610"/>
        <v>9453457.443775937</v>
      </c>
    </row>
    <row r="3243" spans="1:16" x14ac:dyDescent="0.4">
      <c r="A3243" s="1">
        <v>3242</v>
      </c>
      <c r="B3243" s="21">
        <v>43055</v>
      </c>
      <c r="C3243" s="43">
        <v>2</v>
      </c>
      <c r="D3243" s="23">
        <v>16588</v>
      </c>
      <c r="E3243" s="25">
        <f t="shared" si="611"/>
        <v>18353.75</v>
      </c>
      <c r="F3243" s="25">
        <f t="shared" si="612"/>
        <v>18303.875</v>
      </c>
      <c r="G3243" s="25">
        <f t="shared" si="601"/>
        <v>0.90625618892174475</v>
      </c>
      <c r="H3243" s="25">
        <f t="shared" si="608"/>
        <v>0.99758200983907996</v>
      </c>
      <c r="I3243" s="4">
        <f t="shared" si="602"/>
        <v>16628.206840534156</v>
      </c>
      <c r="J3243" s="25">
        <f t="shared" si="609"/>
        <v>20021.889941982718</v>
      </c>
      <c r="K3243" s="15">
        <f t="shared" si="603"/>
        <v>19973.47720909998</v>
      </c>
      <c r="L3243" s="36">
        <f t="shared" si="604"/>
        <v>-3385.4772090999795</v>
      </c>
      <c r="M3243" s="36">
        <f t="shared" si="605"/>
        <v>3385.4772090999795</v>
      </c>
      <c r="N3243" s="36">
        <f t="shared" si="606"/>
        <v>0.20409194653363755</v>
      </c>
      <c r="O3243" s="36">
        <f t="shared" si="607"/>
        <v>11461455.933335386</v>
      </c>
      <c r="P3243" s="35">
        <f t="shared" si="610"/>
        <v>11461455.933335386</v>
      </c>
    </row>
    <row r="3244" spans="1:16" x14ac:dyDescent="0.4">
      <c r="A3244" s="1">
        <v>3243</v>
      </c>
      <c r="B3244" s="21">
        <v>43056</v>
      </c>
      <c r="C3244" s="43">
        <v>3</v>
      </c>
      <c r="D3244" s="23">
        <v>19640</v>
      </c>
      <c r="E3244" s="25">
        <f t="shared" si="611"/>
        <v>18254</v>
      </c>
      <c r="F3244" s="25">
        <f t="shared" si="612"/>
        <v>18155.875</v>
      </c>
      <c r="G3244" s="25">
        <f t="shared" si="601"/>
        <v>1.0817435127747905</v>
      </c>
      <c r="H3244" s="25">
        <f t="shared" si="608"/>
        <v>1.0015470660113945</v>
      </c>
      <c r="I3244" s="4">
        <f t="shared" si="602"/>
        <v>19609.662557562278</v>
      </c>
      <c r="J3244" s="25">
        <f t="shared" si="609"/>
        <v>20022.206626426538</v>
      </c>
      <c r="K3244" s="15">
        <f t="shared" si="603"/>
        <v>20053.182301771401</v>
      </c>
      <c r="L3244" s="36">
        <f t="shared" si="604"/>
        <v>-413.1823017714014</v>
      </c>
      <c r="M3244" s="36">
        <f t="shared" si="605"/>
        <v>413.1823017714014</v>
      </c>
      <c r="N3244" s="36">
        <f t="shared" si="606"/>
        <v>2.1037795405875834E-2</v>
      </c>
      <c r="O3244" s="36">
        <f t="shared" si="607"/>
        <v>170719.61449711342</v>
      </c>
      <c r="P3244" s="35">
        <f t="shared" si="610"/>
        <v>170719.61449711342</v>
      </c>
    </row>
    <row r="3245" spans="1:16" x14ac:dyDescent="0.4">
      <c r="A3245" s="1">
        <v>3244</v>
      </c>
      <c r="B3245" s="21">
        <v>43057</v>
      </c>
      <c r="C3245" s="43">
        <v>4</v>
      </c>
      <c r="D3245" s="23">
        <v>19867</v>
      </c>
      <c r="E3245" s="25">
        <f t="shared" si="611"/>
        <v>18057.75</v>
      </c>
      <c r="F3245" s="25">
        <f t="shared" si="612"/>
        <v>18159.75</v>
      </c>
      <c r="G3245" s="25">
        <f t="shared" ref="G3245:G3308" si="613">D3245/F3245</f>
        <v>1.0940128581065267</v>
      </c>
      <c r="H3245" s="25">
        <f t="shared" si="608"/>
        <v>1.0021658136955456</v>
      </c>
      <c r="I3245" s="4">
        <f t="shared" ref="I3245:I3308" si="614">D3245/H3245</f>
        <v>19824.064769021868</v>
      </c>
      <c r="J3245" s="25">
        <f t="shared" si="609"/>
        <v>20022.523310870354</v>
      </c>
      <c r="K3245" s="15">
        <f t="shared" ref="K3245:K3308" si="615">H3245*J3245</f>
        <v>20065.888366076419</v>
      </c>
      <c r="L3245" s="36">
        <f t="shared" ref="L3245:L3308" si="616">D3245-K3245</f>
        <v>-198.88836607641861</v>
      </c>
      <c r="M3245" s="36">
        <f t="shared" ref="M3245:M3308" si="617">ABS(L3245)</f>
        <v>198.88836607641861</v>
      </c>
      <c r="N3245" s="36">
        <f t="shared" ref="N3245:N3308" si="618">M3245/D3245</f>
        <v>1.0010991396608377E-2</v>
      </c>
      <c r="O3245" s="36">
        <f t="shared" ref="O3245:O3308" si="619">L3245^2</f>
        <v>39556.582160547499</v>
      </c>
      <c r="P3245" s="35">
        <f t="shared" si="610"/>
        <v>39556.582160547499</v>
      </c>
    </row>
    <row r="3246" spans="1:16" x14ac:dyDescent="0.4">
      <c r="A3246" s="1">
        <v>3245</v>
      </c>
      <c r="B3246" s="21">
        <v>43058</v>
      </c>
      <c r="C3246" s="43">
        <v>1</v>
      </c>
      <c r="D3246" s="23">
        <v>16136</v>
      </c>
      <c r="E3246" s="25">
        <f t="shared" si="611"/>
        <v>18261.75</v>
      </c>
      <c r="F3246" s="25">
        <f t="shared" si="612"/>
        <v>18158.375</v>
      </c>
      <c r="G3246" s="25">
        <f t="shared" si="613"/>
        <v>0.88862577185458502</v>
      </c>
      <c r="H3246" s="25">
        <f t="shared" si="608"/>
        <v>0.99870511045398014</v>
      </c>
      <c r="I3246" s="4">
        <f t="shared" si="614"/>
        <v>16156.921428653828</v>
      </c>
      <c r="J3246" s="25">
        <f t="shared" si="609"/>
        <v>20022.839995314171</v>
      </c>
      <c r="K3246" s="15">
        <f t="shared" si="615"/>
        <v>19996.912629122609</v>
      </c>
      <c r="L3246" s="36">
        <f t="shared" si="616"/>
        <v>-3860.9126291226094</v>
      </c>
      <c r="M3246" s="36">
        <f t="shared" si="617"/>
        <v>3860.9126291226094</v>
      </c>
      <c r="N3246" s="36">
        <f t="shared" si="618"/>
        <v>0.2392732169758682</v>
      </c>
      <c r="O3246" s="36">
        <f t="shared" si="619"/>
        <v>14906646.329718459</v>
      </c>
      <c r="P3246" s="35">
        <f t="shared" si="610"/>
        <v>14906646.329718459</v>
      </c>
    </row>
    <row r="3247" spans="1:16" x14ac:dyDescent="0.4">
      <c r="A3247" s="1">
        <v>3246</v>
      </c>
      <c r="B3247" s="21">
        <v>43059</v>
      </c>
      <c r="C3247" s="43">
        <v>2</v>
      </c>
      <c r="D3247" s="23">
        <v>17404</v>
      </c>
      <c r="E3247" s="25">
        <f t="shared" si="611"/>
        <v>18055</v>
      </c>
      <c r="F3247" s="25">
        <f t="shared" si="612"/>
        <v>18247.625</v>
      </c>
      <c r="G3247" s="25">
        <f t="shared" si="613"/>
        <v>0.95376795610387655</v>
      </c>
      <c r="H3247" s="25">
        <f t="shared" si="608"/>
        <v>0.99758200983907996</v>
      </c>
      <c r="I3247" s="4">
        <f t="shared" si="614"/>
        <v>17446.184702957344</v>
      </c>
      <c r="J3247" s="25">
        <f t="shared" si="609"/>
        <v>20023.156679757987</v>
      </c>
      <c r="K3247" s="15">
        <f t="shared" si="615"/>
        <v>19974.740883915772</v>
      </c>
      <c r="L3247" s="36">
        <f t="shared" si="616"/>
        <v>-2570.7408839157724</v>
      </c>
      <c r="M3247" s="36">
        <f t="shared" si="617"/>
        <v>2570.7408839157724</v>
      </c>
      <c r="N3247" s="36">
        <f t="shared" si="618"/>
        <v>0.14770977269109242</v>
      </c>
      <c r="O3247" s="36">
        <f t="shared" si="619"/>
        <v>6608708.6922360472</v>
      </c>
      <c r="P3247" s="35">
        <f t="shared" si="610"/>
        <v>6608708.6922360472</v>
      </c>
    </row>
    <row r="3248" spans="1:16" x14ac:dyDescent="0.4">
      <c r="A3248" s="1">
        <v>3247</v>
      </c>
      <c r="B3248" s="21">
        <v>43060</v>
      </c>
      <c r="C3248" s="43">
        <v>3</v>
      </c>
      <c r="D3248" s="23">
        <v>18813</v>
      </c>
      <c r="E3248" s="25">
        <f t="shared" si="611"/>
        <v>18440.25</v>
      </c>
      <c r="F3248" s="25">
        <f t="shared" si="612"/>
        <v>18315.875</v>
      </c>
      <c r="G3248" s="25">
        <f t="shared" si="613"/>
        <v>1.0271417554443891</v>
      </c>
      <c r="H3248" s="25">
        <f t="shared" si="608"/>
        <v>1.0015470660113945</v>
      </c>
      <c r="I3248" s="4">
        <f t="shared" si="614"/>
        <v>18783.94000485841</v>
      </c>
      <c r="J3248" s="25">
        <f t="shared" si="609"/>
        <v>20023.473364201807</v>
      </c>
      <c r="K3248" s="15">
        <f t="shared" si="615"/>
        <v>20054.450999273628</v>
      </c>
      <c r="L3248" s="36">
        <f t="shared" si="616"/>
        <v>-1241.4509992736275</v>
      </c>
      <c r="M3248" s="36">
        <f t="shared" si="617"/>
        <v>1241.4509992736275</v>
      </c>
      <c r="N3248" s="36">
        <f t="shared" si="618"/>
        <v>6.5988996931570065E-2</v>
      </c>
      <c r="O3248" s="36">
        <f t="shared" si="619"/>
        <v>1541200.5835974882</v>
      </c>
      <c r="P3248" s="35">
        <f t="shared" si="610"/>
        <v>1541200.5835974882</v>
      </c>
    </row>
    <row r="3249" spans="1:16" x14ac:dyDescent="0.4">
      <c r="A3249" s="1">
        <v>3248</v>
      </c>
      <c r="B3249" s="21">
        <v>43061</v>
      </c>
      <c r="C3249" s="43">
        <v>4</v>
      </c>
      <c r="D3249" s="23">
        <v>21408</v>
      </c>
      <c r="E3249" s="25">
        <f t="shared" si="611"/>
        <v>18191.5</v>
      </c>
      <c r="F3249" s="25">
        <f t="shared" si="612"/>
        <v>18677.125</v>
      </c>
      <c r="G3249" s="25">
        <f t="shared" si="613"/>
        <v>1.1462149554602221</v>
      </c>
      <c r="H3249" s="25">
        <f t="shared" si="608"/>
        <v>1.0021658136955456</v>
      </c>
      <c r="I3249" s="4">
        <f t="shared" si="614"/>
        <v>21361.734462939556</v>
      </c>
      <c r="J3249" s="25">
        <f t="shared" si="609"/>
        <v>20023.790048645624</v>
      </c>
      <c r="K3249" s="15">
        <f t="shared" si="615"/>
        <v>20067.157847369708</v>
      </c>
      <c r="L3249" s="36">
        <f t="shared" si="616"/>
        <v>1340.8421526302918</v>
      </c>
      <c r="M3249" s="36">
        <f t="shared" si="617"/>
        <v>1340.8421526302918</v>
      </c>
      <c r="N3249" s="36">
        <f t="shared" si="618"/>
        <v>6.2632761240204213E-2</v>
      </c>
      <c r="O3249" s="36">
        <f t="shared" si="619"/>
        <v>1797857.6782702347</v>
      </c>
      <c r="P3249" s="35">
        <f t="shared" si="610"/>
        <v>1797857.6782702347</v>
      </c>
    </row>
    <row r="3250" spans="1:16" x14ac:dyDescent="0.4">
      <c r="A3250" s="1">
        <v>3249</v>
      </c>
      <c r="B3250" s="21">
        <v>43062</v>
      </c>
      <c r="C3250" s="43">
        <v>1</v>
      </c>
      <c r="D3250" s="23">
        <v>15141</v>
      </c>
      <c r="E3250" s="25">
        <f t="shared" si="611"/>
        <v>19162.75</v>
      </c>
      <c r="F3250" s="25">
        <f t="shared" si="612"/>
        <v>19321.875</v>
      </c>
      <c r="G3250" s="25">
        <f t="shared" si="613"/>
        <v>0.78361960213488602</v>
      </c>
      <c r="H3250" s="25">
        <f t="shared" si="608"/>
        <v>0.99870511045398014</v>
      </c>
      <c r="I3250" s="4">
        <f t="shared" si="614"/>
        <v>15160.631343037159</v>
      </c>
      <c r="J3250" s="25">
        <f t="shared" si="609"/>
        <v>20024.10673308944</v>
      </c>
      <c r="K3250" s="15">
        <f t="shared" si="615"/>
        <v>19998.177726612375</v>
      </c>
      <c r="L3250" s="36">
        <f t="shared" si="616"/>
        <v>-4857.1777266123754</v>
      </c>
      <c r="M3250" s="36">
        <f t="shared" si="617"/>
        <v>4857.1777266123754</v>
      </c>
      <c r="N3250" s="36">
        <f t="shared" si="618"/>
        <v>0.32079636263208344</v>
      </c>
      <c r="O3250" s="36">
        <f t="shared" si="619"/>
        <v>23592175.467899363</v>
      </c>
      <c r="P3250" s="35">
        <f t="shared" si="610"/>
        <v>23592175.467899363</v>
      </c>
    </row>
    <row r="3251" spans="1:16" x14ac:dyDescent="0.4">
      <c r="A3251" s="1">
        <v>3250</v>
      </c>
      <c r="B3251" s="21">
        <v>43063</v>
      </c>
      <c r="C3251" s="43">
        <v>2</v>
      </c>
      <c r="D3251" s="23">
        <v>21289</v>
      </c>
      <c r="E3251" s="25">
        <f t="shared" si="611"/>
        <v>19481</v>
      </c>
      <c r="F3251" s="25">
        <f t="shared" si="612"/>
        <v>19117.5</v>
      </c>
      <c r="G3251" s="25">
        <f t="shared" si="613"/>
        <v>1.1135870275925199</v>
      </c>
      <c r="H3251" s="25">
        <f t="shared" si="608"/>
        <v>0.99758200983907996</v>
      </c>
      <c r="I3251" s="4">
        <f t="shared" si="614"/>
        <v>21340.601364126574</v>
      </c>
      <c r="J3251" s="25">
        <f t="shared" si="609"/>
        <v>20024.42341753326</v>
      </c>
      <c r="K3251" s="15">
        <f t="shared" si="615"/>
        <v>19976.004558731569</v>
      </c>
      <c r="L3251" s="36">
        <f t="shared" si="616"/>
        <v>1312.995441268431</v>
      </c>
      <c r="M3251" s="36">
        <f t="shared" si="617"/>
        <v>1312.995441268431</v>
      </c>
      <c r="N3251" s="36">
        <f t="shared" si="618"/>
        <v>6.1674829314126121E-2</v>
      </c>
      <c r="O3251" s="36">
        <f t="shared" si="619"/>
        <v>1723957.0287916819</v>
      </c>
      <c r="P3251" s="35">
        <f t="shared" si="610"/>
        <v>1723957.0287916819</v>
      </c>
    </row>
    <row r="3252" spans="1:16" x14ac:dyDescent="0.4">
      <c r="A3252" s="1">
        <v>3251</v>
      </c>
      <c r="B3252" s="21">
        <v>43064</v>
      </c>
      <c r="C3252" s="43">
        <v>3</v>
      </c>
      <c r="D3252" s="23">
        <v>20086</v>
      </c>
      <c r="E3252" s="25">
        <f t="shared" si="611"/>
        <v>18754</v>
      </c>
      <c r="F3252" s="25">
        <f t="shared" si="612"/>
        <v>19661.375</v>
      </c>
      <c r="G3252" s="25">
        <f t="shared" si="613"/>
        <v>1.0215969127286368</v>
      </c>
      <c r="H3252" s="25">
        <f t="shared" si="608"/>
        <v>1.0015470660113945</v>
      </c>
      <c r="I3252" s="4">
        <f t="shared" si="614"/>
        <v>20054.973631934619</v>
      </c>
      <c r="J3252" s="25">
        <f t="shared" si="609"/>
        <v>20024.740101977077</v>
      </c>
      <c r="K3252" s="15">
        <f t="shared" si="615"/>
        <v>20055.719696775854</v>
      </c>
      <c r="L3252" s="36">
        <f t="shared" si="616"/>
        <v>30.280303224146337</v>
      </c>
      <c r="M3252" s="36">
        <f t="shared" si="617"/>
        <v>30.280303224146337</v>
      </c>
      <c r="N3252" s="36">
        <f t="shared" si="618"/>
        <v>1.5075327702950482E-3</v>
      </c>
      <c r="O3252" s="36">
        <f t="shared" si="619"/>
        <v>916.8967633462471</v>
      </c>
      <c r="P3252" s="35">
        <f t="shared" si="610"/>
        <v>916.8967633462471</v>
      </c>
    </row>
    <row r="3253" spans="1:16" x14ac:dyDescent="0.4">
      <c r="A3253" s="1">
        <v>3252</v>
      </c>
      <c r="B3253" s="21">
        <v>43065</v>
      </c>
      <c r="C3253" s="43">
        <v>4</v>
      </c>
      <c r="D3253" s="23">
        <v>18500</v>
      </c>
      <c r="E3253" s="25">
        <f t="shared" si="611"/>
        <v>20568.75</v>
      </c>
      <c r="F3253" s="25">
        <f t="shared" si="612"/>
        <v>20834.25</v>
      </c>
      <c r="G3253" s="25">
        <f t="shared" si="613"/>
        <v>0.88796092971909235</v>
      </c>
      <c r="H3253" s="25">
        <f t="shared" si="608"/>
        <v>1.0021658136955456</v>
      </c>
      <c r="I3253" s="4">
        <f t="shared" si="614"/>
        <v>18460.019037947583</v>
      </c>
      <c r="J3253" s="25">
        <f t="shared" si="609"/>
        <v>20025.056786420893</v>
      </c>
      <c r="K3253" s="15">
        <f t="shared" si="615"/>
        <v>20068.427328663001</v>
      </c>
      <c r="L3253" s="36">
        <f t="shared" si="616"/>
        <v>-1568.4273286630014</v>
      </c>
      <c r="M3253" s="36">
        <f t="shared" si="617"/>
        <v>1568.4273286630014</v>
      </c>
      <c r="N3253" s="36">
        <f t="shared" si="618"/>
        <v>8.477985560340548E-2</v>
      </c>
      <c r="O3253" s="36">
        <f t="shared" si="619"/>
        <v>2459964.2852969584</v>
      </c>
      <c r="P3253" s="35">
        <f t="shared" si="610"/>
        <v>2459964.2852969584</v>
      </c>
    </row>
    <row r="3254" spans="1:16" x14ac:dyDescent="0.4">
      <c r="A3254" s="1">
        <v>3253</v>
      </c>
      <c r="B3254" s="21">
        <v>43066</v>
      </c>
      <c r="C3254" s="43">
        <v>1</v>
      </c>
      <c r="D3254" s="23">
        <v>22400</v>
      </c>
      <c r="E3254" s="25">
        <f t="shared" si="611"/>
        <v>21099.75</v>
      </c>
      <c r="F3254" s="25">
        <f t="shared" si="612"/>
        <v>21612.25</v>
      </c>
      <c r="G3254" s="25">
        <f t="shared" si="613"/>
        <v>1.0364492359657138</v>
      </c>
      <c r="H3254" s="25">
        <f t="shared" si="608"/>
        <v>0.99870511045398014</v>
      </c>
      <c r="I3254" s="4">
        <f t="shared" si="614"/>
        <v>22429.043133480773</v>
      </c>
      <c r="J3254" s="25">
        <f t="shared" si="609"/>
        <v>20025.37347086471</v>
      </c>
      <c r="K3254" s="15">
        <f t="shared" si="615"/>
        <v>19999.442824102145</v>
      </c>
      <c r="L3254" s="36">
        <f t="shared" si="616"/>
        <v>2400.5571758978549</v>
      </c>
      <c r="M3254" s="36">
        <f t="shared" si="617"/>
        <v>2400.5571758978549</v>
      </c>
      <c r="N3254" s="36">
        <f t="shared" si="618"/>
        <v>0.10716773106686853</v>
      </c>
      <c r="O3254" s="36">
        <f t="shared" si="619"/>
        <v>5762674.7547546849</v>
      </c>
      <c r="P3254" s="35">
        <f t="shared" si="610"/>
        <v>5762674.7547546849</v>
      </c>
    </row>
    <row r="3255" spans="1:16" x14ac:dyDescent="0.4">
      <c r="A3255" s="1">
        <v>3254</v>
      </c>
      <c r="B3255" s="21">
        <v>43067</v>
      </c>
      <c r="C3255" s="43">
        <v>2</v>
      </c>
      <c r="D3255" s="23">
        <v>23413</v>
      </c>
      <c r="E3255" s="25">
        <f t="shared" si="611"/>
        <v>22124.75</v>
      </c>
      <c r="F3255" s="25">
        <f t="shared" si="612"/>
        <v>22238.625</v>
      </c>
      <c r="G3255" s="25">
        <f t="shared" si="613"/>
        <v>1.0528078961716383</v>
      </c>
      <c r="H3255" s="25">
        <f t="shared" si="608"/>
        <v>0.99758200983907996</v>
      </c>
      <c r="I3255" s="4">
        <f t="shared" si="614"/>
        <v>23469.74962366929</v>
      </c>
      <c r="J3255" s="25">
        <f t="shared" si="609"/>
        <v>20025.69015530853</v>
      </c>
      <c r="K3255" s="15">
        <f t="shared" si="615"/>
        <v>19977.268233547362</v>
      </c>
      <c r="L3255" s="36">
        <f t="shared" si="616"/>
        <v>3435.7317664526381</v>
      </c>
      <c r="M3255" s="36">
        <f t="shared" si="617"/>
        <v>3435.7317664526381</v>
      </c>
      <c r="N3255" s="36">
        <f t="shared" si="618"/>
        <v>0.14674461907712116</v>
      </c>
      <c r="O3255" s="36">
        <f t="shared" si="619"/>
        <v>11804252.771011764</v>
      </c>
      <c r="P3255" s="35">
        <f t="shared" si="610"/>
        <v>11804252.771011764</v>
      </c>
    </row>
    <row r="3256" spans="1:16" x14ac:dyDescent="0.4">
      <c r="A3256" s="1">
        <v>3255</v>
      </c>
      <c r="B3256" s="21">
        <v>43068</v>
      </c>
      <c r="C3256" s="43">
        <v>3</v>
      </c>
      <c r="D3256" s="23">
        <v>24186</v>
      </c>
      <c r="E3256" s="25">
        <f t="shared" si="611"/>
        <v>22352.5</v>
      </c>
      <c r="F3256" s="25">
        <f t="shared" si="612"/>
        <v>22605.125</v>
      </c>
      <c r="G3256" s="25">
        <f t="shared" si="613"/>
        <v>1.0699343622298041</v>
      </c>
      <c r="H3256" s="25">
        <f t="shared" si="608"/>
        <v>1.0015470660113945</v>
      </c>
      <c r="I3256" s="4">
        <f t="shared" si="614"/>
        <v>24148.640459124301</v>
      </c>
      <c r="J3256" s="25">
        <f t="shared" si="609"/>
        <v>20026.006839752346</v>
      </c>
      <c r="K3256" s="15">
        <f t="shared" si="615"/>
        <v>20056.988394278083</v>
      </c>
      <c r="L3256" s="36">
        <f t="shared" si="616"/>
        <v>4129.0116057219166</v>
      </c>
      <c r="M3256" s="36">
        <f t="shared" si="617"/>
        <v>4129.0116057219166</v>
      </c>
      <c r="N3256" s="36">
        <f t="shared" si="618"/>
        <v>0.17071907738865114</v>
      </c>
      <c r="O3256" s="36">
        <f t="shared" si="619"/>
        <v>17048736.840186279</v>
      </c>
      <c r="P3256" s="35">
        <f t="shared" si="610"/>
        <v>17048736.840186279</v>
      </c>
    </row>
    <row r="3257" spans="1:16" x14ac:dyDescent="0.4">
      <c r="A3257" s="1">
        <v>3256</v>
      </c>
      <c r="B3257" s="21">
        <v>43069</v>
      </c>
      <c r="C3257" s="43">
        <v>4</v>
      </c>
      <c r="D3257" s="23">
        <v>19411</v>
      </c>
      <c r="E3257" s="25">
        <f t="shared" si="611"/>
        <v>22857.75</v>
      </c>
      <c r="F3257" s="25">
        <f t="shared" si="612"/>
        <v>22695.375</v>
      </c>
      <c r="G3257" s="25">
        <f t="shared" si="613"/>
        <v>0.85528439164367187</v>
      </c>
      <c r="H3257" s="25">
        <f t="shared" si="608"/>
        <v>1.0021658136955456</v>
      </c>
      <c r="I3257" s="4">
        <f t="shared" si="614"/>
        <v>19369.050245708135</v>
      </c>
      <c r="J3257" s="25">
        <f t="shared" si="609"/>
        <v>20026.323524196163</v>
      </c>
      <c r="K3257" s="15">
        <f t="shared" si="615"/>
        <v>20069.696809956295</v>
      </c>
      <c r="L3257" s="36">
        <f t="shared" si="616"/>
        <v>-658.6968099562946</v>
      </c>
      <c r="M3257" s="36">
        <f t="shared" si="617"/>
        <v>658.6968099562946</v>
      </c>
      <c r="N3257" s="36">
        <f t="shared" si="618"/>
        <v>3.3934202769372757E-2</v>
      </c>
      <c r="O3257" s="36">
        <f t="shared" si="619"/>
        <v>433881.48744659888</v>
      </c>
      <c r="P3257" s="35">
        <f t="shared" si="610"/>
        <v>433881.48744659888</v>
      </c>
    </row>
    <row r="3258" spans="1:16" x14ac:dyDescent="0.4">
      <c r="A3258" s="1">
        <v>3257</v>
      </c>
      <c r="B3258" s="21">
        <v>43070</v>
      </c>
      <c r="C3258" s="43">
        <v>1</v>
      </c>
      <c r="D3258" s="23">
        <v>24421</v>
      </c>
      <c r="E3258" s="25">
        <f t="shared" si="611"/>
        <v>22533</v>
      </c>
      <c r="F3258" s="25">
        <f t="shared" si="612"/>
        <v>22116.125</v>
      </c>
      <c r="G3258" s="25">
        <f t="shared" si="613"/>
        <v>1.1042169457805109</v>
      </c>
      <c r="H3258" s="25">
        <f t="shared" si="608"/>
        <v>0.99870511045398014</v>
      </c>
      <c r="I3258" s="4">
        <f t="shared" si="614"/>
        <v>24452.663498336336</v>
      </c>
      <c r="J3258" s="25">
        <f t="shared" si="609"/>
        <v>20026.640208639983</v>
      </c>
      <c r="K3258" s="15">
        <f t="shared" si="615"/>
        <v>20000.707921591915</v>
      </c>
      <c r="L3258" s="36">
        <f t="shared" si="616"/>
        <v>4420.2920784080852</v>
      </c>
      <c r="M3258" s="36">
        <f t="shared" si="617"/>
        <v>4420.2920784080852</v>
      </c>
      <c r="N3258" s="36">
        <f t="shared" si="618"/>
        <v>0.18100372951181709</v>
      </c>
      <c r="O3258" s="36">
        <f t="shared" si="619"/>
        <v>19538982.058437269</v>
      </c>
      <c r="P3258" s="35">
        <f t="shared" si="610"/>
        <v>19538982.058437269</v>
      </c>
    </row>
    <row r="3259" spans="1:16" x14ac:dyDescent="0.4">
      <c r="A3259" s="1">
        <v>3258</v>
      </c>
      <c r="B3259" s="21">
        <v>43071</v>
      </c>
      <c r="C3259" s="43">
        <v>2</v>
      </c>
      <c r="D3259" s="23">
        <v>22114</v>
      </c>
      <c r="E3259" s="25">
        <f t="shared" si="611"/>
        <v>21699.25</v>
      </c>
      <c r="F3259" s="25">
        <f t="shared" si="612"/>
        <v>22314.125</v>
      </c>
      <c r="G3259" s="25">
        <f t="shared" si="613"/>
        <v>0.99103146549551013</v>
      </c>
      <c r="H3259" s="25">
        <f t="shared" si="608"/>
        <v>0.99758200983907996</v>
      </c>
      <c r="I3259" s="4">
        <f t="shared" si="614"/>
        <v>22167.601041208844</v>
      </c>
      <c r="J3259" s="25">
        <f t="shared" si="609"/>
        <v>20026.9568930838</v>
      </c>
      <c r="K3259" s="15">
        <f t="shared" si="615"/>
        <v>19978.531908363155</v>
      </c>
      <c r="L3259" s="36">
        <f t="shared" si="616"/>
        <v>2135.4680916368452</v>
      </c>
      <c r="M3259" s="36">
        <f t="shared" si="617"/>
        <v>2135.4680916368452</v>
      </c>
      <c r="N3259" s="36">
        <f t="shared" si="618"/>
        <v>9.6566342210221812E-2</v>
      </c>
      <c r="O3259" s="36">
        <f t="shared" si="619"/>
        <v>4560223.9703991096</v>
      </c>
      <c r="P3259" s="35">
        <f t="shared" si="610"/>
        <v>4560223.9703991096</v>
      </c>
    </row>
    <row r="3260" spans="1:16" x14ac:dyDescent="0.4">
      <c r="A3260" s="1">
        <v>3259</v>
      </c>
      <c r="B3260" s="21">
        <v>43072</v>
      </c>
      <c r="C3260" s="43">
        <v>3</v>
      </c>
      <c r="D3260" s="23">
        <v>20851</v>
      </c>
      <c r="E3260" s="25">
        <f t="shared" si="611"/>
        <v>22929</v>
      </c>
      <c r="F3260" s="25">
        <f t="shared" si="612"/>
        <v>22967.75</v>
      </c>
      <c r="G3260" s="25">
        <f t="shared" si="613"/>
        <v>0.90783816438266696</v>
      </c>
      <c r="H3260" s="25">
        <f t="shared" si="608"/>
        <v>1.0015470660113945</v>
      </c>
      <c r="I3260" s="4">
        <f t="shared" si="614"/>
        <v>20818.791954568791</v>
      </c>
      <c r="J3260" s="25">
        <f t="shared" si="609"/>
        <v>20027.273577527616</v>
      </c>
      <c r="K3260" s="15">
        <f t="shared" si="615"/>
        <v>20058.25709178031</v>
      </c>
      <c r="L3260" s="36">
        <f t="shared" si="616"/>
        <v>792.74290821969043</v>
      </c>
      <c r="M3260" s="36">
        <f t="shared" si="617"/>
        <v>792.74290821969043</v>
      </c>
      <c r="N3260" s="36">
        <f t="shared" si="618"/>
        <v>3.8019419127125337E-2</v>
      </c>
      <c r="O3260" s="36">
        <f t="shared" si="619"/>
        <v>628441.31853261252</v>
      </c>
      <c r="P3260" s="35">
        <f t="shared" si="610"/>
        <v>628441.31853261252</v>
      </c>
    </row>
    <row r="3261" spans="1:16" x14ac:dyDescent="0.4">
      <c r="A3261" s="1">
        <v>3260</v>
      </c>
      <c r="B3261" s="21">
        <v>43073</v>
      </c>
      <c r="C3261" s="43">
        <v>4</v>
      </c>
      <c r="D3261" s="23">
        <v>24330</v>
      </c>
      <c r="E3261" s="25">
        <f t="shared" si="611"/>
        <v>23006.5</v>
      </c>
      <c r="F3261" s="25">
        <f t="shared" si="612"/>
        <v>23315.5</v>
      </c>
      <c r="G3261" s="25">
        <f t="shared" si="613"/>
        <v>1.0435118268962706</v>
      </c>
      <c r="H3261" s="25">
        <f t="shared" si="608"/>
        <v>1.0021658136955456</v>
      </c>
      <c r="I3261" s="4">
        <f t="shared" si="614"/>
        <v>24277.419632068359</v>
      </c>
      <c r="J3261" s="25">
        <f t="shared" si="609"/>
        <v>20027.590261971436</v>
      </c>
      <c r="K3261" s="15">
        <f t="shared" si="615"/>
        <v>20070.966291249588</v>
      </c>
      <c r="L3261" s="36">
        <f t="shared" si="616"/>
        <v>4259.0337087504122</v>
      </c>
      <c r="M3261" s="36">
        <f t="shared" si="617"/>
        <v>4259.0337087504122</v>
      </c>
      <c r="N3261" s="36">
        <f t="shared" si="618"/>
        <v>0.17505276238185008</v>
      </c>
      <c r="O3261" s="36">
        <f t="shared" si="619"/>
        <v>18139368.132272292</v>
      </c>
      <c r="P3261" s="35">
        <f t="shared" si="610"/>
        <v>18139368.132272292</v>
      </c>
    </row>
    <row r="3262" spans="1:16" x14ac:dyDescent="0.4">
      <c r="A3262" s="1">
        <v>3261</v>
      </c>
      <c r="B3262" s="21">
        <v>43074</v>
      </c>
      <c r="C3262" s="43">
        <v>1</v>
      </c>
      <c r="D3262" s="23">
        <v>24731</v>
      </c>
      <c r="E3262" s="25">
        <f t="shared" si="611"/>
        <v>23624.5</v>
      </c>
      <c r="F3262" s="25">
        <f t="shared" si="612"/>
        <v>23188.125</v>
      </c>
      <c r="G3262" s="25">
        <f t="shared" si="613"/>
        <v>1.0665372900999972</v>
      </c>
      <c r="H3262" s="25">
        <f t="shared" si="608"/>
        <v>0.99870511045398014</v>
      </c>
      <c r="I3262" s="4">
        <f t="shared" si="614"/>
        <v>24763.065434558615</v>
      </c>
      <c r="J3262" s="25">
        <f t="shared" si="609"/>
        <v>20027.906946415253</v>
      </c>
      <c r="K3262" s="15">
        <f t="shared" si="615"/>
        <v>20001.973019081681</v>
      </c>
      <c r="L3262" s="36">
        <f t="shared" si="616"/>
        <v>4729.0269809183192</v>
      </c>
      <c r="M3262" s="36">
        <f t="shared" si="617"/>
        <v>4729.0269809183192</v>
      </c>
      <c r="N3262" s="36">
        <f t="shared" si="618"/>
        <v>0.19121859127889365</v>
      </c>
      <c r="O3262" s="36">
        <f t="shared" si="619"/>
        <v>22363696.186253432</v>
      </c>
      <c r="P3262" s="35">
        <f t="shared" si="610"/>
        <v>22363696.186253432</v>
      </c>
    </row>
    <row r="3263" spans="1:16" x14ac:dyDescent="0.4">
      <c r="A3263" s="1">
        <v>3262</v>
      </c>
      <c r="B3263" s="21">
        <v>43075</v>
      </c>
      <c r="C3263" s="43">
        <v>2</v>
      </c>
      <c r="D3263" s="23">
        <v>24586</v>
      </c>
      <c r="E3263" s="25">
        <f t="shared" si="611"/>
        <v>22751.75</v>
      </c>
      <c r="F3263" s="25">
        <f t="shared" si="612"/>
        <v>22547.75</v>
      </c>
      <c r="G3263" s="25">
        <f t="shared" si="613"/>
        <v>1.0903970462684747</v>
      </c>
      <c r="H3263" s="25">
        <f t="shared" si="608"/>
        <v>0.99758200983907996</v>
      </c>
      <c r="I3263" s="4">
        <f t="shared" si="614"/>
        <v>24645.592800902625</v>
      </c>
      <c r="J3263" s="25">
        <f t="shared" si="609"/>
        <v>20028.223630859069</v>
      </c>
      <c r="K3263" s="15">
        <f t="shared" si="615"/>
        <v>19979.795583178944</v>
      </c>
      <c r="L3263" s="36">
        <f t="shared" si="616"/>
        <v>4606.2044168210559</v>
      </c>
      <c r="M3263" s="36">
        <f t="shared" si="617"/>
        <v>4606.2044168210559</v>
      </c>
      <c r="N3263" s="36">
        <f t="shared" si="618"/>
        <v>0.18735070433665729</v>
      </c>
      <c r="O3263" s="36">
        <f t="shared" si="619"/>
        <v>21217119.129541803</v>
      </c>
      <c r="P3263" s="35">
        <f t="shared" si="610"/>
        <v>21217119.129541803</v>
      </c>
    </row>
    <row r="3264" spans="1:16" x14ac:dyDescent="0.4">
      <c r="A3264" s="1">
        <v>3263</v>
      </c>
      <c r="B3264" s="21">
        <v>43076</v>
      </c>
      <c r="C3264" s="43">
        <v>3</v>
      </c>
      <c r="D3264" s="23">
        <v>17360</v>
      </c>
      <c r="E3264" s="25">
        <f t="shared" si="611"/>
        <v>22343.75</v>
      </c>
      <c r="F3264" s="25">
        <f t="shared" si="612"/>
        <v>21816.875</v>
      </c>
      <c r="G3264" s="25">
        <f t="shared" si="613"/>
        <v>0.79571432663935604</v>
      </c>
      <c r="H3264" s="25">
        <f t="shared" si="608"/>
        <v>1.0015470660113945</v>
      </c>
      <c r="I3264" s="4">
        <f t="shared" si="614"/>
        <v>17333.184419515335</v>
      </c>
      <c r="J3264" s="25">
        <f t="shared" si="609"/>
        <v>20028.540315302889</v>
      </c>
      <c r="K3264" s="15">
        <f t="shared" si="615"/>
        <v>20059.525789282539</v>
      </c>
      <c r="L3264" s="36">
        <f t="shared" si="616"/>
        <v>-2699.5257892825393</v>
      </c>
      <c r="M3264" s="36">
        <f t="shared" si="617"/>
        <v>2699.5257892825393</v>
      </c>
      <c r="N3264" s="36">
        <f t="shared" si="618"/>
        <v>0.15550263763148267</v>
      </c>
      <c r="O3264" s="36">
        <f t="shared" si="619"/>
        <v>7287439.4870015169</v>
      </c>
      <c r="P3264" s="35">
        <f t="shared" si="610"/>
        <v>7287439.4870015169</v>
      </c>
    </row>
    <row r="3265" spans="1:16" x14ac:dyDescent="0.4">
      <c r="A3265" s="1">
        <v>3264</v>
      </c>
      <c r="B3265" s="21">
        <v>43077</v>
      </c>
      <c r="C3265" s="43">
        <v>4</v>
      </c>
      <c r="D3265" s="23">
        <v>22698</v>
      </c>
      <c r="E3265" s="25">
        <f t="shared" si="611"/>
        <v>21290</v>
      </c>
      <c r="F3265" s="25">
        <f t="shared" si="612"/>
        <v>20732.625</v>
      </c>
      <c r="G3265" s="25">
        <f t="shared" si="613"/>
        <v>1.0947962450485647</v>
      </c>
      <c r="H3265" s="25">
        <f t="shared" si="608"/>
        <v>1.0021658136955456</v>
      </c>
      <c r="I3265" s="4">
        <f t="shared" si="614"/>
        <v>22648.946601261308</v>
      </c>
      <c r="J3265" s="25">
        <f t="shared" si="609"/>
        <v>20028.856999746706</v>
      </c>
      <c r="K3265" s="15">
        <f t="shared" si="615"/>
        <v>20072.235772542881</v>
      </c>
      <c r="L3265" s="36">
        <f t="shared" si="616"/>
        <v>2625.764227457119</v>
      </c>
      <c r="M3265" s="36">
        <f t="shared" si="617"/>
        <v>2625.764227457119</v>
      </c>
      <c r="N3265" s="36">
        <f t="shared" si="618"/>
        <v>0.11568262522940871</v>
      </c>
      <c r="O3265" s="36">
        <f t="shared" si="619"/>
        <v>6894637.7781934813</v>
      </c>
      <c r="P3265" s="35">
        <f t="shared" si="610"/>
        <v>6894637.7781934813</v>
      </c>
    </row>
    <row r="3266" spans="1:16" x14ac:dyDescent="0.4">
      <c r="A3266" s="1">
        <v>3265</v>
      </c>
      <c r="B3266" s="21">
        <v>43078</v>
      </c>
      <c r="C3266" s="43">
        <v>1</v>
      </c>
      <c r="D3266" s="23">
        <v>20516</v>
      </c>
      <c r="E3266" s="25">
        <f t="shared" si="611"/>
        <v>20175.25</v>
      </c>
      <c r="F3266" s="25">
        <f t="shared" si="612"/>
        <v>21075.625</v>
      </c>
      <c r="G3266" s="25">
        <f t="shared" si="613"/>
        <v>0.97344681355831675</v>
      </c>
      <c r="H3266" s="25">
        <f t="shared" ref="H3266:H3329" si="620">VLOOKUP(C3266,$Q$38:$S$42,3,FALSE)</f>
        <v>0.99870511045398014</v>
      </c>
      <c r="I3266" s="4">
        <f t="shared" si="614"/>
        <v>20542.600398504088</v>
      </c>
      <c r="J3266" s="25">
        <f t="shared" si="609"/>
        <v>20029.173684190522</v>
      </c>
      <c r="K3266" s="15">
        <f t="shared" si="615"/>
        <v>20003.238116571447</v>
      </c>
      <c r="L3266" s="36">
        <f t="shared" si="616"/>
        <v>512.76188342855312</v>
      </c>
      <c r="M3266" s="36">
        <f t="shared" si="617"/>
        <v>512.76188342855312</v>
      </c>
      <c r="N3266" s="36">
        <f t="shared" si="618"/>
        <v>2.4993267860623569E-2</v>
      </c>
      <c r="O3266" s="36">
        <f t="shared" si="619"/>
        <v>262924.74909719708</v>
      </c>
      <c r="P3266" s="35">
        <f t="shared" si="610"/>
        <v>262924.74909719708</v>
      </c>
    </row>
    <row r="3267" spans="1:16" x14ac:dyDescent="0.4">
      <c r="A3267" s="1">
        <v>3266</v>
      </c>
      <c r="B3267" s="21">
        <v>43079</v>
      </c>
      <c r="C3267" s="43">
        <v>2</v>
      </c>
      <c r="D3267" s="23">
        <v>20127</v>
      </c>
      <c r="E3267" s="25">
        <f t="shared" si="611"/>
        <v>21976</v>
      </c>
      <c r="F3267" s="25">
        <f t="shared" si="612"/>
        <v>22303.5</v>
      </c>
      <c r="G3267" s="25">
        <f t="shared" si="613"/>
        <v>0.90241441926155086</v>
      </c>
      <c r="H3267" s="25">
        <f t="shared" si="620"/>
        <v>0.99758200983907996</v>
      </c>
      <c r="I3267" s="4">
        <f t="shared" si="614"/>
        <v>20175.784849254338</v>
      </c>
      <c r="J3267" s="25">
        <f t="shared" ref="J3267:J3330" si="621">INTERCEPT($I$2:$I$3896,$A$2:$A$3896)+SLOPE($I$2:$I$3896,$A$2:$A$3896)*A3267</f>
        <v>20029.490368634339</v>
      </c>
      <c r="K3267" s="15">
        <f t="shared" si="615"/>
        <v>19981.059257994737</v>
      </c>
      <c r="L3267" s="36">
        <f t="shared" si="616"/>
        <v>145.94074200526302</v>
      </c>
      <c r="M3267" s="36">
        <f t="shared" si="617"/>
        <v>145.94074200526302</v>
      </c>
      <c r="N3267" s="36">
        <f t="shared" si="618"/>
        <v>7.2509932928535312E-3</v>
      </c>
      <c r="O3267" s="36">
        <f t="shared" si="619"/>
        <v>21298.700177046743</v>
      </c>
      <c r="P3267" s="35">
        <f t="shared" ref="P3267:P3330" si="622">(D3267-K3267)^2</f>
        <v>21298.700177046743</v>
      </c>
    </row>
    <row r="3268" spans="1:16" x14ac:dyDescent="0.4">
      <c r="A3268" s="1">
        <v>3267</v>
      </c>
      <c r="B3268" s="21">
        <v>43080</v>
      </c>
      <c r="C3268" s="43">
        <v>3</v>
      </c>
      <c r="D3268" s="23">
        <v>24563</v>
      </c>
      <c r="E3268" s="25">
        <f t="shared" si="611"/>
        <v>22631</v>
      </c>
      <c r="F3268" s="25">
        <f t="shared" si="612"/>
        <v>23251.875</v>
      </c>
      <c r="G3268" s="25">
        <f t="shared" si="613"/>
        <v>1.0563879257049162</v>
      </c>
      <c r="H3268" s="25">
        <f t="shared" si="620"/>
        <v>1.0015470660113945</v>
      </c>
      <c r="I3268" s="4">
        <f t="shared" si="614"/>
        <v>24525.05811616101</v>
      </c>
      <c r="J3268" s="25">
        <f t="shared" si="621"/>
        <v>20029.807053078159</v>
      </c>
      <c r="K3268" s="15">
        <f t="shared" si="615"/>
        <v>20060.794486784765</v>
      </c>
      <c r="L3268" s="36">
        <f t="shared" si="616"/>
        <v>4502.2055132152345</v>
      </c>
      <c r="M3268" s="36">
        <f t="shared" si="617"/>
        <v>4502.2055132152345</v>
      </c>
      <c r="N3268" s="36">
        <f t="shared" si="618"/>
        <v>0.18329216761858219</v>
      </c>
      <c r="O3268" s="36">
        <f t="shared" si="619"/>
        <v>20269854.483225655</v>
      </c>
      <c r="P3268" s="35">
        <f t="shared" si="622"/>
        <v>20269854.483225655</v>
      </c>
    </row>
    <row r="3269" spans="1:16" x14ac:dyDescent="0.4">
      <c r="A3269" s="1">
        <v>3268</v>
      </c>
      <c r="B3269" s="21">
        <v>43081</v>
      </c>
      <c r="C3269" s="43">
        <v>4</v>
      </c>
      <c r="D3269" s="23">
        <v>25318</v>
      </c>
      <c r="E3269" s="25">
        <f t="shared" ref="E3269:E3332" si="623">AVERAGE(D3267:D3270)</f>
        <v>23872.75</v>
      </c>
      <c r="F3269" s="25">
        <f t="shared" ref="F3269:F3332" si="624">AVERAGE(E3269:E3270)</f>
        <v>23888.125</v>
      </c>
      <c r="G3269" s="25">
        <f t="shared" si="613"/>
        <v>1.0598571465948039</v>
      </c>
      <c r="H3269" s="25">
        <f t="shared" si="620"/>
        <v>1.0021658136955456</v>
      </c>
      <c r="I3269" s="4">
        <f t="shared" si="614"/>
        <v>25263.284432581451</v>
      </c>
      <c r="J3269" s="25">
        <f t="shared" si="621"/>
        <v>20030.123737521975</v>
      </c>
      <c r="K3269" s="15">
        <f t="shared" si="615"/>
        <v>20073.505253836174</v>
      </c>
      <c r="L3269" s="36">
        <f t="shared" si="616"/>
        <v>5244.4947461638258</v>
      </c>
      <c r="M3269" s="36">
        <f t="shared" si="617"/>
        <v>5244.4947461638258</v>
      </c>
      <c r="N3269" s="36">
        <f t="shared" si="618"/>
        <v>0.20714490663416643</v>
      </c>
      <c r="O3269" s="36">
        <f t="shared" si="619"/>
        <v>27504725.142539971</v>
      </c>
      <c r="P3269" s="35">
        <f t="shared" si="622"/>
        <v>27504725.142539971</v>
      </c>
    </row>
    <row r="3270" spans="1:16" x14ac:dyDescent="0.4">
      <c r="A3270" s="1">
        <v>3269</v>
      </c>
      <c r="B3270" s="21">
        <v>43082</v>
      </c>
      <c r="C3270" s="43">
        <v>1</v>
      </c>
      <c r="D3270" s="23">
        <v>25483</v>
      </c>
      <c r="E3270" s="25">
        <f t="shared" si="623"/>
        <v>23903.5</v>
      </c>
      <c r="F3270" s="25">
        <f t="shared" si="624"/>
        <v>23933.375</v>
      </c>
      <c r="G3270" s="25">
        <f t="shared" si="613"/>
        <v>1.0647474499522112</v>
      </c>
      <c r="H3270" s="25">
        <f t="shared" si="620"/>
        <v>0.99870511045398014</v>
      </c>
      <c r="I3270" s="4">
        <f t="shared" si="614"/>
        <v>25516.040454039758</v>
      </c>
      <c r="J3270" s="25">
        <f t="shared" si="621"/>
        <v>20030.440421965792</v>
      </c>
      <c r="K3270" s="15">
        <f t="shared" si="615"/>
        <v>20004.503214061213</v>
      </c>
      <c r="L3270" s="36">
        <f t="shared" si="616"/>
        <v>5478.4967859387871</v>
      </c>
      <c r="M3270" s="36">
        <f t="shared" si="617"/>
        <v>5478.4967859387871</v>
      </c>
      <c r="N3270" s="36">
        <f t="shared" si="618"/>
        <v>0.21498633543691037</v>
      </c>
      <c r="O3270" s="36">
        <f t="shared" si="619"/>
        <v>30013927.03354162</v>
      </c>
      <c r="P3270" s="35">
        <f t="shared" si="622"/>
        <v>30013927.03354162</v>
      </c>
    </row>
    <row r="3271" spans="1:16" x14ac:dyDescent="0.4">
      <c r="A3271" s="1">
        <v>3270</v>
      </c>
      <c r="B3271" s="21">
        <v>43083</v>
      </c>
      <c r="C3271" s="43">
        <v>2</v>
      </c>
      <c r="D3271" s="23">
        <v>20250</v>
      </c>
      <c r="E3271" s="25">
        <f t="shared" si="623"/>
        <v>23963.25</v>
      </c>
      <c r="F3271" s="25">
        <f t="shared" si="624"/>
        <v>23489.125</v>
      </c>
      <c r="G3271" s="25">
        <f t="shared" si="613"/>
        <v>0.86210107869067065</v>
      </c>
      <c r="H3271" s="25">
        <f t="shared" si="620"/>
        <v>0.99758200983907996</v>
      </c>
      <c r="I3271" s="4">
        <f t="shared" si="614"/>
        <v>20299.082982928419</v>
      </c>
      <c r="J3271" s="25">
        <f t="shared" si="621"/>
        <v>20030.757106409612</v>
      </c>
      <c r="K3271" s="15">
        <f t="shared" si="615"/>
        <v>19982.322932810534</v>
      </c>
      <c r="L3271" s="36">
        <f t="shared" si="616"/>
        <v>267.67706718946647</v>
      </c>
      <c r="M3271" s="36">
        <f t="shared" si="617"/>
        <v>267.67706718946647</v>
      </c>
      <c r="N3271" s="36">
        <f t="shared" si="618"/>
        <v>1.3218620601948962E-2</v>
      </c>
      <c r="O3271" s="36">
        <f t="shared" si="619"/>
        <v>71651.012299154143</v>
      </c>
      <c r="P3271" s="35">
        <f t="shared" si="622"/>
        <v>71651.012299154143</v>
      </c>
    </row>
    <row r="3272" spans="1:16" x14ac:dyDescent="0.4">
      <c r="A3272" s="1">
        <v>3271</v>
      </c>
      <c r="B3272" s="21">
        <v>43084</v>
      </c>
      <c r="C3272" s="43">
        <v>3</v>
      </c>
      <c r="D3272" s="23">
        <v>24802</v>
      </c>
      <c r="E3272" s="25">
        <f t="shared" si="623"/>
        <v>23015</v>
      </c>
      <c r="F3272" s="25">
        <f t="shared" si="624"/>
        <v>22306.875</v>
      </c>
      <c r="G3272" s="25">
        <f t="shared" si="613"/>
        <v>1.1118545291530078</v>
      </c>
      <c r="H3272" s="25">
        <f t="shared" si="620"/>
        <v>1.0015470660113945</v>
      </c>
      <c r="I3272" s="4">
        <f t="shared" si="614"/>
        <v>24763.688938526459</v>
      </c>
      <c r="J3272" s="25">
        <f t="shared" si="621"/>
        <v>20031.073790853428</v>
      </c>
      <c r="K3272" s="15">
        <f t="shared" si="615"/>
        <v>20062.063184286995</v>
      </c>
      <c r="L3272" s="36">
        <f t="shared" si="616"/>
        <v>4739.9368157130048</v>
      </c>
      <c r="M3272" s="36">
        <f t="shared" si="617"/>
        <v>4739.9368157130048</v>
      </c>
      <c r="N3272" s="36">
        <f t="shared" si="618"/>
        <v>0.19111107232130492</v>
      </c>
      <c r="O3272" s="36">
        <f t="shared" si="619"/>
        <v>22467001.016951539</v>
      </c>
      <c r="P3272" s="35">
        <f t="shared" si="622"/>
        <v>22467001.016951539</v>
      </c>
    </row>
    <row r="3273" spans="1:16" x14ac:dyDescent="0.4">
      <c r="A3273" s="1">
        <v>3272</v>
      </c>
      <c r="B3273" s="21">
        <v>43085</v>
      </c>
      <c r="C3273" s="43">
        <v>4</v>
      </c>
      <c r="D3273" s="23">
        <v>21525</v>
      </c>
      <c r="E3273" s="25">
        <f t="shared" si="623"/>
        <v>21598.75</v>
      </c>
      <c r="F3273" s="25">
        <f t="shared" si="624"/>
        <v>21968.375</v>
      </c>
      <c r="G3273" s="25">
        <f t="shared" si="613"/>
        <v>0.97981757867844121</v>
      </c>
      <c r="H3273" s="25">
        <f t="shared" si="620"/>
        <v>1.0021658136955456</v>
      </c>
      <c r="I3273" s="4">
        <f t="shared" si="614"/>
        <v>21478.481610368741</v>
      </c>
      <c r="J3273" s="25">
        <f t="shared" si="621"/>
        <v>20031.390475297245</v>
      </c>
      <c r="K3273" s="15">
        <f t="shared" si="615"/>
        <v>20074.774735129464</v>
      </c>
      <c r="L3273" s="36">
        <f t="shared" si="616"/>
        <v>1450.2252648705362</v>
      </c>
      <c r="M3273" s="36">
        <f t="shared" si="617"/>
        <v>1450.2252648705362</v>
      </c>
      <c r="N3273" s="36">
        <f t="shared" si="618"/>
        <v>6.7373996045088785E-2</v>
      </c>
      <c r="O3273" s="36">
        <f t="shared" si="619"/>
        <v>2103153.3188688168</v>
      </c>
      <c r="P3273" s="35">
        <f t="shared" si="622"/>
        <v>2103153.3188688168</v>
      </c>
    </row>
    <row r="3274" spans="1:16" x14ac:dyDescent="0.4">
      <c r="A3274" s="1">
        <v>3273</v>
      </c>
      <c r="B3274" s="21">
        <v>43086</v>
      </c>
      <c r="C3274" s="43">
        <v>1</v>
      </c>
      <c r="D3274" s="23">
        <v>19818</v>
      </c>
      <c r="E3274" s="25">
        <f t="shared" si="623"/>
        <v>22338</v>
      </c>
      <c r="F3274" s="25">
        <f t="shared" si="624"/>
        <v>22211.25</v>
      </c>
      <c r="G3274" s="25">
        <f t="shared" si="613"/>
        <v>0.8922505487084248</v>
      </c>
      <c r="H3274" s="25">
        <f t="shared" si="620"/>
        <v>0.99870511045398014</v>
      </c>
      <c r="I3274" s="4">
        <f t="shared" si="614"/>
        <v>19843.695393719729</v>
      </c>
      <c r="J3274" s="25">
        <f t="shared" si="621"/>
        <v>20031.707159741061</v>
      </c>
      <c r="K3274" s="15">
        <f t="shared" si="615"/>
        <v>20005.768311550983</v>
      </c>
      <c r="L3274" s="36">
        <f t="shared" si="616"/>
        <v>-187.76831155098262</v>
      </c>
      <c r="M3274" s="36">
        <f t="shared" si="617"/>
        <v>187.76831155098262</v>
      </c>
      <c r="N3274" s="36">
        <f t="shared" si="618"/>
        <v>9.4746347538087906E-3</v>
      </c>
      <c r="O3274" s="36">
        <f t="shared" si="619"/>
        <v>35256.93882270687</v>
      </c>
      <c r="P3274" s="35">
        <f t="shared" si="622"/>
        <v>35256.93882270687</v>
      </c>
    </row>
    <row r="3275" spans="1:16" x14ac:dyDescent="0.4">
      <c r="A3275" s="1">
        <v>3274</v>
      </c>
      <c r="B3275" s="21">
        <v>43087</v>
      </c>
      <c r="C3275" s="43">
        <v>2</v>
      </c>
      <c r="D3275" s="23">
        <v>23207</v>
      </c>
      <c r="E3275" s="25">
        <f t="shared" si="623"/>
        <v>22084.5</v>
      </c>
      <c r="F3275" s="25">
        <f t="shared" si="624"/>
        <v>22009.5</v>
      </c>
      <c r="G3275" s="25">
        <f t="shared" si="613"/>
        <v>1.0544083236784116</v>
      </c>
      <c r="H3275" s="25">
        <f t="shared" si="620"/>
        <v>0.99758200983907996</v>
      </c>
      <c r="I3275" s="4">
        <f t="shared" si="614"/>
        <v>23263.250310361473</v>
      </c>
      <c r="J3275" s="25">
        <f t="shared" si="621"/>
        <v>20032.023844184881</v>
      </c>
      <c r="K3275" s="15">
        <f t="shared" si="615"/>
        <v>19983.586607626326</v>
      </c>
      <c r="L3275" s="36">
        <f t="shared" si="616"/>
        <v>3223.4133923736736</v>
      </c>
      <c r="M3275" s="36">
        <f t="shared" si="617"/>
        <v>3223.4133923736736</v>
      </c>
      <c r="N3275" s="36">
        <f t="shared" si="618"/>
        <v>0.1388983234529958</v>
      </c>
      <c r="O3275" s="36">
        <f t="shared" si="619"/>
        <v>10390393.898133954</v>
      </c>
      <c r="P3275" s="35">
        <f t="shared" si="622"/>
        <v>10390393.898133954</v>
      </c>
    </row>
    <row r="3276" spans="1:16" x14ac:dyDescent="0.4">
      <c r="A3276" s="1">
        <v>3275</v>
      </c>
      <c r="B3276" s="21">
        <v>43088</v>
      </c>
      <c r="C3276" s="43">
        <v>3</v>
      </c>
      <c r="D3276" s="23">
        <v>23788</v>
      </c>
      <c r="E3276" s="25">
        <f t="shared" si="623"/>
        <v>21934.5</v>
      </c>
      <c r="F3276" s="25">
        <f t="shared" si="624"/>
        <v>21774.625</v>
      </c>
      <c r="G3276" s="25">
        <f t="shared" si="613"/>
        <v>1.0924642789485468</v>
      </c>
      <c r="H3276" s="25">
        <f t="shared" si="620"/>
        <v>1.0015470660113945</v>
      </c>
      <c r="I3276" s="4">
        <f t="shared" si="614"/>
        <v>23751.255240289793</v>
      </c>
      <c r="J3276" s="25">
        <f t="shared" si="621"/>
        <v>20032.340528628698</v>
      </c>
      <c r="K3276" s="15">
        <f t="shared" si="615"/>
        <v>20063.331881789221</v>
      </c>
      <c r="L3276" s="36">
        <f t="shared" si="616"/>
        <v>3724.6681182107786</v>
      </c>
      <c r="M3276" s="36">
        <f t="shared" si="617"/>
        <v>3724.6681182107786</v>
      </c>
      <c r="N3276" s="36">
        <f t="shared" si="618"/>
        <v>0.15657760712169072</v>
      </c>
      <c r="O3276" s="36">
        <f t="shared" si="619"/>
        <v>13873152.590815824</v>
      </c>
      <c r="P3276" s="35">
        <f t="shared" si="622"/>
        <v>13873152.590815824</v>
      </c>
    </row>
    <row r="3277" spans="1:16" x14ac:dyDescent="0.4">
      <c r="A3277" s="1">
        <v>3276</v>
      </c>
      <c r="B3277" s="21">
        <v>43089</v>
      </c>
      <c r="C3277" s="43">
        <v>4</v>
      </c>
      <c r="D3277" s="23">
        <v>20925</v>
      </c>
      <c r="E3277" s="25">
        <f t="shared" si="623"/>
        <v>21614.75</v>
      </c>
      <c r="F3277" s="25">
        <f t="shared" si="624"/>
        <v>21165.125</v>
      </c>
      <c r="G3277" s="25">
        <f t="shared" si="613"/>
        <v>0.98865468547906044</v>
      </c>
      <c r="H3277" s="25">
        <f t="shared" si="620"/>
        <v>1.0021658136955456</v>
      </c>
      <c r="I3277" s="4">
        <f t="shared" si="614"/>
        <v>20879.778290219088</v>
      </c>
      <c r="J3277" s="25">
        <f t="shared" si="621"/>
        <v>20032.657213072514</v>
      </c>
      <c r="K3277" s="15">
        <f t="shared" si="615"/>
        <v>20076.044216422757</v>
      </c>
      <c r="L3277" s="36">
        <f t="shared" si="616"/>
        <v>848.95578357724298</v>
      </c>
      <c r="M3277" s="36">
        <f t="shared" si="617"/>
        <v>848.95578357724298</v>
      </c>
      <c r="N3277" s="36">
        <f t="shared" si="618"/>
        <v>4.0571363611815674E-2</v>
      </c>
      <c r="O3277" s="36">
        <f t="shared" si="619"/>
        <v>720725.92246925062</v>
      </c>
      <c r="P3277" s="35">
        <f t="shared" si="622"/>
        <v>720725.92246925062</v>
      </c>
    </row>
    <row r="3278" spans="1:16" x14ac:dyDescent="0.4">
      <c r="A3278" s="1">
        <v>3277</v>
      </c>
      <c r="B3278" s="21">
        <v>43090</v>
      </c>
      <c r="C3278" s="43">
        <v>1</v>
      </c>
      <c r="D3278" s="23">
        <v>18539</v>
      </c>
      <c r="E3278" s="25">
        <f t="shared" si="623"/>
        <v>20715.5</v>
      </c>
      <c r="F3278" s="25">
        <f t="shared" si="624"/>
        <v>19697.625</v>
      </c>
      <c r="G3278" s="25">
        <f t="shared" si="613"/>
        <v>0.94117945691422189</v>
      </c>
      <c r="H3278" s="25">
        <f t="shared" si="620"/>
        <v>0.99870511045398014</v>
      </c>
      <c r="I3278" s="4">
        <f t="shared" si="614"/>
        <v>18563.037082660718</v>
      </c>
      <c r="J3278" s="25">
        <f t="shared" si="621"/>
        <v>20032.973897516335</v>
      </c>
      <c r="K3278" s="15">
        <f t="shared" si="615"/>
        <v>20007.033409040752</v>
      </c>
      <c r="L3278" s="36">
        <f t="shared" si="616"/>
        <v>-1468.0334090407523</v>
      </c>
      <c r="M3278" s="36">
        <f t="shared" si="617"/>
        <v>1468.0334090407523</v>
      </c>
      <c r="N3278" s="36">
        <f t="shared" si="618"/>
        <v>7.9186224124319124E-2</v>
      </c>
      <c r="O3278" s="36">
        <f t="shared" si="619"/>
        <v>2155122.0900598126</v>
      </c>
      <c r="P3278" s="35">
        <f t="shared" si="622"/>
        <v>2155122.0900598126</v>
      </c>
    </row>
    <row r="3279" spans="1:16" x14ac:dyDescent="0.4">
      <c r="A3279" s="1">
        <v>3278</v>
      </c>
      <c r="B3279" s="21">
        <v>43091</v>
      </c>
      <c r="C3279" s="43">
        <v>2</v>
      </c>
      <c r="D3279" s="23">
        <v>19610</v>
      </c>
      <c r="E3279" s="25">
        <f t="shared" si="623"/>
        <v>18679.75</v>
      </c>
      <c r="F3279" s="25">
        <f t="shared" si="624"/>
        <v>17980.375</v>
      </c>
      <c r="G3279" s="25">
        <f t="shared" si="613"/>
        <v>1.0906335379545755</v>
      </c>
      <c r="H3279" s="25">
        <f t="shared" si="620"/>
        <v>0.99758200983907996</v>
      </c>
      <c r="I3279" s="4">
        <f t="shared" si="614"/>
        <v>19657.531718282782</v>
      </c>
      <c r="J3279" s="25">
        <f t="shared" si="621"/>
        <v>20033.290581960151</v>
      </c>
      <c r="K3279" s="15">
        <f t="shared" si="615"/>
        <v>19984.850282442119</v>
      </c>
      <c r="L3279" s="36">
        <f t="shared" si="616"/>
        <v>-374.85028244211935</v>
      </c>
      <c r="M3279" s="36">
        <f t="shared" si="617"/>
        <v>374.85028244211935</v>
      </c>
      <c r="N3279" s="36">
        <f t="shared" si="618"/>
        <v>1.9115261725758254E-2</v>
      </c>
      <c r="O3279" s="36">
        <f t="shared" si="619"/>
        <v>140512.73424693666</v>
      </c>
      <c r="P3279" s="35">
        <f t="shared" si="622"/>
        <v>140512.73424693666</v>
      </c>
    </row>
    <row r="3280" spans="1:16" x14ac:dyDescent="0.4">
      <c r="A3280" s="1">
        <v>3279</v>
      </c>
      <c r="B3280" s="21">
        <v>43092</v>
      </c>
      <c r="C3280" s="43">
        <v>3</v>
      </c>
      <c r="D3280" s="23">
        <v>15645</v>
      </c>
      <c r="E3280" s="25">
        <f t="shared" si="623"/>
        <v>17281</v>
      </c>
      <c r="F3280" s="25">
        <f t="shared" si="624"/>
        <v>17153</v>
      </c>
      <c r="G3280" s="25">
        <f t="shared" si="613"/>
        <v>0.91208534950154496</v>
      </c>
      <c r="H3280" s="25">
        <f t="shared" si="620"/>
        <v>1.0015470660113945</v>
      </c>
      <c r="I3280" s="4">
        <f t="shared" si="614"/>
        <v>15620.833539361602</v>
      </c>
      <c r="J3280" s="25">
        <f t="shared" si="621"/>
        <v>20033.607266403968</v>
      </c>
      <c r="K3280" s="15">
        <f t="shared" si="615"/>
        <v>20064.600579291448</v>
      </c>
      <c r="L3280" s="36">
        <f t="shared" si="616"/>
        <v>-4419.6005792914475</v>
      </c>
      <c r="M3280" s="36">
        <f t="shared" si="617"/>
        <v>4419.6005792914475</v>
      </c>
      <c r="N3280" s="36">
        <f t="shared" si="618"/>
        <v>0.28249284623147636</v>
      </c>
      <c r="O3280" s="36">
        <f t="shared" si="619"/>
        <v>19532869.280473299</v>
      </c>
      <c r="P3280" s="35">
        <f t="shared" si="622"/>
        <v>19532869.280473299</v>
      </c>
    </row>
    <row r="3281" spans="1:16" x14ac:dyDescent="0.4">
      <c r="A3281" s="1">
        <v>3280</v>
      </c>
      <c r="B3281" s="21">
        <v>43093</v>
      </c>
      <c r="C3281" s="43">
        <v>4</v>
      </c>
      <c r="D3281" s="23">
        <v>15330</v>
      </c>
      <c r="E3281" s="25">
        <f t="shared" si="623"/>
        <v>17025</v>
      </c>
      <c r="F3281" s="25">
        <f t="shared" si="624"/>
        <v>16287.25</v>
      </c>
      <c r="G3281" s="25">
        <f t="shared" si="613"/>
        <v>0.94122703341570857</v>
      </c>
      <c r="H3281" s="25">
        <f t="shared" si="620"/>
        <v>1.0021658136955456</v>
      </c>
      <c r="I3281" s="4">
        <f t="shared" si="614"/>
        <v>15296.86982982359</v>
      </c>
      <c r="J3281" s="25">
        <f t="shared" si="621"/>
        <v>20033.923950847788</v>
      </c>
      <c r="K3281" s="15">
        <f t="shared" si="615"/>
        <v>20077.313697716054</v>
      </c>
      <c r="L3281" s="36">
        <f t="shared" si="616"/>
        <v>-4747.3136977160539</v>
      </c>
      <c r="M3281" s="36">
        <f t="shared" si="617"/>
        <v>4747.3136977160539</v>
      </c>
      <c r="N3281" s="36">
        <f t="shared" si="618"/>
        <v>0.30967473566314768</v>
      </c>
      <c r="O3281" s="36">
        <f t="shared" si="619"/>
        <v>22536987.344522472</v>
      </c>
      <c r="P3281" s="35">
        <f t="shared" si="622"/>
        <v>22536987.344522472</v>
      </c>
    </row>
    <row r="3282" spans="1:16" x14ac:dyDescent="0.4">
      <c r="A3282" s="1">
        <v>3281</v>
      </c>
      <c r="B3282" s="21">
        <v>43094</v>
      </c>
      <c r="C3282" s="43">
        <v>1</v>
      </c>
      <c r="D3282" s="23">
        <v>17515</v>
      </c>
      <c r="E3282" s="25">
        <f t="shared" si="623"/>
        <v>15549.5</v>
      </c>
      <c r="F3282" s="25">
        <f t="shared" si="624"/>
        <v>16012.875</v>
      </c>
      <c r="G3282" s="25">
        <f t="shared" si="613"/>
        <v>1.0938073269166217</v>
      </c>
      <c r="H3282" s="25">
        <f t="shared" si="620"/>
        <v>0.99870511045398014</v>
      </c>
      <c r="I3282" s="4">
        <f t="shared" si="614"/>
        <v>17537.709396558737</v>
      </c>
      <c r="J3282" s="25">
        <f t="shared" si="621"/>
        <v>20034.240635291604</v>
      </c>
      <c r="K3282" s="15">
        <f t="shared" si="615"/>
        <v>20008.298506530518</v>
      </c>
      <c r="L3282" s="36">
        <f t="shared" si="616"/>
        <v>-2493.2985065305184</v>
      </c>
      <c r="M3282" s="36">
        <f t="shared" si="617"/>
        <v>2493.2985065305184</v>
      </c>
      <c r="N3282" s="36">
        <f t="shared" si="618"/>
        <v>0.14235218421527368</v>
      </c>
      <c r="O3282" s="36">
        <f t="shared" si="619"/>
        <v>6216537.4426673129</v>
      </c>
      <c r="P3282" s="35">
        <f t="shared" si="622"/>
        <v>6216537.4426673129</v>
      </c>
    </row>
    <row r="3283" spans="1:16" x14ac:dyDescent="0.4">
      <c r="A3283" s="1">
        <v>3282</v>
      </c>
      <c r="B3283" s="21">
        <v>43095</v>
      </c>
      <c r="C3283" s="43">
        <v>2</v>
      </c>
      <c r="D3283" s="23">
        <v>13708</v>
      </c>
      <c r="E3283" s="25">
        <f t="shared" si="623"/>
        <v>16476.25</v>
      </c>
      <c r="F3283" s="25">
        <f t="shared" si="624"/>
        <v>16654.625</v>
      </c>
      <c r="G3283" s="25">
        <f t="shared" si="613"/>
        <v>0.8230746714501227</v>
      </c>
      <c r="H3283" s="25">
        <f t="shared" si="620"/>
        <v>0.99758200983907996</v>
      </c>
      <c r="I3283" s="4">
        <f t="shared" si="614"/>
        <v>13741.226149628779</v>
      </c>
      <c r="J3283" s="25">
        <f t="shared" si="621"/>
        <v>20034.557319735421</v>
      </c>
      <c r="K3283" s="15">
        <f t="shared" si="615"/>
        <v>19986.113957257912</v>
      </c>
      <c r="L3283" s="36">
        <f t="shared" si="616"/>
        <v>-6278.1139572579123</v>
      </c>
      <c r="M3283" s="36">
        <f t="shared" si="617"/>
        <v>6278.1139572579123</v>
      </c>
      <c r="N3283" s="36">
        <f t="shared" si="618"/>
        <v>0.45798905436664084</v>
      </c>
      <c r="O3283" s="36">
        <f t="shared" si="619"/>
        <v>39414714.860316604</v>
      </c>
      <c r="P3283" s="35">
        <f t="shared" si="622"/>
        <v>39414714.860316604</v>
      </c>
    </row>
    <row r="3284" spans="1:16" x14ac:dyDescent="0.4">
      <c r="A3284" s="1">
        <v>3283</v>
      </c>
      <c r="B3284" s="21">
        <v>43096</v>
      </c>
      <c r="C3284" s="43">
        <v>3</v>
      </c>
      <c r="D3284" s="23">
        <v>19352</v>
      </c>
      <c r="E3284" s="25">
        <f t="shared" si="623"/>
        <v>16833</v>
      </c>
      <c r="F3284" s="25">
        <f t="shared" si="624"/>
        <v>17270</v>
      </c>
      <c r="G3284" s="25">
        <f t="shared" si="613"/>
        <v>1.1205558772437754</v>
      </c>
      <c r="H3284" s="25">
        <f t="shared" si="620"/>
        <v>1.0015470660113945</v>
      </c>
      <c r="I3284" s="4">
        <f t="shared" si="614"/>
        <v>19322.107424335296</v>
      </c>
      <c r="J3284" s="25">
        <f t="shared" si="621"/>
        <v>20034.874004179241</v>
      </c>
      <c r="K3284" s="15">
        <f t="shared" si="615"/>
        <v>20065.869276793677</v>
      </c>
      <c r="L3284" s="36">
        <f t="shared" si="616"/>
        <v>-713.86927679367727</v>
      </c>
      <c r="M3284" s="36">
        <f t="shared" si="617"/>
        <v>713.86927679367727</v>
      </c>
      <c r="N3284" s="36">
        <f t="shared" si="618"/>
        <v>3.6888656303931233E-2</v>
      </c>
      <c r="O3284" s="36">
        <f t="shared" si="619"/>
        <v>509609.34434992779</v>
      </c>
      <c r="P3284" s="35">
        <f t="shared" si="622"/>
        <v>509609.34434992779</v>
      </c>
    </row>
    <row r="3285" spans="1:16" x14ac:dyDescent="0.4">
      <c r="A3285" s="1">
        <v>3284</v>
      </c>
      <c r="B3285" s="21">
        <v>43097</v>
      </c>
      <c r="C3285" s="43">
        <v>4</v>
      </c>
      <c r="D3285" s="23">
        <v>16757</v>
      </c>
      <c r="E3285" s="25">
        <f t="shared" si="623"/>
        <v>17707</v>
      </c>
      <c r="F3285" s="25">
        <f t="shared" si="624"/>
        <v>18473.375</v>
      </c>
      <c r="G3285" s="25">
        <f t="shared" si="613"/>
        <v>0.90708925683585162</v>
      </c>
      <c r="H3285" s="25">
        <f t="shared" si="620"/>
        <v>1.0021658136955456</v>
      </c>
      <c r="I3285" s="4">
        <f t="shared" si="614"/>
        <v>16720.785892912845</v>
      </c>
      <c r="J3285" s="25">
        <f t="shared" si="621"/>
        <v>20035.190688623057</v>
      </c>
      <c r="K3285" s="15">
        <f t="shared" si="615"/>
        <v>20078.583179009343</v>
      </c>
      <c r="L3285" s="36">
        <f t="shared" si="616"/>
        <v>-3321.5831790093434</v>
      </c>
      <c r="M3285" s="36">
        <f t="shared" si="617"/>
        <v>3321.5831790093434</v>
      </c>
      <c r="N3285" s="36">
        <f t="shared" si="618"/>
        <v>0.19822063489940583</v>
      </c>
      <c r="O3285" s="36">
        <f t="shared" si="619"/>
        <v>11032914.815077815</v>
      </c>
      <c r="P3285" s="35">
        <f t="shared" si="622"/>
        <v>11032914.815077815</v>
      </c>
    </row>
    <row r="3286" spans="1:16" x14ac:dyDescent="0.4">
      <c r="A3286" s="1">
        <v>3285</v>
      </c>
      <c r="B3286" s="21">
        <v>43098</v>
      </c>
      <c r="C3286" s="43">
        <v>1</v>
      </c>
      <c r="D3286" s="23">
        <v>21011</v>
      </c>
      <c r="E3286" s="25">
        <f t="shared" si="623"/>
        <v>19239.75</v>
      </c>
      <c r="F3286" s="25">
        <f t="shared" si="624"/>
        <v>19155.375</v>
      </c>
      <c r="G3286" s="25">
        <f t="shared" si="613"/>
        <v>1.0968722878043369</v>
      </c>
      <c r="H3286" s="25">
        <f t="shared" si="620"/>
        <v>0.99870511045398014</v>
      </c>
      <c r="I3286" s="4">
        <f t="shared" si="614"/>
        <v>21038.242199891272</v>
      </c>
      <c r="J3286" s="25">
        <f t="shared" si="621"/>
        <v>20035.507373066874</v>
      </c>
      <c r="K3286" s="15">
        <f t="shared" si="615"/>
        <v>20009.563604020284</v>
      </c>
      <c r="L3286" s="36">
        <f t="shared" si="616"/>
        <v>1001.4363959797156</v>
      </c>
      <c r="M3286" s="36">
        <f t="shared" si="617"/>
        <v>1001.4363959797156</v>
      </c>
      <c r="N3286" s="36">
        <f t="shared" si="618"/>
        <v>4.7662481365937634E-2</v>
      </c>
      <c r="O3286" s="36">
        <f t="shared" si="619"/>
        <v>1002874.8551928417</v>
      </c>
      <c r="P3286" s="35">
        <f t="shared" si="622"/>
        <v>1002874.8551928417</v>
      </c>
    </row>
    <row r="3287" spans="1:16" x14ac:dyDescent="0.4">
      <c r="A3287" s="1">
        <v>3286</v>
      </c>
      <c r="B3287" s="21">
        <v>43099</v>
      </c>
      <c r="C3287" s="43">
        <v>2</v>
      </c>
      <c r="D3287" s="23">
        <v>19839</v>
      </c>
      <c r="E3287" s="25">
        <f t="shared" si="623"/>
        <v>19071</v>
      </c>
      <c r="F3287" s="25">
        <f t="shared" si="624"/>
        <v>18848.625</v>
      </c>
      <c r="G3287" s="25">
        <f t="shared" si="613"/>
        <v>1.052543620555876</v>
      </c>
      <c r="H3287" s="25">
        <f t="shared" si="620"/>
        <v>0.99758200983907996</v>
      </c>
      <c r="I3287" s="4">
        <f t="shared" si="614"/>
        <v>19887.086780163798</v>
      </c>
      <c r="J3287" s="25">
        <f t="shared" si="621"/>
        <v>20035.82405751069</v>
      </c>
      <c r="K3287" s="15">
        <f t="shared" si="615"/>
        <v>19987.377632073705</v>
      </c>
      <c r="L3287" s="36">
        <f t="shared" si="616"/>
        <v>-148.37763207370517</v>
      </c>
      <c r="M3287" s="36">
        <f t="shared" si="617"/>
        <v>148.37763207370517</v>
      </c>
      <c r="N3287" s="36">
        <f t="shared" si="618"/>
        <v>7.479088264212167E-3</v>
      </c>
      <c r="O3287" s="36">
        <f t="shared" si="619"/>
        <v>22015.921699799823</v>
      </c>
      <c r="P3287" s="35">
        <f t="shared" si="622"/>
        <v>22015.921699799823</v>
      </c>
    </row>
    <row r="3288" spans="1:16" x14ac:dyDescent="0.4">
      <c r="A3288" s="1">
        <v>3287</v>
      </c>
      <c r="B3288" s="21">
        <v>43100</v>
      </c>
      <c r="C3288" s="43">
        <v>3</v>
      </c>
      <c r="D3288" s="23">
        <v>18677</v>
      </c>
      <c r="E3288" s="25">
        <f t="shared" si="623"/>
        <v>18626.25</v>
      </c>
      <c r="F3288" s="25">
        <f t="shared" si="624"/>
        <v>18279.5</v>
      </c>
      <c r="G3288" s="25">
        <f t="shared" si="613"/>
        <v>1.0217456713805082</v>
      </c>
      <c r="H3288" s="25">
        <f t="shared" si="620"/>
        <v>1.0015470660113945</v>
      </c>
      <c r="I3288" s="4">
        <f t="shared" si="614"/>
        <v>18648.150080834555</v>
      </c>
      <c r="J3288" s="25">
        <f t="shared" si="621"/>
        <v>20036.14074195451</v>
      </c>
      <c r="K3288" s="15">
        <f t="shared" si="615"/>
        <v>20067.137974295907</v>
      </c>
      <c r="L3288" s="36">
        <f t="shared" si="616"/>
        <v>-1390.137974295907</v>
      </c>
      <c r="M3288" s="36">
        <f t="shared" si="617"/>
        <v>1390.137974295907</v>
      </c>
      <c r="N3288" s="36">
        <f t="shared" si="618"/>
        <v>7.4430474610264336E-2</v>
      </c>
      <c r="O3288" s="36">
        <f t="shared" si="619"/>
        <v>1932483.5875795279</v>
      </c>
      <c r="P3288" s="35">
        <f t="shared" si="622"/>
        <v>1932483.5875795279</v>
      </c>
    </row>
    <row r="3289" spans="1:16" x14ac:dyDescent="0.4">
      <c r="A3289" s="1">
        <v>3288</v>
      </c>
      <c r="B3289" s="21">
        <v>43101</v>
      </c>
      <c r="C3289" s="43">
        <v>4</v>
      </c>
      <c r="D3289" s="23">
        <v>14978</v>
      </c>
      <c r="E3289" s="25">
        <f t="shared" si="623"/>
        <v>17932.75</v>
      </c>
      <c r="F3289" s="25">
        <f t="shared" si="624"/>
        <v>17941.375</v>
      </c>
      <c r="G3289" s="25">
        <f t="shared" si="613"/>
        <v>0.83483010638816701</v>
      </c>
      <c r="H3289" s="25">
        <f t="shared" si="620"/>
        <v>1.0021658136955456</v>
      </c>
      <c r="I3289" s="4">
        <f t="shared" si="614"/>
        <v>14945.630548669127</v>
      </c>
      <c r="J3289" s="25">
        <f t="shared" si="621"/>
        <v>20036.457426398327</v>
      </c>
      <c r="K3289" s="15">
        <f t="shared" si="615"/>
        <v>20079.852660302637</v>
      </c>
      <c r="L3289" s="36">
        <f t="shared" si="616"/>
        <v>-5101.8526603026367</v>
      </c>
      <c r="M3289" s="36">
        <f t="shared" si="617"/>
        <v>5101.8526603026367</v>
      </c>
      <c r="N3289" s="36">
        <f t="shared" si="618"/>
        <v>0.34062309122063272</v>
      </c>
      <c r="O3289" s="36">
        <f t="shared" si="619"/>
        <v>26028900.56743709</v>
      </c>
      <c r="P3289" s="35">
        <f t="shared" si="622"/>
        <v>26028900.56743709</v>
      </c>
    </row>
    <row r="3290" spans="1:16" x14ac:dyDescent="0.4">
      <c r="A3290" s="1">
        <v>3289</v>
      </c>
      <c r="B3290" s="21">
        <v>43102</v>
      </c>
      <c r="C3290" s="43">
        <v>1</v>
      </c>
      <c r="D3290" s="23">
        <v>18237</v>
      </c>
      <c r="E3290" s="25">
        <f t="shared" si="623"/>
        <v>17950</v>
      </c>
      <c r="F3290" s="25">
        <f t="shared" si="624"/>
        <v>17643.125</v>
      </c>
      <c r="G3290" s="25">
        <f t="shared" si="613"/>
        <v>1.0336604201353219</v>
      </c>
      <c r="H3290" s="25">
        <f t="shared" si="620"/>
        <v>0.99870511045398014</v>
      </c>
      <c r="I3290" s="4">
        <f t="shared" si="614"/>
        <v>18260.645518986108</v>
      </c>
      <c r="J3290" s="25">
        <f t="shared" si="621"/>
        <v>20036.774110842143</v>
      </c>
      <c r="K3290" s="15">
        <f t="shared" si="615"/>
        <v>20010.828701510054</v>
      </c>
      <c r="L3290" s="36">
        <f t="shared" si="616"/>
        <v>-1773.8287015100541</v>
      </c>
      <c r="M3290" s="36">
        <f t="shared" si="617"/>
        <v>1773.8287015100541</v>
      </c>
      <c r="N3290" s="36">
        <f t="shared" si="618"/>
        <v>9.7265378160336355E-2</v>
      </c>
      <c r="O3290" s="36">
        <f t="shared" si="619"/>
        <v>3146468.2623008448</v>
      </c>
      <c r="P3290" s="35">
        <f t="shared" si="622"/>
        <v>3146468.2623008448</v>
      </c>
    </row>
    <row r="3291" spans="1:16" x14ac:dyDescent="0.4">
      <c r="A3291" s="1">
        <v>3290</v>
      </c>
      <c r="B3291" s="21">
        <v>43103</v>
      </c>
      <c r="C3291" s="43">
        <v>2</v>
      </c>
      <c r="D3291" s="23">
        <v>19908</v>
      </c>
      <c r="E3291" s="25">
        <f t="shared" si="623"/>
        <v>17336.25</v>
      </c>
      <c r="F3291" s="25">
        <f t="shared" si="624"/>
        <v>17911.875</v>
      </c>
      <c r="G3291" s="25">
        <f t="shared" si="613"/>
        <v>1.1114414320108867</v>
      </c>
      <c r="H3291" s="25">
        <f t="shared" si="620"/>
        <v>0.99758200983907996</v>
      </c>
      <c r="I3291" s="4">
        <f t="shared" si="614"/>
        <v>19956.254025883405</v>
      </c>
      <c r="J3291" s="25">
        <f t="shared" si="621"/>
        <v>20037.090795285963</v>
      </c>
      <c r="K3291" s="15">
        <f t="shared" si="615"/>
        <v>19988.641306889502</v>
      </c>
      <c r="L3291" s="36">
        <f t="shared" si="616"/>
        <v>-80.64130688950172</v>
      </c>
      <c r="M3291" s="36">
        <f t="shared" si="617"/>
        <v>80.64130688950172</v>
      </c>
      <c r="N3291" s="36">
        <f t="shared" si="618"/>
        <v>4.0506985578411554E-3</v>
      </c>
      <c r="O3291" s="36">
        <f t="shared" si="619"/>
        <v>6503.0203768467973</v>
      </c>
      <c r="P3291" s="35">
        <f t="shared" si="622"/>
        <v>6503.0203768467973</v>
      </c>
    </row>
    <row r="3292" spans="1:16" x14ac:dyDescent="0.4">
      <c r="A3292" s="1">
        <v>3291</v>
      </c>
      <c r="B3292" s="21">
        <v>43104</v>
      </c>
      <c r="C3292" s="43">
        <v>3</v>
      </c>
      <c r="D3292" s="23">
        <v>16222</v>
      </c>
      <c r="E3292" s="25">
        <f t="shared" si="623"/>
        <v>18487.5</v>
      </c>
      <c r="F3292" s="25">
        <f t="shared" si="624"/>
        <v>18252.625</v>
      </c>
      <c r="G3292" s="25">
        <f t="shared" si="613"/>
        <v>0.88874887858595686</v>
      </c>
      <c r="H3292" s="25">
        <f t="shared" si="620"/>
        <v>1.0015470660113945</v>
      </c>
      <c r="I3292" s="4">
        <f t="shared" si="614"/>
        <v>16196.942261139271</v>
      </c>
      <c r="J3292" s="25">
        <f t="shared" si="621"/>
        <v>20037.40747972978</v>
      </c>
      <c r="K3292" s="15">
        <f t="shared" si="615"/>
        <v>20068.406671798133</v>
      </c>
      <c r="L3292" s="36">
        <f t="shared" si="616"/>
        <v>-3846.4066717981332</v>
      </c>
      <c r="M3292" s="36">
        <f t="shared" si="617"/>
        <v>3846.4066717981332</v>
      </c>
      <c r="N3292" s="36">
        <f t="shared" si="618"/>
        <v>0.23711050867945588</v>
      </c>
      <c r="O3292" s="36">
        <f t="shared" si="619"/>
        <v>14794844.284853192</v>
      </c>
      <c r="P3292" s="35">
        <f t="shared" si="622"/>
        <v>14794844.284853192</v>
      </c>
    </row>
    <row r="3293" spans="1:16" x14ac:dyDescent="0.4">
      <c r="A3293" s="1">
        <v>3292</v>
      </c>
      <c r="B3293" s="21">
        <v>43105</v>
      </c>
      <c r="C3293" s="43">
        <v>4</v>
      </c>
      <c r="D3293" s="23">
        <v>19583</v>
      </c>
      <c r="E3293" s="25">
        <f t="shared" si="623"/>
        <v>18017.75</v>
      </c>
      <c r="F3293" s="25">
        <f t="shared" si="624"/>
        <v>17709.125</v>
      </c>
      <c r="G3293" s="25">
        <f t="shared" si="613"/>
        <v>1.1058140930170182</v>
      </c>
      <c r="H3293" s="25">
        <f t="shared" si="620"/>
        <v>1.0021658136955456</v>
      </c>
      <c r="I3293" s="4">
        <f t="shared" si="614"/>
        <v>19540.678530817702</v>
      </c>
      <c r="J3293" s="25">
        <f t="shared" si="621"/>
        <v>20037.724164173596</v>
      </c>
      <c r="K3293" s="15">
        <f t="shared" si="615"/>
        <v>20081.12214159593</v>
      </c>
      <c r="L3293" s="36">
        <f t="shared" si="616"/>
        <v>-498.12214159592986</v>
      </c>
      <c r="M3293" s="36">
        <f t="shared" si="617"/>
        <v>498.12214159592986</v>
      </c>
      <c r="N3293" s="36">
        <f t="shared" si="618"/>
        <v>2.5436457212680889E-2</v>
      </c>
      <c r="O3293" s="36">
        <f t="shared" si="619"/>
        <v>248125.66794811559</v>
      </c>
      <c r="P3293" s="35">
        <f t="shared" si="622"/>
        <v>248125.66794811559</v>
      </c>
    </row>
    <row r="3294" spans="1:16" x14ac:dyDescent="0.4">
      <c r="A3294" s="1">
        <v>3293</v>
      </c>
      <c r="B3294" s="21">
        <v>43106</v>
      </c>
      <c r="C3294" s="43">
        <v>1</v>
      </c>
      <c r="D3294" s="23">
        <v>16358</v>
      </c>
      <c r="E3294" s="25">
        <f t="shared" si="623"/>
        <v>17400.5</v>
      </c>
      <c r="F3294" s="25">
        <f t="shared" si="624"/>
        <v>17519.25</v>
      </c>
      <c r="G3294" s="25">
        <f t="shared" si="613"/>
        <v>0.93371576979608151</v>
      </c>
      <c r="H3294" s="25">
        <f t="shared" si="620"/>
        <v>0.99870511045398014</v>
      </c>
      <c r="I3294" s="4">
        <f t="shared" si="614"/>
        <v>16379.209266851718</v>
      </c>
      <c r="J3294" s="25">
        <f t="shared" si="621"/>
        <v>20038.040848617413</v>
      </c>
      <c r="K3294" s="15">
        <f t="shared" si="615"/>
        <v>20012.09379899982</v>
      </c>
      <c r="L3294" s="36">
        <f t="shared" si="616"/>
        <v>-3654.0937989998201</v>
      </c>
      <c r="M3294" s="36">
        <f t="shared" si="617"/>
        <v>3654.0937989998201</v>
      </c>
      <c r="N3294" s="36">
        <f t="shared" si="618"/>
        <v>0.22338267508251744</v>
      </c>
      <c r="O3294" s="36">
        <f t="shared" si="619"/>
        <v>13352401.491888938</v>
      </c>
      <c r="P3294" s="35">
        <f t="shared" si="622"/>
        <v>13352401.491888938</v>
      </c>
    </row>
    <row r="3295" spans="1:16" x14ac:dyDescent="0.4">
      <c r="A3295" s="1">
        <v>3294</v>
      </c>
      <c r="B3295" s="21">
        <v>43107</v>
      </c>
      <c r="C3295" s="43">
        <v>2</v>
      </c>
      <c r="D3295" s="23">
        <v>17439</v>
      </c>
      <c r="E3295" s="25">
        <f t="shared" si="623"/>
        <v>17638</v>
      </c>
      <c r="F3295" s="25">
        <f t="shared" si="624"/>
        <v>17799.875</v>
      </c>
      <c r="G3295" s="25">
        <f t="shared" si="613"/>
        <v>0.97972598122177823</v>
      </c>
      <c r="H3295" s="25">
        <f t="shared" si="620"/>
        <v>0.99758200983907996</v>
      </c>
      <c r="I3295" s="4">
        <f t="shared" si="614"/>
        <v>17481.269537742653</v>
      </c>
      <c r="J3295" s="25">
        <f t="shared" si="621"/>
        <v>20038.357533061233</v>
      </c>
      <c r="K3295" s="15">
        <f t="shared" si="615"/>
        <v>19989.904981705295</v>
      </c>
      <c r="L3295" s="36">
        <f t="shared" si="616"/>
        <v>-2550.9049817052946</v>
      </c>
      <c r="M3295" s="36">
        <f t="shared" si="617"/>
        <v>2550.9049817052946</v>
      </c>
      <c r="N3295" s="36">
        <f t="shared" si="618"/>
        <v>0.14627587486124746</v>
      </c>
      <c r="O3295" s="36">
        <f t="shared" si="619"/>
        <v>6507116.2256888896</v>
      </c>
      <c r="P3295" s="35">
        <f t="shared" si="622"/>
        <v>6507116.2256888896</v>
      </c>
    </row>
    <row r="3296" spans="1:16" x14ac:dyDescent="0.4">
      <c r="A3296" s="1">
        <v>3295</v>
      </c>
      <c r="B3296" s="21">
        <v>43108</v>
      </c>
      <c r="C3296" s="43">
        <v>3</v>
      </c>
      <c r="D3296" s="23">
        <v>17172</v>
      </c>
      <c r="E3296" s="25">
        <f t="shared" si="623"/>
        <v>17961.75</v>
      </c>
      <c r="F3296" s="25">
        <f t="shared" si="624"/>
        <v>18640.125</v>
      </c>
      <c r="G3296" s="25">
        <f t="shared" si="613"/>
        <v>0.92123845736013033</v>
      </c>
      <c r="H3296" s="25">
        <f t="shared" si="620"/>
        <v>1.0015470660113945</v>
      </c>
      <c r="I3296" s="4">
        <f t="shared" si="614"/>
        <v>17145.474818658833</v>
      </c>
      <c r="J3296" s="25">
        <f t="shared" si="621"/>
        <v>20038.674217505049</v>
      </c>
      <c r="K3296" s="15">
        <f t="shared" si="615"/>
        <v>20069.675369300359</v>
      </c>
      <c r="L3296" s="36">
        <f t="shared" si="616"/>
        <v>-2897.6753693003593</v>
      </c>
      <c r="M3296" s="36">
        <f t="shared" si="617"/>
        <v>2897.6753693003593</v>
      </c>
      <c r="N3296" s="36">
        <f t="shared" si="618"/>
        <v>0.16874419807246444</v>
      </c>
      <c r="O3296" s="36">
        <f t="shared" si="619"/>
        <v>8396522.5458499733</v>
      </c>
      <c r="P3296" s="35">
        <f t="shared" si="622"/>
        <v>8396522.5458499733</v>
      </c>
    </row>
    <row r="3297" spans="1:16" x14ac:dyDescent="0.4">
      <c r="A3297" s="1">
        <v>3296</v>
      </c>
      <c r="B3297" s="21">
        <v>43109</v>
      </c>
      <c r="C3297" s="43">
        <v>4</v>
      </c>
      <c r="D3297" s="23">
        <v>20878</v>
      </c>
      <c r="E3297" s="25">
        <f t="shared" si="623"/>
        <v>19318.5</v>
      </c>
      <c r="F3297" s="25">
        <f t="shared" si="624"/>
        <v>19343.25</v>
      </c>
      <c r="G3297" s="25">
        <f t="shared" si="613"/>
        <v>1.0793429232419578</v>
      </c>
      <c r="H3297" s="25">
        <f t="shared" si="620"/>
        <v>1.0021658136955456</v>
      </c>
      <c r="I3297" s="4">
        <f t="shared" si="614"/>
        <v>20832.879863474031</v>
      </c>
      <c r="J3297" s="25">
        <f t="shared" si="621"/>
        <v>20038.990901948866</v>
      </c>
      <c r="K3297" s="15">
        <f t="shared" si="615"/>
        <v>20082.391622889219</v>
      </c>
      <c r="L3297" s="36">
        <f t="shared" si="616"/>
        <v>795.60837711078057</v>
      </c>
      <c r="M3297" s="36">
        <f t="shared" si="617"/>
        <v>795.60837711078057</v>
      </c>
      <c r="N3297" s="36">
        <f t="shared" si="618"/>
        <v>3.8107499622127623E-2</v>
      </c>
      <c r="O3297" s="36">
        <f t="shared" si="619"/>
        <v>632992.68972885003</v>
      </c>
      <c r="P3297" s="35">
        <f t="shared" si="622"/>
        <v>632992.68972885003</v>
      </c>
    </row>
    <row r="3298" spans="1:16" x14ac:dyDescent="0.4">
      <c r="A3298" s="1">
        <v>3297</v>
      </c>
      <c r="B3298" s="21">
        <v>43110</v>
      </c>
      <c r="C3298" s="43">
        <v>1</v>
      </c>
      <c r="D3298" s="23">
        <v>21785</v>
      </c>
      <c r="E3298" s="25">
        <f t="shared" si="623"/>
        <v>19368</v>
      </c>
      <c r="F3298" s="25">
        <f t="shared" si="624"/>
        <v>19994</v>
      </c>
      <c r="G3298" s="25">
        <f t="shared" si="613"/>
        <v>1.0895768730619186</v>
      </c>
      <c r="H3298" s="25">
        <f t="shared" si="620"/>
        <v>0.99870511045398014</v>
      </c>
      <c r="I3298" s="4">
        <f t="shared" si="614"/>
        <v>21813.24574387851</v>
      </c>
      <c r="J3298" s="25">
        <f t="shared" si="621"/>
        <v>20039.307586392686</v>
      </c>
      <c r="K3298" s="15">
        <f t="shared" si="615"/>
        <v>20013.35889648959</v>
      </c>
      <c r="L3298" s="36">
        <f t="shared" si="616"/>
        <v>1771.6411035104102</v>
      </c>
      <c r="M3298" s="36">
        <f t="shared" si="617"/>
        <v>1771.6411035104102</v>
      </c>
      <c r="N3298" s="36">
        <f t="shared" si="618"/>
        <v>8.1323897338095488E-2</v>
      </c>
      <c r="O3298" s="36">
        <f t="shared" si="619"/>
        <v>3138712.199647584</v>
      </c>
      <c r="P3298" s="35">
        <f t="shared" si="622"/>
        <v>3138712.199647584</v>
      </c>
    </row>
    <row r="3299" spans="1:16" x14ac:dyDescent="0.4">
      <c r="A3299" s="1">
        <v>3298</v>
      </c>
      <c r="B3299" s="21">
        <v>43111</v>
      </c>
      <c r="C3299" s="43">
        <v>2</v>
      </c>
      <c r="D3299" s="23">
        <v>17637</v>
      </c>
      <c r="E3299" s="25">
        <f t="shared" si="623"/>
        <v>20620</v>
      </c>
      <c r="F3299" s="25">
        <f t="shared" si="624"/>
        <v>20454.125</v>
      </c>
      <c r="G3299" s="25">
        <f t="shared" si="613"/>
        <v>0.86227105779396573</v>
      </c>
      <c r="H3299" s="25">
        <f t="shared" si="620"/>
        <v>0.99758200983907996</v>
      </c>
      <c r="I3299" s="4">
        <f t="shared" si="614"/>
        <v>17679.749460242398</v>
      </c>
      <c r="J3299" s="25">
        <f t="shared" si="621"/>
        <v>20039.624270836503</v>
      </c>
      <c r="K3299" s="15">
        <f t="shared" si="615"/>
        <v>19991.168656521084</v>
      </c>
      <c r="L3299" s="36">
        <f t="shared" si="616"/>
        <v>-2354.1686565210839</v>
      </c>
      <c r="M3299" s="36">
        <f t="shared" si="617"/>
        <v>2354.1686565210839</v>
      </c>
      <c r="N3299" s="36">
        <f t="shared" si="618"/>
        <v>0.1334789735511189</v>
      </c>
      <c r="O3299" s="36">
        <f t="shared" si="619"/>
        <v>5542110.0633462854</v>
      </c>
      <c r="P3299" s="35">
        <f t="shared" si="622"/>
        <v>5542110.0633462854</v>
      </c>
    </row>
    <row r="3300" spans="1:16" x14ac:dyDescent="0.4">
      <c r="A3300" s="1">
        <v>3299</v>
      </c>
      <c r="B3300" s="21">
        <v>43112</v>
      </c>
      <c r="C3300" s="43">
        <v>3</v>
      </c>
      <c r="D3300" s="23">
        <v>22180</v>
      </c>
      <c r="E3300" s="25">
        <f t="shared" si="623"/>
        <v>20288.25</v>
      </c>
      <c r="F3300" s="25">
        <f t="shared" si="624"/>
        <v>20018.375</v>
      </c>
      <c r="G3300" s="25">
        <f t="shared" si="613"/>
        <v>1.1079820414993724</v>
      </c>
      <c r="H3300" s="25">
        <f t="shared" si="620"/>
        <v>1.0015470660113945</v>
      </c>
      <c r="I3300" s="4">
        <f t="shared" si="614"/>
        <v>22145.739079772473</v>
      </c>
      <c r="J3300" s="25">
        <f t="shared" si="621"/>
        <v>20039.940955280319</v>
      </c>
      <c r="K3300" s="15">
        <f t="shared" si="615"/>
        <v>20070.944066802585</v>
      </c>
      <c r="L3300" s="36">
        <f t="shared" si="616"/>
        <v>2109.0559331974146</v>
      </c>
      <c r="M3300" s="36">
        <f t="shared" si="617"/>
        <v>2109.0559331974146</v>
      </c>
      <c r="N3300" s="36">
        <f t="shared" si="618"/>
        <v>9.5088184544518242E-2</v>
      </c>
      <c r="O3300" s="36">
        <f t="shared" si="619"/>
        <v>4448116.9293552171</v>
      </c>
      <c r="P3300" s="35">
        <f t="shared" si="622"/>
        <v>4448116.9293552171</v>
      </c>
    </row>
    <row r="3301" spans="1:16" x14ac:dyDescent="0.4">
      <c r="A3301" s="1">
        <v>3300</v>
      </c>
      <c r="B3301" s="21">
        <v>43113</v>
      </c>
      <c r="C3301" s="43">
        <v>4</v>
      </c>
      <c r="D3301" s="23">
        <v>19551</v>
      </c>
      <c r="E3301" s="25">
        <f t="shared" si="623"/>
        <v>19748.5</v>
      </c>
      <c r="F3301" s="25">
        <f t="shared" si="624"/>
        <v>19578.625</v>
      </c>
      <c r="G3301" s="25">
        <f t="shared" si="613"/>
        <v>0.99858902246710379</v>
      </c>
      <c r="H3301" s="25">
        <f t="shared" si="620"/>
        <v>1.0021658136955456</v>
      </c>
      <c r="I3301" s="4">
        <f t="shared" si="614"/>
        <v>19508.747687076386</v>
      </c>
      <c r="J3301" s="25">
        <f t="shared" si="621"/>
        <v>20040.257639724139</v>
      </c>
      <c r="K3301" s="15">
        <f t="shared" si="615"/>
        <v>20083.661104182516</v>
      </c>
      <c r="L3301" s="36">
        <f t="shared" si="616"/>
        <v>-532.66110418251628</v>
      </c>
      <c r="M3301" s="36">
        <f t="shared" si="617"/>
        <v>532.66110418251628</v>
      </c>
      <c r="N3301" s="36">
        <f t="shared" si="618"/>
        <v>2.7244698694824626E-2</v>
      </c>
      <c r="O3301" s="36">
        <f t="shared" si="619"/>
        <v>283727.85190893745</v>
      </c>
      <c r="P3301" s="35">
        <f t="shared" si="622"/>
        <v>283727.85190893745</v>
      </c>
    </row>
    <row r="3302" spans="1:16" x14ac:dyDescent="0.4">
      <c r="A3302" s="1">
        <v>3301</v>
      </c>
      <c r="B3302" s="21">
        <v>43114</v>
      </c>
      <c r="C3302" s="43">
        <v>1</v>
      </c>
      <c r="D3302" s="23">
        <v>19626</v>
      </c>
      <c r="E3302" s="25">
        <f t="shared" si="623"/>
        <v>19408.75</v>
      </c>
      <c r="F3302" s="25">
        <f t="shared" si="624"/>
        <v>18825.5</v>
      </c>
      <c r="G3302" s="25">
        <f t="shared" si="613"/>
        <v>1.0425221109665082</v>
      </c>
      <c r="H3302" s="25">
        <f t="shared" si="620"/>
        <v>0.99870511045398014</v>
      </c>
      <c r="I3302" s="4">
        <f t="shared" si="614"/>
        <v>19651.446452575608</v>
      </c>
      <c r="J3302" s="25">
        <f t="shared" si="621"/>
        <v>20040.574324167956</v>
      </c>
      <c r="K3302" s="15">
        <f t="shared" si="615"/>
        <v>20014.623993979356</v>
      </c>
      <c r="L3302" s="36">
        <f t="shared" si="616"/>
        <v>-388.62399397935587</v>
      </c>
      <c r="M3302" s="36">
        <f t="shared" si="617"/>
        <v>388.62399397935587</v>
      </c>
      <c r="N3302" s="36">
        <f t="shared" si="618"/>
        <v>1.9801487515507789E-2</v>
      </c>
      <c r="O3302" s="36">
        <f t="shared" si="619"/>
        <v>151028.60869646643</v>
      </c>
      <c r="P3302" s="35">
        <f t="shared" si="622"/>
        <v>151028.60869646643</v>
      </c>
    </row>
    <row r="3303" spans="1:16" x14ac:dyDescent="0.4">
      <c r="A3303" s="1">
        <v>3302</v>
      </c>
      <c r="B3303" s="21">
        <v>43115</v>
      </c>
      <c r="C3303" s="43">
        <v>2</v>
      </c>
      <c r="D3303" s="23">
        <v>16278</v>
      </c>
      <c r="E3303" s="25">
        <f t="shared" si="623"/>
        <v>18242.25</v>
      </c>
      <c r="F3303" s="25">
        <f t="shared" si="624"/>
        <v>18091.875</v>
      </c>
      <c r="G3303" s="25">
        <f t="shared" si="613"/>
        <v>0.89974090579334642</v>
      </c>
      <c r="H3303" s="25">
        <f t="shared" si="620"/>
        <v>0.99758200983907996</v>
      </c>
      <c r="I3303" s="4">
        <f t="shared" si="614"/>
        <v>16317.455446721424</v>
      </c>
      <c r="J3303" s="25">
        <f t="shared" si="621"/>
        <v>20040.891008611772</v>
      </c>
      <c r="K3303" s="15">
        <f t="shared" si="615"/>
        <v>19992.432331336877</v>
      </c>
      <c r="L3303" s="36">
        <f t="shared" si="616"/>
        <v>-3714.4323313368768</v>
      </c>
      <c r="M3303" s="36">
        <f t="shared" si="617"/>
        <v>3714.4323313368768</v>
      </c>
      <c r="N3303" s="36">
        <f t="shared" si="618"/>
        <v>0.22818726694537883</v>
      </c>
      <c r="O3303" s="36">
        <f t="shared" si="619"/>
        <v>13797007.544080706</v>
      </c>
      <c r="P3303" s="35">
        <f t="shared" si="622"/>
        <v>13797007.544080706</v>
      </c>
    </row>
    <row r="3304" spans="1:16" x14ac:dyDescent="0.4">
      <c r="A3304" s="1">
        <v>3303</v>
      </c>
      <c r="B3304" s="21">
        <v>43116</v>
      </c>
      <c r="C3304" s="43">
        <v>3</v>
      </c>
      <c r="D3304" s="23">
        <v>17514</v>
      </c>
      <c r="E3304" s="25">
        <f t="shared" si="623"/>
        <v>17941.5</v>
      </c>
      <c r="F3304" s="25">
        <f t="shared" si="624"/>
        <v>17562.625</v>
      </c>
      <c r="G3304" s="25">
        <f t="shared" si="613"/>
        <v>0.9972313364317692</v>
      </c>
      <c r="H3304" s="25">
        <f t="shared" si="620"/>
        <v>1.0015470660113945</v>
      </c>
      <c r="I3304" s="4">
        <f t="shared" si="614"/>
        <v>17486.946539365872</v>
      </c>
      <c r="J3304" s="25">
        <f t="shared" si="621"/>
        <v>20041.207693055592</v>
      </c>
      <c r="K3304" s="15">
        <f t="shared" si="615"/>
        <v>20072.212764304819</v>
      </c>
      <c r="L3304" s="36">
        <f t="shared" si="616"/>
        <v>-2558.2127643048188</v>
      </c>
      <c r="M3304" s="36">
        <f t="shared" si="617"/>
        <v>2558.2127643048188</v>
      </c>
      <c r="N3304" s="36">
        <f t="shared" si="618"/>
        <v>0.14606673314518778</v>
      </c>
      <c r="O3304" s="36">
        <f t="shared" si="619"/>
        <v>6544452.5474521024</v>
      </c>
      <c r="P3304" s="35">
        <f t="shared" si="622"/>
        <v>6544452.5474521024</v>
      </c>
    </row>
    <row r="3305" spans="1:16" x14ac:dyDescent="0.4">
      <c r="A3305" s="1">
        <v>3304</v>
      </c>
      <c r="B3305" s="21">
        <v>43117</v>
      </c>
      <c r="C3305" s="43">
        <v>4</v>
      </c>
      <c r="D3305" s="23">
        <v>18348</v>
      </c>
      <c r="E3305" s="25">
        <f t="shared" si="623"/>
        <v>17183.75</v>
      </c>
      <c r="F3305" s="25">
        <f t="shared" si="624"/>
        <v>17417.75</v>
      </c>
      <c r="G3305" s="25">
        <f t="shared" si="613"/>
        <v>1.0534081612148527</v>
      </c>
      <c r="H3305" s="25">
        <f t="shared" si="620"/>
        <v>1.0021658136955456</v>
      </c>
      <c r="I3305" s="4">
        <f t="shared" si="614"/>
        <v>18308.347530176336</v>
      </c>
      <c r="J3305" s="25">
        <f t="shared" si="621"/>
        <v>20041.524377499409</v>
      </c>
      <c r="K3305" s="15">
        <f t="shared" si="615"/>
        <v>20084.930585475806</v>
      </c>
      <c r="L3305" s="36">
        <f t="shared" si="616"/>
        <v>-1736.9305854758059</v>
      </c>
      <c r="M3305" s="36">
        <f t="shared" si="617"/>
        <v>1736.9305854758059</v>
      </c>
      <c r="N3305" s="36">
        <f t="shared" si="618"/>
        <v>9.4665935550240124E-2</v>
      </c>
      <c r="O3305" s="36">
        <f t="shared" si="619"/>
        <v>3016927.8587613259</v>
      </c>
      <c r="P3305" s="35">
        <f t="shared" si="622"/>
        <v>3016927.8587613259</v>
      </c>
    </row>
    <row r="3306" spans="1:16" x14ac:dyDescent="0.4">
      <c r="A3306" s="1">
        <v>3305</v>
      </c>
      <c r="B3306" s="21">
        <v>43118</v>
      </c>
      <c r="C3306" s="43">
        <v>1</v>
      </c>
      <c r="D3306" s="23">
        <v>16595</v>
      </c>
      <c r="E3306" s="25">
        <f t="shared" si="623"/>
        <v>17651.75</v>
      </c>
      <c r="F3306" s="25">
        <f t="shared" si="624"/>
        <v>18127.25</v>
      </c>
      <c r="G3306" s="25">
        <f t="shared" si="613"/>
        <v>0.91547256202678284</v>
      </c>
      <c r="H3306" s="25">
        <f t="shared" si="620"/>
        <v>0.99870511045398014</v>
      </c>
      <c r="I3306" s="4">
        <f t="shared" si="614"/>
        <v>16616.516553576494</v>
      </c>
      <c r="J3306" s="25">
        <f t="shared" si="621"/>
        <v>20041.841061943225</v>
      </c>
      <c r="K3306" s="15">
        <f t="shared" si="615"/>
        <v>20015.889091469122</v>
      </c>
      <c r="L3306" s="36">
        <f t="shared" si="616"/>
        <v>-3420.8890914691219</v>
      </c>
      <c r="M3306" s="36">
        <f t="shared" si="617"/>
        <v>3420.8890914691219</v>
      </c>
      <c r="N3306" s="36">
        <f t="shared" si="618"/>
        <v>0.20613974639765725</v>
      </c>
      <c r="O3306" s="36">
        <f t="shared" si="619"/>
        <v>11702482.176132435</v>
      </c>
      <c r="P3306" s="35">
        <f t="shared" si="622"/>
        <v>11702482.176132435</v>
      </c>
    </row>
    <row r="3307" spans="1:16" x14ac:dyDescent="0.4">
      <c r="A3307" s="1">
        <v>3306</v>
      </c>
      <c r="B3307" s="21">
        <v>43119</v>
      </c>
      <c r="C3307" s="43">
        <v>2</v>
      </c>
      <c r="D3307" s="23">
        <v>18150</v>
      </c>
      <c r="E3307" s="25">
        <f t="shared" si="623"/>
        <v>18602.75</v>
      </c>
      <c r="F3307" s="25">
        <f t="shared" si="624"/>
        <v>18676.125</v>
      </c>
      <c r="G3307" s="25">
        <f t="shared" si="613"/>
        <v>0.97182900628476199</v>
      </c>
      <c r="H3307" s="25">
        <f t="shared" si="620"/>
        <v>0.99758200983907996</v>
      </c>
      <c r="I3307" s="4">
        <f t="shared" si="614"/>
        <v>18193.992895809919</v>
      </c>
      <c r="J3307" s="25">
        <f t="shared" si="621"/>
        <v>20042.157746387042</v>
      </c>
      <c r="K3307" s="15">
        <f t="shared" si="615"/>
        <v>19993.69600615267</v>
      </c>
      <c r="L3307" s="36">
        <f t="shared" si="616"/>
        <v>-1843.6960061526697</v>
      </c>
      <c r="M3307" s="36">
        <f t="shared" si="617"/>
        <v>1843.6960061526697</v>
      </c>
      <c r="N3307" s="36">
        <f t="shared" si="618"/>
        <v>0.10158104717094599</v>
      </c>
      <c r="O3307" s="36">
        <f t="shared" si="619"/>
        <v>3399214.9631033051</v>
      </c>
      <c r="P3307" s="35">
        <f t="shared" si="622"/>
        <v>3399214.9631033051</v>
      </c>
    </row>
    <row r="3308" spans="1:16" x14ac:dyDescent="0.4">
      <c r="A3308" s="1">
        <v>3307</v>
      </c>
      <c r="B3308" s="21">
        <v>43120</v>
      </c>
      <c r="C3308" s="43">
        <v>3</v>
      </c>
      <c r="D3308" s="23">
        <v>21318</v>
      </c>
      <c r="E3308" s="25">
        <f t="shared" si="623"/>
        <v>18749.5</v>
      </c>
      <c r="F3308" s="25">
        <f t="shared" si="624"/>
        <v>18865.375</v>
      </c>
      <c r="G3308" s="25">
        <f t="shared" si="613"/>
        <v>1.1300066921542773</v>
      </c>
      <c r="H3308" s="25">
        <f t="shared" si="620"/>
        <v>1.0015470660113945</v>
      </c>
      <c r="I3308" s="4">
        <f t="shared" si="614"/>
        <v>21285.070590738935</v>
      </c>
      <c r="J3308" s="25">
        <f t="shared" si="621"/>
        <v>20042.474430830862</v>
      </c>
      <c r="K3308" s="15">
        <f t="shared" si="615"/>
        <v>20073.481461807045</v>
      </c>
      <c r="L3308" s="36">
        <f t="shared" si="616"/>
        <v>1244.518538192955</v>
      </c>
      <c r="M3308" s="36">
        <f t="shared" si="617"/>
        <v>1244.518538192955</v>
      </c>
      <c r="N3308" s="36">
        <f t="shared" si="618"/>
        <v>5.8378766216012526E-2</v>
      </c>
      <c r="O3308" s="36">
        <f t="shared" si="619"/>
        <v>1548826.3919059297</v>
      </c>
      <c r="P3308" s="35">
        <f t="shared" si="622"/>
        <v>1548826.3919059297</v>
      </c>
    </row>
    <row r="3309" spans="1:16" x14ac:dyDescent="0.4">
      <c r="A3309" s="1">
        <v>3308</v>
      </c>
      <c r="B3309" s="21">
        <v>43121</v>
      </c>
      <c r="C3309" s="43">
        <v>4</v>
      </c>
      <c r="D3309" s="23">
        <v>18935</v>
      </c>
      <c r="E3309" s="25">
        <f t="shared" si="623"/>
        <v>18981.25</v>
      </c>
      <c r="F3309" s="25">
        <f t="shared" si="624"/>
        <v>19326</v>
      </c>
      <c r="G3309" s="25">
        <f t="shared" ref="G3309:G3372" si="625">D3309/F3309</f>
        <v>0.97976818793335407</v>
      </c>
      <c r="H3309" s="25">
        <f t="shared" si="620"/>
        <v>1.0021658136955456</v>
      </c>
      <c r="I3309" s="4">
        <f t="shared" ref="I3309:I3372" si="626">D3309/H3309</f>
        <v>18894.078945056077</v>
      </c>
      <c r="J3309" s="25">
        <f t="shared" si="621"/>
        <v>20042.791115274678</v>
      </c>
      <c r="K3309" s="15">
        <f t="shared" ref="K3309:K3372" si="627">H3309*J3309</f>
        <v>20086.200066769099</v>
      </c>
      <c r="L3309" s="36">
        <f t="shared" ref="L3309:L3372" si="628">D3309-K3309</f>
        <v>-1151.2000667690991</v>
      </c>
      <c r="M3309" s="36">
        <f t="shared" ref="M3309:M3372" si="629">ABS(L3309)</f>
        <v>1151.2000667690991</v>
      </c>
      <c r="N3309" s="36">
        <f t="shared" ref="N3309:N3372" si="630">M3309/D3309</f>
        <v>6.0797468538109273E-2</v>
      </c>
      <c r="O3309" s="36">
        <f t="shared" ref="O3309:O3372" si="631">L3309^2</f>
        <v>1325261.5937291782</v>
      </c>
      <c r="P3309" s="35">
        <f t="shared" si="622"/>
        <v>1325261.5937291782</v>
      </c>
    </row>
    <row r="3310" spans="1:16" x14ac:dyDescent="0.4">
      <c r="A3310" s="1">
        <v>3309</v>
      </c>
      <c r="B3310" s="21">
        <v>43122</v>
      </c>
      <c r="C3310" s="43">
        <v>1</v>
      </c>
      <c r="D3310" s="23">
        <v>17522</v>
      </c>
      <c r="E3310" s="25">
        <f t="shared" si="623"/>
        <v>19670.75</v>
      </c>
      <c r="F3310" s="25">
        <f t="shared" si="624"/>
        <v>19670.125</v>
      </c>
      <c r="G3310" s="25">
        <f t="shared" si="625"/>
        <v>0.89079250894440176</v>
      </c>
      <c r="H3310" s="25">
        <f t="shared" si="620"/>
        <v>0.99870511045398014</v>
      </c>
      <c r="I3310" s="4">
        <f t="shared" si="626"/>
        <v>17544.718472537952</v>
      </c>
      <c r="J3310" s="25">
        <f t="shared" si="621"/>
        <v>20043.107799718495</v>
      </c>
      <c r="K3310" s="15">
        <f t="shared" si="627"/>
        <v>20017.154188958892</v>
      </c>
      <c r="L3310" s="36">
        <f t="shared" si="628"/>
        <v>-2495.1541889588916</v>
      </c>
      <c r="M3310" s="36">
        <f t="shared" si="629"/>
        <v>2495.1541889588916</v>
      </c>
      <c r="N3310" s="36">
        <f t="shared" si="630"/>
        <v>0.1424012206916386</v>
      </c>
      <c r="O3310" s="36">
        <f t="shared" si="631"/>
        <v>6225794.4266791046</v>
      </c>
      <c r="P3310" s="35">
        <f t="shared" si="622"/>
        <v>6225794.4266791046</v>
      </c>
    </row>
    <row r="3311" spans="1:16" x14ac:dyDescent="0.4">
      <c r="A3311" s="1">
        <v>3310</v>
      </c>
      <c r="B3311" s="21">
        <v>43123</v>
      </c>
      <c r="C3311" s="43">
        <v>2</v>
      </c>
      <c r="D3311" s="23">
        <v>20908</v>
      </c>
      <c r="E3311" s="25">
        <f t="shared" si="623"/>
        <v>19669.5</v>
      </c>
      <c r="F3311" s="25">
        <f t="shared" si="624"/>
        <v>19460.875</v>
      </c>
      <c r="G3311" s="25">
        <f t="shared" si="625"/>
        <v>1.0743607366061392</v>
      </c>
      <c r="H3311" s="25">
        <f t="shared" si="620"/>
        <v>0.99758200983907996</v>
      </c>
      <c r="I3311" s="4">
        <f t="shared" si="626"/>
        <v>20958.67787689222</v>
      </c>
      <c r="J3311" s="25">
        <f t="shared" si="621"/>
        <v>20043.424484162315</v>
      </c>
      <c r="K3311" s="15">
        <f t="shared" si="627"/>
        <v>19994.959680968466</v>
      </c>
      <c r="L3311" s="36">
        <f t="shared" si="628"/>
        <v>913.04031903153373</v>
      </c>
      <c r="M3311" s="36">
        <f t="shared" si="629"/>
        <v>913.04031903153373</v>
      </c>
      <c r="N3311" s="36">
        <f t="shared" si="630"/>
        <v>4.366942409754801E-2</v>
      </c>
      <c r="O3311" s="36">
        <f t="shared" si="631"/>
        <v>833642.62417720491</v>
      </c>
      <c r="P3311" s="35">
        <f t="shared" si="622"/>
        <v>833642.62417720491</v>
      </c>
    </row>
    <row r="3312" spans="1:16" x14ac:dyDescent="0.4">
      <c r="A3312" s="1">
        <v>3311</v>
      </c>
      <c r="B3312" s="21">
        <v>43124</v>
      </c>
      <c r="C3312" s="43">
        <v>3</v>
      </c>
      <c r="D3312" s="23">
        <v>21313</v>
      </c>
      <c r="E3312" s="25">
        <f t="shared" si="623"/>
        <v>19252.25</v>
      </c>
      <c r="F3312" s="25">
        <f t="shared" si="624"/>
        <v>19776.875</v>
      </c>
      <c r="G3312" s="25">
        <f t="shared" si="625"/>
        <v>1.0776727870303069</v>
      </c>
      <c r="H3312" s="25">
        <f t="shared" si="620"/>
        <v>1.0015470660113945</v>
      </c>
      <c r="I3312" s="4">
        <f t="shared" si="626"/>
        <v>21280.078314120412</v>
      </c>
      <c r="J3312" s="25">
        <f t="shared" si="621"/>
        <v>20043.741168606131</v>
      </c>
      <c r="K3312" s="15">
        <f t="shared" si="627"/>
        <v>20074.750159309271</v>
      </c>
      <c r="L3312" s="36">
        <f t="shared" si="628"/>
        <v>1238.2498406907289</v>
      </c>
      <c r="M3312" s="36">
        <f t="shared" si="629"/>
        <v>1238.2498406907289</v>
      </c>
      <c r="N3312" s="36">
        <f t="shared" si="630"/>
        <v>5.8098336259124896E-2</v>
      </c>
      <c r="O3312" s="36">
        <f t="shared" si="631"/>
        <v>1533262.6679706154</v>
      </c>
      <c r="P3312" s="35">
        <f t="shared" si="622"/>
        <v>1533262.6679706154</v>
      </c>
    </row>
    <row r="3313" spans="1:16" x14ac:dyDescent="0.4">
      <c r="A3313" s="1">
        <v>3312</v>
      </c>
      <c r="B3313" s="21">
        <v>43125</v>
      </c>
      <c r="C3313" s="43">
        <v>4</v>
      </c>
      <c r="D3313" s="23">
        <v>17266</v>
      </c>
      <c r="E3313" s="25">
        <f t="shared" si="623"/>
        <v>20301.5</v>
      </c>
      <c r="F3313" s="25">
        <f t="shared" si="624"/>
        <v>20389.25</v>
      </c>
      <c r="G3313" s="25">
        <f t="shared" si="625"/>
        <v>0.84681878931299581</v>
      </c>
      <c r="H3313" s="25">
        <f t="shared" si="620"/>
        <v>1.0021658136955456</v>
      </c>
      <c r="I3313" s="4">
        <f t="shared" si="626"/>
        <v>17228.685876173131</v>
      </c>
      <c r="J3313" s="25">
        <f t="shared" si="621"/>
        <v>20044.057853049948</v>
      </c>
      <c r="K3313" s="15">
        <f t="shared" si="627"/>
        <v>20087.469548062392</v>
      </c>
      <c r="L3313" s="36">
        <f t="shared" si="628"/>
        <v>-2821.4695480623923</v>
      </c>
      <c r="M3313" s="36">
        <f t="shared" si="629"/>
        <v>2821.4695480623923</v>
      </c>
      <c r="N3313" s="36">
        <f t="shared" si="630"/>
        <v>0.16341188162066445</v>
      </c>
      <c r="O3313" s="36">
        <f t="shared" si="631"/>
        <v>7960690.4106433997</v>
      </c>
      <c r="P3313" s="35">
        <f t="shared" si="622"/>
        <v>7960690.4106433997</v>
      </c>
    </row>
    <row r="3314" spans="1:16" x14ac:dyDescent="0.4">
      <c r="A3314" s="1">
        <v>3313</v>
      </c>
      <c r="B3314" s="21">
        <v>43126</v>
      </c>
      <c r="C3314" s="43">
        <v>1</v>
      </c>
      <c r="D3314" s="23">
        <v>21719</v>
      </c>
      <c r="E3314" s="25">
        <f t="shared" si="623"/>
        <v>20477</v>
      </c>
      <c r="F3314" s="25">
        <f t="shared" si="624"/>
        <v>20220.125</v>
      </c>
      <c r="G3314" s="25">
        <f t="shared" si="625"/>
        <v>1.0741278800205241</v>
      </c>
      <c r="H3314" s="25">
        <f t="shared" si="620"/>
        <v>0.99870511045398014</v>
      </c>
      <c r="I3314" s="4">
        <f t="shared" si="626"/>
        <v>21747.160170360217</v>
      </c>
      <c r="J3314" s="25">
        <f t="shared" si="621"/>
        <v>20044.374537493764</v>
      </c>
      <c r="K3314" s="15">
        <f t="shared" si="627"/>
        <v>20018.419286448658</v>
      </c>
      <c r="L3314" s="36">
        <f t="shared" si="628"/>
        <v>1700.5807135513423</v>
      </c>
      <c r="M3314" s="36">
        <f t="shared" si="629"/>
        <v>1700.5807135513423</v>
      </c>
      <c r="N3314" s="36">
        <f t="shared" si="630"/>
        <v>7.8299217899136353E-2</v>
      </c>
      <c r="O3314" s="36">
        <f t="shared" si="631"/>
        <v>2891974.7633027928</v>
      </c>
      <c r="P3314" s="35">
        <f t="shared" si="622"/>
        <v>2891974.7633027928</v>
      </c>
    </row>
    <row r="3315" spans="1:16" x14ac:dyDescent="0.4">
      <c r="A3315" s="1">
        <v>3314</v>
      </c>
      <c r="B3315" s="21">
        <v>43127</v>
      </c>
      <c r="C3315" s="43">
        <v>2</v>
      </c>
      <c r="D3315" s="23">
        <v>21610</v>
      </c>
      <c r="E3315" s="25">
        <f t="shared" si="623"/>
        <v>19963.25</v>
      </c>
      <c r="F3315" s="25">
        <f t="shared" si="624"/>
        <v>19770.125</v>
      </c>
      <c r="G3315" s="25">
        <f t="shared" si="625"/>
        <v>1.0930633974241437</v>
      </c>
      <c r="H3315" s="25">
        <f t="shared" si="620"/>
        <v>0.99758200983907996</v>
      </c>
      <c r="I3315" s="4">
        <f t="shared" si="626"/>
        <v>21662.379420300404</v>
      </c>
      <c r="J3315" s="25">
        <f t="shared" si="621"/>
        <v>20044.691221937584</v>
      </c>
      <c r="K3315" s="15">
        <f t="shared" si="627"/>
        <v>19996.223355784259</v>
      </c>
      <c r="L3315" s="36">
        <f t="shared" si="628"/>
        <v>1613.7766442157408</v>
      </c>
      <c r="M3315" s="36">
        <f t="shared" si="629"/>
        <v>1613.7766442157408</v>
      </c>
      <c r="N3315" s="36">
        <f t="shared" si="630"/>
        <v>7.4677308848484072E-2</v>
      </c>
      <c r="O3315" s="36">
        <f t="shared" si="631"/>
        <v>2604275.0574162179</v>
      </c>
      <c r="P3315" s="35">
        <f t="shared" si="622"/>
        <v>2604275.0574162179</v>
      </c>
    </row>
    <row r="3316" spans="1:16" x14ac:dyDescent="0.4">
      <c r="A3316" s="1">
        <v>3315</v>
      </c>
      <c r="B3316" s="21">
        <v>43128</v>
      </c>
      <c r="C3316" s="43">
        <v>3</v>
      </c>
      <c r="D3316" s="23">
        <v>19258</v>
      </c>
      <c r="E3316" s="25">
        <f t="shared" si="623"/>
        <v>19577</v>
      </c>
      <c r="F3316" s="25">
        <f t="shared" si="624"/>
        <v>19547.375</v>
      </c>
      <c r="G3316" s="25">
        <f t="shared" si="625"/>
        <v>0.98519622199911749</v>
      </c>
      <c r="H3316" s="25">
        <f t="shared" si="620"/>
        <v>1.0015470660113945</v>
      </c>
      <c r="I3316" s="4">
        <f t="shared" si="626"/>
        <v>19228.252623907047</v>
      </c>
      <c r="J3316" s="25">
        <f t="shared" si="621"/>
        <v>20045.007906381401</v>
      </c>
      <c r="K3316" s="15">
        <f t="shared" si="627"/>
        <v>20076.018856811497</v>
      </c>
      <c r="L3316" s="36">
        <f t="shared" si="628"/>
        <v>-818.01885681149724</v>
      </c>
      <c r="M3316" s="36">
        <f t="shared" si="629"/>
        <v>818.01885681149724</v>
      </c>
      <c r="N3316" s="36">
        <f t="shared" si="630"/>
        <v>4.2476833358162699E-2</v>
      </c>
      <c r="O3316" s="36">
        <f t="shared" si="631"/>
        <v>669154.85009918886</v>
      </c>
      <c r="P3316" s="35">
        <f t="shared" si="622"/>
        <v>669154.85009918886</v>
      </c>
    </row>
    <row r="3317" spans="1:16" x14ac:dyDescent="0.4">
      <c r="A3317" s="1">
        <v>3316</v>
      </c>
      <c r="B3317" s="21">
        <v>43129</v>
      </c>
      <c r="C3317" s="43">
        <v>4</v>
      </c>
      <c r="D3317" s="23">
        <v>15721</v>
      </c>
      <c r="E3317" s="25">
        <f t="shared" si="623"/>
        <v>19517.75</v>
      </c>
      <c r="F3317" s="25">
        <f t="shared" si="624"/>
        <v>19270</v>
      </c>
      <c r="G3317" s="25">
        <f t="shared" si="625"/>
        <v>0.815827711468604</v>
      </c>
      <c r="H3317" s="25">
        <f t="shared" si="620"/>
        <v>1.0021658136955456</v>
      </c>
      <c r="I3317" s="4">
        <f t="shared" si="626"/>
        <v>15687.02482678778</v>
      </c>
      <c r="J3317" s="25">
        <f t="shared" si="621"/>
        <v>20045.324590825217</v>
      </c>
      <c r="K3317" s="15">
        <f t="shared" si="627"/>
        <v>20088.739029355682</v>
      </c>
      <c r="L3317" s="36">
        <f t="shared" si="628"/>
        <v>-4367.7390293556819</v>
      </c>
      <c r="M3317" s="36">
        <f t="shared" si="629"/>
        <v>4367.7390293556819</v>
      </c>
      <c r="N3317" s="36">
        <f t="shared" si="630"/>
        <v>0.27782832067652707</v>
      </c>
      <c r="O3317" s="36">
        <f t="shared" si="631"/>
        <v>19077144.228556912</v>
      </c>
      <c r="P3317" s="35">
        <f t="shared" si="622"/>
        <v>19077144.228556912</v>
      </c>
    </row>
    <row r="3318" spans="1:16" x14ac:dyDescent="0.4">
      <c r="A3318" s="1">
        <v>3317</v>
      </c>
      <c r="B3318" s="21">
        <v>43130</v>
      </c>
      <c r="C3318" s="43">
        <v>1</v>
      </c>
      <c r="D3318" s="23">
        <v>21482</v>
      </c>
      <c r="E3318" s="25">
        <f t="shared" si="623"/>
        <v>19022.25</v>
      </c>
      <c r="F3318" s="25">
        <f t="shared" si="624"/>
        <v>18478.375</v>
      </c>
      <c r="G3318" s="25">
        <f t="shared" si="625"/>
        <v>1.1625481136734155</v>
      </c>
      <c r="H3318" s="25">
        <f t="shared" si="620"/>
        <v>0.99870511045398014</v>
      </c>
      <c r="I3318" s="4">
        <f t="shared" si="626"/>
        <v>21509.852883635445</v>
      </c>
      <c r="J3318" s="25">
        <f t="shared" si="621"/>
        <v>20045.641275269038</v>
      </c>
      <c r="K3318" s="15">
        <f t="shared" si="627"/>
        <v>20019.684383938427</v>
      </c>
      <c r="L3318" s="36">
        <f t="shared" si="628"/>
        <v>1462.3156160615727</v>
      </c>
      <c r="M3318" s="36">
        <f t="shared" si="629"/>
        <v>1462.3156160615727</v>
      </c>
      <c r="N3318" s="36">
        <f t="shared" si="630"/>
        <v>6.8071670052209876E-2</v>
      </c>
      <c r="O3318" s="36">
        <f t="shared" si="631"/>
        <v>2138366.9609775366</v>
      </c>
      <c r="P3318" s="35">
        <f t="shared" si="622"/>
        <v>2138366.9609775366</v>
      </c>
    </row>
    <row r="3319" spans="1:16" x14ac:dyDescent="0.4">
      <c r="A3319" s="1">
        <v>3318</v>
      </c>
      <c r="B3319" s="21">
        <v>43131</v>
      </c>
      <c r="C3319" s="43">
        <v>2</v>
      </c>
      <c r="D3319" s="23">
        <v>19628</v>
      </c>
      <c r="E3319" s="25">
        <f t="shared" si="623"/>
        <v>17934.5</v>
      </c>
      <c r="F3319" s="25">
        <f t="shared" si="624"/>
        <v>18479.75</v>
      </c>
      <c r="G3319" s="25">
        <f t="shared" si="625"/>
        <v>1.0621355808384854</v>
      </c>
      <c r="H3319" s="25">
        <f t="shared" si="620"/>
        <v>0.99758200983907996</v>
      </c>
      <c r="I3319" s="4">
        <f t="shared" si="626"/>
        <v>19675.575347600941</v>
      </c>
      <c r="J3319" s="25">
        <f t="shared" si="621"/>
        <v>20045.957959712854</v>
      </c>
      <c r="K3319" s="15">
        <f t="shared" si="627"/>
        <v>19997.487030600052</v>
      </c>
      <c r="L3319" s="36">
        <f t="shared" si="628"/>
        <v>-369.48703060005209</v>
      </c>
      <c r="M3319" s="36">
        <f t="shared" si="629"/>
        <v>369.48703060005209</v>
      </c>
      <c r="N3319" s="36">
        <f t="shared" si="630"/>
        <v>1.8824486987979016E-2</v>
      </c>
      <c r="O3319" s="36">
        <f t="shared" si="631"/>
        <v>136520.66578164382</v>
      </c>
      <c r="P3319" s="35">
        <f t="shared" si="622"/>
        <v>136520.66578164382</v>
      </c>
    </row>
    <row r="3320" spans="1:16" x14ac:dyDescent="0.4">
      <c r="A3320" s="1">
        <v>3319</v>
      </c>
      <c r="B3320" s="21">
        <v>43132</v>
      </c>
      <c r="C3320" s="43">
        <v>3</v>
      </c>
      <c r="D3320" s="23">
        <v>14907</v>
      </c>
      <c r="E3320" s="25">
        <f t="shared" si="623"/>
        <v>19025</v>
      </c>
      <c r="F3320" s="25">
        <f t="shared" si="624"/>
        <v>19210.5</v>
      </c>
      <c r="G3320" s="25">
        <f t="shared" si="625"/>
        <v>0.77598188490669162</v>
      </c>
      <c r="H3320" s="25">
        <f t="shared" si="620"/>
        <v>1.0015470660113945</v>
      </c>
      <c r="I3320" s="4">
        <f t="shared" si="626"/>
        <v>14883.973510467458</v>
      </c>
      <c r="J3320" s="25">
        <f t="shared" si="621"/>
        <v>20046.274644156671</v>
      </c>
      <c r="K3320" s="15">
        <f t="shared" si="627"/>
        <v>20077.287554313727</v>
      </c>
      <c r="L3320" s="36">
        <f t="shared" si="628"/>
        <v>-5170.287554313727</v>
      </c>
      <c r="M3320" s="36">
        <f t="shared" si="629"/>
        <v>5170.287554313727</v>
      </c>
      <c r="N3320" s="36">
        <f t="shared" si="630"/>
        <v>0.34683622152772031</v>
      </c>
      <c r="O3320" s="36">
        <f t="shared" si="631"/>
        <v>26731873.39429142</v>
      </c>
      <c r="P3320" s="35">
        <f t="shared" si="622"/>
        <v>26731873.39429142</v>
      </c>
    </row>
    <row r="3321" spans="1:16" x14ac:dyDescent="0.4">
      <c r="A3321" s="1">
        <v>3320</v>
      </c>
      <c r="B3321" s="21">
        <v>43133</v>
      </c>
      <c r="C3321" s="43">
        <v>4</v>
      </c>
      <c r="D3321" s="23">
        <v>20083</v>
      </c>
      <c r="E3321" s="25">
        <f t="shared" si="623"/>
        <v>19396</v>
      </c>
      <c r="F3321" s="25">
        <f t="shared" si="624"/>
        <v>19258.75</v>
      </c>
      <c r="G3321" s="25">
        <f t="shared" si="625"/>
        <v>1.0427987278509769</v>
      </c>
      <c r="H3321" s="25">
        <f t="shared" si="620"/>
        <v>1.0021658136955456</v>
      </c>
      <c r="I3321" s="4">
        <f t="shared" si="626"/>
        <v>20039.597964275745</v>
      </c>
      <c r="J3321" s="25">
        <f t="shared" si="621"/>
        <v>20046.591328600491</v>
      </c>
      <c r="K3321" s="15">
        <f t="shared" si="627"/>
        <v>20090.008510648979</v>
      </c>
      <c r="L3321" s="36">
        <f t="shared" si="628"/>
        <v>-7.0085106489786995</v>
      </c>
      <c r="M3321" s="36">
        <f t="shared" si="629"/>
        <v>7.0085106489786995</v>
      </c>
      <c r="N3321" s="36">
        <f t="shared" si="630"/>
        <v>3.4897727675042075E-4</v>
      </c>
      <c r="O3321" s="36">
        <f t="shared" si="631"/>
        <v>49.11922151684783</v>
      </c>
      <c r="P3321" s="35">
        <f t="shared" si="622"/>
        <v>49.11922151684783</v>
      </c>
    </row>
    <row r="3322" spans="1:16" x14ac:dyDescent="0.4">
      <c r="A3322" s="1">
        <v>3321</v>
      </c>
      <c r="B3322" s="21">
        <v>43134</v>
      </c>
      <c r="C3322" s="43">
        <v>1</v>
      </c>
      <c r="D3322" s="23">
        <v>22966</v>
      </c>
      <c r="E3322" s="25">
        <f t="shared" si="623"/>
        <v>19121.5</v>
      </c>
      <c r="F3322" s="25">
        <f t="shared" si="624"/>
        <v>19865.875</v>
      </c>
      <c r="G3322" s="25">
        <f t="shared" si="625"/>
        <v>1.1560527789488255</v>
      </c>
      <c r="H3322" s="25">
        <f t="shared" si="620"/>
        <v>0.99870511045398014</v>
      </c>
      <c r="I3322" s="4">
        <f t="shared" si="626"/>
        <v>22995.776991228548</v>
      </c>
      <c r="J3322" s="25">
        <f t="shared" si="621"/>
        <v>20046.908013044307</v>
      </c>
      <c r="K3322" s="15">
        <f t="shared" si="627"/>
        <v>20020.949481428193</v>
      </c>
      <c r="L3322" s="36">
        <f t="shared" si="628"/>
        <v>2945.0505185718066</v>
      </c>
      <c r="M3322" s="36">
        <f t="shared" si="629"/>
        <v>2945.0505185718066</v>
      </c>
      <c r="N3322" s="36">
        <f t="shared" si="630"/>
        <v>0.12823523985769428</v>
      </c>
      <c r="O3322" s="36">
        <f t="shared" si="631"/>
        <v>8673322.5569400676</v>
      </c>
      <c r="P3322" s="35">
        <f t="shared" si="622"/>
        <v>8673322.5569400676</v>
      </c>
    </row>
    <row r="3323" spans="1:16" x14ac:dyDescent="0.4">
      <c r="A3323" s="1">
        <v>3322</v>
      </c>
      <c r="B3323" s="21">
        <v>43135</v>
      </c>
      <c r="C3323" s="43">
        <v>2</v>
      </c>
      <c r="D3323" s="23">
        <v>18530</v>
      </c>
      <c r="E3323" s="25">
        <f t="shared" si="623"/>
        <v>20610.25</v>
      </c>
      <c r="F3323" s="25">
        <f t="shared" si="624"/>
        <v>21061.5</v>
      </c>
      <c r="G3323" s="25">
        <f t="shared" si="625"/>
        <v>0.87980438240391234</v>
      </c>
      <c r="H3323" s="25">
        <f t="shared" si="620"/>
        <v>0.99758200983907996</v>
      </c>
      <c r="I3323" s="4">
        <f t="shared" si="626"/>
        <v>18574.913959193265</v>
      </c>
      <c r="J3323" s="25">
        <f t="shared" si="621"/>
        <v>20047.224697488124</v>
      </c>
      <c r="K3323" s="15">
        <f t="shared" si="627"/>
        <v>19998.750705415845</v>
      </c>
      <c r="L3323" s="36">
        <f t="shared" si="628"/>
        <v>-1468.750705415845</v>
      </c>
      <c r="M3323" s="36">
        <f t="shared" si="629"/>
        <v>1468.750705415845</v>
      </c>
      <c r="N3323" s="36">
        <f t="shared" si="630"/>
        <v>7.9263394787687264E-2</v>
      </c>
      <c r="O3323" s="36">
        <f t="shared" si="631"/>
        <v>2157228.6346595422</v>
      </c>
      <c r="P3323" s="35">
        <f t="shared" si="622"/>
        <v>2157228.6346595422</v>
      </c>
    </row>
    <row r="3324" spans="1:16" x14ac:dyDescent="0.4">
      <c r="A3324" s="1">
        <v>3323</v>
      </c>
      <c r="B3324" s="21">
        <v>43136</v>
      </c>
      <c r="C3324" s="43">
        <v>3</v>
      </c>
      <c r="D3324" s="23">
        <v>20862</v>
      </c>
      <c r="E3324" s="25">
        <f t="shared" si="623"/>
        <v>21512.75</v>
      </c>
      <c r="F3324" s="25">
        <f t="shared" si="624"/>
        <v>21625.75</v>
      </c>
      <c r="G3324" s="25">
        <f t="shared" si="625"/>
        <v>0.96468330578130235</v>
      </c>
      <c r="H3324" s="25">
        <f t="shared" si="620"/>
        <v>1.0015470660113945</v>
      </c>
      <c r="I3324" s="4">
        <f t="shared" si="626"/>
        <v>20829.774963129545</v>
      </c>
      <c r="J3324" s="25">
        <f t="shared" si="621"/>
        <v>20047.541381931944</v>
      </c>
      <c r="K3324" s="15">
        <f t="shared" si="627"/>
        <v>20078.556251815957</v>
      </c>
      <c r="L3324" s="36">
        <f t="shared" si="628"/>
        <v>783.44374818404322</v>
      </c>
      <c r="M3324" s="36">
        <f t="shared" si="629"/>
        <v>783.44374818404322</v>
      </c>
      <c r="N3324" s="36">
        <f t="shared" si="630"/>
        <v>3.7553626123288428E-2</v>
      </c>
      <c r="O3324" s="36">
        <f t="shared" si="631"/>
        <v>613784.10656866257</v>
      </c>
      <c r="P3324" s="35">
        <f t="shared" si="622"/>
        <v>613784.10656866257</v>
      </c>
    </row>
    <row r="3325" spans="1:16" x14ac:dyDescent="0.4">
      <c r="A3325" s="1">
        <v>3324</v>
      </c>
      <c r="B3325" s="21">
        <v>43137</v>
      </c>
      <c r="C3325" s="43">
        <v>4</v>
      </c>
      <c r="D3325" s="23">
        <v>23693</v>
      </c>
      <c r="E3325" s="25">
        <f t="shared" si="623"/>
        <v>21738.75</v>
      </c>
      <c r="F3325" s="25">
        <f t="shared" si="624"/>
        <v>21885.375</v>
      </c>
      <c r="G3325" s="25">
        <f t="shared" si="625"/>
        <v>1.0825951120325787</v>
      </c>
      <c r="H3325" s="25">
        <f t="shared" si="620"/>
        <v>1.0021658136955456</v>
      </c>
      <c r="I3325" s="4">
        <f t="shared" si="626"/>
        <v>23641.796273842814</v>
      </c>
      <c r="J3325" s="25">
        <f t="shared" si="621"/>
        <v>20047.85806637576</v>
      </c>
      <c r="K3325" s="15">
        <f t="shared" si="627"/>
        <v>20091.277991942272</v>
      </c>
      <c r="L3325" s="36">
        <f t="shared" si="628"/>
        <v>3601.7220080577281</v>
      </c>
      <c r="M3325" s="36">
        <f t="shared" si="629"/>
        <v>3601.7220080577281</v>
      </c>
      <c r="N3325" s="36">
        <f t="shared" si="630"/>
        <v>0.1520162920718241</v>
      </c>
      <c r="O3325" s="36">
        <f t="shared" si="631"/>
        <v>12972401.423327394</v>
      </c>
      <c r="P3325" s="35">
        <f t="shared" si="622"/>
        <v>12972401.423327394</v>
      </c>
    </row>
    <row r="3326" spans="1:16" x14ac:dyDescent="0.4">
      <c r="A3326" s="1">
        <v>3325</v>
      </c>
      <c r="B3326" s="21">
        <v>43138</v>
      </c>
      <c r="C3326" s="43">
        <v>1</v>
      </c>
      <c r="D3326" s="23">
        <v>23870</v>
      </c>
      <c r="E3326" s="25">
        <f t="shared" si="623"/>
        <v>22032</v>
      </c>
      <c r="F3326" s="25">
        <f t="shared" si="624"/>
        <v>22523.875</v>
      </c>
      <c r="G3326" s="25">
        <f t="shared" si="625"/>
        <v>1.0597643611501129</v>
      </c>
      <c r="H3326" s="25">
        <f t="shared" si="620"/>
        <v>0.99870511045398014</v>
      </c>
      <c r="I3326" s="4">
        <f t="shared" si="626"/>
        <v>23900.949089115449</v>
      </c>
      <c r="J3326" s="25">
        <f t="shared" si="621"/>
        <v>20048.174750819577</v>
      </c>
      <c r="K3326" s="15">
        <f t="shared" si="627"/>
        <v>20022.214578917959</v>
      </c>
      <c r="L3326" s="36">
        <f t="shared" si="628"/>
        <v>3847.7854210820406</v>
      </c>
      <c r="M3326" s="36">
        <f t="shared" si="629"/>
        <v>3847.7854210820406</v>
      </c>
      <c r="N3326" s="36">
        <f t="shared" si="630"/>
        <v>0.16119754591881191</v>
      </c>
      <c r="O3326" s="36">
        <f t="shared" si="631"/>
        <v>14805452.646691496</v>
      </c>
      <c r="P3326" s="35">
        <f t="shared" si="622"/>
        <v>14805452.646691496</v>
      </c>
    </row>
    <row r="3327" spans="1:16" x14ac:dyDescent="0.4">
      <c r="A3327" s="1">
        <v>3326</v>
      </c>
      <c r="B3327" s="21">
        <v>43139</v>
      </c>
      <c r="C3327" s="43">
        <v>2</v>
      </c>
      <c r="D3327" s="23">
        <v>19703</v>
      </c>
      <c r="E3327" s="25">
        <f t="shared" si="623"/>
        <v>23015.75</v>
      </c>
      <c r="F3327" s="25">
        <f t="shared" si="624"/>
        <v>23094.625</v>
      </c>
      <c r="G3327" s="25">
        <f t="shared" si="625"/>
        <v>0.85314223547686963</v>
      </c>
      <c r="H3327" s="25">
        <f t="shared" si="620"/>
        <v>0.99758200983907996</v>
      </c>
      <c r="I3327" s="4">
        <f t="shared" si="626"/>
        <v>19750.7571364266</v>
      </c>
      <c r="J3327" s="25">
        <f t="shared" si="621"/>
        <v>20048.491435263393</v>
      </c>
      <c r="K3327" s="15">
        <f t="shared" si="627"/>
        <v>20000.014380231638</v>
      </c>
      <c r="L3327" s="36">
        <f t="shared" si="628"/>
        <v>-297.01438023163792</v>
      </c>
      <c r="M3327" s="36">
        <f t="shared" si="629"/>
        <v>297.01438023163792</v>
      </c>
      <c r="N3327" s="36">
        <f t="shared" si="630"/>
        <v>1.5074576472193976E-2</v>
      </c>
      <c r="O3327" s="36">
        <f t="shared" si="631"/>
        <v>88217.54206438399</v>
      </c>
      <c r="P3327" s="35">
        <f t="shared" si="622"/>
        <v>88217.54206438399</v>
      </c>
    </row>
    <row r="3328" spans="1:16" x14ac:dyDescent="0.4">
      <c r="A3328" s="1">
        <v>3327</v>
      </c>
      <c r="B3328" s="21">
        <v>43140</v>
      </c>
      <c r="C3328" s="43">
        <v>3</v>
      </c>
      <c r="D3328" s="23">
        <v>24797</v>
      </c>
      <c r="E3328" s="25">
        <f t="shared" si="623"/>
        <v>23173.5</v>
      </c>
      <c r="F3328" s="25">
        <f t="shared" si="624"/>
        <v>22888.5</v>
      </c>
      <c r="G3328" s="25">
        <f t="shared" si="625"/>
        <v>1.0833824846538656</v>
      </c>
      <c r="H3328" s="25">
        <f t="shared" si="620"/>
        <v>1.0015470660113945</v>
      </c>
      <c r="I3328" s="4">
        <f t="shared" si="626"/>
        <v>24758.696661907936</v>
      </c>
      <c r="J3328" s="25">
        <f t="shared" si="621"/>
        <v>20048.808119707213</v>
      </c>
      <c r="K3328" s="15">
        <f t="shared" si="627"/>
        <v>20079.824949318183</v>
      </c>
      <c r="L3328" s="36">
        <f t="shared" si="628"/>
        <v>4717.1750506818171</v>
      </c>
      <c r="M3328" s="36">
        <f t="shared" si="629"/>
        <v>4717.1750506818171</v>
      </c>
      <c r="N3328" s="36">
        <f t="shared" si="630"/>
        <v>0.19023168329563322</v>
      </c>
      <c r="O3328" s="36">
        <f t="shared" si="631"/>
        <v>22251740.458775003</v>
      </c>
      <c r="P3328" s="35">
        <f t="shared" si="622"/>
        <v>22251740.458775003</v>
      </c>
    </row>
    <row r="3329" spans="1:16" x14ac:dyDescent="0.4">
      <c r="A3329" s="1">
        <v>3328</v>
      </c>
      <c r="B3329" s="21">
        <v>43141</v>
      </c>
      <c r="C3329" s="43">
        <v>4</v>
      </c>
      <c r="D3329" s="23">
        <v>24324</v>
      </c>
      <c r="E3329" s="25">
        <f t="shared" si="623"/>
        <v>22603.5</v>
      </c>
      <c r="F3329" s="25">
        <f t="shared" si="624"/>
        <v>22531.125</v>
      </c>
      <c r="G3329" s="25">
        <f t="shared" si="625"/>
        <v>1.0795732569944909</v>
      </c>
      <c r="H3329" s="25">
        <f t="shared" si="620"/>
        <v>1.0021658136955456</v>
      </c>
      <c r="I3329" s="4">
        <f t="shared" si="626"/>
        <v>24271.432598866864</v>
      </c>
      <c r="J3329" s="25">
        <f t="shared" si="621"/>
        <v>20049.12480415103</v>
      </c>
      <c r="K3329" s="15">
        <f t="shared" si="627"/>
        <v>20092.547473235561</v>
      </c>
      <c r="L3329" s="36">
        <f t="shared" si="628"/>
        <v>4231.4525267644385</v>
      </c>
      <c r="M3329" s="36">
        <f t="shared" si="629"/>
        <v>4231.4525267644385</v>
      </c>
      <c r="N3329" s="36">
        <f t="shared" si="630"/>
        <v>0.1739620344829978</v>
      </c>
      <c r="O3329" s="36">
        <f t="shared" si="631"/>
        <v>17905190.486261152</v>
      </c>
      <c r="P3329" s="35">
        <f t="shared" si="622"/>
        <v>17905190.486261152</v>
      </c>
    </row>
    <row r="3330" spans="1:16" x14ac:dyDescent="0.4">
      <c r="A3330" s="1">
        <v>3329</v>
      </c>
      <c r="B3330" s="21">
        <v>43142</v>
      </c>
      <c r="C3330" s="43">
        <v>1</v>
      </c>
      <c r="D3330" s="23">
        <v>21590</v>
      </c>
      <c r="E3330" s="25">
        <f t="shared" si="623"/>
        <v>22458.75</v>
      </c>
      <c r="F3330" s="25">
        <f t="shared" si="624"/>
        <v>22422.25</v>
      </c>
      <c r="G3330" s="25">
        <f t="shared" si="625"/>
        <v>0.96288285073977853</v>
      </c>
      <c r="H3330" s="25">
        <f t="shared" ref="H3330:H3393" si="632">VLOOKUP(C3330,$Q$38:$S$42,3,FALSE)</f>
        <v>0.99870511045398014</v>
      </c>
      <c r="I3330" s="4">
        <f t="shared" si="626"/>
        <v>21617.992913029011</v>
      </c>
      <c r="J3330" s="25">
        <f t="shared" si="621"/>
        <v>20049.441488594846</v>
      </c>
      <c r="K3330" s="15">
        <f t="shared" si="627"/>
        <v>20023.479676407729</v>
      </c>
      <c r="L3330" s="36">
        <f t="shared" si="628"/>
        <v>1566.5203235922709</v>
      </c>
      <c r="M3330" s="36">
        <f t="shared" si="629"/>
        <v>1566.5203235922709</v>
      </c>
      <c r="N3330" s="36">
        <f t="shared" si="630"/>
        <v>7.2557680573981972E-2</v>
      </c>
      <c r="O3330" s="36">
        <f t="shared" si="631"/>
        <v>2453985.924227633</v>
      </c>
      <c r="P3330" s="35">
        <f t="shared" si="622"/>
        <v>2453985.924227633</v>
      </c>
    </row>
    <row r="3331" spans="1:16" x14ac:dyDescent="0.4">
      <c r="A3331" s="1">
        <v>3330</v>
      </c>
      <c r="B3331" s="21">
        <v>43143</v>
      </c>
      <c r="C3331" s="43">
        <v>2</v>
      </c>
      <c r="D3331" s="23">
        <v>19124</v>
      </c>
      <c r="E3331" s="25">
        <f t="shared" si="623"/>
        <v>22385.75</v>
      </c>
      <c r="F3331" s="25">
        <f t="shared" si="624"/>
        <v>22428.5</v>
      </c>
      <c r="G3331" s="25">
        <f t="shared" si="625"/>
        <v>0.85266513587622894</v>
      </c>
      <c r="H3331" s="25">
        <f t="shared" si="632"/>
        <v>0.99758200983907996</v>
      </c>
      <c r="I3331" s="4">
        <f t="shared" si="626"/>
        <v>19170.353726692498</v>
      </c>
      <c r="J3331" s="25">
        <f t="shared" ref="J3331:J3394" si="633">INTERCEPT($I$2:$I$3896,$A$2:$A$3896)+SLOPE($I$2:$I$3896,$A$2:$A$3896)*A3331</f>
        <v>20049.758173038666</v>
      </c>
      <c r="K3331" s="15">
        <f t="shared" si="627"/>
        <v>20001.278055047434</v>
      </c>
      <c r="L3331" s="36">
        <f t="shared" si="628"/>
        <v>-877.27805504743446</v>
      </c>
      <c r="M3331" s="36">
        <f t="shared" si="629"/>
        <v>877.27805504743446</v>
      </c>
      <c r="N3331" s="36">
        <f t="shared" si="630"/>
        <v>4.5873146572235644E-2</v>
      </c>
      <c r="O3331" s="36">
        <f t="shared" si="631"/>
        <v>769616.78586780943</v>
      </c>
      <c r="P3331" s="35">
        <f t="shared" ref="P3331:P3394" si="634">(D3331-K3331)^2</f>
        <v>769616.78586780943</v>
      </c>
    </row>
    <row r="3332" spans="1:16" x14ac:dyDescent="0.4">
      <c r="A3332" s="1">
        <v>3331</v>
      </c>
      <c r="B3332" s="21">
        <v>43144</v>
      </c>
      <c r="C3332" s="43">
        <v>3</v>
      </c>
      <c r="D3332" s="23">
        <v>24505</v>
      </c>
      <c r="E3332" s="25">
        <f t="shared" si="623"/>
        <v>22471.25</v>
      </c>
      <c r="F3332" s="25">
        <f t="shared" si="624"/>
        <v>22184.875</v>
      </c>
      <c r="G3332" s="25">
        <f t="shared" si="625"/>
        <v>1.1045813870936843</v>
      </c>
      <c r="H3332" s="25">
        <f t="shared" si="632"/>
        <v>1.0015470660113945</v>
      </c>
      <c r="I3332" s="4">
        <f t="shared" si="626"/>
        <v>24467.147707386132</v>
      </c>
      <c r="J3332" s="25">
        <f t="shared" si="633"/>
        <v>20050.074857482483</v>
      </c>
      <c r="K3332" s="15">
        <f t="shared" si="627"/>
        <v>20081.093646820409</v>
      </c>
      <c r="L3332" s="36">
        <f t="shared" si="628"/>
        <v>4423.906353179591</v>
      </c>
      <c r="M3332" s="36">
        <f t="shared" si="629"/>
        <v>4423.906353179591</v>
      </c>
      <c r="N3332" s="36">
        <f t="shared" si="630"/>
        <v>0.18053076323932221</v>
      </c>
      <c r="O3332" s="36">
        <f t="shared" si="631"/>
        <v>19570947.421702746</v>
      </c>
      <c r="P3332" s="35">
        <f t="shared" si="634"/>
        <v>19570947.421702746</v>
      </c>
    </row>
    <row r="3333" spans="1:16" x14ac:dyDescent="0.4">
      <c r="A3333" s="1">
        <v>3332</v>
      </c>
      <c r="B3333" s="21">
        <v>43145</v>
      </c>
      <c r="C3333" s="43">
        <v>4</v>
      </c>
      <c r="D3333" s="23">
        <v>24666</v>
      </c>
      <c r="E3333" s="25">
        <f t="shared" ref="E3333:E3396" si="635">AVERAGE(D3331:D3334)</f>
        <v>21898.5</v>
      </c>
      <c r="F3333" s="25">
        <f t="shared" ref="F3333:F3396" si="636">AVERAGE(E3333:E3334)</f>
        <v>22487.375</v>
      </c>
      <c r="G3333" s="25">
        <f t="shared" si="625"/>
        <v>1.096882139422676</v>
      </c>
      <c r="H3333" s="25">
        <f t="shared" si="632"/>
        <v>1.0021658136955456</v>
      </c>
      <c r="I3333" s="4">
        <f t="shared" si="626"/>
        <v>24612.693491352165</v>
      </c>
      <c r="J3333" s="25">
        <f t="shared" si="633"/>
        <v>20050.391541926299</v>
      </c>
      <c r="K3333" s="15">
        <f t="shared" si="627"/>
        <v>20093.816954528855</v>
      </c>
      <c r="L3333" s="36">
        <f t="shared" si="628"/>
        <v>4572.1830454711453</v>
      </c>
      <c r="M3333" s="36">
        <f t="shared" si="629"/>
        <v>4572.1830454711453</v>
      </c>
      <c r="N3333" s="36">
        <f t="shared" si="630"/>
        <v>0.18536378194563954</v>
      </c>
      <c r="O3333" s="36">
        <f t="shared" si="631"/>
        <v>20904857.801293798</v>
      </c>
      <c r="P3333" s="35">
        <f t="shared" si="634"/>
        <v>20904857.801293798</v>
      </c>
    </row>
    <row r="3334" spans="1:16" x14ac:dyDescent="0.4">
      <c r="A3334" s="1">
        <v>3333</v>
      </c>
      <c r="B3334" s="21">
        <v>43146</v>
      </c>
      <c r="C3334" s="43">
        <v>1</v>
      </c>
      <c r="D3334" s="23">
        <v>19299</v>
      </c>
      <c r="E3334" s="25">
        <f t="shared" si="635"/>
        <v>23076.25</v>
      </c>
      <c r="F3334" s="25">
        <f t="shared" si="636"/>
        <v>22939</v>
      </c>
      <c r="G3334" s="25">
        <f t="shared" si="625"/>
        <v>0.84131827891364053</v>
      </c>
      <c r="H3334" s="25">
        <f t="shared" si="632"/>
        <v>0.99870511045398014</v>
      </c>
      <c r="I3334" s="4">
        <f t="shared" si="626"/>
        <v>19324.022474689529</v>
      </c>
      <c r="J3334" s="25">
        <f t="shared" si="633"/>
        <v>20050.708226370116</v>
      </c>
      <c r="K3334" s="15">
        <f t="shared" si="627"/>
        <v>20024.744773897495</v>
      </c>
      <c r="L3334" s="36">
        <f t="shared" si="628"/>
        <v>-725.74477389749518</v>
      </c>
      <c r="M3334" s="36">
        <f t="shared" si="629"/>
        <v>725.74477389749518</v>
      </c>
      <c r="N3334" s="36">
        <f t="shared" si="630"/>
        <v>3.7605304621871352E-2</v>
      </c>
      <c r="O3334" s="36">
        <f t="shared" si="631"/>
        <v>526705.47683952644</v>
      </c>
      <c r="P3334" s="35">
        <f t="shared" si="634"/>
        <v>526705.47683952644</v>
      </c>
    </row>
    <row r="3335" spans="1:16" x14ac:dyDescent="0.4">
      <c r="A3335" s="1">
        <v>3334</v>
      </c>
      <c r="B3335" s="21">
        <v>43147</v>
      </c>
      <c r="C3335" s="43">
        <v>2</v>
      </c>
      <c r="D3335" s="23">
        <v>23835</v>
      </c>
      <c r="E3335" s="25">
        <f t="shared" si="635"/>
        <v>22801.75</v>
      </c>
      <c r="F3335" s="25">
        <f t="shared" si="636"/>
        <v>22327.875</v>
      </c>
      <c r="G3335" s="25">
        <f t="shared" si="625"/>
        <v>1.0674997060848828</v>
      </c>
      <c r="H3335" s="25">
        <f t="shared" si="632"/>
        <v>0.99758200983907996</v>
      </c>
      <c r="I3335" s="4">
        <f t="shared" si="626"/>
        <v>23892.772488795006</v>
      </c>
      <c r="J3335" s="25">
        <f t="shared" si="633"/>
        <v>20051.024910813936</v>
      </c>
      <c r="K3335" s="15">
        <f t="shared" si="627"/>
        <v>20002.541729863224</v>
      </c>
      <c r="L3335" s="36">
        <f t="shared" si="628"/>
        <v>3832.4582701367763</v>
      </c>
      <c r="M3335" s="36">
        <f t="shared" si="629"/>
        <v>3832.4582701367763</v>
      </c>
      <c r="N3335" s="36">
        <f t="shared" si="630"/>
        <v>0.1607912007609304</v>
      </c>
      <c r="O3335" s="36">
        <f t="shared" si="631"/>
        <v>14687736.392339772</v>
      </c>
      <c r="P3335" s="35">
        <f t="shared" si="634"/>
        <v>14687736.392339772</v>
      </c>
    </row>
    <row r="3336" spans="1:16" x14ac:dyDescent="0.4">
      <c r="A3336" s="1">
        <v>3335</v>
      </c>
      <c r="B3336" s="21">
        <v>43148</v>
      </c>
      <c r="C3336" s="43">
        <v>3</v>
      </c>
      <c r="D3336" s="23">
        <v>23407</v>
      </c>
      <c r="E3336" s="25">
        <f t="shared" si="635"/>
        <v>21854</v>
      </c>
      <c r="F3336" s="25">
        <f t="shared" si="636"/>
        <v>21818.875</v>
      </c>
      <c r="G3336" s="25">
        <f t="shared" si="625"/>
        <v>1.0727867500042967</v>
      </c>
      <c r="H3336" s="25">
        <f t="shared" si="632"/>
        <v>1.0015470660113945</v>
      </c>
      <c r="I3336" s="4">
        <f t="shared" si="626"/>
        <v>23370.843761958262</v>
      </c>
      <c r="J3336" s="25">
        <f t="shared" si="633"/>
        <v>20051.341595257752</v>
      </c>
      <c r="K3336" s="15">
        <f t="shared" si="627"/>
        <v>20082.362344322639</v>
      </c>
      <c r="L3336" s="36">
        <f t="shared" si="628"/>
        <v>3324.6376556773612</v>
      </c>
      <c r="M3336" s="36">
        <f t="shared" si="629"/>
        <v>3324.6376556773612</v>
      </c>
      <c r="N3336" s="36">
        <f t="shared" si="630"/>
        <v>0.14203604287936777</v>
      </c>
      <c r="O3336" s="36">
        <f t="shared" si="631"/>
        <v>11053215.541547859</v>
      </c>
      <c r="P3336" s="35">
        <f t="shared" si="634"/>
        <v>11053215.541547859</v>
      </c>
    </row>
    <row r="3337" spans="1:16" x14ac:dyDescent="0.4">
      <c r="A3337" s="1">
        <v>3336</v>
      </c>
      <c r="B3337" s="21">
        <v>43149</v>
      </c>
      <c r="C3337" s="43">
        <v>4</v>
      </c>
      <c r="D3337" s="23">
        <v>20875</v>
      </c>
      <c r="E3337" s="25">
        <f t="shared" si="635"/>
        <v>21783.75</v>
      </c>
      <c r="F3337" s="25">
        <f t="shared" si="636"/>
        <v>21622.375</v>
      </c>
      <c r="G3337" s="25">
        <f t="shared" si="625"/>
        <v>0.96543511062036436</v>
      </c>
      <c r="H3337" s="25">
        <f t="shared" si="632"/>
        <v>1.0021658136955456</v>
      </c>
      <c r="I3337" s="4">
        <f t="shared" si="626"/>
        <v>20829.886346873285</v>
      </c>
      <c r="J3337" s="25">
        <f t="shared" si="633"/>
        <v>20051.658279701569</v>
      </c>
      <c r="K3337" s="15">
        <f t="shared" si="627"/>
        <v>20095.086435822148</v>
      </c>
      <c r="L3337" s="36">
        <f t="shared" si="628"/>
        <v>779.91356417785209</v>
      </c>
      <c r="M3337" s="36">
        <f t="shared" si="629"/>
        <v>779.91356417785209</v>
      </c>
      <c r="N3337" s="36">
        <f t="shared" si="630"/>
        <v>3.7361128822891117E-2</v>
      </c>
      <c r="O3337" s="36">
        <f t="shared" si="631"/>
        <v>608265.16758860066</v>
      </c>
      <c r="P3337" s="35">
        <f t="shared" si="634"/>
        <v>608265.16758860066</v>
      </c>
    </row>
    <row r="3338" spans="1:16" x14ac:dyDescent="0.4">
      <c r="A3338" s="1">
        <v>3337</v>
      </c>
      <c r="B3338" s="21">
        <v>43150</v>
      </c>
      <c r="C3338" s="43">
        <v>1</v>
      </c>
      <c r="D3338" s="23">
        <v>19018</v>
      </c>
      <c r="E3338" s="25">
        <f t="shared" si="635"/>
        <v>21461</v>
      </c>
      <c r="F3338" s="25">
        <f t="shared" si="636"/>
        <v>21413</v>
      </c>
      <c r="G3338" s="25">
        <f t="shared" si="625"/>
        <v>0.88815205716153733</v>
      </c>
      <c r="H3338" s="25">
        <f t="shared" si="632"/>
        <v>0.99870511045398014</v>
      </c>
      <c r="I3338" s="4">
        <f t="shared" si="626"/>
        <v>19042.65813895256</v>
      </c>
      <c r="J3338" s="25">
        <f t="shared" si="633"/>
        <v>20051.974964145389</v>
      </c>
      <c r="K3338" s="15">
        <f t="shared" si="627"/>
        <v>20026.009871387265</v>
      </c>
      <c r="L3338" s="36">
        <f t="shared" si="628"/>
        <v>-1008.0098713872649</v>
      </c>
      <c r="M3338" s="36">
        <f t="shared" si="629"/>
        <v>1008.0098713872649</v>
      </c>
      <c r="N3338" s="36">
        <f t="shared" si="630"/>
        <v>5.3002937816135499E-2</v>
      </c>
      <c r="O3338" s="36">
        <f t="shared" si="631"/>
        <v>1016083.9008141703</v>
      </c>
      <c r="P3338" s="35">
        <f t="shared" si="634"/>
        <v>1016083.9008141703</v>
      </c>
    </row>
    <row r="3339" spans="1:16" x14ac:dyDescent="0.4">
      <c r="A3339" s="1">
        <v>3338</v>
      </c>
      <c r="B3339" s="21">
        <v>43151</v>
      </c>
      <c r="C3339" s="43">
        <v>2</v>
      </c>
      <c r="D3339" s="23">
        <v>22544</v>
      </c>
      <c r="E3339" s="25">
        <f t="shared" si="635"/>
        <v>21365</v>
      </c>
      <c r="F3339" s="25">
        <f t="shared" si="636"/>
        <v>21069.625</v>
      </c>
      <c r="G3339" s="25">
        <f t="shared" si="625"/>
        <v>1.0699763284823531</v>
      </c>
      <c r="H3339" s="25">
        <f t="shared" si="632"/>
        <v>0.99758200983907996</v>
      </c>
      <c r="I3339" s="4">
        <f t="shared" si="626"/>
        <v>22598.643297142633</v>
      </c>
      <c r="J3339" s="25">
        <f t="shared" si="633"/>
        <v>20052.291648589206</v>
      </c>
      <c r="K3339" s="15">
        <f t="shared" si="627"/>
        <v>20003.805404679017</v>
      </c>
      <c r="L3339" s="36">
        <f t="shared" si="628"/>
        <v>2540.1945953209834</v>
      </c>
      <c r="M3339" s="36">
        <f t="shared" si="629"/>
        <v>2540.1945953209834</v>
      </c>
      <c r="N3339" s="36">
        <f t="shared" si="630"/>
        <v>0.11267719106285412</v>
      </c>
      <c r="O3339" s="36">
        <f t="shared" si="631"/>
        <v>6452588.5820979346</v>
      </c>
      <c r="P3339" s="35">
        <f t="shared" si="634"/>
        <v>6452588.5820979346</v>
      </c>
    </row>
    <row r="3340" spans="1:16" x14ac:dyDescent="0.4">
      <c r="A3340" s="1">
        <v>3339</v>
      </c>
      <c r="B3340" s="21">
        <v>43152</v>
      </c>
      <c r="C3340" s="43">
        <v>3</v>
      </c>
      <c r="D3340" s="23">
        <v>23023</v>
      </c>
      <c r="E3340" s="25">
        <f t="shared" si="635"/>
        <v>20774.25</v>
      </c>
      <c r="F3340" s="25">
        <f t="shared" si="636"/>
        <v>21248.125</v>
      </c>
      <c r="G3340" s="25">
        <f t="shared" si="625"/>
        <v>1.0835308997852753</v>
      </c>
      <c r="H3340" s="25">
        <f t="shared" si="632"/>
        <v>1.0015470660113945</v>
      </c>
      <c r="I3340" s="4">
        <f t="shared" si="626"/>
        <v>22987.436917655617</v>
      </c>
      <c r="J3340" s="25">
        <f t="shared" si="633"/>
        <v>20052.608333033022</v>
      </c>
      <c r="K3340" s="15">
        <f t="shared" si="627"/>
        <v>20083.631041824865</v>
      </c>
      <c r="L3340" s="36">
        <f t="shared" si="628"/>
        <v>2939.368958175135</v>
      </c>
      <c r="M3340" s="36">
        <f t="shared" si="629"/>
        <v>2939.368958175135</v>
      </c>
      <c r="N3340" s="36">
        <f t="shared" si="630"/>
        <v>0.12767097937606459</v>
      </c>
      <c r="O3340" s="36">
        <f t="shared" si="631"/>
        <v>8639889.8722835779</v>
      </c>
      <c r="P3340" s="35">
        <f t="shared" si="634"/>
        <v>8639889.8722835779</v>
      </c>
    </row>
    <row r="3341" spans="1:16" x14ac:dyDescent="0.4">
      <c r="A3341" s="1">
        <v>3340</v>
      </c>
      <c r="B3341" s="21">
        <v>43153</v>
      </c>
      <c r="C3341" s="43">
        <v>4</v>
      </c>
      <c r="D3341" s="23">
        <v>18512</v>
      </c>
      <c r="E3341" s="25">
        <f t="shared" si="635"/>
        <v>21722</v>
      </c>
      <c r="F3341" s="25">
        <f t="shared" si="636"/>
        <v>21672.75</v>
      </c>
      <c r="G3341" s="25">
        <f t="shared" si="625"/>
        <v>0.85416017810384004</v>
      </c>
      <c r="H3341" s="25">
        <f t="shared" si="632"/>
        <v>1.0021658136955456</v>
      </c>
      <c r="I3341" s="4">
        <f t="shared" si="626"/>
        <v>18471.993104350575</v>
      </c>
      <c r="J3341" s="25">
        <f t="shared" si="633"/>
        <v>20052.925017476842</v>
      </c>
      <c r="K3341" s="15">
        <f t="shared" si="627"/>
        <v>20096.355917115441</v>
      </c>
      <c r="L3341" s="36">
        <f t="shared" si="628"/>
        <v>-1584.3559171154411</v>
      </c>
      <c r="M3341" s="36">
        <f t="shared" si="629"/>
        <v>1584.3559171154411</v>
      </c>
      <c r="N3341" s="36">
        <f t="shared" si="630"/>
        <v>8.5585345565873008E-2</v>
      </c>
      <c r="O3341" s="36">
        <f t="shared" si="631"/>
        <v>2510183.6720987107</v>
      </c>
      <c r="P3341" s="35">
        <f t="shared" si="634"/>
        <v>2510183.6720987107</v>
      </c>
    </row>
    <row r="3342" spans="1:16" x14ac:dyDescent="0.4">
      <c r="A3342" s="1">
        <v>3341</v>
      </c>
      <c r="B3342" s="21">
        <v>43154</v>
      </c>
      <c r="C3342" s="43">
        <v>1</v>
      </c>
      <c r="D3342" s="23">
        <v>22809</v>
      </c>
      <c r="E3342" s="25">
        <f t="shared" si="635"/>
        <v>21623.5</v>
      </c>
      <c r="F3342" s="25">
        <f t="shared" si="636"/>
        <v>21211.5</v>
      </c>
      <c r="G3342" s="25">
        <f t="shared" si="625"/>
        <v>1.075312919878368</v>
      </c>
      <c r="H3342" s="25">
        <f t="shared" si="632"/>
        <v>0.99870511045398014</v>
      </c>
      <c r="I3342" s="4">
        <f t="shared" si="626"/>
        <v>22838.57342998049</v>
      </c>
      <c r="J3342" s="25">
        <f t="shared" si="633"/>
        <v>20053.241701920659</v>
      </c>
      <c r="K3342" s="15">
        <f t="shared" si="627"/>
        <v>20027.274968877031</v>
      </c>
      <c r="L3342" s="36">
        <f t="shared" si="628"/>
        <v>2781.7250311229691</v>
      </c>
      <c r="M3342" s="36">
        <f t="shared" si="629"/>
        <v>2781.7250311229691</v>
      </c>
      <c r="N3342" s="36">
        <f t="shared" si="630"/>
        <v>0.12195734276482832</v>
      </c>
      <c r="O3342" s="36">
        <f t="shared" si="631"/>
        <v>7737994.1487760833</v>
      </c>
      <c r="P3342" s="35">
        <f t="shared" si="634"/>
        <v>7737994.1487760833</v>
      </c>
    </row>
    <row r="3343" spans="1:16" x14ac:dyDescent="0.4">
      <c r="A3343" s="1">
        <v>3342</v>
      </c>
      <c r="B3343" s="21">
        <v>43155</v>
      </c>
      <c r="C3343" s="43">
        <v>2</v>
      </c>
      <c r="D3343" s="23">
        <v>22150</v>
      </c>
      <c r="E3343" s="25">
        <f t="shared" si="635"/>
        <v>20799.5</v>
      </c>
      <c r="F3343" s="25">
        <f t="shared" si="636"/>
        <v>20723.875</v>
      </c>
      <c r="G3343" s="25">
        <f t="shared" si="625"/>
        <v>1.0688155569361424</v>
      </c>
      <c r="H3343" s="25">
        <f t="shared" si="632"/>
        <v>0.99758200983907996</v>
      </c>
      <c r="I3343" s="4">
        <f t="shared" si="626"/>
        <v>22203.688299845162</v>
      </c>
      <c r="J3343" s="25">
        <f t="shared" si="633"/>
        <v>20053.558386364475</v>
      </c>
      <c r="K3343" s="15">
        <f t="shared" si="627"/>
        <v>20005.06907949481</v>
      </c>
      <c r="L3343" s="36">
        <f t="shared" si="628"/>
        <v>2144.9309205051904</v>
      </c>
      <c r="M3343" s="36">
        <f t="shared" si="629"/>
        <v>2144.9309205051904</v>
      </c>
      <c r="N3343" s="36">
        <f t="shared" si="630"/>
        <v>9.6836610406554877E-2</v>
      </c>
      <c r="O3343" s="36">
        <f t="shared" si="631"/>
        <v>4600728.6537392437</v>
      </c>
      <c r="P3343" s="35">
        <f t="shared" si="634"/>
        <v>4600728.6537392437</v>
      </c>
    </row>
    <row r="3344" spans="1:16" x14ac:dyDescent="0.4">
      <c r="A3344" s="1">
        <v>3343</v>
      </c>
      <c r="B3344" s="21">
        <v>43156</v>
      </c>
      <c r="C3344" s="43">
        <v>3</v>
      </c>
      <c r="D3344" s="23">
        <v>19727</v>
      </c>
      <c r="E3344" s="25">
        <f t="shared" si="635"/>
        <v>20648.25</v>
      </c>
      <c r="F3344" s="25">
        <f t="shared" si="636"/>
        <v>20420.375</v>
      </c>
      <c r="G3344" s="25">
        <f t="shared" si="625"/>
        <v>0.96604494285731779</v>
      </c>
      <c r="H3344" s="25">
        <f t="shared" si="632"/>
        <v>1.0015470660113945</v>
      </c>
      <c r="I3344" s="4">
        <f t="shared" si="626"/>
        <v>19696.528170724596</v>
      </c>
      <c r="J3344" s="25">
        <f t="shared" si="633"/>
        <v>20053.875070808292</v>
      </c>
      <c r="K3344" s="15">
        <f t="shared" si="627"/>
        <v>20084.899739327091</v>
      </c>
      <c r="L3344" s="36">
        <f t="shared" si="628"/>
        <v>-357.89973932709108</v>
      </c>
      <c r="M3344" s="36">
        <f t="shared" si="629"/>
        <v>357.89973932709108</v>
      </c>
      <c r="N3344" s="36">
        <f t="shared" si="630"/>
        <v>1.8142633919353734E-2</v>
      </c>
      <c r="O3344" s="36">
        <f t="shared" si="631"/>
        <v>128092.22341039975</v>
      </c>
      <c r="P3344" s="35">
        <f t="shared" si="634"/>
        <v>128092.22341039975</v>
      </c>
    </row>
    <row r="3345" spans="1:16" x14ac:dyDescent="0.4">
      <c r="A3345" s="1">
        <v>3344</v>
      </c>
      <c r="B3345" s="21">
        <v>43157</v>
      </c>
      <c r="C3345" s="43">
        <v>4</v>
      </c>
      <c r="D3345" s="23">
        <v>17907</v>
      </c>
      <c r="E3345" s="25">
        <f t="shared" si="635"/>
        <v>20192.5</v>
      </c>
      <c r="F3345" s="25">
        <f t="shared" si="636"/>
        <v>20054.125</v>
      </c>
      <c r="G3345" s="25">
        <f t="shared" si="625"/>
        <v>0.89293349871909145</v>
      </c>
      <c r="H3345" s="25">
        <f t="shared" si="632"/>
        <v>1.0021658136955456</v>
      </c>
      <c r="I3345" s="4">
        <f t="shared" si="626"/>
        <v>17868.300589866343</v>
      </c>
      <c r="J3345" s="25">
        <f t="shared" si="633"/>
        <v>20054.191755252112</v>
      </c>
      <c r="K3345" s="15">
        <f t="shared" si="627"/>
        <v>20097.625398408734</v>
      </c>
      <c r="L3345" s="36">
        <f t="shared" si="628"/>
        <v>-2190.6253984087343</v>
      </c>
      <c r="M3345" s="36">
        <f t="shared" si="629"/>
        <v>2190.6253984087343</v>
      </c>
      <c r="N3345" s="36">
        <f t="shared" si="630"/>
        <v>0.12233346727027053</v>
      </c>
      <c r="O3345" s="36">
        <f t="shared" si="631"/>
        <v>4798839.636153426</v>
      </c>
      <c r="P3345" s="35">
        <f t="shared" si="634"/>
        <v>4798839.636153426</v>
      </c>
    </row>
    <row r="3346" spans="1:16" x14ac:dyDescent="0.4">
      <c r="A3346" s="1">
        <v>3345</v>
      </c>
      <c r="B3346" s="21">
        <v>43158</v>
      </c>
      <c r="C3346" s="43">
        <v>1</v>
      </c>
      <c r="D3346" s="23">
        <v>20986</v>
      </c>
      <c r="E3346" s="25">
        <f t="shared" si="635"/>
        <v>19915.75</v>
      </c>
      <c r="F3346" s="25">
        <f t="shared" si="636"/>
        <v>19571.5</v>
      </c>
      <c r="G3346" s="25">
        <f t="shared" si="625"/>
        <v>1.0722734588559897</v>
      </c>
      <c r="H3346" s="25">
        <f t="shared" si="632"/>
        <v>0.99870511045398014</v>
      </c>
      <c r="I3346" s="4">
        <f t="shared" si="626"/>
        <v>21013.209785679799</v>
      </c>
      <c r="J3346" s="25">
        <f t="shared" si="633"/>
        <v>20054.508439695928</v>
      </c>
      <c r="K3346" s="15">
        <f t="shared" si="627"/>
        <v>20028.540066366801</v>
      </c>
      <c r="L3346" s="36">
        <f t="shared" si="628"/>
        <v>957.4599336331994</v>
      </c>
      <c r="M3346" s="36">
        <f t="shared" si="629"/>
        <v>957.4599336331994</v>
      </c>
      <c r="N3346" s="36">
        <f t="shared" si="630"/>
        <v>4.5623746003678613E-2</v>
      </c>
      <c r="O3346" s="36">
        <f t="shared" si="631"/>
        <v>916729.52451289061</v>
      </c>
      <c r="P3346" s="35">
        <f t="shared" si="634"/>
        <v>916729.52451289061</v>
      </c>
    </row>
    <row r="3347" spans="1:16" x14ac:dyDescent="0.4">
      <c r="A3347" s="1">
        <v>3346</v>
      </c>
      <c r="B3347" s="21">
        <v>43159</v>
      </c>
      <c r="C3347" s="43">
        <v>2</v>
      </c>
      <c r="D3347" s="23">
        <v>21043</v>
      </c>
      <c r="E3347" s="25">
        <f t="shared" si="635"/>
        <v>19227.25</v>
      </c>
      <c r="F3347" s="25">
        <f t="shared" si="636"/>
        <v>19652.25</v>
      </c>
      <c r="G3347" s="25">
        <f t="shared" si="625"/>
        <v>1.0707679782213233</v>
      </c>
      <c r="H3347" s="25">
        <f t="shared" si="632"/>
        <v>0.99758200983907996</v>
      </c>
      <c r="I3347" s="4">
        <f t="shared" si="626"/>
        <v>21094.005096778408</v>
      </c>
      <c r="J3347" s="25">
        <f t="shared" si="633"/>
        <v>20054.825124139745</v>
      </c>
      <c r="K3347" s="15">
        <f t="shared" si="627"/>
        <v>20006.332754310602</v>
      </c>
      <c r="L3347" s="36">
        <f t="shared" si="628"/>
        <v>1036.6672456893975</v>
      </c>
      <c r="M3347" s="36">
        <f t="shared" si="629"/>
        <v>1036.6672456893975</v>
      </c>
      <c r="N3347" s="36">
        <f t="shared" si="630"/>
        <v>4.9264232556641044E-2</v>
      </c>
      <c r="O3347" s="36">
        <f t="shared" si="631"/>
        <v>1074678.9782852416</v>
      </c>
      <c r="P3347" s="35">
        <f t="shared" si="634"/>
        <v>1074678.9782852416</v>
      </c>
    </row>
    <row r="3348" spans="1:16" x14ac:dyDescent="0.4">
      <c r="A3348" s="1">
        <v>3347</v>
      </c>
      <c r="B3348" s="21">
        <v>43160</v>
      </c>
      <c r="C3348" s="43">
        <v>3</v>
      </c>
      <c r="D3348" s="23">
        <v>16973</v>
      </c>
      <c r="E3348" s="25">
        <f t="shared" si="635"/>
        <v>20077.25</v>
      </c>
      <c r="F3348" s="25">
        <f t="shared" si="636"/>
        <v>20141.875</v>
      </c>
      <c r="G3348" s="25">
        <f t="shared" si="625"/>
        <v>0.84267229341856209</v>
      </c>
      <c r="H3348" s="25">
        <f t="shared" si="632"/>
        <v>1.0015470660113945</v>
      </c>
      <c r="I3348" s="4">
        <f t="shared" si="626"/>
        <v>16946.782209241577</v>
      </c>
      <c r="J3348" s="25">
        <f t="shared" si="633"/>
        <v>20055.141808583565</v>
      </c>
      <c r="K3348" s="15">
        <f t="shared" si="627"/>
        <v>20086.168436829321</v>
      </c>
      <c r="L3348" s="36">
        <f t="shared" si="628"/>
        <v>-3113.1684368293209</v>
      </c>
      <c r="M3348" s="36">
        <f t="shared" si="629"/>
        <v>3113.1684368293209</v>
      </c>
      <c r="N3348" s="36">
        <f t="shared" si="630"/>
        <v>0.18341886742646091</v>
      </c>
      <c r="O3348" s="36">
        <f t="shared" si="631"/>
        <v>9691817.7160703167</v>
      </c>
      <c r="P3348" s="35">
        <f t="shared" si="634"/>
        <v>9691817.7160703167</v>
      </c>
    </row>
    <row r="3349" spans="1:16" x14ac:dyDescent="0.4">
      <c r="A3349" s="1">
        <v>3348</v>
      </c>
      <c r="B3349" s="21">
        <v>43161</v>
      </c>
      <c r="C3349" s="43">
        <v>4</v>
      </c>
      <c r="D3349" s="23">
        <v>21307</v>
      </c>
      <c r="E3349" s="25">
        <f t="shared" si="635"/>
        <v>20206.5</v>
      </c>
      <c r="F3349" s="25">
        <f t="shared" si="636"/>
        <v>19950.5</v>
      </c>
      <c r="G3349" s="25">
        <f t="shared" si="625"/>
        <v>1.0679932833763566</v>
      </c>
      <c r="H3349" s="25">
        <f t="shared" si="632"/>
        <v>1.0021658136955456</v>
      </c>
      <c r="I3349" s="4">
        <f t="shared" si="626"/>
        <v>21260.952737381034</v>
      </c>
      <c r="J3349" s="25">
        <f t="shared" si="633"/>
        <v>20055.458493027381</v>
      </c>
      <c r="K3349" s="15">
        <f t="shared" si="627"/>
        <v>20098.894879702028</v>
      </c>
      <c r="L3349" s="36">
        <f t="shared" si="628"/>
        <v>1208.1051202979725</v>
      </c>
      <c r="M3349" s="36">
        <f t="shared" si="629"/>
        <v>1208.1051202979725</v>
      </c>
      <c r="N3349" s="36">
        <f t="shared" si="630"/>
        <v>5.6699916473364267E-2</v>
      </c>
      <c r="O3349" s="36">
        <f t="shared" si="631"/>
        <v>1459517.9816901786</v>
      </c>
      <c r="P3349" s="35">
        <f t="shared" si="634"/>
        <v>1459517.9816901786</v>
      </c>
    </row>
    <row r="3350" spans="1:16" x14ac:dyDescent="0.4">
      <c r="A3350" s="1">
        <v>3349</v>
      </c>
      <c r="B3350" s="21">
        <v>43162</v>
      </c>
      <c r="C3350" s="43">
        <v>1</v>
      </c>
      <c r="D3350" s="23">
        <v>21503</v>
      </c>
      <c r="E3350" s="25">
        <f t="shared" si="635"/>
        <v>19694.5</v>
      </c>
      <c r="F3350" s="25">
        <f t="shared" si="636"/>
        <v>19760.75</v>
      </c>
      <c r="G3350" s="25">
        <f t="shared" si="625"/>
        <v>1.0881672001315739</v>
      </c>
      <c r="H3350" s="25">
        <f t="shared" si="632"/>
        <v>0.99870511045398014</v>
      </c>
      <c r="I3350" s="4">
        <f t="shared" si="626"/>
        <v>21530.880111573082</v>
      </c>
      <c r="J3350" s="25">
        <f t="shared" si="633"/>
        <v>20055.775177471198</v>
      </c>
      <c r="K3350" s="15">
        <f t="shared" si="627"/>
        <v>20029.805163856567</v>
      </c>
      <c r="L3350" s="36">
        <f t="shared" si="628"/>
        <v>1473.1948361434333</v>
      </c>
      <c r="M3350" s="36">
        <f t="shared" si="629"/>
        <v>1473.1948361434333</v>
      </c>
      <c r="N3350" s="36">
        <f t="shared" si="630"/>
        <v>6.851113036057449E-2</v>
      </c>
      <c r="O3350" s="36">
        <f t="shared" si="631"/>
        <v>2170303.0252396776</v>
      </c>
      <c r="P3350" s="35">
        <f t="shared" si="634"/>
        <v>2170303.0252396776</v>
      </c>
    </row>
    <row r="3351" spans="1:16" x14ac:dyDescent="0.4">
      <c r="A3351" s="1">
        <v>3350</v>
      </c>
      <c r="B3351" s="21">
        <v>43163</v>
      </c>
      <c r="C3351" s="43">
        <v>2</v>
      </c>
      <c r="D3351" s="23">
        <v>18995</v>
      </c>
      <c r="E3351" s="25">
        <f t="shared" si="635"/>
        <v>19827</v>
      </c>
      <c r="F3351" s="25">
        <f t="shared" si="636"/>
        <v>19757.5</v>
      </c>
      <c r="G3351" s="25">
        <f t="shared" si="625"/>
        <v>0.961407060609895</v>
      </c>
      <c r="H3351" s="25">
        <f t="shared" si="632"/>
        <v>0.99758200983907996</v>
      </c>
      <c r="I3351" s="4">
        <f t="shared" si="626"/>
        <v>19041.041049912361</v>
      </c>
      <c r="J3351" s="25">
        <f t="shared" si="633"/>
        <v>20056.091861915018</v>
      </c>
      <c r="K3351" s="15">
        <f t="shared" si="627"/>
        <v>20007.596429126399</v>
      </c>
      <c r="L3351" s="36">
        <f t="shared" si="628"/>
        <v>-1012.596429126399</v>
      </c>
      <c r="M3351" s="36">
        <f t="shared" si="629"/>
        <v>1012.596429126399</v>
      </c>
      <c r="N3351" s="36">
        <f t="shared" si="630"/>
        <v>5.3308577474409001E-2</v>
      </c>
      <c r="O3351" s="36">
        <f t="shared" si="631"/>
        <v>1025351.5282795344</v>
      </c>
      <c r="P3351" s="35">
        <f t="shared" si="634"/>
        <v>1025351.5282795344</v>
      </c>
    </row>
    <row r="3352" spans="1:16" x14ac:dyDescent="0.4">
      <c r="A3352" s="1">
        <v>3351</v>
      </c>
      <c r="B3352" s="21">
        <v>43164</v>
      </c>
      <c r="C3352" s="43">
        <v>3</v>
      </c>
      <c r="D3352" s="23">
        <v>17503</v>
      </c>
      <c r="E3352" s="25">
        <f t="shared" si="635"/>
        <v>19688</v>
      </c>
      <c r="F3352" s="25">
        <f t="shared" si="636"/>
        <v>19698.75</v>
      </c>
      <c r="G3352" s="25">
        <f t="shared" si="625"/>
        <v>0.88853353639190302</v>
      </c>
      <c r="H3352" s="25">
        <f t="shared" si="632"/>
        <v>1.0015470660113945</v>
      </c>
      <c r="I3352" s="4">
        <f t="shared" si="626"/>
        <v>17475.963530805122</v>
      </c>
      <c r="J3352" s="25">
        <f t="shared" si="633"/>
        <v>20056.408546358834</v>
      </c>
      <c r="K3352" s="15">
        <f t="shared" si="627"/>
        <v>20087.437134331551</v>
      </c>
      <c r="L3352" s="36">
        <f t="shared" si="628"/>
        <v>-2584.4371343315506</v>
      </c>
      <c r="M3352" s="36">
        <f t="shared" si="629"/>
        <v>2584.4371343315506</v>
      </c>
      <c r="N3352" s="36">
        <f t="shared" si="630"/>
        <v>0.14765680936591161</v>
      </c>
      <c r="O3352" s="36">
        <f t="shared" si="631"/>
        <v>6679315.3013118776</v>
      </c>
      <c r="P3352" s="35">
        <f t="shared" si="634"/>
        <v>6679315.3013118776</v>
      </c>
    </row>
    <row r="3353" spans="1:16" x14ac:dyDescent="0.4">
      <c r="A3353" s="1">
        <v>3352</v>
      </c>
      <c r="B3353" s="21">
        <v>43165</v>
      </c>
      <c r="C3353" s="43">
        <v>4</v>
      </c>
      <c r="D3353" s="23">
        <v>20751</v>
      </c>
      <c r="E3353" s="25">
        <f t="shared" si="635"/>
        <v>19709.5</v>
      </c>
      <c r="F3353" s="25">
        <f t="shared" si="636"/>
        <v>19509.375</v>
      </c>
      <c r="G3353" s="25">
        <f t="shared" si="625"/>
        <v>1.0636424795771264</v>
      </c>
      <c r="H3353" s="25">
        <f t="shared" si="632"/>
        <v>1.0021658136955456</v>
      </c>
      <c r="I3353" s="4">
        <f t="shared" si="626"/>
        <v>20706.154327375691</v>
      </c>
      <c r="J3353" s="25">
        <f t="shared" si="633"/>
        <v>20056.725230802651</v>
      </c>
      <c r="K3353" s="15">
        <f t="shared" si="627"/>
        <v>20100.164360995317</v>
      </c>
      <c r="L3353" s="36">
        <f t="shared" si="628"/>
        <v>650.83563900468289</v>
      </c>
      <c r="M3353" s="36">
        <f t="shared" si="629"/>
        <v>650.83563900468289</v>
      </c>
      <c r="N3353" s="36">
        <f t="shared" si="630"/>
        <v>3.1364061443047701E-2</v>
      </c>
      <c r="O3353" s="36">
        <f t="shared" si="631"/>
        <v>423587.0289986339</v>
      </c>
      <c r="P3353" s="35">
        <f t="shared" si="634"/>
        <v>423587.0289986339</v>
      </c>
    </row>
    <row r="3354" spans="1:16" x14ac:dyDescent="0.4">
      <c r="A3354" s="1">
        <v>3353</v>
      </c>
      <c r="B3354" s="21">
        <v>43166</v>
      </c>
      <c r="C3354" s="43">
        <v>1</v>
      </c>
      <c r="D3354" s="23">
        <v>21589</v>
      </c>
      <c r="E3354" s="25">
        <f t="shared" si="635"/>
        <v>19309.25</v>
      </c>
      <c r="F3354" s="25">
        <f t="shared" si="636"/>
        <v>19831.5</v>
      </c>
      <c r="G3354" s="25">
        <f t="shared" si="625"/>
        <v>1.0886216372942037</v>
      </c>
      <c r="H3354" s="25">
        <f t="shared" si="632"/>
        <v>0.99870511045398014</v>
      </c>
      <c r="I3354" s="4">
        <f t="shared" si="626"/>
        <v>21616.991616460553</v>
      </c>
      <c r="J3354" s="25">
        <f t="shared" si="633"/>
        <v>20057.041915246467</v>
      </c>
      <c r="K3354" s="15">
        <f t="shared" si="627"/>
        <v>20031.070261346333</v>
      </c>
      <c r="L3354" s="36">
        <f t="shared" si="628"/>
        <v>1557.9297386536673</v>
      </c>
      <c r="M3354" s="36">
        <f t="shared" si="629"/>
        <v>1557.9297386536673</v>
      </c>
      <c r="N3354" s="36">
        <f t="shared" si="630"/>
        <v>7.2163126529884075E-2</v>
      </c>
      <c r="O3354" s="36">
        <f t="shared" si="631"/>
        <v>2427145.0705814841</v>
      </c>
      <c r="P3354" s="35">
        <f t="shared" si="634"/>
        <v>2427145.0705814841</v>
      </c>
    </row>
    <row r="3355" spans="1:16" x14ac:dyDescent="0.4">
      <c r="A3355" s="1">
        <v>3354</v>
      </c>
      <c r="B3355" s="21">
        <v>43167</v>
      </c>
      <c r="C3355" s="43">
        <v>2</v>
      </c>
      <c r="D3355" s="23">
        <v>17394</v>
      </c>
      <c r="E3355" s="25">
        <f t="shared" si="635"/>
        <v>20353.75</v>
      </c>
      <c r="F3355" s="25">
        <f t="shared" si="636"/>
        <v>20428</v>
      </c>
      <c r="G3355" s="25">
        <f t="shared" si="625"/>
        <v>0.85147836303113378</v>
      </c>
      <c r="H3355" s="25">
        <f t="shared" si="632"/>
        <v>0.99758200983907996</v>
      </c>
      <c r="I3355" s="4">
        <f t="shared" si="626"/>
        <v>17436.160464447257</v>
      </c>
      <c r="J3355" s="25">
        <f t="shared" si="633"/>
        <v>20057.358599690288</v>
      </c>
      <c r="K3355" s="15">
        <f t="shared" si="627"/>
        <v>20008.860103942192</v>
      </c>
      <c r="L3355" s="36">
        <f t="shared" si="628"/>
        <v>-2614.8601039421919</v>
      </c>
      <c r="M3355" s="36">
        <f t="shared" si="629"/>
        <v>2614.8601039421919</v>
      </c>
      <c r="N3355" s="36">
        <f t="shared" si="630"/>
        <v>0.15033115464770563</v>
      </c>
      <c r="O3355" s="36">
        <f t="shared" si="631"/>
        <v>6837493.3631885704</v>
      </c>
      <c r="P3355" s="35">
        <f t="shared" si="634"/>
        <v>6837493.3631885704</v>
      </c>
    </row>
    <row r="3356" spans="1:16" x14ac:dyDescent="0.4">
      <c r="A3356" s="1">
        <v>3355</v>
      </c>
      <c r="B3356" s="21">
        <v>43168</v>
      </c>
      <c r="C3356" s="43">
        <v>3</v>
      </c>
      <c r="D3356" s="23">
        <v>21681</v>
      </c>
      <c r="E3356" s="25">
        <f t="shared" si="635"/>
        <v>20502.25</v>
      </c>
      <c r="F3356" s="25">
        <f t="shared" si="636"/>
        <v>20173.75</v>
      </c>
      <c r="G3356" s="25">
        <f t="shared" si="625"/>
        <v>1.0747134271020509</v>
      </c>
      <c r="H3356" s="25">
        <f t="shared" si="632"/>
        <v>1.0015470660113945</v>
      </c>
      <c r="I3356" s="4">
        <f t="shared" si="626"/>
        <v>21647.509873243776</v>
      </c>
      <c r="J3356" s="25">
        <f t="shared" si="633"/>
        <v>20057.675284134104</v>
      </c>
      <c r="K3356" s="15">
        <f t="shared" si="627"/>
        <v>20088.705831833777</v>
      </c>
      <c r="L3356" s="36">
        <f t="shared" si="628"/>
        <v>1592.2941681662232</v>
      </c>
      <c r="M3356" s="36">
        <f t="shared" si="629"/>
        <v>1592.2941681662232</v>
      </c>
      <c r="N3356" s="36">
        <f t="shared" si="630"/>
        <v>7.3441915417472595E-2</v>
      </c>
      <c r="O3356" s="36">
        <f t="shared" si="631"/>
        <v>2535400.717976165</v>
      </c>
      <c r="P3356" s="35">
        <f t="shared" si="634"/>
        <v>2535400.717976165</v>
      </c>
    </row>
    <row r="3357" spans="1:16" x14ac:dyDescent="0.4">
      <c r="A3357" s="1">
        <v>3356</v>
      </c>
      <c r="B3357" s="21">
        <v>43169</v>
      </c>
      <c r="C3357" s="43">
        <v>4</v>
      </c>
      <c r="D3357" s="23">
        <v>21345</v>
      </c>
      <c r="E3357" s="25">
        <f t="shared" si="635"/>
        <v>19845.25</v>
      </c>
      <c r="F3357" s="25">
        <f t="shared" si="636"/>
        <v>19839.25</v>
      </c>
      <c r="G3357" s="25">
        <f t="shared" si="625"/>
        <v>1.0758975263681843</v>
      </c>
      <c r="H3357" s="25">
        <f t="shared" si="632"/>
        <v>1.0021658136955456</v>
      </c>
      <c r="I3357" s="4">
        <f t="shared" si="626"/>
        <v>21298.870614323845</v>
      </c>
      <c r="J3357" s="25">
        <f t="shared" si="633"/>
        <v>20057.99196857792</v>
      </c>
      <c r="K3357" s="15">
        <f t="shared" si="627"/>
        <v>20101.43384228861</v>
      </c>
      <c r="L3357" s="36">
        <f t="shared" si="628"/>
        <v>1243.5661577113897</v>
      </c>
      <c r="M3357" s="36">
        <f t="shared" si="629"/>
        <v>1243.5661577113897</v>
      </c>
      <c r="N3357" s="36">
        <f t="shared" si="630"/>
        <v>5.8260302539769958E-2</v>
      </c>
      <c r="O3357" s="36">
        <f t="shared" si="631"/>
        <v>1546456.7886050688</v>
      </c>
      <c r="P3357" s="35">
        <f t="shared" si="634"/>
        <v>1546456.7886050688</v>
      </c>
    </row>
    <row r="3358" spans="1:16" x14ac:dyDescent="0.4">
      <c r="A3358" s="1">
        <v>3357</v>
      </c>
      <c r="B3358" s="21">
        <v>43170</v>
      </c>
      <c r="C3358" s="43">
        <v>1</v>
      </c>
      <c r="D3358" s="23">
        <v>18961</v>
      </c>
      <c r="E3358" s="25">
        <f t="shared" si="635"/>
        <v>19833.25</v>
      </c>
      <c r="F3358" s="25">
        <f t="shared" si="636"/>
        <v>19670.875</v>
      </c>
      <c r="G3358" s="25">
        <f t="shared" si="625"/>
        <v>0.96391238315529937</v>
      </c>
      <c r="H3358" s="25">
        <f t="shared" si="632"/>
        <v>0.99870511045398014</v>
      </c>
      <c r="I3358" s="4">
        <f t="shared" si="626"/>
        <v>18985.584234550399</v>
      </c>
      <c r="J3358" s="25">
        <f t="shared" si="633"/>
        <v>20058.308653021741</v>
      </c>
      <c r="K3358" s="15">
        <f t="shared" si="627"/>
        <v>20032.335358836102</v>
      </c>
      <c r="L3358" s="36">
        <f t="shared" si="628"/>
        <v>-1071.3353588361024</v>
      </c>
      <c r="M3358" s="36">
        <f t="shared" si="629"/>
        <v>1071.3353588361024</v>
      </c>
      <c r="N3358" s="36">
        <f t="shared" si="630"/>
        <v>5.6502049408580897E-2</v>
      </c>
      <c r="O3358" s="36">
        <f t="shared" si="631"/>
        <v>1147759.4510924802</v>
      </c>
      <c r="P3358" s="35">
        <f t="shared" si="634"/>
        <v>1147759.4510924802</v>
      </c>
    </row>
    <row r="3359" spans="1:16" x14ac:dyDescent="0.4">
      <c r="A3359" s="1">
        <v>3358</v>
      </c>
      <c r="B3359" s="21">
        <v>43171</v>
      </c>
      <c r="C3359" s="43">
        <v>2</v>
      </c>
      <c r="D3359" s="23">
        <v>17346</v>
      </c>
      <c r="E3359" s="25">
        <f t="shared" si="635"/>
        <v>19508.5</v>
      </c>
      <c r="F3359" s="25">
        <f t="shared" si="636"/>
        <v>19433.5</v>
      </c>
      <c r="G3359" s="25">
        <f t="shared" si="625"/>
        <v>0.89258239637738956</v>
      </c>
      <c r="H3359" s="25">
        <f t="shared" si="632"/>
        <v>0.99758200983907996</v>
      </c>
      <c r="I3359" s="4">
        <f t="shared" si="626"/>
        <v>17388.044119598835</v>
      </c>
      <c r="J3359" s="25">
        <f t="shared" si="633"/>
        <v>20058.625337465557</v>
      </c>
      <c r="K3359" s="15">
        <f t="shared" si="627"/>
        <v>20010.123778757985</v>
      </c>
      <c r="L3359" s="36">
        <f t="shared" si="628"/>
        <v>-2664.1237787579848</v>
      </c>
      <c r="M3359" s="36">
        <f t="shared" si="629"/>
        <v>2664.1237787579848</v>
      </c>
      <c r="N3359" s="36">
        <f t="shared" si="630"/>
        <v>0.15358721196575492</v>
      </c>
      <c r="O3359" s="36">
        <f t="shared" si="631"/>
        <v>7097555.5085437242</v>
      </c>
      <c r="P3359" s="35">
        <f t="shared" si="634"/>
        <v>7097555.5085437242</v>
      </c>
    </row>
    <row r="3360" spans="1:16" x14ac:dyDescent="0.4">
      <c r="A3360" s="1">
        <v>3359</v>
      </c>
      <c r="B3360" s="21">
        <v>43172</v>
      </c>
      <c r="C3360" s="43">
        <v>3</v>
      </c>
      <c r="D3360" s="23">
        <v>20382</v>
      </c>
      <c r="E3360" s="25">
        <f t="shared" si="635"/>
        <v>19358.5</v>
      </c>
      <c r="F3360" s="25">
        <f t="shared" si="636"/>
        <v>19030.625</v>
      </c>
      <c r="G3360" s="25">
        <f t="shared" si="625"/>
        <v>1.0710105422181353</v>
      </c>
      <c r="H3360" s="25">
        <f t="shared" si="632"/>
        <v>1.0015470660113945</v>
      </c>
      <c r="I3360" s="4">
        <f t="shared" si="626"/>
        <v>20350.516407751242</v>
      </c>
      <c r="J3360" s="25">
        <f t="shared" si="633"/>
        <v>20058.942021909374</v>
      </c>
      <c r="K3360" s="15">
        <f t="shared" si="627"/>
        <v>20089.974529336003</v>
      </c>
      <c r="L3360" s="36">
        <f t="shared" si="628"/>
        <v>292.02547066399711</v>
      </c>
      <c r="M3360" s="36">
        <f t="shared" si="629"/>
        <v>292.02547066399711</v>
      </c>
      <c r="N3360" s="36">
        <f t="shared" si="630"/>
        <v>1.4327616066332897E-2</v>
      </c>
      <c r="O3360" s="36">
        <f t="shared" si="631"/>
        <v>85278.875516529035</v>
      </c>
      <c r="P3360" s="35">
        <f t="shared" si="634"/>
        <v>85278.875516529035</v>
      </c>
    </row>
    <row r="3361" spans="1:16" x14ac:dyDescent="0.4">
      <c r="A3361" s="1">
        <v>3360</v>
      </c>
      <c r="B3361" s="21">
        <v>43173</v>
      </c>
      <c r="C3361" s="43">
        <v>4</v>
      </c>
      <c r="D3361" s="23">
        <v>20745</v>
      </c>
      <c r="E3361" s="25">
        <f t="shared" si="635"/>
        <v>18702.75</v>
      </c>
      <c r="F3361" s="25">
        <f t="shared" si="636"/>
        <v>19100.25</v>
      </c>
      <c r="G3361" s="25">
        <f t="shared" si="625"/>
        <v>1.086111438331959</v>
      </c>
      <c r="H3361" s="25">
        <f t="shared" si="632"/>
        <v>1.0021658136955456</v>
      </c>
      <c r="I3361" s="4">
        <f t="shared" si="626"/>
        <v>20700.167294174193</v>
      </c>
      <c r="J3361" s="25">
        <f t="shared" si="633"/>
        <v>20059.258706353194</v>
      </c>
      <c r="K3361" s="15">
        <f t="shared" si="627"/>
        <v>20102.703323581907</v>
      </c>
      <c r="L3361" s="36">
        <f t="shared" si="628"/>
        <v>642.29667641809283</v>
      </c>
      <c r="M3361" s="36">
        <f t="shared" si="629"/>
        <v>642.29667641809283</v>
      </c>
      <c r="N3361" s="36">
        <f t="shared" si="630"/>
        <v>3.0961517301426503E-2</v>
      </c>
      <c r="O3361" s="36">
        <f t="shared" si="631"/>
        <v>412545.02053772827</v>
      </c>
      <c r="P3361" s="35">
        <f t="shared" si="634"/>
        <v>412545.02053772827</v>
      </c>
    </row>
    <row r="3362" spans="1:16" x14ac:dyDescent="0.4">
      <c r="A3362" s="1">
        <v>3361</v>
      </c>
      <c r="B3362" s="21">
        <v>43174</v>
      </c>
      <c r="C3362" s="43">
        <v>1</v>
      </c>
      <c r="D3362" s="23">
        <v>16338</v>
      </c>
      <c r="E3362" s="25">
        <f t="shared" si="635"/>
        <v>19497.75</v>
      </c>
      <c r="F3362" s="25">
        <f t="shared" si="636"/>
        <v>19502.25</v>
      </c>
      <c r="G3362" s="25">
        <f t="shared" si="625"/>
        <v>0.83774949044341041</v>
      </c>
      <c r="H3362" s="25">
        <f t="shared" si="632"/>
        <v>0.99870511045398014</v>
      </c>
      <c r="I3362" s="4">
        <f t="shared" si="626"/>
        <v>16359.183335482539</v>
      </c>
      <c r="J3362" s="25">
        <f t="shared" si="633"/>
        <v>20059.57539079701</v>
      </c>
      <c r="K3362" s="15">
        <f t="shared" si="627"/>
        <v>20033.600456325868</v>
      </c>
      <c r="L3362" s="36">
        <f t="shared" si="628"/>
        <v>-3695.6004563258684</v>
      </c>
      <c r="M3362" s="36">
        <f t="shared" si="629"/>
        <v>3695.6004563258684</v>
      </c>
      <c r="N3362" s="36">
        <f t="shared" si="630"/>
        <v>0.22619662482102268</v>
      </c>
      <c r="O3362" s="36">
        <f t="shared" si="631"/>
        <v>13657462.732795967</v>
      </c>
      <c r="P3362" s="35">
        <f t="shared" si="634"/>
        <v>13657462.732795967</v>
      </c>
    </row>
    <row r="3363" spans="1:16" x14ac:dyDescent="0.4">
      <c r="A3363" s="1">
        <v>3362</v>
      </c>
      <c r="B3363" s="21">
        <v>43175</v>
      </c>
      <c r="C3363" s="43">
        <v>2</v>
      </c>
      <c r="D3363" s="23">
        <v>20526</v>
      </c>
      <c r="E3363" s="25">
        <f t="shared" si="635"/>
        <v>19506.75</v>
      </c>
      <c r="F3363" s="25">
        <f t="shared" si="636"/>
        <v>19203.75</v>
      </c>
      <c r="G3363" s="25">
        <f t="shared" si="625"/>
        <v>1.0688537395040032</v>
      </c>
      <c r="H3363" s="25">
        <f t="shared" si="632"/>
        <v>0.99758200983907996</v>
      </c>
      <c r="I3363" s="4">
        <f t="shared" si="626"/>
        <v>20575.751965806852</v>
      </c>
      <c r="J3363" s="25">
        <f t="shared" si="633"/>
        <v>20059.892075240827</v>
      </c>
      <c r="K3363" s="15">
        <f t="shared" si="627"/>
        <v>20011.387453573778</v>
      </c>
      <c r="L3363" s="36">
        <f t="shared" si="628"/>
        <v>514.61254642622225</v>
      </c>
      <c r="M3363" s="36">
        <f t="shared" si="629"/>
        <v>514.61254642622225</v>
      </c>
      <c r="N3363" s="36">
        <f t="shared" si="630"/>
        <v>2.5071253357995822E-2</v>
      </c>
      <c r="O3363" s="36">
        <f t="shared" si="631"/>
        <v>264826.07293928077</v>
      </c>
      <c r="P3363" s="35">
        <f t="shared" si="634"/>
        <v>264826.07293928077</v>
      </c>
    </row>
    <row r="3364" spans="1:16" x14ac:dyDescent="0.4">
      <c r="A3364" s="1">
        <v>3363</v>
      </c>
      <c r="B3364" s="21">
        <v>43176</v>
      </c>
      <c r="C3364" s="43">
        <v>3</v>
      </c>
      <c r="D3364" s="23">
        <v>20418</v>
      </c>
      <c r="E3364" s="25">
        <f t="shared" si="635"/>
        <v>18900.75</v>
      </c>
      <c r="F3364" s="25">
        <f t="shared" si="636"/>
        <v>18960</v>
      </c>
      <c r="G3364" s="25">
        <f t="shared" si="625"/>
        <v>1.0768987341772152</v>
      </c>
      <c r="H3364" s="25">
        <f t="shared" si="632"/>
        <v>1.0015470660113945</v>
      </c>
      <c r="I3364" s="4">
        <f t="shared" si="626"/>
        <v>20386.460799404613</v>
      </c>
      <c r="J3364" s="25">
        <f t="shared" si="633"/>
        <v>20060.208759684643</v>
      </c>
      <c r="K3364" s="15">
        <f t="shared" si="627"/>
        <v>20091.243226838229</v>
      </c>
      <c r="L3364" s="36">
        <f t="shared" si="628"/>
        <v>326.75677316177098</v>
      </c>
      <c r="M3364" s="36">
        <f t="shared" si="629"/>
        <v>326.75677316177098</v>
      </c>
      <c r="N3364" s="36">
        <f t="shared" si="630"/>
        <v>1.6003368261424771E-2</v>
      </c>
      <c r="O3364" s="36">
        <f t="shared" si="631"/>
        <v>106769.98880709306</v>
      </c>
      <c r="P3364" s="35">
        <f t="shared" si="634"/>
        <v>106769.98880709306</v>
      </c>
    </row>
    <row r="3365" spans="1:16" x14ac:dyDescent="0.4">
      <c r="A3365" s="1">
        <v>3364</v>
      </c>
      <c r="B3365" s="21">
        <v>43177</v>
      </c>
      <c r="C3365" s="43">
        <v>4</v>
      </c>
      <c r="D3365" s="23">
        <v>18321</v>
      </c>
      <c r="E3365" s="25">
        <f t="shared" si="635"/>
        <v>19019.25</v>
      </c>
      <c r="F3365" s="25">
        <f t="shared" si="636"/>
        <v>18808</v>
      </c>
      <c r="G3365" s="25">
        <f t="shared" si="625"/>
        <v>0.97410676307954058</v>
      </c>
      <c r="H3365" s="25">
        <f t="shared" si="632"/>
        <v>1.0021658136955456</v>
      </c>
      <c r="I3365" s="4">
        <f t="shared" si="626"/>
        <v>18281.405880769602</v>
      </c>
      <c r="J3365" s="25">
        <f t="shared" si="633"/>
        <v>20060.525444128463</v>
      </c>
      <c r="K3365" s="15">
        <f t="shared" si="627"/>
        <v>20103.972804875197</v>
      </c>
      <c r="L3365" s="36">
        <f t="shared" si="628"/>
        <v>-1782.9728048751967</v>
      </c>
      <c r="M3365" s="36">
        <f t="shared" si="629"/>
        <v>1782.9728048751967</v>
      </c>
      <c r="N3365" s="36">
        <f t="shared" si="630"/>
        <v>9.7318530913989232E-2</v>
      </c>
      <c r="O3365" s="36">
        <f t="shared" si="631"/>
        <v>3178992.0229245266</v>
      </c>
      <c r="P3365" s="35">
        <f t="shared" si="634"/>
        <v>3178992.0229245266</v>
      </c>
    </row>
    <row r="3366" spans="1:16" x14ac:dyDescent="0.4">
      <c r="A3366" s="1">
        <v>3365</v>
      </c>
      <c r="B3366" s="21">
        <v>43178</v>
      </c>
      <c r="C3366" s="43">
        <v>1</v>
      </c>
      <c r="D3366" s="23">
        <v>16812</v>
      </c>
      <c r="E3366" s="25">
        <f t="shared" si="635"/>
        <v>18596.75</v>
      </c>
      <c r="F3366" s="25">
        <f t="shared" si="636"/>
        <v>18725.375</v>
      </c>
      <c r="G3366" s="25">
        <f t="shared" si="625"/>
        <v>0.89781913579834849</v>
      </c>
      <c r="H3366" s="25">
        <f t="shared" si="632"/>
        <v>0.99870511045398014</v>
      </c>
      <c r="I3366" s="4">
        <f t="shared" si="626"/>
        <v>16833.797908932087</v>
      </c>
      <c r="J3366" s="25">
        <f t="shared" si="633"/>
        <v>20060.84212857228</v>
      </c>
      <c r="K3366" s="15">
        <f t="shared" si="627"/>
        <v>20034.865553815638</v>
      </c>
      <c r="L3366" s="36">
        <f t="shared" si="628"/>
        <v>-3222.8655538156381</v>
      </c>
      <c r="M3366" s="36">
        <f t="shared" si="629"/>
        <v>3222.8655538156381</v>
      </c>
      <c r="N3366" s="36">
        <f t="shared" si="630"/>
        <v>0.19170030655577194</v>
      </c>
      <c r="O3366" s="36">
        <f t="shared" si="631"/>
        <v>10386862.377971379</v>
      </c>
      <c r="P3366" s="35">
        <f t="shared" si="634"/>
        <v>10386862.377971379</v>
      </c>
    </row>
    <row r="3367" spans="1:16" x14ac:dyDescent="0.4">
      <c r="A3367" s="1">
        <v>3366</v>
      </c>
      <c r="B3367" s="21">
        <v>43179</v>
      </c>
      <c r="C3367" s="43">
        <v>2</v>
      </c>
      <c r="D3367" s="23">
        <v>18836</v>
      </c>
      <c r="E3367" s="25">
        <f t="shared" si="635"/>
        <v>18854</v>
      </c>
      <c r="F3367" s="25">
        <f t="shared" si="636"/>
        <v>18761.25</v>
      </c>
      <c r="G3367" s="25">
        <f t="shared" si="625"/>
        <v>1.003984276101006</v>
      </c>
      <c r="H3367" s="25">
        <f t="shared" si="632"/>
        <v>0.99758200983907996</v>
      </c>
      <c r="I3367" s="4">
        <f t="shared" si="626"/>
        <v>18881.655657601961</v>
      </c>
      <c r="J3367" s="25">
        <f t="shared" si="633"/>
        <v>20061.158813016096</v>
      </c>
      <c r="K3367" s="15">
        <f t="shared" si="627"/>
        <v>20012.651128389571</v>
      </c>
      <c r="L3367" s="36">
        <f t="shared" si="628"/>
        <v>-1176.6511283895707</v>
      </c>
      <c r="M3367" s="36">
        <f t="shared" si="629"/>
        <v>1176.6511283895707</v>
      </c>
      <c r="N3367" s="36">
        <f t="shared" si="630"/>
        <v>6.2468206009214836E-2</v>
      </c>
      <c r="O3367" s="36">
        <f t="shared" si="631"/>
        <v>1384507.8779404499</v>
      </c>
      <c r="P3367" s="35">
        <f t="shared" si="634"/>
        <v>1384507.8779404499</v>
      </c>
    </row>
    <row r="3368" spans="1:16" x14ac:dyDescent="0.4">
      <c r="A3368" s="1">
        <v>3367</v>
      </c>
      <c r="B3368" s="21">
        <v>43180</v>
      </c>
      <c r="C3368" s="43">
        <v>3</v>
      </c>
      <c r="D3368" s="23">
        <v>21447</v>
      </c>
      <c r="E3368" s="25">
        <f t="shared" si="635"/>
        <v>18668.5</v>
      </c>
      <c r="F3368" s="25">
        <f t="shared" si="636"/>
        <v>19238.5</v>
      </c>
      <c r="G3368" s="25">
        <f t="shared" si="625"/>
        <v>1.1147958520674688</v>
      </c>
      <c r="H3368" s="25">
        <f t="shared" si="632"/>
        <v>1.0015470660113945</v>
      </c>
      <c r="I3368" s="4">
        <f t="shared" si="626"/>
        <v>21413.871327496854</v>
      </c>
      <c r="J3368" s="25">
        <f t="shared" si="633"/>
        <v>20061.475497459916</v>
      </c>
      <c r="K3368" s="15">
        <f t="shared" si="627"/>
        <v>20092.511924340462</v>
      </c>
      <c r="L3368" s="36">
        <f t="shared" si="628"/>
        <v>1354.4880756595376</v>
      </c>
      <c r="M3368" s="36">
        <f t="shared" si="629"/>
        <v>1354.4880756595376</v>
      </c>
      <c r="N3368" s="36">
        <f t="shared" si="630"/>
        <v>6.315513011887619E-2</v>
      </c>
      <c r="O3368" s="36">
        <f t="shared" si="631"/>
        <v>1834637.9471038771</v>
      </c>
      <c r="P3368" s="35">
        <f t="shared" si="634"/>
        <v>1834637.9471038771</v>
      </c>
    </row>
    <row r="3369" spans="1:16" x14ac:dyDescent="0.4">
      <c r="A3369" s="1">
        <v>3368</v>
      </c>
      <c r="B3369" s="21">
        <v>43181</v>
      </c>
      <c r="C3369" s="43">
        <v>4</v>
      </c>
      <c r="D3369" s="23">
        <v>17579</v>
      </c>
      <c r="E3369" s="25">
        <f t="shared" si="635"/>
        <v>19808.5</v>
      </c>
      <c r="F3369" s="25">
        <f t="shared" si="636"/>
        <v>20054.375</v>
      </c>
      <c r="G3369" s="25">
        <f t="shared" si="625"/>
        <v>0.87656683392027923</v>
      </c>
      <c r="H3369" s="25">
        <f t="shared" si="632"/>
        <v>1.0021658136955456</v>
      </c>
      <c r="I3369" s="4">
        <f t="shared" si="626"/>
        <v>17541.009441517865</v>
      </c>
      <c r="J3369" s="25">
        <f t="shared" si="633"/>
        <v>20061.792181903733</v>
      </c>
      <c r="K3369" s="15">
        <f t="shared" si="627"/>
        <v>20105.24228616849</v>
      </c>
      <c r="L3369" s="36">
        <f t="shared" si="628"/>
        <v>-2526.24228616849</v>
      </c>
      <c r="M3369" s="36">
        <f t="shared" si="629"/>
        <v>2526.24228616849</v>
      </c>
      <c r="N3369" s="36">
        <f t="shared" si="630"/>
        <v>0.14370796326119176</v>
      </c>
      <c r="O3369" s="36">
        <f t="shared" si="631"/>
        <v>6381900.0884257983</v>
      </c>
      <c r="P3369" s="35">
        <f t="shared" si="634"/>
        <v>6381900.0884257983</v>
      </c>
    </row>
    <row r="3370" spans="1:16" x14ac:dyDescent="0.4">
      <c r="A3370" s="1">
        <v>3369</v>
      </c>
      <c r="B3370" s="21">
        <v>43182</v>
      </c>
      <c r="C3370" s="43">
        <v>1</v>
      </c>
      <c r="D3370" s="23">
        <v>21372</v>
      </c>
      <c r="E3370" s="25">
        <f t="shared" si="635"/>
        <v>20300.25</v>
      </c>
      <c r="F3370" s="25">
        <f t="shared" si="636"/>
        <v>19537.125</v>
      </c>
      <c r="G3370" s="25">
        <f t="shared" si="625"/>
        <v>1.093917349661222</v>
      </c>
      <c r="H3370" s="25">
        <f t="shared" si="632"/>
        <v>0.99870511045398014</v>
      </c>
      <c r="I3370" s="4">
        <f t="shared" si="626"/>
        <v>21399.710261104959</v>
      </c>
      <c r="J3370" s="25">
        <f t="shared" si="633"/>
        <v>20062.108866347549</v>
      </c>
      <c r="K3370" s="15">
        <f t="shared" si="627"/>
        <v>20036.130651305404</v>
      </c>
      <c r="L3370" s="36">
        <f t="shared" si="628"/>
        <v>1335.8693486945958</v>
      </c>
      <c r="M3370" s="36">
        <f t="shared" si="629"/>
        <v>1335.8693486945958</v>
      </c>
      <c r="N3370" s="36">
        <f t="shared" si="630"/>
        <v>6.2505584348427651E-2</v>
      </c>
      <c r="O3370" s="36">
        <f t="shared" si="631"/>
        <v>1784546.9167817237</v>
      </c>
      <c r="P3370" s="35">
        <f t="shared" si="634"/>
        <v>1784546.9167817237</v>
      </c>
    </row>
    <row r="3371" spans="1:16" x14ac:dyDescent="0.4">
      <c r="A3371" s="1">
        <v>3370</v>
      </c>
      <c r="B3371" s="21">
        <v>43183</v>
      </c>
      <c r="C3371" s="43">
        <v>2</v>
      </c>
      <c r="D3371" s="23">
        <v>20803</v>
      </c>
      <c r="E3371" s="25">
        <f t="shared" si="635"/>
        <v>18774</v>
      </c>
      <c r="F3371" s="25">
        <f t="shared" si="636"/>
        <v>18441.75</v>
      </c>
      <c r="G3371" s="25">
        <f t="shared" si="625"/>
        <v>1.1280382827009368</v>
      </c>
      <c r="H3371" s="25">
        <f t="shared" si="632"/>
        <v>0.99758200983907996</v>
      </c>
      <c r="I3371" s="4">
        <f t="shared" si="626"/>
        <v>20853.423372536294</v>
      </c>
      <c r="J3371" s="25">
        <f t="shared" si="633"/>
        <v>20062.425550791369</v>
      </c>
      <c r="K3371" s="15">
        <f t="shared" si="627"/>
        <v>20013.914803205364</v>
      </c>
      <c r="L3371" s="36">
        <f t="shared" si="628"/>
        <v>789.08519679463643</v>
      </c>
      <c r="M3371" s="36">
        <f t="shared" si="629"/>
        <v>789.08519679463643</v>
      </c>
      <c r="N3371" s="36">
        <f t="shared" si="630"/>
        <v>3.7931317444341507E-2</v>
      </c>
      <c r="O3371" s="36">
        <f t="shared" si="631"/>
        <v>622655.44780043012</v>
      </c>
      <c r="P3371" s="35">
        <f t="shared" si="634"/>
        <v>622655.44780043012</v>
      </c>
    </row>
    <row r="3372" spans="1:16" x14ac:dyDescent="0.4">
      <c r="A3372" s="1">
        <v>3371</v>
      </c>
      <c r="B3372" s="21">
        <v>43184</v>
      </c>
      <c r="C3372" s="43">
        <v>3</v>
      </c>
      <c r="D3372" s="23">
        <v>15342</v>
      </c>
      <c r="E3372" s="25">
        <f t="shared" si="635"/>
        <v>18109.5</v>
      </c>
      <c r="F3372" s="25">
        <f t="shared" si="636"/>
        <v>17901.5</v>
      </c>
      <c r="G3372" s="25">
        <f t="shared" si="625"/>
        <v>0.85702315448426114</v>
      </c>
      <c r="H3372" s="25">
        <f t="shared" si="632"/>
        <v>1.0015470660113945</v>
      </c>
      <c r="I3372" s="4">
        <f t="shared" si="626"/>
        <v>15318.301576279047</v>
      </c>
      <c r="J3372" s="25">
        <f t="shared" si="633"/>
        <v>20062.742235235186</v>
      </c>
      <c r="K3372" s="15">
        <f t="shared" si="627"/>
        <v>20093.780621842689</v>
      </c>
      <c r="L3372" s="36">
        <f t="shared" si="628"/>
        <v>-4751.7806218426886</v>
      </c>
      <c r="M3372" s="36">
        <f t="shared" si="629"/>
        <v>4751.7806218426886</v>
      </c>
      <c r="N3372" s="36">
        <f t="shared" si="630"/>
        <v>0.30972367499952341</v>
      </c>
      <c r="O3372" s="36">
        <f t="shared" si="631"/>
        <v>22579419.078119688</v>
      </c>
      <c r="P3372" s="35">
        <f t="shared" si="634"/>
        <v>22579419.078119688</v>
      </c>
    </row>
    <row r="3373" spans="1:16" x14ac:dyDescent="0.4">
      <c r="A3373" s="1">
        <v>3372</v>
      </c>
      <c r="B3373" s="21">
        <v>43185</v>
      </c>
      <c r="C3373" s="43">
        <v>4</v>
      </c>
      <c r="D3373" s="23">
        <v>14921</v>
      </c>
      <c r="E3373" s="25">
        <f t="shared" si="635"/>
        <v>17693.5</v>
      </c>
      <c r="F3373" s="25">
        <f t="shared" si="636"/>
        <v>16627.375</v>
      </c>
      <c r="G3373" s="25">
        <f t="shared" ref="G3373:G3436" si="637">D3373/F3373</f>
        <v>0.89737556288951204</v>
      </c>
      <c r="H3373" s="25">
        <f t="shared" si="632"/>
        <v>1.0021658136955456</v>
      </c>
      <c r="I3373" s="4">
        <f t="shared" ref="I3373:I3436" si="638">D3373/H3373</f>
        <v>14888.753733254911</v>
      </c>
      <c r="J3373" s="25">
        <f t="shared" si="633"/>
        <v>20063.058919679002</v>
      </c>
      <c r="K3373" s="15">
        <f t="shared" ref="K3373:K3436" si="639">H3373*J3373</f>
        <v>20106.51176746178</v>
      </c>
      <c r="L3373" s="36">
        <f t="shared" ref="L3373:L3436" si="640">D3373-K3373</f>
        <v>-5185.5117674617795</v>
      </c>
      <c r="M3373" s="36">
        <f t="shared" ref="M3373:M3436" si="641">ABS(L3373)</f>
        <v>5185.5117674617795</v>
      </c>
      <c r="N3373" s="36">
        <f t="shared" ref="N3373:N3436" si="642">M3373/D3373</f>
        <v>0.34753111503664497</v>
      </c>
      <c r="O3373" s="36">
        <f t="shared" ref="O3373:O3436" si="643">L3373^2</f>
        <v>26889532.290484589</v>
      </c>
      <c r="P3373" s="35">
        <f t="shared" si="634"/>
        <v>26889532.290484589</v>
      </c>
    </row>
    <row r="3374" spans="1:16" x14ac:dyDescent="0.4">
      <c r="A3374" s="1">
        <v>3373</v>
      </c>
      <c r="B3374" s="21">
        <v>43186</v>
      </c>
      <c r="C3374" s="43">
        <v>1</v>
      </c>
      <c r="D3374" s="23">
        <v>19708</v>
      </c>
      <c r="E3374" s="25">
        <f t="shared" si="635"/>
        <v>15561.25</v>
      </c>
      <c r="F3374" s="25">
        <f t="shared" si="636"/>
        <v>15386.625</v>
      </c>
      <c r="G3374" s="25">
        <f t="shared" si="637"/>
        <v>1.2808526886175493</v>
      </c>
      <c r="H3374" s="25">
        <f t="shared" si="632"/>
        <v>0.99870511045398014</v>
      </c>
      <c r="I3374" s="4">
        <f t="shared" si="638"/>
        <v>19733.552771189243</v>
      </c>
      <c r="J3374" s="25">
        <f t="shared" si="633"/>
        <v>20063.375604122819</v>
      </c>
      <c r="K3374" s="15">
        <f t="shared" si="639"/>
        <v>20037.39574879517</v>
      </c>
      <c r="L3374" s="36">
        <f t="shared" si="640"/>
        <v>-329.39574879517022</v>
      </c>
      <c r="M3374" s="36">
        <f t="shared" si="641"/>
        <v>329.39574879517022</v>
      </c>
      <c r="N3374" s="36">
        <f t="shared" si="642"/>
        <v>1.6713809051916492E-2</v>
      </c>
      <c r="O3374" s="36">
        <f t="shared" si="643"/>
        <v>108501.55932433088</v>
      </c>
      <c r="P3374" s="35">
        <f t="shared" si="634"/>
        <v>108501.55932433088</v>
      </c>
    </row>
    <row r="3375" spans="1:16" x14ac:dyDescent="0.4">
      <c r="A3375" s="1">
        <v>3374</v>
      </c>
      <c r="B3375" s="21">
        <v>43187</v>
      </c>
      <c r="C3375" s="43">
        <v>2</v>
      </c>
      <c r="D3375" s="23">
        <v>12274</v>
      </c>
      <c r="E3375" s="25">
        <f t="shared" si="635"/>
        <v>15212</v>
      </c>
      <c r="F3375" s="25">
        <f t="shared" si="636"/>
        <v>15022</v>
      </c>
      <c r="G3375" s="25">
        <f t="shared" si="637"/>
        <v>0.81706829982692053</v>
      </c>
      <c r="H3375" s="25">
        <f t="shared" si="632"/>
        <v>0.99758200983907996</v>
      </c>
      <c r="I3375" s="4">
        <f t="shared" si="638"/>
        <v>12303.750347282145</v>
      </c>
      <c r="J3375" s="25">
        <f t="shared" si="633"/>
        <v>20063.692288566639</v>
      </c>
      <c r="K3375" s="15">
        <f t="shared" si="639"/>
        <v>20015.178478021156</v>
      </c>
      <c r="L3375" s="36">
        <f t="shared" si="640"/>
        <v>-7741.1784780211565</v>
      </c>
      <c r="M3375" s="36">
        <f t="shared" si="641"/>
        <v>7741.1784780211565</v>
      </c>
      <c r="N3375" s="36">
        <f t="shared" si="642"/>
        <v>0.63069728515733714</v>
      </c>
      <c r="O3375" s="36">
        <f t="shared" si="643"/>
        <v>59925844.228577949</v>
      </c>
      <c r="P3375" s="35">
        <f t="shared" si="634"/>
        <v>59925844.228577949</v>
      </c>
    </row>
    <row r="3376" spans="1:16" x14ac:dyDescent="0.4">
      <c r="A3376" s="1">
        <v>3375</v>
      </c>
      <c r="B3376" s="21">
        <v>43188</v>
      </c>
      <c r="C3376" s="43">
        <v>3</v>
      </c>
      <c r="D3376" s="23">
        <v>13945</v>
      </c>
      <c r="E3376" s="25">
        <f t="shared" si="635"/>
        <v>14832</v>
      </c>
      <c r="F3376" s="25">
        <f t="shared" si="636"/>
        <v>14329.5</v>
      </c>
      <c r="G3376" s="25">
        <f t="shared" si="637"/>
        <v>0.97316724240203778</v>
      </c>
      <c r="H3376" s="25">
        <f t="shared" si="632"/>
        <v>1.0015470660113945</v>
      </c>
      <c r="I3376" s="4">
        <f t="shared" si="638"/>
        <v>13923.459489063442</v>
      </c>
      <c r="J3376" s="25">
        <f t="shared" si="633"/>
        <v>20064.008973010456</v>
      </c>
      <c r="K3376" s="15">
        <f t="shared" si="639"/>
        <v>20095.049319344915</v>
      </c>
      <c r="L3376" s="36">
        <f t="shared" si="640"/>
        <v>-6150.0493193449147</v>
      </c>
      <c r="M3376" s="36">
        <f t="shared" si="641"/>
        <v>6150.0493193449147</v>
      </c>
      <c r="N3376" s="36">
        <f t="shared" si="642"/>
        <v>0.4410218228286063</v>
      </c>
      <c r="O3376" s="36">
        <f t="shared" si="643"/>
        <v>37823106.630374849</v>
      </c>
      <c r="P3376" s="35">
        <f t="shared" si="634"/>
        <v>37823106.630374849</v>
      </c>
    </row>
    <row r="3377" spans="1:16" x14ac:dyDescent="0.4">
      <c r="A3377" s="1">
        <v>3376</v>
      </c>
      <c r="B3377" s="21">
        <v>43189</v>
      </c>
      <c r="C3377" s="43">
        <v>4</v>
      </c>
      <c r="D3377" s="23">
        <v>13401</v>
      </c>
      <c r="E3377" s="25">
        <f t="shared" si="635"/>
        <v>13827</v>
      </c>
      <c r="F3377" s="25">
        <f t="shared" si="636"/>
        <v>14565.5</v>
      </c>
      <c r="G3377" s="25">
        <f t="shared" si="637"/>
        <v>0.92005080498438085</v>
      </c>
      <c r="H3377" s="25">
        <f t="shared" si="632"/>
        <v>1.0021658136955456</v>
      </c>
      <c r="I3377" s="4">
        <f t="shared" si="638"/>
        <v>13372.038655542461</v>
      </c>
      <c r="J3377" s="25">
        <f t="shared" si="633"/>
        <v>20064.325657454272</v>
      </c>
      <c r="K3377" s="15">
        <f t="shared" si="639"/>
        <v>20107.781248755073</v>
      </c>
      <c r="L3377" s="36">
        <f t="shared" si="640"/>
        <v>-6706.7812487550727</v>
      </c>
      <c r="M3377" s="36">
        <f t="shared" si="641"/>
        <v>6706.7812487550727</v>
      </c>
      <c r="N3377" s="36">
        <f t="shared" si="642"/>
        <v>0.50046871492836897</v>
      </c>
      <c r="O3377" s="36">
        <f t="shared" si="643"/>
        <v>44980914.718652651</v>
      </c>
      <c r="P3377" s="35">
        <f t="shared" si="634"/>
        <v>44980914.718652651</v>
      </c>
    </row>
    <row r="3378" spans="1:16" x14ac:dyDescent="0.4">
      <c r="A3378" s="1">
        <v>3377</v>
      </c>
      <c r="B3378" s="21">
        <v>43190</v>
      </c>
      <c r="C3378" s="43">
        <v>1</v>
      </c>
      <c r="D3378" s="23">
        <v>15688</v>
      </c>
      <c r="E3378" s="25">
        <f t="shared" si="635"/>
        <v>15304</v>
      </c>
      <c r="F3378" s="25">
        <f t="shared" si="636"/>
        <v>15498.5</v>
      </c>
      <c r="G3378" s="25">
        <f t="shared" si="637"/>
        <v>1.0122269897086815</v>
      </c>
      <c r="H3378" s="25">
        <f t="shared" si="632"/>
        <v>0.99870511045398014</v>
      </c>
      <c r="I3378" s="4">
        <f t="shared" si="638"/>
        <v>15708.340565984212</v>
      </c>
      <c r="J3378" s="25">
        <f t="shared" si="633"/>
        <v>20064.642341898092</v>
      </c>
      <c r="K3378" s="15">
        <f t="shared" si="639"/>
        <v>20038.66084628494</v>
      </c>
      <c r="L3378" s="36">
        <f t="shared" si="640"/>
        <v>-4350.6608462849399</v>
      </c>
      <c r="M3378" s="36">
        <f t="shared" si="641"/>
        <v>4350.6608462849399</v>
      </c>
      <c r="N3378" s="36">
        <f t="shared" si="642"/>
        <v>0.27732412329710227</v>
      </c>
      <c r="O3378" s="36">
        <f t="shared" si="643"/>
        <v>18928249.799396791</v>
      </c>
      <c r="P3378" s="35">
        <f t="shared" si="634"/>
        <v>18928249.799396791</v>
      </c>
    </row>
    <row r="3379" spans="1:16" x14ac:dyDescent="0.4">
      <c r="A3379" s="1">
        <v>3378</v>
      </c>
      <c r="B3379" s="21">
        <v>43191</v>
      </c>
      <c r="C3379" s="43">
        <v>2</v>
      </c>
      <c r="D3379" s="23">
        <v>18182</v>
      </c>
      <c r="E3379" s="25">
        <f t="shared" si="635"/>
        <v>15693</v>
      </c>
      <c r="F3379" s="25">
        <f t="shared" si="636"/>
        <v>16655.75</v>
      </c>
      <c r="G3379" s="25">
        <f t="shared" si="637"/>
        <v>1.0916350209387149</v>
      </c>
      <c r="H3379" s="25">
        <f t="shared" si="632"/>
        <v>0.99758200983907996</v>
      </c>
      <c r="I3379" s="4">
        <f t="shared" si="638"/>
        <v>18226.070459042199</v>
      </c>
      <c r="J3379" s="25">
        <f t="shared" si="633"/>
        <v>20064.959026341909</v>
      </c>
      <c r="K3379" s="15">
        <f t="shared" si="639"/>
        <v>20016.442152836949</v>
      </c>
      <c r="L3379" s="36">
        <f t="shared" si="640"/>
        <v>-1834.4421528369494</v>
      </c>
      <c r="M3379" s="36">
        <f t="shared" si="641"/>
        <v>1834.4421528369494</v>
      </c>
      <c r="N3379" s="36">
        <f t="shared" si="642"/>
        <v>0.10089330947293748</v>
      </c>
      <c r="O3379" s="36">
        <f t="shared" si="643"/>
        <v>3365178.0121050617</v>
      </c>
      <c r="P3379" s="35">
        <f t="shared" si="634"/>
        <v>3365178.0121050617</v>
      </c>
    </row>
    <row r="3380" spans="1:16" x14ac:dyDescent="0.4">
      <c r="A3380" s="1">
        <v>3379</v>
      </c>
      <c r="B3380" s="21">
        <v>43192</v>
      </c>
      <c r="C3380" s="43">
        <v>3</v>
      </c>
      <c r="D3380" s="23">
        <v>15501</v>
      </c>
      <c r="E3380" s="25">
        <f t="shared" si="635"/>
        <v>17618.5</v>
      </c>
      <c r="F3380" s="25">
        <f t="shared" si="636"/>
        <v>18366.25</v>
      </c>
      <c r="G3380" s="25">
        <f t="shared" si="637"/>
        <v>0.84399373851493908</v>
      </c>
      <c r="H3380" s="25">
        <f t="shared" si="632"/>
        <v>1.0015470660113945</v>
      </c>
      <c r="I3380" s="4">
        <f t="shared" si="638"/>
        <v>15477.05597274811</v>
      </c>
      <c r="J3380" s="25">
        <f t="shared" si="633"/>
        <v>20065.275710785725</v>
      </c>
      <c r="K3380" s="15">
        <f t="shared" si="639"/>
        <v>20096.318016847141</v>
      </c>
      <c r="L3380" s="36">
        <f t="shared" si="640"/>
        <v>-4595.3180168471408</v>
      </c>
      <c r="M3380" s="36">
        <f t="shared" si="641"/>
        <v>4595.3180168471408</v>
      </c>
      <c r="N3380" s="36">
        <f t="shared" si="642"/>
        <v>0.29645300411890463</v>
      </c>
      <c r="O3380" s="36">
        <f t="shared" si="643"/>
        <v>21116947.675959941</v>
      </c>
      <c r="P3380" s="35">
        <f t="shared" si="634"/>
        <v>21116947.675959941</v>
      </c>
    </row>
    <row r="3381" spans="1:16" x14ac:dyDescent="0.4">
      <c r="A3381" s="1">
        <v>3380</v>
      </c>
      <c r="B3381" s="21">
        <v>43193</v>
      </c>
      <c r="C3381" s="43">
        <v>4</v>
      </c>
      <c r="D3381" s="23">
        <v>21103</v>
      </c>
      <c r="E3381" s="25">
        <f t="shared" si="635"/>
        <v>19114</v>
      </c>
      <c r="F3381" s="25">
        <f t="shared" si="636"/>
        <v>18643.75</v>
      </c>
      <c r="G3381" s="25">
        <f t="shared" si="637"/>
        <v>1.1319074756956085</v>
      </c>
      <c r="H3381" s="25">
        <f t="shared" si="632"/>
        <v>1.0021658136955456</v>
      </c>
      <c r="I3381" s="4">
        <f t="shared" si="638"/>
        <v>21057.39360853015</v>
      </c>
      <c r="J3381" s="25">
        <f t="shared" si="633"/>
        <v>20065.592395229545</v>
      </c>
      <c r="K3381" s="15">
        <f t="shared" si="639"/>
        <v>20109.05073004837</v>
      </c>
      <c r="L3381" s="36">
        <f t="shared" si="640"/>
        <v>993.94926995163041</v>
      </c>
      <c r="M3381" s="36">
        <f t="shared" si="641"/>
        <v>993.94926995163041</v>
      </c>
      <c r="N3381" s="36">
        <f t="shared" si="642"/>
        <v>4.7099903802854115E-2</v>
      </c>
      <c r="O3381" s="36">
        <f t="shared" si="643"/>
        <v>987935.15123737906</v>
      </c>
      <c r="P3381" s="35">
        <f t="shared" si="634"/>
        <v>987935.15123737906</v>
      </c>
    </row>
    <row r="3382" spans="1:16" x14ac:dyDescent="0.4">
      <c r="A3382" s="1">
        <v>3381</v>
      </c>
      <c r="B3382" s="21">
        <v>43194</v>
      </c>
      <c r="C3382" s="43">
        <v>1</v>
      </c>
      <c r="D3382" s="23">
        <v>21670</v>
      </c>
      <c r="E3382" s="25">
        <f t="shared" si="635"/>
        <v>18173.5</v>
      </c>
      <c r="F3382" s="25">
        <f t="shared" si="636"/>
        <v>18473.25</v>
      </c>
      <c r="G3382" s="25">
        <f t="shared" si="637"/>
        <v>1.1730475146495609</v>
      </c>
      <c r="H3382" s="25">
        <f t="shared" si="632"/>
        <v>0.99870511045398014</v>
      </c>
      <c r="I3382" s="4">
        <f t="shared" si="638"/>
        <v>21698.096638505729</v>
      </c>
      <c r="J3382" s="25">
        <f t="shared" si="633"/>
        <v>20065.909079673362</v>
      </c>
      <c r="K3382" s="15">
        <f t="shared" si="639"/>
        <v>20039.925943774706</v>
      </c>
      <c r="L3382" s="36">
        <f t="shared" si="640"/>
        <v>1630.074056225294</v>
      </c>
      <c r="M3382" s="36">
        <f t="shared" si="641"/>
        <v>1630.074056225294</v>
      </c>
      <c r="N3382" s="36">
        <f t="shared" si="642"/>
        <v>7.5222614500475043E-2</v>
      </c>
      <c r="O3382" s="36">
        <f t="shared" si="643"/>
        <v>2657141.428778783</v>
      </c>
      <c r="P3382" s="35">
        <f t="shared" si="634"/>
        <v>2657141.428778783</v>
      </c>
    </row>
    <row r="3383" spans="1:16" x14ac:dyDescent="0.4">
      <c r="A3383" s="1">
        <v>3382</v>
      </c>
      <c r="B3383" s="21">
        <v>43195</v>
      </c>
      <c r="C3383" s="43">
        <v>2</v>
      </c>
      <c r="D3383" s="23">
        <v>14420</v>
      </c>
      <c r="E3383" s="25">
        <f t="shared" si="635"/>
        <v>18773</v>
      </c>
      <c r="F3383" s="25">
        <f t="shared" si="636"/>
        <v>18322.375</v>
      </c>
      <c r="G3383" s="25">
        <f t="shared" si="637"/>
        <v>0.78701587539824935</v>
      </c>
      <c r="H3383" s="25">
        <f t="shared" si="632"/>
        <v>0.99758200983907996</v>
      </c>
      <c r="I3383" s="4">
        <f t="shared" si="638"/>
        <v>14454.951931547053</v>
      </c>
      <c r="J3383" s="25">
        <f t="shared" si="633"/>
        <v>20066.225764117178</v>
      </c>
      <c r="K3383" s="15">
        <f t="shared" si="639"/>
        <v>20017.705827652742</v>
      </c>
      <c r="L3383" s="36">
        <f t="shared" si="640"/>
        <v>-5597.7058276527423</v>
      </c>
      <c r="M3383" s="36">
        <f t="shared" si="641"/>
        <v>5597.7058276527423</v>
      </c>
      <c r="N3383" s="36">
        <f t="shared" si="642"/>
        <v>0.3881904180064315</v>
      </c>
      <c r="O3383" s="36">
        <f t="shared" si="643"/>
        <v>31334310.532937475</v>
      </c>
      <c r="P3383" s="35">
        <f t="shared" si="634"/>
        <v>31334310.532937475</v>
      </c>
    </row>
    <row r="3384" spans="1:16" x14ac:dyDescent="0.4">
      <c r="A3384" s="1">
        <v>3383</v>
      </c>
      <c r="B3384" s="21">
        <v>43196</v>
      </c>
      <c r="C3384" s="43">
        <v>3</v>
      </c>
      <c r="D3384" s="23">
        <v>17899</v>
      </c>
      <c r="E3384" s="25">
        <f t="shared" si="635"/>
        <v>17871.75</v>
      </c>
      <c r="F3384" s="25">
        <f t="shared" si="636"/>
        <v>16564.25</v>
      </c>
      <c r="G3384" s="25">
        <f t="shared" si="637"/>
        <v>1.0805801651146294</v>
      </c>
      <c r="H3384" s="25">
        <f t="shared" si="632"/>
        <v>1.0015470660113945</v>
      </c>
      <c r="I3384" s="4">
        <f t="shared" si="638"/>
        <v>17871.351838992221</v>
      </c>
      <c r="J3384" s="25">
        <f t="shared" si="633"/>
        <v>20066.542448560995</v>
      </c>
      <c r="K3384" s="15">
        <f t="shared" si="639"/>
        <v>20097.586714349371</v>
      </c>
      <c r="L3384" s="36">
        <f t="shared" si="640"/>
        <v>-2198.5867143493706</v>
      </c>
      <c r="M3384" s="36">
        <f t="shared" si="641"/>
        <v>2198.5867143493706</v>
      </c>
      <c r="N3384" s="36">
        <f t="shared" si="642"/>
        <v>0.12283293560251246</v>
      </c>
      <c r="O3384" s="36">
        <f t="shared" si="643"/>
        <v>4833783.5405135611</v>
      </c>
      <c r="P3384" s="35">
        <f t="shared" si="634"/>
        <v>4833783.5405135611</v>
      </c>
    </row>
    <row r="3385" spans="1:16" x14ac:dyDescent="0.4">
      <c r="A3385" s="1">
        <v>3384</v>
      </c>
      <c r="B3385" s="21">
        <v>43197</v>
      </c>
      <c r="C3385" s="43">
        <v>4</v>
      </c>
      <c r="D3385" s="23">
        <v>17498</v>
      </c>
      <c r="E3385" s="25">
        <f t="shared" si="635"/>
        <v>15256.75</v>
      </c>
      <c r="F3385" s="25">
        <f t="shared" si="636"/>
        <v>15365.625</v>
      </c>
      <c r="G3385" s="25">
        <f t="shared" si="637"/>
        <v>1.1387756762253407</v>
      </c>
      <c r="H3385" s="25">
        <f t="shared" si="632"/>
        <v>1.0021658136955456</v>
      </c>
      <c r="I3385" s="4">
        <f t="shared" si="638"/>
        <v>17460.184493297664</v>
      </c>
      <c r="J3385" s="25">
        <f t="shared" si="633"/>
        <v>20066.859133004815</v>
      </c>
      <c r="K3385" s="15">
        <f t="shared" si="639"/>
        <v>20110.320211341659</v>
      </c>
      <c r="L3385" s="36">
        <f t="shared" si="640"/>
        <v>-2612.3202113416592</v>
      </c>
      <c r="M3385" s="36">
        <f t="shared" si="641"/>
        <v>2612.3202113416592</v>
      </c>
      <c r="N3385" s="36">
        <f t="shared" si="642"/>
        <v>0.1492925026483975</v>
      </c>
      <c r="O3385" s="36">
        <f t="shared" si="643"/>
        <v>6824216.886584131</v>
      </c>
      <c r="P3385" s="35">
        <f t="shared" si="634"/>
        <v>6824216.886584131</v>
      </c>
    </row>
    <row r="3386" spans="1:16" x14ac:dyDescent="0.4">
      <c r="A3386" s="1">
        <v>3385</v>
      </c>
      <c r="B3386" s="21">
        <v>43198</v>
      </c>
      <c r="C3386" s="43">
        <v>1</v>
      </c>
      <c r="D3386" s="23">
        <v>11210</v>
      </c>
      <c r="E3386" s="25">
        <f t="shared" si="635"/>
        <v>15474.5</v>
      </c>
      <c r="F3386" s="25">
        <f t="shared" si="636"/>
        <v>15098.875</v>
      </c>
      <c r="G3386" s="25">
        <f t="shared" si="637"/>
        <v>0.74243942015547515</v>
      </c>
      <c r="H3386" s="25">
        <f t="shared" si="632"/>
        <v>0.99870511045398014</v>
      </c>
      <c r="I3386" s="4">
        <f t="shared" si="638"/>
        <v>11224.534532424976</v>
      </c>
      <c r="J3386" s="25">
        <f t="shared" si="633"/>
        <v>20067.175817448631</v>
      </c>
      <c r="K3386" s="15">
        <f t="shared" si="639"/>
        <v>20041.191041264476</v>
      </c>
      <c r="L3386" s="36">
        <f t="shared" si="640"/>
        <v>-8831.1910412644756</v>
      </c>
      <c r="M3386" s="36">
        <f t="shared" si="641"/>
        <v>8831.1910412644756</v>
      </c>
      <c r="N3386" s="36">
        <f t="shared" si="642"/>
        <v>0.78779581099593898</v>
      </c>
      <c r="O3386" s="36">
        <f t="shared" si="643"/>
        <v>77989935.207309932</v>
      </c>
      <c r="P3386" s="35">
        <f t="shared" si="634"/>
        <v>77989935.207309932</v>
      </c>
    </row>
    <row r="3387" spans="1:16" x14ac:dyDescent="0.4">
      <c r="A3387" s="1">
        <v>3386</v>
      </c>
      <c r="B3387" s="21">
        <v>43199</v>
      </c>
      <c r="C3387" s="43">
        <v>2</v>
      </c>
      <c r="D3387" s="23">
        <v>15291</v>
      </c>
      <c r="E3387" s="25">
        <f t="shared" si="635"/>
        <v>14723.25</v>
      </c>
      <c r="F3387" s="25">
        <f t="shared" si="636"/>
        <v>14779.25</v>
      </c>
      <c r="G3387" s="25">
        <f t="shared" si="637"/>
        <v>1.0346262496405434</v>
      </c>
      <c r="H3387" s="25">
        <f t="shared" si="632"/>
        <v>0.99758200983907996</v>
      </c>
      <c r="I3387" s="4">
        <f t="shared" si="638"/>
        <v>15328.063105775727</v>
      </c>
      <c r="J3387" s="25">
        <f t="shared" si="633"/>
        <v>20067.492501892448</v>
      </c>
      <c r="K3387" s="15">
        <f t="shared" si="639"/>
        <v>20018.969502468535</v>
      </c>
      <c r="L3387" s="36">
        <f t="shared" si="640"/>
        <v>-4727.9695024685352</v>
      </c>
      <c r="M3387" s="36">
        <f t="shared" si="641"/>
        <v>4727.9695024685352</v>
      </c>
      <c r="N3387" s="36">
        <f t="shared" si="642"/>
        <v>0.30919949659724905</v>
      </c>
      <c r="O3387" s="36">
        <f t="shared" si="643"/>
        <v>22353695.616272569</v>
      </c>
      <c r="P3387" s="35">
        <f t="shared" si="634"/>
        <v>22353695.616272569</v>
      </c>
    </row>
    <row r="3388" spans="1:16" x14ac:dyDescent="0.4">
      <c r="A3388" s="1">
        <v>3387</v>
      </c>
      <c r="B3388" s="21">
        <v>43200</v>
      </c>
      <c r="C3388" s="43">
        <v>3</v>
      </c>
      <c r="D3388" s="23">
        <v>14894</v>
      </c>
      <c r="E3388" s="25">
        <f t="shared" si="635"/>
        <v>14835.25</v>
      </c>
      <c r="F3388" s="25">
        <f t="shared" si="636"/>
        <v>15521.125</v>
      </c>
      <c r="G3388" s="25">
        <f t="shared" si="637"/>
        <v>0.95959539015374207</v>
      </c>
      <c r="H3388" s="25">
        <f t="shared" si="632"/>
        <v>1.0015470660113945</v>
      </c>
      <c r="I3388" s="4">
        <f t="shared" si="638"/>
        <v>14870.993591259297</v>
      </c>
      <c r="J3388" s="25">
        <f t="shared" si="633"/>
        <v>20067.809186336268</v>
      </c>
      <c r="K3388" s="15">
        <f t="shared" si="639"/>
        <v>20098.8554118516</v>
      </c>
      <c r="L3388" s="36">
        <f t="shared" si="640"/>
        <v>-5204.8554118516004</v>
      </c>
      <c r="M3388" s="36">
        <f t="shared" si="641"/>
        <v>5204.8554118516004</v>
      </c>
      <c r="N3388" s="36">
        <f t="shared" si="642"/>
        <v>0.34945987725604943</v>
      </c>
      <c r="O3388" s="36">
        <f t="shared" si="643"/>
        <v>27090519.858280893</v>
      </c>
      <c r="P3388" s="35">
        <f t="shared" si="634"/>
        <v>27090519.858280893</v>
      </c>
    </row>
    <row r="3389" spans="1:16" x14ac:dyDescent="0.4">
      <c r="A3389" s="1">
        <v>3388</v>
      </c>
      <c r="B3389" s="21">
        <v>43201</v>
      </c>
      <c r="C3389" s="43">
        <v>4</v>
      </c>
      <c r="D3389" s="23">
        <v>17946</v>
      </c>
      <c r="E3389" s="25">
        <f t="shared" si="635"/>
        <v>16207</v>
      </c>
      <c r="F3389" s="25">
        <f t="shared" si="636"/>
        <v>16777</v>
      </c>
      <c r="G3389" s="25">
        <f t="shared" si="637"/>
        <v>1.069678726828396</v>
      </c>
      <c r="H3389" s="25">
        <f t="shared" si="632"/>
        <v>1.0021658136955456</v>
      </c>
      <c r="I3389" s="4">
        <f t="shared" si="638"/>
        <v>17907.216305676069</v>
      </c>
      <c r="J3389" s="25">
        <f t="shared" si="633"/>
        <v>20068.125870780084</v>
      </c>
      <c r="K3389" s="15">
        <f t="shared" si="639"/>
        <v>20111.589692634952</v>
      </c>
      <c r="L3389" s="36">
        <f t="shared" si="640"/>
        <v>-2165.5896926349524</v>
      </c>
      <c r="M3389" s="36">
        <f t="shared" si="641"/>
        <v>2165.5896926349524</v>
      </c>
      <c r="N3389" s="36">
        <f t="shared" si="642"/>
        <v>0.12067255614816406</v>
      </c>
      <c r="O3389" s="36">
        <f t="shared" si="643"/>
        <v>4689778.7168467473</v>
      </c>
      <c r="P3389" s="35">
        <f t="shared" si="634"/>
        <v>4689778.7168467473</v>
      </c>
    </row>
    <row r="3390" spans="1:16" x14ac:dyDescent="0.4">
      <c r="A3390" s="1">
        <v>3389</v>
      </c>
      <c r="B3390" s="21">
        <v>43202</v>
      </c>
      <c r="C3390" s="43">
        <v>1</v>
      </c>
      <c r="D3390" s="23">
        <v>16697</v>
      </c>
      <c r="E3390" s="25">
        <f t="shared" si="635"/>
        <v>17347</v>
      </c>
      <c r="F3390" s="25">
        <f t="shared" si="636"/>
        <v>18281.375</v>
      </c>
      <c r="G3390" s="25">
        <f t="shared" si="637"/>
        <v>0.91333392592187401</v>
      </c>
      <c r="H3390" s="25">
        <f t="shared" si="632"/>
        <v>0.99870511045398014</v>
      </c>
      <c r="I3390" s="4">
        <f t="shared" si="638"/>
        <v>16718.648803559307</v>
      </c>
      <c r="J3390" s="25">
        <f t="shared" si="633"/>
        <v>20068.442555223901</v>
      </c>
      <c r="K3390" s="15">
        <f t="shared" si="639"/>
        <v>20042.456138754242</v>
      </c>
      <c r="L3390" s="36">
        <f t="shared" si="640"/>
        <v>-3345.4561387542417</v>
      </c>
      <c r="M3390" s="36">
        <f t="shared" si="641"/>
        <v>3345.4561387542417</v>
      </c>
      <c r="N3390" s="36">
        <f t="shared" si="642"/>
        <v>0.20036270819633717</v>
      </c>
      <c r="O3390" s="36">
        <f t="shared" si="643"/>
        <v>11192076.776328441</v>
      </c>
      <c r="P3390" s="35">
        <f t="shared" si="634"/>
        <v>11192076.776328441</v>
      </c>
    </row>
    <row r="3391" spans="1:16" x14ac:dyDescent="0.4">
      <c r="A3391" s="1">
        <v>3390</v>
      </c>
      <c r="B3391" s="21">
        <v>43203</v>
      </c>
      <c r="C3391" s="43">
        <v>2</v>
      </c>
      <c r="D3391" s="23">
        <v>19851</v>
      </c>
      <c r="E3391" s="25">
        <f t="shared" si="635"/>
        <v>19215.75</v>
      </c>
      <c r="F3391" s="25">
        <f t="shared" si="636"/>
        <v>19483.25</v>
      </c>
      <c r="G3391" s="25">
        <f t="shared" si="637"/>
        <v>1.0188751876611961</v>
      </c>
      <c r="H3391" s="25">
        <f t="shared" si="632"/>
        <v>0.99758200983907996</v>
      </c>
      <c r="I3391" s="4">
        <f t="shared" si="638"/>
        <v>19899.115866375905</v>
      </c>
      <c r="J3391" s="25">
        <f t="shared" si="633"/>
        <v>20068.759239667721</v>
      </c>
      <c r="K3391" s="15">
        <f t="shared" si="639"/>
        <v>20020.233177284332</v>
      </c>
      <c r="L3391" s="36">
        <f t="shared" si="640"/>
        <v>-169.23317728433176</v>
      </c>
      <c r="M3391" s="36">
        <f t="shared" si="641"/>
        <v>169.23317728433176</v>
      </c>
      <c r="N3391" s="36">
        <f t="shared" si="642"/>
        <v>8.5251713910801351E-3</v>
      </c>
      <c r="O3391" s="36">
        <f t="shared" si="643"/>
        <v>28639.868293750063</v>
      </c>
      <c r="P3391" s="35">
        <f t="shared" si="634"/>
        <v>28639.868293750063</v>
      </c>
    </row>
    <row r="3392" spans="1:16" x14ac:dyDescent="0.4">
      <c r="A3392" s="1">
        <v>3391</v>
      </c>
      <c r="B3392" s="21">
        <v>43204</v>
      </c>
      <c r="C3392" s="43">
        <v>3</v>
      </c>
      <c r="D3392" s="23">
        <v>22369</v>
      </c>
      <c r="E3392" s="25">
        <f t="shared" si="635"/>
        <v>19750.75</v>
      </c>
      <c r="F3392" s="25">
        <f t="shared" si="636"/>
        <v>19984.5</v>
      </c>
      <c r="G3392" s="25">
        <f t="shared" si="637"/>
        <v>1.119317471040056</v>
      </c>
      <c r="H3392" s="25">
        <f t="shared" si="632"/>
        <v>1.0015470660113945</v>
      </c>
      <c r="I3392" s="4">
        <f t="shared" si="638"/>
        <v>22334.44713595268</v>
      </c>
      <c r="J3392" s="25">
        <f t="shared" si="633"/>
        <v>20069.075924111537</v>
      </c>
      <c r="K3392" s="15">
        <f t="shared" si="639"/>
        <v>20100.124109353826</v>
      </c>
      <c r="L3392" s="36">
        <f t="shared" si="640"/>
        <v>2268.8758906461735</v>
      </c>
      <c r="M3392" s="36">
        <f t="shared" si="641"/>
        <v>2268.8758906461735</v>
      </c>
      <c r="N3392" s="36">
        <f t="shared" si="642"/>
        <v>0.10142947340722309</v>
      </c>
      <c r="O3392" s="36">
        <f t="shared" si="643"/>
        <v>5147797.8071554666</v>
      </c>
      <c r="P3392" s="35">
        <f t="shared" si="634"/>
        <v>5147797.8071554666</v>
      </c>
    </row>
    <row r="3393" spans="1:16" x14ac:dyDescent="0.4">
      <c r="A3393" s="1">
        <v>3392</v>
      </c>
      <c r="B3393" s="21">
        <v>43205</v>
      </c>
      <c r="C3393" s="43">
        <v>4</v>
      </c>
      <c r="D3393" s="23">
        <v>20086</v>
      </c>
      <c r="E3393" s="25">
        <f t="shared" si="635"/>
        <v>20218.25</v>
      </c>
      <c r="F3393" s="25">
        <f t="shared" si="636"/>
        <v>20051.625</v>
      </c>
      <c r="G3393" s="25">
        <f t="shared" si="637"/>
        <v>1.0017143248988549</v>
      </c>
      <c r="H3393" s="25">
        <f t="shared" si="632"/>
        <v>1.0021658136955456</v>
      </c>
      <c r="I3393" s="4">
        <f t="shared" si="638"/>
        <v>20042.591480876494</v>
      </c>
      <c r="J3393" s="25">
        <f t="shared" si="633"/>
        <v>20069.392608555354</v>
      </c>
      <c r="K3393" s="15">
        <f t="shared" si="639"/>
        <v>20112.859173928246</v>
      </c>
      <c r="L3393" s="36">
        <f t="shared" si="640"/>
        <v>-26.859173928245582</v>
      </c>
      <c r="M3393" s="36">
        <f t="shared" si="641"/>
        <v>26.859173928245582</v>
      </c>
      <c r="N3393" s="36">
        <f t="shared" si="642"/>
        <v>1.3372086990065509E-3</v>
      </c>
      <c r="O3393" s="36">
        <f t="shared" si="643"/>
        <v>721.41522410774724</v>
      </c>
      <c r="P3393" s="35">
        <f t="shared" si="634"/>
        <v>721.41522410774724</v>
      </c>
    </row>
    <row r="3394" spans="1:16" x14ac:dyDescent="0.4">
      <c r="A3394" s="1">
        <v>3393</v>
      </c>
      <c r="B3394" s="21">
        <v>43206</v>
      </c>
      <c r="C3394" s="43">
        <v>1</v>
      </c>
      <c r="D3394" s="23">
        <v>18567</v>
      </c>
      <c r="E3394" s="25">
        <f t="shared" si="635"/>
        <v>19885</v>
      </c>
      <c r="F3394" s="25">
        <f t="shared" si="636"/>
        <v>19784.5</v>
      </c>
      <c r="G3394" s="25">
        <f t="shared" si="637"/>
        <v>0.93846192726629429</v>
      </c>
      <c r="H3394" s="25">
        <f t="shared" ref="H3394:H3457" si="644">VLOOKUP(C3394,$Q$38:$S$42,3,FALSE)</f>
        <v>0.99870511045398014</v>
      </c>
      <c r="I3394" s="4">
        <f t="shared" si="638"/>
        <v>18591.073386577566</v>
      </c>
      <c r="J3394" s="25">
        <f t="shared" si="633"/>
        <v>20069.70929299917</v>
      </c>
      <c r="K3394" s="15">
        <f t="shared" si="639"/>
        <v>20043.721236244008</v>
      </c>
      <c r="L3394" s="36">
        <f t="shared" si="640"/>
        <v>-1476.7212362440077</v>
      </c>
      <c r="M3394" s="36">
        <f t="shared" si="641"/>
        <v>1476.7212362440077</v>
      </c>
      <c r="N3394" s="36">
        <f t="shared" si="642"/>
        <v>7.9534724847525592E-2</v>
      </c>
      <c r="O3394" s="36">
        <f t="shared" si="643"/>
        <v>2180705.6095740306</v>
      </c>
      <c r="P3394" s="35">
        <f t="shared" si="634"/>
        <v>2180705.6095740306</v>
      </c>
    </row>
    <row r="3395" spans="1:16" x14ac:dyDescent="0.4">
      <c r="A3395" s="1">
        <v>3394</v>
      </c>
      <c r="B3395" s="21">
        <v>43207</v>
      </c>
      <c r="C3395" s="43">
        <v>2</v>
      </c>
      <c r="D3395" s="23">
        <v>18518</v>
      </c>
      <c r="E3395" s="25">
        <f t="shared" si="635"/>
        <v>19684</v>
      </c>
      <c r="F3395" s="25">
        <f t="shared" si="636"/>
        <v>19476.625</v>
      </c>
      <c r="G3395" s="25">
        <f t="shared" si="637"/>
        <v>0.95078074358365472</v>
      </c>
      <c r="H3395" s="25">
        <f t="shared" si="644"/>
        <v>0.99758200983907996</v>
      </c>
      <c r="I3395" s="4">
        <f t="shared" si="638"/>
        <v>18562.884872981162</v>
      </c>
      <c r="J3395" s="25">
        <f t="shared" ref="J3395:J3458" si="645">INTERCEPT($I$2:$I$3896,$A$2:$A$3896)+SLOPE($I$2:$I$3896,$A$2:$A$3896)*A3395</f>
        <v>20070.025977442991</v>
      </c>
      <c r="K3395" s="15">
        <f t="shared" si="639"/>
        <v>20021.496852100125</v>
      </c>
      <c r="L3395" s="36">
        <f t="shared" si="640"/>
        <v>-1503.4968521001247</v>
      </c>
      <c r="M3395" s="36">
        <f t="shared" si="641"/>
        <v>1503.4968521001247</v>
      </c>
      <c r="N3395" s="36">
        <f t="shared" si="642"/>
        <v>8.1191103364300937E-2</v>
      </c>
      <c r="O3395" s="36">
        <f t="shared" si="643"/>
        <v>2260502.7842749842</v>
      </c>
      <c r="P3395" s="35">
        <f t="shared" ref="P3395:P3458" si="646">(D3395-K3395)^2</f>
        <v>2260502.7842749842</v>
      </c>
    </row>
    <row r="3396" spans="1:16" x14ac:dyDescent="0.4">
      <c r="A3396" s="1">
        <v>3395</v>
      </c>
      <c r="B3396" s="21">
        <v>43208</v>
      </c>
      <c r="C3396" s="43">
        <v>3</v>
      </c>
      <c r="D3396" s="23">
        <v>21565</v>
      </c>
      <c r="E3396" s="25">
        <f t="shared" si="635"/>
        <v>19269.25</v>
      </c>
      <c r="F3396" s="25">
        <f t="shared" si="636"/>
        <v>18714.25</v>
      </c>
      <c r="G3396" s="25">
        <f t="shared" si="637"/>
        <v>1.1523304433787087</v>
      </c>
      <c r="H3396" s="25">
        <f t="shared" si="644"/>
        <v>1.0015470660113945</v>
      </c>
      <c r="I3396" s="4">
        <f t="shared" si="638"/>
        <v>21531.68905569402</v>
      </c>
      <c r="J3396" s="25">
        <f t="shared" si="645"/>
        <v>20070.342661886807</v>
      </c>
      <c r="K3396" s="15">
        <f t="shared" si="639"/>
        <v>20101.392806856053</v>
      </c>
      <c r="L3396" s="36">
        <f t="shared" si="640"/>
        <v>1463.6071931439474</v>
      </c>
      <c r="M3396" s="36">
        <f t="shared" si="641"/>
        <v>1463.6071931439474</v>
      </c>
      <c r="N3396" s="36">
        <f t="shared" si="642"/>
        <v>6.7869566109155913E-2</v>
      </c>
      <c r="O3396" s="36">
        <f t="shared" si="643"/>
        <v>2142146.015822704</v>
      </c>
      <c r="P3396" s="35">
        <f t="shared" si="646"/>
        <v>2142146.015822704</v>
      </c>
    </row>
    <row r="3397" spans="1:16" x14ac:dyDescent="0.4">
      <c r="A3397" s="1">
        <v>3396</v>
      </c>
      <c r="B3397" s="21">
        <v>43209</v>
      </c>
      <c r="C3397" s="43">
        <v>4</v>
      </c>
      <c r="D3397" s="23">
        <v>18427</v>
      </c>
      <c r="E3397" s="25">
        <f t="shared" ref="E3397:E3460" si="647">AVERAGE(D3395:D3398)</f>
        <v>18159.25</v>
      </c>
      <c r="F3397" s="25">
        <f t="shared" ref="F3397:F3460" si="648">AVERAGE(E3397:E3398)</f>
        <v>18364.375</v>
      </c>
      <c r="G3397" s="25">
        <f t="shared" si="637"/>
        <v>1.0034101351121396</v>
      </c>
      <c r="H3397" s="25">
        <f t="shared" si="644"/>
        <v>1.0021658136955456</v>
      </c>
      <c r="I3397" s="4">
        <f t="shared" si="638"/>
        <v>18387.176800662706</v>
      </c>
      <c r="J3397" s="25">
        <f t="shared" si="645"/>
        <v>20070.659346330624</v>
      </c>
      <c r="K3397" s="15">
        <f t="shared" si="639"/>
        <v>20114.128655221535</v>
      </c>
      <c r="L3397" s="36">
        <f t="shared" si="640"/>
        <v>-1687.1286552215352</v>
      </c>
      <c r="M3397" s="36">
        <f t="shared" si="641"/>
        <v>1687.1286552215352</v>
      </c>
      <c r="N3397" s="36">
        <f t="shared" si="642"/>
        <v>9.1557424172222013E-2</v>
      </c>
      <c r="O3397" s="36">
        <f t="shared" si="643"/>
        <v>2846403.0992696257</v>
      </c>
      <c r="P3397" s="35">
        <f t="shared" si="646"/>
        <v>2846403.0992696257</v>
      </c>
    </row>
    <row r="3398" spans="1:16" x14ac:dyDescent="0.4">
      <c r="A3398" s="1">
        <v>3397</v>
      </c>
      <c r="B3398" s="21">
        <v>43210</v>
      </c>
      <c r="C3398" s="43">
        <v>1</v>
      </c>
      <c r="D3398" s="23">
        <v>14127</v>
      </c>
      <c r="E3398" s="25">
        <f t="shared" si="647"/>
        <v>18569.5</v>
      </c>
      <c r="F3398" s="25">
        <f t="shared" si="648"/>
        <v>17854.75</v>
      </c>
      <c r="G3398" s="25">
        <f t="shared" si="637"/>
        <v>0.79121802321511081</v>
      </c>
      <c r="H3398" s="25">
        <f t="shared" si="644"/>
        <v>0.99870511045398014</v>
      </c>
      <c r="I3398" s="4">
        <f t="shared" si="638"/>
        <v>14145.316622619772</v>
      </c>
      <c r="J3398" s="25">
        <f t="shared" si="645"/>
        <v>20070.976030774444</v>
      </c>
      <c r="K3398" s="15">
        <f t="shared" si="639"/>
        <v>20044.986333733777</v>
      </c>
      <c r="L3398" s="36">
        <f t="shared" si="640"/>
        <v>-5917.9863337337774</v>
      </c>
      <c r="M3398" s="36">
        <f t="shared" si="641"/>
        <v>5917.9863337337774</v>
      </c>
      <c r="N3398" s="36">
        <f t="shared" si="642"/>
        <v>0.4189131686652352</v>
      </c>
      <c r="O3398" s="36">
        <f t="shared" si="643"/>
        <v>35022562.246259756</v>
      </c>
      <c r="P3398" s="35">
        <f t="shared" si="646"/>
        <v>35022562.246259756</v>
      </c>
    </row>
    <row r="3399" spans="1:16" x14ac:dyDescent="0.4">
      <c r="A3399" s="1">
        <v>3398</v>
      </c>
      <c r="B3399" s="21">
        <v>43211</v>
      </c>
      <c r="C3399" s="43">
        <v>2</v>
      </c>
      <c r="D3399" s="23">
        <v>20159</v>
      </c>
      <c r="E3399" s="25">
        <f t="shared" si="647"/>
        <v>17140</v>
      </c>
      <c r="F3399" s="25">
        <f t="shared" si="648"/>
        <v>16719.875</v>
      </c>
      <c r="G3399" s="25">
        <f t="shared" si="637"/>
        <v>1.20569083201878</v>
      </c>
      <c r="H3399" s="25">
        <f t="shared" si="644"/>
        <v>0.99758200983907996</v>
      </c>
      <c r="I3399" s="4">
        <f t="shared" si="638"/>
        <v>20207.862412486618</v>
      </c>
      <c r="J3399" s="25">
        <f t="shared" si="645"/>
        <v>20071.29271521826</v>
      </c>
      <c r="K3399" s="15">
        <f t="shared" si="639"/>
        <v>20022.760526915918</v>
      </c>
      <c r="L3399" s="36">
        <f t="shared" si="640"/>
        <v>136.23947308408242</v>
      </c>
      <c r="M3399" s="36">
        <f t="shared" si="641"/>
        <v>136.23947308408242</v>
      </c>
      <c r="N3399" s="36">
        <f t="shared" si="642"/>
        <v>6.7582456016708377E-3</v>
      </c>
      <c r="O3399" s="36">
        <f t="shared" si="643"/>
        <v>18561.194026228419</v>
      </c>
      <c r="P3399" s="35">
        <f t="shared" si="646"/>
        <v>18561.194026228419</v>
      </c>
    </row>
    <row r="3400" spans="1:16" x14ac:dyDescent="0.4">
      <c r="A3400" s="1">
        <v>3399</v>
      </c>
      <c r="B3400" s="21">
        <v>43212</v>
      </c>
      <c r="C3400" s="43">
        <v>3</v>
      </c>
      <c r="D3400" s="23">
        <v>15847</v>
      </c>
      <c r="E3400" s="25">
        <f t="shared" si="647"/>
        <v>16299.75</v>
      </c>
      <c r="F3400" s="25">
        <f t="shared" si="648"/>
        <v>17054</v>
      </c>
      <c r="G3400" s="25">
        <f t="shared" si="637"/>
        <v>0.92922481529259993</v>
      </c>
      <c r="H3400" s="25">
        <f t="shared" si="644"/>
        <v>1.0015470660113945</v>
      </c>
      <c r="I3400" s="4">
        <f t="shared" si="638"/>
        <v>15822.521514749971</v>
      </c>
      <c r="J3400" s="25">
        <f t="shared" si="645"/>
        <v>20071.609399662077</v>
      </c>
      <c r="K3400" s="15">
        <f t="shared" si="639"/>
        <v>20102.661504358282</v>
      </c>
      <c r="L3400" s="36">
        <f t="shared" si="640"/>
        <v>-4255.6615043582824</v>
      </c>
      <c r="M3400" s="36">
        <f t="shared" si="641"/>
        <v>4255.6615043582824</v>
      </c>
      <c r="N3400" s="36">
        <f t="shared" si="642"/>
        <v>0.26854682301749749</v>
      </c>
      <c r="O3400" s="36">
        <f t="shared" si="643"/>
        <v>18110654.839676999</v>
      </c>
      <c r="P3400" s="35">
        <f t="shared" si="646"/>
        <v>18110654.839676999</v>
      </c>
    </row>
    <row r="3401" spans="1:16" x14ac:dyDescent="0.4">
      <c r="A3401" s="1">
        <v>3400</v>
      </c>
      <c r="B3401" s="21">
        <v>43213</v>
      </c>
      <c r="C3401" s="43">
        <v>4</v>
      </c>
      <c r="D3401" s="23">
        <v>15066</v>
      </c>
      <c r="E3401" s="25">
        <f t="shared" si="647"/>
        <v>17808.25</v>
      </c>
      <c r="F3401" s="25">
        <f t="shared" si="648"/>
        <v>17738.75</v>
      </c>
      <c r="G3401" s="25">
        <f t="shared" si="637"/>
        <v>0.84932703826368827</v>
      </c>
      <c r="H3401" s="25">
        <f t="shared" si="644"/>
        <v>1.0021658136955456</v>
      </c>
      <c r="I3401" s="4">
        <f t="shared" si="638"/>
        <v>15033.440368957743</v>
      </c>
      <c r="J3401" s="25">
        <f t="shared" si="645"/>
        <v>20071.926084105893</v>
      </c>
      <c r="K3401" s="15">
        <f t="shared" si="639"/>
        <v>20115.398136514828</v>
      </c>
      <c r="L3401" s="36">
        <f t="shared" si="640"/>
        <v>-5049.3981365148284</v>
      </c>
      <c r="M3401" s="36">
        <f t="shared" si="641"/>
        <v>5049.3981365148284</v>
      </c>
      <c r="N3401" s="36">
        <f t="shared" si="642"/>
        <v>0.33515187418789516</v>
      </c>
      <c r="O3401" s="36">
        <f t="shared" si="643"/>
        <v>25496421.541039422</v>
      </c>
      <c r="P3401" s="35">
        <f t="shared" si="646"/>
        <v>25496421.541039422</v>
      </c>
    </row>
    <row r="3402" spans="1:16" x14ac:dyDescent="0.4">
      <c r="A3402" s="1">
        <v>3401</v>
      </c>
      <c r="B3402" s="21">
        <v>43214</v>
      </c>
      <c r="C3402" s="43">
        <v>1</v>
      </c>
      <c r="D3402" s="23">
        <v>20161</v>
      </c>
      <c r="E3402" s="25">
        <f t="shared" si="647"/>
        <v>17669.25</v>
      </c>
      <c r="F3402" s="25">
        <f t="shared" si="648"/>
        <v>17913.375</v>
      </c>
      <c r="G3402" s="25">
        <f t="shared" si="637"/>
        <v>1.1254718890214714</v>
      </c>
      <c r="H3402" s="25">
        <f t="shared" si="644"/>
        <v>0.99870511045398014</v>
      </c>
      <c r="I3402" s="4">
        <f t="shared" si="638"/>
        <v>20187.140116701154</v>
      </c>
      <c r="J3402" s="25">
        <f t="shared" si="645"/>
        <v>20072.242768549713</v>
      </c>
      <c r="K3402" s="15">
        <f t="shared" si="639"/>
        <v>20046.251431223547</v>
      </c>
      <c r="L3402" s="36">
        <f t="shared" si="640"/>
        <v>114.74856877645288</v>
      </c>
      <c r="M3402" s="36">
        <f t="shared" si="641"/>
        <v>114.74856877645288</v>
      </c>
      <c r="N3402" s="36">
        <f t="shared" si="642"/>
        <v>5.6916109705100384E-3</v>
      </c>
      <c r="O3402" s="36">
        <f t="shared" si="643"/>
        <v>13167.234036244337</v>
      </c>
      <c r="P3402" s="35">
        <f t="shared" si="646"/>
        <v>13167.234036244337</v>
      </c>
    </row>
    <row r="3403" spans="1:16" x14ac:dyDescent="0.4">
      <c r="A3403" s="1">
        <v>3402</v>
      </c>
      <c r="B3403" s="21">
        <v>43215</v>
      </c>
      <c r="C3403" s="43">
        <v>2</v>
      </c>
      <c r="D3403" s="23">
        <v>19603</v>
      </c>
      <c r="E3403" s="25">
        <f t="shared" si="647"/>
        <v>18157.5</v>
      </c>
      <c r="F3403" s="25">
        <f t="shared" si="648"/>
        <v>19081.875</v>
      </c>
      <c r="G3403" s="25">
        <f t="shared" si="637"/>
        <v>1.0273099472667124</v>
      </c>
      <c r="H3403" s="25">
        <f t="shared" si="644"/>
        <v>0.99758200983907996</v>
      </c>
      <c r="I3403" s="4">
        <f t="shared" si="638"/>
        <v>19650.514751325718</v>
      </c>
      <c r="J3403" s="25">
        <f t="shared" si="645"/>
        <v>20072.55945299353</v>
      </c>
      <c r="K3403" s="15">
        <f t="shared" si="639"/>
        <v>20024.02420173171</v>
      </c>
      <c r="L3403" s="36">
        <f t="shared" si="640"/>
        <v>-421.02420173171049</v>
      </c>
      <c r="M3403" s="36">
        <f t="shared" si="641"/>
        <v>421.02420173171049</v>
      </c>
      <c r="N3403" s="36">
        <f t="shared" si="642"/>
        <v>2.147753924050964E-2</v>
      </c>
      <c r="O3403" s="36">
        <f t="shared" si="643"/>
        <v>177261.37844382404</v>
      </c>
      <c r="P3403" s="35">
        <f t="shared" si="646"/>
        <v>177261.37844382404</v>
      </c>
    </row>
    <row r="3404" spans="1:16" x14ac:dyDescent="0.4">
      <c r="A3404" s="1">
        <v>3403</v>
      </c>
      <c r="B3404" s="21">
        <v>43216</v>
      </c>
      <c r="C3404" s="43">
        <v>3</v>
      </c>
      <c r="D3404" s="23">
        <v>17800</v>
      </c>
      <c r="E3404" s="25">
        <f t="shared" si="647"/>
        <v>20006.25</v>
      </c>
      <c r="F3404" s="25">
        <f t="shared" si="648"/>
        <v>20268.875</v>
      </c>
      <c r="G3404" s="25">
        <f t="shared" si="637"/>
        <v>0.87819378233868428</v>
      </c>
      <c r="H3404" s="25">
        <f t="shared" si="644"/>
        <v>1.0015470660113945</v>
      </c>
      <c r="I3404" s="4">
        <f t="shared" si="638"/>
        <v>17772.504761945445</v>
      </c>
      <c r="J3404" s="25">
        <f t="shared" si="645"/>
        <v>20072.876137437346</v>
      </c>
      <c r="K3404" s="15">
        <f t="shared" si="639"/>
        <v>20103.930201860509</v>
      </c>
      <c r="L3404" s="36">
        <f t="shared" si="640"/>
        <v>-2303.9302018605085</v>
      </c>
      <c r="M3404" s="36">
        <f t="shared" si="641"/>
        <v>2303.9302018605085</v>
      </c>
      <c r="N3404" s="36">
        <f t="shared" si="642"/>
        <v>0.12943428100339935</v>
      </c>
      <c r="O3404" s="36">
        <f t="shared" si="643"/>
        <v>5308094.3750450034</v>
      </c>
      <c r="P3404" s="35">
        <f t="shared" si="646"/>
        <v>5308094.3750450034</v>
      </c>
    </row>
    <row r="3405" spans="1:16" x14ac:dyDescent="0.4">
      <c r="A3405" s="1">
        <v>3404</v>
      </c>
      <c r="B3405" s="21">
        <v>43217</v>
      </c>
      <c r="C3405" s="43">
        <v>4</v>
      </c>
      <c r="D3405" s="23">
        <v>22461</v>
      </c>
      <c r="E3405" s="25">
        <f t="shared" si="647"/>
        <v>20531.5</v>
      </c>
      <c r="F3405" s="25">
        <f t="shared" si="648"/>
        <v>20568.5</v>
      </c>
      <c r="G3405" s="25">
        <f t="shared" si="637"/>
        <v>1.0920096263704209</v>
      </c>
      <c r="H3405" s="25">
        <f t="shared" si="644"/>
        <v>1.0021658136955456</v>
      </c>
      <c r="I3405" s="4">
        <f t="shared" si="638"/>
        <v>22412.458789802196</v>
      </c>
      <c r="J3405" s="25">
        <f t="shared" si="645"/>
        <v>20073.192821881166</v>
      </c>
      <c r="K3405" s="15">
        <f t="shared" si="639"/>
        <v>20116.667617808125</v>
      </c>
      <c r="L3405" s="36">
        <f t="shared" si="640"/>
        <v>2344.3323821918748</v>
      </c>
      <c r="M3405" s="36">
        <f t="shared" si="641"/>
        <v>2344.3323821918748</v>
      </c>
      <c r="N3405" s="36">
        <f t="shared" si="642"/>
        <v>0.10437346432446795</v>
      </c>
      <c r="O3405" s="36">
        <f t="shared" si="643"/>
        <v>5495894.3181934301</v>
      </c>
      <c r="P3405" s="35">
        <f t="shared" si="646"/>
        <v>5495894.3181934301</v>
      </c>
    </row>
    <row r="3406" spans="1:16" x14ac:dyDescent="0.4">
      <c r="A3406" s="1">
        <v>3405</v>
      </c>
      <c r="B3406" s="21">
        <v>43218</v>
      </c>
      <c r="C3406" s="43">
        <v>1</v>
      </c>
      <c r="D3406" s="23">
        <v>22262</v>
      </c>
      <c r="E3406" s="25">
        <f t="shared" si="647"/>
        <v>20605.5</v>
      </c>
      <c r="F3406" s="25">
        <f t="shared" si="648"/>
        <v>20260.25</v>
      </c>
      <c r="G3406" s="25">
        <f t="shared" si="637"/>
        <v>1.0988018410434224</v>
      </c>
      <c r="H3406" s="25">
        <f t="shared" si="644"/>
        <v>0.99870511045398014</v>
      </c>
      <c r="I3406" s="4">
        <f t="shared" si="638"/>
        <v>22290.864207033435</v>
      </c>
      <c r="J3406" s="25">
        <f t="shared" si="645"/>
        <v>20073.509506324983</v>
      </c>
      <c r="K3406" s="15">
        <f t="shared" si="639"/>
        <v>20047.516528713313</v>
      </c>
      <c r="L3406" s="36">
        <f t="shared" si="640"/>
        <v>2214.4834712866868</v>
      </c>
      <c r="M3406" s="36">
        <f t="shared" si="641"/>
        <v>2214.4834712866868</v>
      </c>
      <c r="N3406" s="36">
        <f t="shared" si="642"/>
        <v>9.9473698287965456E-2</v>
      </c>
      <c r="O3406" s="36">
        <f t="shared" si="643"/>
        <v>4903937.044601934</v>
      </c>
      <c r="P3406" s="35">
        <f t="shared" si="646"/>
        <v>4903937.044601934</v>
      </c>
    </row>
    <row r="3407" spans="1:16" x14ac:dyDescent="0.4">
      <c r="A3407" s="1">
        <v>3406</v>
      </c>
      <c r="B3407" s="21">
        <v>43219</v>
      </c>
      <c r="C3407" s="43">
        <v>2</v>
      </c>
      <c r="D3407" s="23">
        <v>19899</v>
      </c>
      <c r="E3407" s="25">
        <f t="shared" si="647"/>
        <v>19915</v>
      </c>
      <c r="F3407" s="25">
        <f t="shared" si="648"/>
        <v>19954.125</v>
      </c>
      <c r="G3407" s="25">
        <f t="shared" si="637"/>
        <v>0.99723741331679538</v>
      </c>
      <c r="H3407" s="25">
        <f t="shared" si="644"/>
        <v>0.99758200983907996</v>
      </c>
      <c r="I3407" s="4">
        <f t="shared" si="638"/>
        <v>19947.232211224327</v>
      </c>
      <c r="J3407" s="25">
        <f t="shared" si="645"/>
        <v>20073.826190768799</v>
      </c>
      <c r="K3407" s="15">
        <f t="shared" si="639"/>
        <v>20025.2878765475</v>
      </c>
      <c r="L3407" s="36">
        <f t="shared" si="640"/>
        <v>-126.28787654749976</v>
      </c>
      <c r="M3407" s="36">
        <f t="shared" si="641"/>
        <v>126.28787654749976</v>
      </c>
      <c r="N3407" s="36">
        <f t="shared" si="642"/>
        <v>6.346443366375183E-3</v>
      </c>
      <c r="O3407" s="36">
        <f t="shared" si="643"/>
        <v>15948.62776287654</v>
      </c>
      <c r="P3407" s="35">
        <f t="shared" si="646"/>
        <v>15948.62776287654</v>
      </c>
    </row>
    <row r="3408" spans="1:16" x14ac:dyDescent="0.4">
      <c r="A3408" s="1">
        <v>3407</v>
      </c>
      <c r="B3408" s="21">
        <v>43220</v>
      </c>
      <c r="C3408" s="43">
        <v>3</v>
      </c>
      <c r="D3408" s="23">
        <v>15038</v>
      </c>
      <c r="E3408" s="25">
        <f t="shared" si="647"/>
        <v>19993.25</v>
      </c>
      <c r="F3408" s="25">
        <f t="shared" si="648"/>
        <v>19824.25</v>
      </c>
      <c r="G3408" s="25">
        <f t="shared" si="637"/>
        <v>0.75856589782715611</v>
      </c>
      <c r="H3408" s="25">
        <f t="shared" si="644"/>
        <v>1.0015470660113945</v>
      </c>
      <c r="I3408" s="4">
        <f t="shared" si="638"/>
        <v>15014.771157872789</v>
      </c>
      <c r="J3408" s="25">
        <f t="shared" si="645"/>
        <v>20074.142875212619</v>
      </c>
      <c r="K3408" s="15">
        <f t="shared" si="639"/>
        <v>20105.198899362738</v>
      </c>
      <c r="L3408" s="36">
        <f t="shared" si="640"/>
        <v>-5067.1988993627383</v>
      </c>
      <c r="M3408" s="36">
        <f t="shared" si="641"/>
        <v>5067.1988993627383</v>
      </c>
      <c r="N3408" s="36">
        <f t="shared" si="642"/>
        <v>0.33695962889764186</v>
      </c>
      <c r="O3408" s="36">
        <f t="shared" si="643"/>
        <v>25676504.685702946</v>
      </c>
      <c r="P3408" s="35">
        <f t="shared" si="646"/>
        <v>25676504.685702946</v>
      </c>
    </row>
    <row r="3409" spans="1:16" x14ac:dyDescent="0.4">
      <c r="A3409" s="1">
        <v>3408</v>
      </c>
      <c r="B3409" s="21">
        <v>43221</v>
      </c>
      <c r="C3409" s="43">
        <v>4</v>
      </c>
      <c r="D3409" s="23">
        <v>22774</v>
      </c>
      <c r="E3409" s="25">
        <f t="shared" si="647"/>
        <v>19655.25</v>
      </c>
      <c r="F3409" s="25">
        <f t="shared" si="648"/>
        <v>18691.875</v>
      </c>
      <c r="G3409" s="25">
        <f t="shared" si="637"/>
        <v>1.2183903433978667</v>
      </c>
      <c r="H3409" s="25">
        <f t="shared" si="644"/>
        <v>1.0021658136955456</v>
      </c>
      <c r="I3409" s="4">
        <f t="shared" si="638"/>
        <v>22724.78235514693</v>
      </c>
      <c r="J3409" s="25">
        <f t="shared" si="645"/>
        <v>20074.459559656436</v>
      </c>
      <c r="K3409" s="15">
        <f t="shared" si="639"/>
        <v>20117.937099101415</v>
      </c>
      <c r="L3409" s="36">
        <f t="shared" si="640"/>
        <v>2656.0629008985852</v>
      </c>
      <c r="M3409" s="36">
        <f t="shared" si="641"/>
        <v>2656.0629008985852</v>
      </c>
      <c r="N3409" s="36">
        <f t="shared" si="642"/>
        <v>0.11662698256338742</v>
      </c>
      <c r="O3409" s="36">
        <f t="shared" si="643"/>
        <v>7054670.1335298074</v>
      </c>
      <c r="P3409" s="35">
        <f t="shared" si="646"/>
        <v>7054670.1335298074</v>
      </c>
    </row>
    <row r="3410" spans="1:16" x14ac:dyDescent="0.4">
      <c r="A3410" s="1">
        <v>3409</v>
      </c>
      <c r="B3410" s="21">
        <v>43222</v>
      </c>
      <c r="C3410" s="43">
        <v>1</v>
      </c>
      <c r="D3410" s="23">
        <v>20910</v>
      </c>
      <c r="E3410" s="25">
        <f t="shared" si="647"/>
        <v>17728.5</v>
      </c>
      <c r="F3410" s="25">
        <f t="shared" si="648"/>
        <v>18793.25</v>
      </c>
      <c r="G3410" s="25">
        <f t="shared" si="637"/>
        <v>1.1126335253348942</v>
      </c>
      <c r="H3410" s="25">
        <f t="shared" si="644"/>
        <v>0.99870511045398014</v>
      </c>
      <c r="I3410" s="4">
        <f t="shared" si="638"/>
        <v>20937.111246476918</v>
      </c>
      <c r="J3410" s="25">
        <f t="shared" si="645"/>
        <v>20074.776244100252</v>
      </c>
      <c r="K3410" s="15">
        <f t="shared" si="639"/>
        <v>20048.781626203079</v>
      </c>
      <c r="L3410" s="36">
        <f t="shared" si="640"/>
        <v>861.21837379692079</v>
      </c>
      <c r="M3410" s="36">
        <f t="shared" si="641"/>
        <v>861.21837379692079</v>
      </c>
      <c r="N3410" s="36">
        <f t="shared" si="642"/>
        <v>4.1186914098370192E-2</v>
      </c>
      <c r="O3410" s="36">
        <f t="shared" si="643"/>
        <v>741697.08736541274</v>
      </c>
      <c r="P3410" s="35">
        <f t="shared" si="646"/>
        <v>741697.08736541274</v>
      </c>
    </row>
    <row r="3411" spans="1:16" x14ac:dyDescent="0.4">
      <c r="A3411" s="1">
        <v>3410</v>
      </c>
      <c r="B3411" s="21">
        <v>43223</v>
      </c>
      <c r="C3411" s="43">
        <v>2</v>
      </c>
      <c r="D3411" s="23">
        <v>12192</v>
      </c>
      <c r="E3411" s="25">
        <f t="shared" si="647"/>
        <v>19858</v>
      </c>
      <c r="F3411" s="25">
        <f t="shared" si="648"/>
        <v>19637.5</v>
      </c>
      <c r="G3411" s="25">
        <f t="shared" si="637"/>
        <v>0.62085295989815403</v>
      </c>
      <c r="H3411" s="25">
        <f t="shared" si="644"/>
        <v>0.99758200983907996</v>
      </c>
      <c r="I3411" s="4">
        <f t="shared" si="638"/>
        <v>12221.551591499423</v>
      </c>
      <c r="J3411" s="25">
        <f t="shared" si="645"/>
        <v>20075.092928544072</v>
      </c>
      <c r="K3411" s="15">
        <f t="shared" si="639"/>
        <v>20026.551551363296</v>
      </c>
      <c r="L3411" s="36">
        <f t="shared" si="640"/>
        <v>-7834.5515513632963</v>
      </c>
      <c r="M3411" s="36">
        <f t="shared" si="641"/>
        <v>7834.5515513632963</v>
      </c>
      <c r="N3411" s="36">
        <f t="shared" si="642"/>
        <v>0.6425977322312415</v>
      </c>
      <c r="O3411" s="36">
        <f t="shared" si="643"/>
        <v>61380198.010969035</v>
      </c>
      <c r="P3411" s="35">
        <f t="shared" si="646"/>
        <v>61380198.010969035</v>
      </c>
    </row>
    <row r="3412" spans="1:16" x14ac:dyDescent="0.4">
      <c r="A3412" s="1">
        <v>3411</v>
      </c>
      <c r="B3412" s="21">
        <v>43224</v>
      </c>
      <c r="C3412" s="43">
        <v>3</v>
      </c>
      <c r="D3412" s="23">
        <v>23556</v>
      </c>
      <c r="E3412" s="25">
        <f t="shared" si="647"/>
        <v>19417</v>
      </c>
      <c r="F3412" s="25">
        <f t="shared" si="648"/>
        <v>19239.5</v>
      </c>
      <c r="G3412" s="25">
        <f t="shared" si="637"/>
        <v>1.2243561423113907</v>
      </c>
      <c r="H3412" s="25">
        <f t="shared" si="644"/>
        <v>1.0015470660113945</v>
      </c>
      <c r="I3412" s="4">
        <f t="shared" si="638"/>
        <v>23519.613605190276</v>
      </c>
      <c r="J3412" s="25">
        <f t="shared" si="645"/>
        <v>20075.409612987889</v>
      </c>
      <c r="K3412" s="15">
        <f t="shared" si="639"/>
        <v>20106.467596864964</v>
      </c>
      <c r="L3412" s="36">
        <f t="shared" si="640"/>
        <v>3449.5324031350356</v>
      </c>
      <c r="M3412" s="36">
        <f t="shared" si="641"/>
        <v>3449.5324031350356</v>
      </c>
      <c r="N3412" s="36">
        <f t="shared" si="642"/>
        <v>0.14643965032836795</v>
      </c>
      <c r="O3412" s="36">
        <f t="shared" si="643"/>
        <v>11899273.800278574</v>
      </c>
      <c r="P3412" s="35">
        <f t="shared" si="646"/>
        <v>11899273.800278574</v>
      </c>
    </row>
    <row r="3413" spans="1:16" x14ac:dyDescent="0.4">
      <c r="A3413" s="1">
        <v>3412</v>
      </c>
      <c r="B3413" s="21">
        <v>43225</v>
      </c>
      <c r="C3413" s="43">
        <v>4</v>
      </c>
      <c r="D3413" s="23">
        <v>21010</v>
      </c>
      <c r="E3413" s="25">
        <f t="shared" si="647"/>
        <v>19062</v>
      </c>
      <c r="F3413" s="25">
        <f t="shared" si="648"/>
        <v>20008.875</v>
      </c>
      <c r="G3413" s="25">
        <f t="shared" si="637"/>
        <v>1.05003404739147</v>
      </c>
      <c r="H3413" s="25">
        <f t="shared" si="644"/>
        <v>1.0021658136955456</v>
      </c>
      <c r="I3413" s="4">
        <f t="shared" si="638"/>
        <v>20964.594593906957</v>
      </c>
      <c r="J3413" s="25">
        <f t="shared" si="645"/>
        <v>20075.726297431705</v>
      </c>
      <c r="K3413" s="15">
        <f t="shared" si="639"/>
        <v>20119.206580394708</v>
      </c>
      <c r="L3413" s="36">
        <f t="shared" si="640"/>
        <v>890.793419605292</v>
      </c>
      <c r="M3413" s="36">
        <f t="shared" si="641"/>
        <v>890.793419605292</v>
      </c>
      <c r="N3413" s="36">
        <f t="shared" si="642"/>
        <v>4.2398544483831131E-2</v>
      </c>
      <c r="O3413" s="36">
        <f t="shared" si="643"/>
        <v>793512.91641208983</v>
      </c>
      <c r="P3413" s="35">
        <f t="shared" si="646"/>
        <v>793512.91641208983</v>
      </c>
    </row>
    <row r="3414" spans="1:16" x14ac:dyDescent="0.4">
      <c r="A3414" s="1">
        <v>3413</v>
      </c>
      <c r="B3414" s="21">
        <v>43226</v>
      </c>
      <c r="C3414" s="43">
        <v>1</v>
      </c>
      <c r="D3414" s="23">
        <v>19490</v>
      </c>
      <c r="E3414" s="25">
        <f t="shared" si="647"/>
        <v>20955.75</v>
      </c>
      <c r="F3414" s="25">
        <f t="shared" si="648"/>
        <v>20831.875</v>
      </c>
      <c r="G3414" s="25">
        <f t="shared" si="637"/>
        <v>0.93558549098436894</v>
      </c>
      <c r="H3414" s="25">
        <f t="shared" si="644"/>
        <v>0.99870511045398014</v>
      </c>
      <c r="I3414" s="4">
        <f t="shared" si="638"/>
        <v>19515.270119265191</v>
      </c>
      <c r="J3414" s="25">
        <f t="shared" si="645"/>
        <v>20076.042981875522</v>
      </c>
      <c r="K3414" s="15">
        <f t="shared" si="639"/>
        <v>20050.046723692845</v>
      </c>
      <c r="L3414" s="36">
        <f t="shared" si="640"/>
        <v>-560.04672369284526</v>
      </c>
      <c r="M3414" s="36">
        <f t="shared" si="641"/>
        <v>560.04672369284526</v>
      </c>
      <c r="N3414" s="36">
        <f t="shared" si="642"/>
        <v>2.8735080743604171E-2</v>
      </c>
      <c r="O3414" s="36">
        <f t="shared" si="643"/>
        <v>313652.33271909016</v>
      </c>
      <c r="P3414" s="35">
        <f t="shared" si="646"/>
        <v>313652.33271909016</v>
      </c>
    </row>
    <row r="3415" spans="1:16" x14ac:dyDescent="0.4">
      <c r="A3415" s="1">
        <v>3414</v>
      </c>
      <c r="B3415" s="21">
        <v>43227</v>
      </c>
      <c r="C3415" s="43">
        <v>2</v>
      </c>
      <c r="D3415" s="23">
        <v>19767</v>
      </c>
      <c r="E3415" s="25">
        <f t="shared" si="647"/>
        <v>20708</v>
      </c>
      <c r="F3415" s="25">
        <f t="shared" si="648"/>
        <v>21399.5</v>
      </c>
      <c r="G3415" s="25">
        <f t="shared" si="637"/>
        <v>0.92371317086847826</v>
      </c>
      <c r="H3415" s="25">
        <f t="shared" si="644"/>
        <v>0.99758200983907996</v>
      </c>
      <c r="I3415" s="4">
        <f t="shared" si="638"/>
        <v>19814.912262891165</v>
      </c>
      <c r="J3415" s="25">
        <f t="shared" si="645"/>
        <v>20076.359666319342</v>
      </c>
      <c r="K3415" s="15">
        <f t="shared" si="639"/>
        <v>20027.815226179089</v>
      </c>
      <c r="L3415" s="36">
        <f t="shared" si="640"/>
        <v>-260.81522617908922</v>
      </c>
      <c r="M3415" s="36">
        <f t="shared" si="641"/>
        <v>260.81522617908922</v>
      </c>
      <c r="N3415" s="36">
        <f t="shared" si="642"/>
        <v>1.3194476965603745E-2</v>
      </c>
      <c r="O3415" s="36">
        <f t="shared" si="643"/>
        <v>68024.582206849474</v>
      </c>
      <c r="P3415" s="35">
        <f t="shared" si="646"/>
        <v>68024.582206849474</v>
      </c>
    </row>
    <row r="3416" spans="1:16" x14ac:dyDescent="0.4">
      <c r="A3416" s="1">
        <v>3415</v>
      </c>
      <c r="B3416" s="21">
        <v>43228</v>
      </c>
      <c r="C3416" s="43">
        <v>3</v>
      </c>
      <c r="D3416" s="23">
        <v>22565</v>
      </c>
      <c r="E3416" s="25">
        <f t="shared" si="647"/>
        <v>22091</v>
      </c>
      <c r="F3416" s="25">
        <f t="shared" si="648"/>
        <v>22271.5</v>
      </c>
      <c r="G3416" s="25">
        <f t="shared" si="637"/>
        <v>1.0131782771703748</v>
      </c>
      <c r="H3416" s="25">
        <f t="shared" si="644"/>
        <v>1.0015470660113945</v>
      </c>
      <c r="I3416" s="4">
        <f t="shared" si="638"/>
        <v>22530.144379398822</v>
      </c>
      <c r="J3416" s="25">
        <f t="shared" si="645"/>
        <v>20076.676350763159</v>
      </c>
      <c r="K3416" s="15">
        <f t="shared" si="639"/>
        <v>20107.736294367194</v>
      </c>
      <c r="L3416" s="36">
        <f t="shared" si="640"/>
        <v>2457.2637056328058</v>
      </c>
      <c r="M3416" s="36">
        <f t="shared" si="641"/>
        <v>2457.2637056328058</v>
      </c>
      <c r="N3416" s="36">
        <f t="shared" si="642"/>
        <v>0.10889712854565946</v>
      </c>
      <c r="O3416" s="36">
        <f t="shared" si="643"/>
        <v>6038144.9190202681</v>
      </c>
      <c r="P3416" s="35">
        <f t="shared" si="646"/>
        <v>6038144.9190202681</v>
      </c>
    </row>
    <row r="3417" spans="1:16" x14ac:dyDescent="0.4">
      <c r="A3417" s="1">
        <v>3416</v>
      </c>
      <c r="B3417" s="21">
        <v>43229</v>
      </c>
      <c r="C3417" s="43">
        <v>4</v>
      </c>
      <c r="D3417" s="23">
        <v>26542</v>
      </c>
      <c r="E3417" s="25">
        <f t="shared" si="647"/>
        <v>22452</v>
      </c>
      <c r="F3417" s="25">
        <f t="shared" si="648"/>
        <v>23281.125</v>
      </c>
      <c r="G3417" s="25">
        <f t="shared" si="637"/>
        <v>1.1400651815580218</v>
      </c>
      <c r="H3417" s="25">
        <f t="shared" si="644"/>
        <v>1.0021658136955456</v>
      </c>
      <c r="I3417" s="4">
        <f t="shared" si="638"/>
        <v>26484.639205686741</v>
      </c>
      <c r="J3417" s="25">
        <f t="shared" si="645"/>
        <v>20076.993035206975</v>
      </c>
      <c r="K3417" s="15">
        <f t="shared" si="639"/>
        <v>20120.476061688001</v>
      </c>
      <c r="L3417" s="36">
        <f t="shared" si="640"/>
        <v>6421.5239383119988</v>
      </c>
      <c r="M3417" s="36">
        <f t="shared" si="641"/>
        <v>6421.5239383119988</v>
      </c>
      <c r="N3417" s="36">
        <f t="shared" si="642"/>
        <v>0.24193820881290026</v>
      </c>
      <c r="O3417" s="36">
        <f t="shared" si="643"/>
        <v>41235969.69031404</v>
      </c>
      <c r="P3417" s="35">
        <f t="shared" si="646"/>
        <v>41235969.69031404</v>
      </c>
    </row>
    <row r="3418" spans="1:16" x14ac:dyDescent="0.4">
      <c r="A3418" s="1">
        <v>3417</v>
      </c>
      <c r="B3418" s="21">
        <v>43230</v>
      </c>
      <c r="C3418" s="43">
        <v>1</v>
      </c>
      <c r="D3418" s="23">
        <v>20934</v>
      </c>
      <c r="E3418" s="25">
        <f t="shared" si="647"/>
        <v>24110.25</v>
      </c>
      <c r="F3418" s="25">
        <f t="shared" si="648"/>
        <v>24390.375</v>
      </c>
      <c r="G3418" s="25">
        <f t="shared" si="637"/>
        <v>0.85828938669454646</v>
      </c>
      <c r="H3418" s="25">
        <f t="shared" si="644"/>
        <v>0.99870511045398014</v>
      </c>
      <c r="I3418" s="4">
        <f t="shared" si="638"/>
        <v>20961.142364119933</v>
      </c>
      <c r="J3418" s="25">
        <f t="shared" si="645"/>
        <v>20077.309719650795</v>
      </c>
      <c r="K3418" s="15">
        <f t="shared" si="639"/>
        <v>20051.311821182615</v>
      </c>
      <c r="L3418" s="36">
        <f t="shared" si="640"/>
        <v>882.68817881738505</v>
      </c>
      <c r="M3418" s="36">
        <f t="shared" si="641"/>
        <v>882.68817881738505</v>
      </c>
      <c r="N3418" s="36">
        <f t="shared" si="642"/>
        <v>4.2165289902425962E-2</v>
      </c>
      <c r="O3418" s="36">
        <f t="shared" si="643"/>
        <v>779138.42102395196</v>
      </c>
      <c r="P3418" s="35">
        <f t="shared" si="646"/>
        <v>779138.42102395196</v>
      </c>
    </row>
    <row r="3419" spans="1:16" x14ac:dyDescent="0.4">
      <c r="A3419" s="1">
        <v>3418</v>
      </c>
      <c r="B3419" s="21">
        <v>43231</v>
      </c>
      <c r="C3419" s="43">
        <v>2</v>
      </c>
      <c r="D3419" s="23">
        <v>26400</v>
      </c>
      <c r="E3419" s="25">
        <f t="shared" si="647"/>
        <v>24670.5</v>
      </c>
      <c r="F3419" s="25">
        <f t="shared" si="648"/>
        <v>23967.25</v>
      </c>
      <c r="G3419" s="25">
        <f t="shared" si="637"/>
        <v>1.1015030927619982</v>
      </c>
      <c r="H3419" s="25">
        <f t="shared" si="644"/>
        <v>0.99758200983907996</v>
      </c>
      <c r="I3419" s="4">
        <f t="shared" si="638"/>
        <v>26463.989666632606</v>
      </c>
      <c r="J3419" s="25">
        <f t="shared" si="645"/>
        <v>20077.626404094612</v>
      </c>
      <c r="K3419" s="15">
        <f t="shared" si="639"/>
        <v>20029.078900994882</v>
      </c>
      <c r="L3419" s="36">
        <f t="shared" si="640"/>
        <v>6370.9210990051179</v>
      </c>
      <c r="M3419" s="36">
        <f t="shared" si="641"/>
        <v>6370.9210990051179</v>
      </c>
      <c r="N3419" s="36">
        <f t="shared" si="642"/>
        <v>0.24132276890170901</v>
      </c>
      <c r="O3419" s="36">
        <f t="shared" si="643"/>
        <v>40588635.649748579</v>
      </c>
      <c r="P3419" s="35">
        <f t="shared" si="646"/>
        <v>40588635.649748579</v>
      </c>
    </row>
    <row r="3420" spans="1:16" x14ac:dyDescent="0.4">
      <c r="A3420" s="1">
        <v>3419</v>
      </c>
      <c r="B3420" s="21">
        <v>43232</v>
      </c>
      <c r="C3420" s="43">
        <v>3</v>
      </c>
      <c r="D3420" s="23">
        <v>24806</v>
      </c>
      <c r="E3420" s="25">
        <f t="shared" si="647"/>
        <v>23264</v>
      </c>
      <c r="F3420" s="25">
        <f t="shared" si="648"/>
        <v>23362.625</v>
      </c>
      <c r="G3420" s="25">
        <f t="shared" si="637"/>
        <v>1.0617813708861912</v>
      </c>
      <c r="H3420" s="25">
        <f t="shared" si="644"/>
        <v>1.0015470660113945</v>
      </c>
      <c r="I3420" s="4">
        <f t="shared" si="638"/>
        <v>24767.682759821277</v>
      </c>
      <c r="J3420" s="25">
        <f t="shared" si="645"/>
        <v>20077.943088538428</v>
      </c>
      <c r="K3420" s="15">
        <f t="shared" si="639"/>
        <v>20109.00499186942</v>
      </c>
      <c r="L3420" s="36">
        <f t="shared" si="640"/>
        <v>4696.9950081305797</v>
      </c>
      <c r="M3420" s="36">
        <f t="shared" si="641"/>
        <v>4696.9950081305797</v>
      </c>
      <c r="N3420" s="36">
        <f t="shared" si="642"/>
        <v>0.18934914972710554</v>
      </c>
      <c r="O3420" s="36">
        <f t="shared" si="643"/>
        <v>22061762.106403586</v>
      </c>
      <c r="P3420" s="35">
        <f t="shared" si="646"/>
        <v>22061762.106403586</v>
      </c>
    </row>
    <row r="3421" spans="1:16" x14ac:dyDescent="0.4">
      <c r="A3421" s="1">
        <v>3420</v>
      </c>
      <c r="B3421" s="21">
        <v>43233</v>
      </c>
      <c r="C3421" s="43">
        <v>4</v>
      </c>
      <c r="D3421" s="23">
        <v>20916</v>
      </c>
      <c r="E3421" s="25">
        <f t="shared" si="647"/>
        <v>23461.25</v>
      </c>
      <c r="F3421" s="25">
        <f t="shared" si="648"/>
        <v>23399.25</v>
      </c>
      <c r="G3421" s="25">
        <f t="shared" si="637"/>
        <v>0.89387480367960515</v>
      </c>
      <c r="H3421" s="25">
        <f t="shared" si="644"/>
        <v>1.0021658136955456</v>
      </c>
      <c r="I3421" s="4">
        <f t="shared" si="638"/>
        <v>20870.797740416845</v>
      </c>
      <c r="J3421" s="25">
        <f t="shared" si="645"/>
        <v>20078.259772982245</v>
      </c>
      <c r="K3421" s="15">
        <f t="shared" si="639"/>
        <v>20121.745542981291</v>
      </c>
      <c r="L3421" s="36">
        <f t="shared" si="640"/>
        <v>794.25445701870922</v>
      </c>
      <c r="M3421" s="36">
        <f t="shared" si="641"/>
        <v>794.25445701870922</v>
      </c>
      <c r="N3421" s="36">
        <f t="shared" si="642"/>
        <v>3.797353495021559E-2</v>
      </c>
      <c r="O3421" s="36">
        <f t="shared" si="643"/>
        <v>630840.14249408466</v>
      </c>
      <c r="P3421" s="35">
        <f t="shared" si="646"/>
        <v>630840.14249408466</v>
      </c>
    </row>
    <row r="3422" spans="1:16" x14ac:dyDescent="0.4">
      <c r="A3422" s="1">
        <v>3421</v>
      </c>
      <c r="B3422" s="21">
        <v>43234</v>
      </c>
      <c r="C3422" s="43">
        <v>1</v>
      </c>
      <c r="D3422" s="23">
        <v>21723</v>
      </c>
      <c r="E3422" s="25">
        <f t="shared" si="647"/>
        <v>23337.25</v>
      </c>
      <c r="F3422" s="25">
        <f t="shared" si="648"/>
        <v>22954.75</v>
      </c>
      <c r="G3422" s="25">
        <f t="shared" si="637"/>
        <v>0.94634008211808018</v>
      </c>
      <c r="H3422" s="25">
        <f t="shared" si="644"/>
        <v>0.99870511045398014</v>
      </c>
      <c r="I3422" s="4">
        <f t="shared" si="638"/>
        <v>21751.165356634054</v>
      </c>
      <c r="J3422" s="25">
        <f t="shared" si="645"/>
        <v>20078.576457426065</v>
      </c>
      <c r="K3422" s="15">
        <f t="shared" si="639"/>
        <v>20052.576918672385</v>
      </c>
      <c r="L3422" s="36">
        <f t="shared" si="640"/>
        <v>1670.4230813276154</v>
      </c>
      <c r="M3422" s="36">
        <f t="shared" si="641"/>
        <v>1670.4230813276154</v>
      </c>
      <c r="N3422" s="36">
        <f t="shared" si="642"/>
        <v>7.6896518958137247E-2</v>
      </c>
      <c r="O3422" s="36">
        <f t="shared" si="643"/>
        <v>2790313.2706320449</v>
      </c>
      <c r="P3422" s="35">
        <f t="shared" si="646"/>
        <v>2790313.2706320449</v>
      </c>
    </row>
    <row r="3423" spans="1:16" x14ac:dyDescent="0.4">
      <c r="A3423" s="1">
        <v>3422</v>
      </c>
      <c r="B3423" s="21">
        <v>43235</v>
      </c>
      <c r="C3423" s="43">
        <v>2</v>
      </c>
      <c r="D3423" s="23">
        <v>25904</v>
      </c>
      <c r="E3423" s="25">
        <f t="shared" si="647"/>
        <v>22572.25</v>
      </c>
      <c r="F3423" s="25">
        <f t="shared" si="648"/>
        <v>22452.125</v>
      </c>
      <c r="G3423" s="25">
        <f t="shared" si="637"/>
        <v>1.1537437993063018</v>
      </c>
      <c r="H3423" s="25">
        <f t="shared" si="644"/>
        <v>0.99758200983907996</v>
      </c>
      <c r="I3423" s="4">
        <f t="shared" si="638"/>
        <v>25966.787436532239</v>
      </c>
      <c r="J3423" s="25">
        <f t="shared" si="645"/>
        <v>20078.893141869881</v>
      </c>
      <c r="K3423" s="15">
        <f t="shared" si="639"/>
        <v>20030.342575810675</v>
      </c>
      <c r="L3423" s="36">
        <f t="shared" si="640"/>
        <v>5873.657424189325</v>
      </c>
      <c r="M3423" s="36">
        <f t="shared" si="641"/>
        <v>5873.657424189325</v>
      </c>
      <c r="N3423" s="36">
        <f t="shared" si="642"/>
        <v>0.22674712106969291</v>
      </c>
      <c r="O3423" s="36">
        <f t="shared" si="643"/>
        <v>34499851.536734372</v>
      </c>
      <c r="P3423" s="35">
        <f t="shared" si="646"/>
        <v>34499851.536734372</v>
      </c>
    </row>
    <row r="3424" spans="1:16" x14ac:dyDescent="0.4">
      <c r="A3424" s="1">
        <v>3423</v>
      </c>
      <c r="B3424" s="21">
        <v>43236</v>
      </c>
      <c r="C3424" s="43">
        <v>3</v>
      </c>
      <c r="D3424" s="23">
        <v>21746</v>
      </c>
      <c r="E3424" s="25">
        <f t="shared" si="647"/>
        <v>22332</v>
      </c>
      <c r="F3424" s="25">
        <f t="shared" si="648"/>
        <v>22897.75</v>
      </c>
      <c r="G3424" s="25">
        <f t="shared" si="637"/>
        <v>0.94970029806422029</v>
      </c>
      <c r="H3424" s="25">
        <f t="shared" si="644"/>
        <v>1.0015470660113945</v>
      </c>
      <c r="I3424" s="4">
        <f t="shared" si="638"/>
        <v>21712.40946928459</v>
      </c>
      <c r="J3424" s="25">
        <f t="shared" si="645"/>
        <v>20079.209826313698</v>
      </c>
      <c r="K3424" s="15">
        <f t="shared" si="639"/>
        <v>20110.273689371646</v>
      </c>
      <c r="L3424" s="36">
        <f t="shared" si="640"/>
        <v>1635.7263106283535</v>
      </c>
      <c r="M3424" s="36">
        <f t="shared" si="641"/>
        <v>1635.7263106283535</v>
      </c>
      <c r="N3424" s="36">
        <f t="shared" si="642"/>
        <v>7.5219640882385433E-2</v>
      </c>
      <c r="O3424" s="36">
        <f t="shared" si="643"/>
        <v>2675600.5632818448</v>
      </c>
      <c r="P3424" s="35">
        <f t="shared" si="646"/>
        <v>2675600.5632818448</v>
      </c>
    </row>
    <row r="3425" spans="1:16" x14ac:dyDescent="0.4">
      <c r="A3425" s="1">
        <v>3424</v>
      </c>
      <c r="B3425" s="21">
        <v>43237</v>
      </c>
      <c r="C3425" s="43">
        <v>4</v>
      </c>
      <c r="D3425" s="23">
        <v>19955</v>
      </c>
      <c r="E3425" s="25">
        <f t="shared" si="647"/>
        <v>23463.5</v>
      </c>
      <c r="F3425" s="25">
        <f t="shared" si="648"/>
        <v>22221.875</v>
      </c>
      <c r="G3425" s="25">
        <f t="shared" si="637"/>
        <v>0.89798903107861061</v>
      </c>
      <c r="H3425" s="25">
        <f t="shared" si="644"/>
        <v>1.0021658136955456</v>
      </c>
      <c r="I3425" s="4">
        <f t="shared" si="638"/>
        <v>19911.874589310486</v>
      </c>
      <c r="J3425" s="25">
        <f t="shared" si="645"/>
        <v>20079.526510757518</v>
      </c>
      <c r="K3425" s="15">
        <f t="shared" si="639"/>
        <v>20123.015024274588</v>
      </c>
      <c r="L3425" s="36">
        <f t="shared" si="640"/>
        <v>-168.01502427458763</v>
      </c>
      <c r="M3425" s="36">
        <f t="shared" si="641"/>
        <v>168.01502427458763</v>
      </c>
      <c r="N3425" s="36">
        <f t="shared" si="642"/>
        <v>8.4196955286688861E-3</v>
      </c>
      <c r="O3425" s="36">
        <f t="shared" si="643"/>
        <v>28229.048381990269</v>
      </c>
      <c r="P3425" s="35">
        <f t="shared" si="646"/>
        <v>28229.048381990269</v>
      </c>
    </row>
    <row r="3426" spans="1:16" x14ac:dyDescent="0.4">
      <c r="A3426" s="1">
        <v>3425</v>
      </c>
      <c r="B3426" s="21">
        <v>43238</v>
      </c>
      <c r="C3426" s="43">
        <v>1</v>
      </c>
      <c r="D3426" s="23">
        <v>26249</v>
      </c>
      <c r="E3426" s="25">
        <f t="shared" si="647"/>
        <v>20980.25</v>
      </c>
      <c r="F3426" s="25">
        <f t="shared" si="648"/>
        <v>20831.875</v>
      </c>
      <c r="G3426" s="25">
        <f t="shared" si="637"/>
        <v>1.260040202814197</v>
      </c>
      <c r="H3426" s="25">
        <f t="shared" si="644"/>
        <v>0.99870511045398014</v>
      </c>
      <c r="I3426" s="4">
        <f t="shared" si="638"/>
        <v>26283.033625479322</v>
      </c>
      <c r="J3426" s="25">
        <f t="shared" si="645"/>
        <v>20079.843195201334</v>
      </c>
      <c r="K3426" s="15">
        <f t="shared" si="639"/>
        <v>20053.842016162151</v>
      </c>
      <c r="L3426" s="36">
        <f t="shared" si="640"/>
        <v>6195.1579838378493</v>
      </c>
      <c r="M3426" s="36">
        <f t="shared" si="641"/>
        <v>6195.1579838378493</v>
      </c>
      <c r="N3426" s="36">
        <f t="shared" si="642"/>
        <v>0.23601500947989826</v>
      </c>
      <c r="O3426" s="36">
        <f t="shared" si="643"/>
        <v>38379982.444709845</v>
      </c>
      <c r="P3426" s="35">
        <f t="shared" si="646"/>
        <v>38379982.444709845</v>
      </c>
    </row>
    <row r="3427" spans="1:16" x14ac:dyDescent="0.4">
      <c r="A3427" s="1">
        <v>3426</v>
      </c>
      <c r="B3427" s="21">
        <v>43239</v>
      </c>
      <c r="C3427" s="43">
        <v>2</v>
      </c>
      <c r="D3427" s="23">
        <v>15971</v>
      </c>
      <c r="E3427" s="25">
        <f t="shared" si="647"/>
        <v>20683.5</v>
      </c>
      <c r="F3427" s="25">
        <f t="shared" si="648"/>
        <v>20658.125</v>
      </c>
      <c r="G3427" s="25">
        <f t="shared" si="637"/>
        <v>0.77310985387105557</v>
      </c>
      <c r="H3427" s="25">
        <f t="shared" si="644"/>
        <v>0.99758200983907996</v>
      </c>
      <c r="I3427" s="4">
        <f t="shared" si="638"/>
        <v>16009.711324461719</v>
      </c>
      <c r="J3427" s="25">
        <f t="shared" si="645"/>
        <v>20080.159879645151</v>
      </c>
      <c r="K3427" s="15">
        <f t="shared" si="639"/>
        <v>20031.606250626468</v>
      </c>
      <c r="L3427" s="36">
        <f t="shared" si="640"/>
        <v>-4060.606250626468</v>
      </c>
      <c r="M3427" s="36">
        <f t="shared" si="641"/>
        <v>4060.606250626468</v>
      </c>
      <c r="N3427" s="36">
        <f t="shared" si="642"/>
        <v>0.254248716462743</v>
      </c>
      <c r="O3427" s="36">
        <f t="shared" si="643"/>
        <v>16488523.122626742</v>
      </c>
      <c r="P3427" s="35">
        <f t="shared" si="646"/>
        <v>16488523.122626742</v>
      </c>
    </row>
    <row r="3428" spans="1:16" x14ac:dyDescent="0.4">
      <c r="A3428" s="1">
        <v>3427</v>
      </c>
      <c r="B3428" s="21">
        <v>43240</v>
      </c>
      <c r="C3428" s="43">
        <v>3</v>
      </c>
      <c r="D3428" s="23">
        <v>20559</v>
      </c>
      <c r="E3428" s="25">
        <f t="shared" si="647"/>
        <v>20632.75</v>
      </c>
      <c r="F3428" s="25">
        <f t="shared" si="648"/>
        <v>20160.125</v>
      </c>
      <c r="G3428" s="25">
        <f t="shared" si="637"/>
        <v>1.0197853435928597</v>
      </c>
      <c r="H3428" s="25">
        <f t="shared" si="644"/>
        <v>1.0015470660113945</v>
      </c>
      <c r="I3428" s="4">
        <f t="shared" si="638"/>
        <v>20527.24300004699</v>
      </c>
      <c r="J3428" s="25">
        <f t="shared" si="645"/>
        <v>20080.476564088971</v>
      </c>
      <c r="K3428" s="15">
        <f t="shared" si="639"/>
        <v>20111.542386873876</v>
      </c>
      <c r="L3428" s="36">
        <f t="shared" si="640"/>
        <v>447.45761312612376</v>
      </c>
      <c r="M3428" s="36">
        <f t="shared" si="641"/>
        <v>447.45761312612376</v>
      </c>
      <c r="N3428" s="36">
        <f t="shared" si="642"/>
        <v>2.1764561171561055E-2</v>
      </c>
      <c r="O3428" s="36">
        <f t="shared" si="643"/>
        <v>200218.31554452784</v>
      </c>
      <c r="P3428" s="35">
        <f t="shared" si="646"/>
        <v>200218.31554452784</v>
      </c>
    </row>
    <row r="3429" spans="1:16" x14ac:dyDescent="0.4">
      <c r="A3429" s="1">
        <v>3428</v>
      </c>
      <c r="B3429" s="21">
        <v>43241</v>
      </c>
      <c r="C3429" s="43">
        <v>4</v>
      </c>
      <c r="D3429" s="23">
        <v>19752</v>
      </c>
      <c r="E3429" s="25">
        <f t="shared" si="647"/>
        <v>19687.5</v>
      </c>
      <c r="F3429" s="25">
        <f t="shared" si="648"/>
        <v>20983.25</v>
      </c>
      <c r="G3429" s="25">
        <f t="shared" si="637"/>
        <v>0.94132224512408702</v>
      </c>
      <c r="H3429" s="25">
        <f t="shared" si="644"/>
        <v>1.0021658136955456</v>
      </c>
      <c r="I3429" s="4">
        <f t="shared" si="638"/>
        <v>19709.313299326521</v>
      </c>
      <c r="J3429" s="25">
        <f t="shared" si="645"/>
        <v>20080.793248532787</v>
      </c>
      <c r="K3429" s="15">
        <f t="shared" si="639"/>
        <v>20124.284505567877</v>
      </c>
      <c r="L3429" s="36">
        <f t="shared" si="640"/>
        <v>-372.2845055678772</v>
      </c>
      <c r="M3429" s="36">
        <f t="shared" si="641"/>
        <v>372.2845055678772</v>
      </c>
      <c r="N3429" s="36">
        <f t="shared" si="642"/>
        <v>1.8847939731058992E-2</v>
      </c>
      <c r="O3429" s="36">
        <f t="shared" si="643"/>
        <v>138595.75308591878</v>
      </c>
      <c r="P3429" s="35">
        <f t="shared" si="646"/>
        <v>138595.75308591878</v>
      </c>
    </row>
    <row r="3430" spans="1:16" x14ac:dyDescent="0.4">
      <c r="A3430" s="1">
        <v>3429</v>
      </c>
      <c r="B3430" s="21">
        <v>43242</v>
      </c>
      <c r="C3430" s="43">
        <v>1</v>
      </c>
      <c r="D3430" s="23">
        <v>22468</v>
      </c>
      <c r="E3430" s="25">
        <f t="shared" si="647"/>
        <v>22279</v>
      </c>
      <c r="F3430" s="25">
        <f t="shared" si="648"/>
        <v>22317.25</v>
      </c>
      <c r="G3430" s="25">
        <f t="shared" si="637"/>
        <v>1.0067548645106363</v>
      </c>
      <c r="H3430" s="25">
        <f t="shared" si="644"/>
        <v>0.99870511045398014</v>
      </c>
      <c r="I3430" s="4">
        <f t="shared" si="638"/>
        <v>22497.131300135981</v>
      </c>
      <c r="J3430" s="25">
        <f t="shared" si="645"/>
        <v>20081.109932976604</v>
      </c>
      <c r="K3430" s="15">
        <f t="shared" si="639"/>
        <v>20055.107113651917</v>
      </c>
      <c r="L3430" s="36">
        <f t="shared" si="640"/>
        <v>2412.8928863480833</v>
      </c>
      <c r="M3430" s="36">
        <f t="shared" si="641"/>
        <v>2412.8928863480833</v>
      </c>
      <c r="N3430" s="36">
        <f t="shared" si="642"/>
        <v>0.10739241972352159</v>
      </c>
      <c r="O3430" s="36">
        <f t="shared" si="643"/>
        <v>5822052.0809891839</v>
      </c>
      <c r="P3430" s="35">
        <f t="shared" si="646"/>
        <v>5822052.0809891839</v>
      </c>
    </row>
    <row r="3431" spans="1:16" x14ac:dyDescent="0.4">
      <c r="A3431" s="1">
        <v>3430</v>
      </c>
      <c r="B3431" s="21">
        <v>43243</v>
      </c>
      <c r="C3431" s="43">
        <v>2</v>
      </c>
      <c r="D3431" s="23">
        <v>26337</v>
      </c>
      <c r="E3431" s="25">
        <f t="shared" si="647"/>
        <v>22355.5</v>
      </c>
      <c r="F3431" s="25">
        <f t="shared" si="648"/>
        <v>22621.125</v>
      </c>
      <c r="G3431" s="25">
        <f t="shared" si="637"/>
        <v>1.1642657029657013</v>
      </c>
      <c r="H3431" s="25">
        <f t="shared" si="644"/>
        <v>0.99758200983907996</v>
      </c>
      <c r="I3431" s="4">
        <f t="shared" si="638"/>
        <v>26400.83696401905</v>
      </c>
      <c r="J3431" s="25">
        <f t="shared" si="645"/>
        <v>20081.426617420424</v>
      </c>
      <c r="K3431" s="15">
        <f t="shared" si="639"/>
        <v>20032.869925442265</v>
      </c>
      <c r="L3431" s="36">
        <f t="shared" si="640"/>
        <v>6304.1300745577355</v>
      </c>
      <c r="M3431" s="36">
        <f t="shared" si="641"/>
        <v>6304.1300745577355</v>
      </c>
      <c r="N3431" s="36">
        <f t="shared" si="642"/>
        <v>0.23936401543675193</v>
      </c>
      <c r="O3431" s="36">
        <f t="shared" si="643"/>
        <v>39742055.996943317</v>
      </c>
      <c r="P3431" s="35">
        <f t="shared" si="646"/>
        <v>39742055.996943317</v>
      </c>
    </row>
    <row r="3432" spans="1:16" x14ac:dyDescent="0.4">
      <c r="A3432" s="1">
        <v>3431</v>
      </c>
      <c r="B3432" s="21">
        <v>43244</v>
      </c>
      <c r="C3432" s="43">
        <v>3</v>
      </c>
      <c r="D3432" s="23">
        <v>20865</v>
      </c>
      <c r="E3432" s="25">
        <f t="shared" si="647"/>
        <v>22886.75</v>
      </c>
      <c r="F3432" s="25">
        <f t="shared" si="648"/>
        <v>23164.5</v>
      </c>
      <c r="G3432" s="25">
        <f t="shared" si="637"/>
        <v>0.90073172311079452</v>
      </c>
      <c r="H3432" s="25">
        <f t="shared" si="644"/>
        <v>1.0015470660113945</v>
      </c>
      <c r="I3432" s="4">
        <f t="shared" si="638"/>
        <v>20832.770329100658</v>
      </c>
      <c r="J3432" s="25">
        <f t="shared" si="645"/>
        <v>20081.74330186424</v>
      </c>
      <c r="K3432" s="15">
        <f t="shared" si="639"/>
        <v>20112.811084376106</v>
      </c>
      <c r="L3432" s="36">
        <f t="shared" si="640"/>
        <v>752.18891562389399</v>
      </c>
      <c r="M3432" s="36">
        <f t="shared" si="641"/>
        <v>752.18891562389399</v>
      </c>
      <c r="N3432" s="36">
        <f t="shared" si="642"/>
        <v>3.6050271537210354E-2</v>
      </c>
      <c r="O3432" s="36">
        <f t="shared" si="643"/>
        <v>565788.16478744952</v>
      </c>
      <c r="P3432" s="35">
        <f t="shared" si="646"/>
        <v>565788.16478744952</v>
      </c>
    </row>
    <row r="3433" spans="1:16" x14ac:dyDescent="0.4">
      <c r="A3433" s="1">
        <v>3432</v>
      </c>
      <c r="B3433" s="21">
        <v>43245</v>
      </c>
      <c r="C3433" s="43">
        <v>4</v>
      </c>
      <c r="D3433" s="23">
        <v>21877</v>
      </c>
      <c r="E3433" s="25">
        <f t="shared" si="647"/>
        <v>23442.25</v>
      </c>
      <c r="F3433" s="25">
        <f t="shared" si="648"/>
        <v>23043.25</v>
      </c>
      <c r="G3433" s="25">
        <f t="shared" si="637"/>
        <v>0.94938864960454794</v>
      </c>
      <c r="H3433" s="25">
        <f t="shared" si="644"/>
        <v>1.0021658136955456</v>
      </c>
      <c r="I3433" s="4">
        <f t="shared" si="638"/>
        <v>21829.7208915232</v>
      </c>
      <c r="J3433" s="25">
        <f t="shared" si="645"/>
        <v>20082.059986308057</v>
      </c>
      <c r="K3433" s="15">
        <f t="shared" si="639"/>
        <v>20125.55398686117</v>
      </c>
      <c r="L3433" s="36">
        <f t="shared" si="640"/>
        <v>1751.4460131388296</v>
      </c>
      <c r="M3433" s="36">
        <f t="shared" si="641"/>
        <v>1751.4460131388296</v>
      </c>
      <c r="N3433" s="36">
        <f t="shared" si="642"/>
        <v>8.0058783797542152E-2</v>
      </c>
      <c r="O3433" s="36">
        <f t="shared" si="643"/>
        <v>3067563.1369399014</v>
      </c>
      <c r="P3433" s="35">
        <f t="shared" si="646"/>
        <v>3067563.1369399014</v>
      </c>
    </row>
    <row r="3434" spans="1:16" x14ac:dyDescent="0.4">
      <c r="A3434" s="1">
        <v>3433</v>
      </c>
      <c r="B3434" s="21">
        <v>43246</v>
      </c>
      <c r="C3434" s="43">
        <v>1</v>
      </c>
      <c r="D3434" s="23">
        <v>24690</v>
      </c>
      <c r="E3434" s="25">
        <f t="shared" si="647"/>
        <v>22644.25</v>
      </c>
      <c r="F3434" s="25">
        <f t="shared" si="648"/>
        <v>21643</v>
      </c>
      <c r="G3434" s="25">
        <f t="shared" si="637"/>
        <v>1.1407845492769024</v>
      </c>
      <c r="H3434" s="25">
        <f t="shared" si="644"/>
        <v>0.99870511045398014</v>
      </c>
      <c r="I3434" s="4">
        <f t="shared" si="638"/>
        <v>24722.0122752518</v>
      </c>
      <c r="J3434" s="25">
        <f t="shared" si="645"/>
        <v>20082.376670751873</v>
      </c>
      <c r="K3434" s="15">
        <f t="shared" si="639"/>
        <v>20056.372211141683</v>
      </c>
      <c r="L3434" s="36">
        <f t="shared" si="640"/>
        <v>4633.6277888583172</v>
      </c>
      <c r="M3434" s="36">
        <f t="shared" si="641"/>
        <v>4633.6277888583172</v>
      </c>
      <c r="N3434" s="36">
        <f t="shared" si="642"/>
        <v>0.18767224742237007</v>
      </c>
      <c r="O3434" s="36">
        <f t="shared" si="643"/>
        <v>21470506.485680018</v>
      </c>
      <c r="P3434" s="35">
        <f t="shared" si="646"/>
        <v>21470506.485680018</v>
      </c>
    </row>
    <row r="3435" spans="1:16" x14ac:dyDescent="0.4">
      <c r="A3435" s="1">
        <v>3434</v>
      </c>
      <c r="B3435" s="21">
        <v>43247</v>
      </c>
      <c r="C3435" s="43">
        <v>2</v>
      </c>
      <c r="D3435" s="23">
        <v>23145</v>
      </c>
      <c r="E3435" s="25">
        <f t="shared" si="647"/>
        <v>20641.75</v>
      </c>
      <c r="F3435" s="25">
        <f t="shared" si="648"/>
        <v>20698.5</v>
      </c>
      <c r="G3435" s="25">
        <f t="shared" si="637"/>
        <v>1.118196970794985</v>
      </c>
      <c r="H3435" s="25">
        <f t="shared" si="644"/>
        <v>0.99758200983907996</v>
      </c>
      <c r="I3435" s="4">
        <f t="shared" si="638"/>
        <v>23201.100031598929</v>
      </c>
      <c r="J3435" s="25">
        <f t="shared" si="645"/>
        <v>20082.693355195694</v>
      </c>
      <c r="K3435" s="15">
        <f t="shared" si="639"/>
        <v>20034.133600258057</v>
      </c>
      <c r="L3435" s="36">
        <f t="shared" si="640"/>
        <v>3110.8663997419426</v>
      </c>
      <c r="M3435" s="36">
        <f t="shared" si="641"/>
        <v>3110.8663997419426</v>
      </c>
      <c r="N3435" s="36">
        <f t="shared" si="642"/>
        <v>0.13440770791712864</v>
      </c>
      <c r="O3435" s="36">
        <f t="shared" si="643"/>
        <v>9677489.7570433952</v>
      </c>
      <c r="P3435" s="35">
        <f t="shared" si="646"/>
        <v>9677489.7570433952</v>
      </c>
    </row>
    <row r="3436" spans="1:16" x14ac:dyDescent="0.4">
      <c r="A3436" s="1">
        <v>3435</v>
      </c>
      <c r="B3436" s="21">
        <v>43248</v>
      </c>
      <c r="C3436" s="43">
        <v>3</v>
      </c>
      <c r="D3436" s="23">
        <v>12855</v>
      </c>
      <c r="E3436" s="25">
        <f t="shared" si="647"/>
        <v>20755.25</v>
      </c>
      <c r="F3436" s="25">
        <f t="shared" si="648"/>
        <v>20290.875</v>
      </c>
      <c r="G3436" s="25">
        <f t="shared" si="637"/>
        <v>0.63353601064517917</v>
      </c>
      <c r="H3436" s="25">
        <f t="shared" si="644"/>
        <v>1.0015470660113945</v>
      </c>
      <c r="I3436" s="4">
        <f t="shared" si="638"/>
        <v>12835.143186225208</v>
      </c>
      <c r="J3436" s="25">
        <f t="shared" si="645"/>
        <v>20083.01003963951</v>
      </c>
      <c r="K3436" s="15">
        <f t="shared" si="639"/>
        <v>20114.079781878332</v>
      </c>
      <c r="L3436" s="36">
        <f t="shared" si="640"/>
        <v>-7259.0797818783321</v>
      </c>
      <c r="M3436" s="36">
        <f t="shared" si="641"/>
        <v>7259.0797818783321</v>
      </c>
      <c r="N3436" s="36">
        <f t="shared" si="642"/>
        <v>0.56468920901426156</v>
      </c>
      <c r="O3436" s="36">
        <f t="shared" si="643"/>
        <v>52694239.279674776</v>
      </c>
      <c r="P3436" s="35">
        <f t="shared" si="646"/>
        <v>52694239.279674776</v>
      </c>
    </row>
    <row r="3437" spans="1:16" x14ac:dyDescent="0.4">
      <c r="A3437" s="1">
        <v>3436</v>
      </c>
      <c r="B3437" s="21">
        <v>43249</v>
      </c>
      <c r="C3437" s="43">
        <v>4</v>
      </c>
      <c r="D3437" s="23">
        <v>22331</v>
      </c>
      <c r="E3437" s="25">
        <f t="shared" si="647"/>
        <v>19826.5</v>
      </c>
      <c r="F3437" s="25">
        <f t="shared" si="648"/>
        <v>19160.625</v>
      </c>
      <c r="G3437" s="25">
        <f t="shared" ref="G3437:G3500" si="649">D3437/F3437</f>
        <v>1.1654630263887529</v>
      </c>
      <c r="H3437" s="25">
        <f t="shared" si="644"/>
        <v>1.0021658136955456</v>
      </c>
      <c r="I3437" s="4">
        <f t="shared" ref="I3437:I3500" si="650">D3437/H3437</f>
        <v>22282.739737103104</v>
      </c>
      <c r="J3437" s="25">
        <f t="shared" si="645"/>
        <v>20083.326724083327</v>
      </c>
      <c r="K3437" s="15">
        <f t="shared" ref="K3437:K3500" si="651">H3437*J3437</f>
        <v>20126.823468154464</v>
      </c>
      <c r="L3437" s="36">
        <f t="shared" ref="L3437:L3500" si="652">D3437-K3437</f>
        <v>2204.1765318455364</v>
      </c>
      <c r="M3437" s="36">
        <f t="shared" ref="M3437:M3500" si="653">ABS(L3437)</f>
        <v>2204.1765318455364</v>
      </c>
      <c r="N3437" s="36">
        <f t="shared" ref="N3437:N3500" si="654">M3437/D3437</f>
        <v>9.870478401529427E-2</v>
      </c>
      <c r="O3437" s="36">
        <f t="shared" ref="O3437:O3500" si="655">L3437^2</f>
        <v>4858394.1835386166</v>
      </c>
      <c r="P3437" s="35">
        <f t="shared" si="646"/>
        <v>4858394.1835386166</v>
      </c>
    </row>
    <row r="3438" spans="1:16" x14ac:dyDescent="0.4">
      <c r="A3438" s="1">
        <v>3437</v>
      </c>
      <c r="B3438" s="21">
        <v>43250</v>
      </c>
      <c r="C3438" s="43">
        <v>1</v>
      </c>
      <c r="D3438" s="23">
        <v>20975</v>
      </c>
      <c r="E3438" s="25">
        <f t="shared" si="647"/>
        <v>18494.75</v>
      </c>
      <c r="F3438" s="25">
        <f t="shared" si="648"/>
        <v>19227.5</v>
      </c>
      <c r="G3438" s="25">
        <f t="shared" si="649"/>
        <v>1.0908854505265895</v>
      </c>
      <c r="H3438" s="25">
        <f t="shared" si="644"/>
        <v>0.99870511045398014</v>
      </c>
      <c r="I3438" s="4">
        <f t="shared" si="650"/>
        <v>21002.195523426752</v>
      </c>
      <c r="J3438" s="25">
        <f t="shared" si="645"/>
        <v>20083.643408527147</v>
      </c>
      <c r="K3438" s="15">
        <f t="shared" si="651"/>
        <v>20057.637308631452</v>
      </c>
      <c r="L3438" s="36">
        <f t="shared" si="652"/>
        <v>917.36269136854753</v>
      </c>
      <c r="M3438" s="36">
        <f t="shared" si="653"/>
        <v>917.36269136854753</v>
      </c>
      <c r="N3438" s="36">
        <f t="shared" si="654"/>
        <v>4.373600435606901E-2</v>
      </c>
      <c r="O3438" s="36">
        <f t="shared" si="655"/>
        <v>841554.30751494505</v>
      </c>
      <c r="P3438" s="35">
        <f t="shared" si="646"/>
        <v>841554.30751494505</v>
      </c>
    </row>
    <row r="3439" spans="1:16" x14ac:dyDescent="0.4">
      <c r="A3439" s="1">
        <v>3438</v>
      </c>
      <c r="B3439" s="21">
        <v>43251</v>
      </c>
      <c r="C3439" s="43">
        <v>2</v>
      </c>
      <c r="D3439" s="23">
        <v>17818</v>
      </c>
      <c r="E3439" s="25">
        <f t="shared" si="647"/>
        <v>19960.25</v>
      </c>
      <c r="F3439" s="25">
        <f t="shared" si="648"/>
        <v>19831</v>
      </c>
      <c r="G3439" s="25">
        <f t="shared" si="649"/>
        <v>0.8984922595935656</v>
      </c>
      <c r="H3439" s="25">
        <f t="shared" si="644"/>
        <v>0.99758200983907996</v>
      </c>
      <c r="I3439" s="4">
        <f t="shared" si="650"/>
        <v>17861.188177274991</v>
      </c>
      <c r="J3439" s="25">
        <f t="shared" si="645"/>
        <v>20083.960092970963</v>
      </c>
      <c r="K3439" s="15">
        <f t="shared" si="651"/>
        <v>20035.39727507385</v>
      </c>
      <c r="L3439" s="36">
        <f t="shared" si="652"/>
        <v>-2217.3972750738503</v>
      </c>
      <c r="M3439" s="36">
        <f t="shared" si="653"/>
        <v>2217.3972750738503</v>
      </c>
      <c r="N3439" s="36">
        <f t="shared" si="654"/>
        <v>0.12444703530552532</v>
      </c>
      <c r="O3439" s="36">
        <f t="shared" si="655"/>
        <v>4916850.6755049368</v>
      </c>
      <c r="P3439" s="35">
        <f t="shared" si="646"/>
        <v>4916850.6755049368</v>
      </c>
    </row>
    <row r="3440" spans="1:16" x14ac:dyDescent="0.4">
      <c r="A3440" s="1">
        <v>3439</v>
      </c>
      <c r="B3440" s="21">
        <v>43252</v>
      </c>
      <c r="C3440" s="43">
        <v>3</v>
      </c>
      <c r="D3440" s="23">
        <v>18717</v>
      </c>
      <c r="E3440" s="25">
        <f t="shared" si="647"/>
        <v>19701.75</v>
      </c>
      <c r="F3440" s="25">
        <f t="shared" si="648"/>
        <v>19580.625</v>
      </c>
      <c r="G3440" s="25">
        <f t="shared" si="649"/>
        <v>0.95589390022024323</v>
      </c>
      <c r="H3440" s="25">
        <f t="shared" si="644"/>
        <v>1.0015470660113945</v>
      </c>
      <c r="I3440" s="4">
        <f t="shared" si="650"/>
        <v>18688.088293782748</v>
      </c>
      <c r="J3440" s="25">
        <f t="shared" si="645"/>
        <v>20084.27677741478</v>
      </c>
      <c r="K3440" s="15">
        <f t="shared" si="651"/>
        <v>20115.348479380558</v>
      </c>
      <c r="L3440" s="36">
        <f t="shared" si="652"/>
        <v>-1398.3484793805583</v>
      </c>
      <c r="M3440" s="36">
        <f t="shared" si="653"/>
        <v>1398.3484793805583</v>
      </c>
      <c r="N3440" s="36">
        <f t="shared" si="654"/>
        <v>7.4710075299490211E-2</v>
      </c>
      <c r="O3440" s="36">
        <f t="shared" si="655"/>
        <v>1955378.4697859196</v>
      </c>
      <c r="P3440" s="35">
        <f t="shared" si="646"/>
        <v>1955378.4697859196</v>
      </c>
    </row>
    <row r="3441" spans="1:16" x14ac:dyDescent="0.4">
      <c r="A3441" s="1">
        <v>3440</v>
      </c>
      <c r="B3441" s="21">
        <v>43253</v>
      </c>
      <c r="C3441" s="43">
        <v>4</v>
      </c>
      <c r="D3441" s="23">
        <v>21297</v>
      </c>
      <c r="E3441" s="25">
        <f t="shared" si="647"/>
        <v>19459.5</v>
      </c>
      <c r="F3441" s="25">
        <f t="shared" si="648"/>
        <v>18602.125</v>
      </c>
      <c r="G3441" s="25">
        <f t="shared" si="649"/>
        <v>1.1448692017713029</v>
      </c>
      <c r="H3441" s="25">
        <f t="shared" si="644"/>
        <v>1.0021658136955456</v>
      </c>
      <c r="I3441" s="4">
        <f t="shared" si="650"/>
        <v>21250.974348711872</v>
      </c>
      <c r="J3441" s="25">
        <f t="shared" si="645"/>
        <v>20084.593461858596</v>
      </c>
      <c r="K3441" s="15">
        <f t="shared" si="651"/>
        <v>20128.092949447753</v>
      </c>
      <c r="L3441" s="36">
        <f t="shared" si="652"/>
        <v>1168.9070505522468</v>
      </c>
      <c r="M3441" s="36">
        <f t="shared" si="653"/>
        <v>1168.9070505522468</v>
      </c>
      <c r="N3441" s="36">
        <f t="shared" si="654"/>
        <v>5.4885995706073477E-2</v>
      </c>
      <c r="O3441" s="36">
        <f t="shared" si="655"/>
        <v>1366343.6928307528</v>
      </c>
      <c r="P3441" s="35">
        <f t="shared" si="646"/>
        <v>1366343.6928307528</v>
      </c>
    </row>
    <row r="3442" spans="1:16" x14ac:dyDescent="0.4">
      <c r="A3442" s="1">
        <v>3441</v>
      </c>
      <c r="B3442" s="21">
        <v>43254</v>
      </c>
      <c r="C3442" s="43">
        <v>1</v>
      </c>
      <c r="D3442" s="23">
        <v>20006</v>
      </c>
      <c r="E3442" s="25">
        <f t="shared" si="647"/>
        <v>17744.75</v>
      </c>
      <c r="F3442" s="25">
        <f t="shared" si="648"/>
        <v>17821.375</v>
      </c>
      <c r="G3442" s="25">
        <f t="shared" si="649"/>
        <v>1.1225845368272651</v>
      </c>
      <c r="H3442" s="25">
        <f t="shared" si="644"/>
        <v>0.99870511045398014</v>
      </c>
      <c r="I3442" s="4">
        <f t="shared" si="650"/>
        <v>20031.939148590016</v>
      </c>
      <c r="J3442" s="25">
        <f t="shared" si="645"/>
        <v>20084.910146302416</v>
      </c>
      <c r="K3442" s="15">
        <f t="shared" si="651"/>
        <v>20058.902406121222</v>
      </c>
      <c r="L3442" s="36">
        <f t="shared" si="652"/>
        <v>-52.902406121222157</v>
      </c>
      <c r="M3442" s="36">
        <f t="shared" si="653"/>
        <v>52.902406121222157</v>
      </c>
      <c r="N3442" s="36">
        <f t="shared" si="654"/>
        <v>2.6443270079587202E-3</v>
      </c>
      <c r="O3442" s="36">
        <f t="shared" si="655"/>
        <v>2798.6645734147237</v>
      </c>
      <c r="P3442" s="35">
        <f t="shared" si="646"/>
        <v>2798.6645734147237</v>
      </c>
    </row>
    <row r="3443" spans="1:16" x14ac:dyDescent="0.4">
      <c r="A3443" s="1">
        <v>3442</v>
      </c>
      <c r="B3443" s="21">
        <v>43255</v>
      </c>
      <c r="C3443" s="43">
        <v>2</v>
      </c>
      <c r="D3443" s="23">
        <v>10959</v>
      </c>
      <c r="E3443" s="25">
        <f t="shared" si="647"/>
        <v>17898</v>
      </c>
      <c r="F3443" s="25">
        <f t="shared" si="648"/>
        <v>17936</v>
      </c>
      <c r="G3443" s="25">
        <f t="shared" si="649"/>
        <v>0.61100579839429081</v>
      </c>
      <c r="H3443" s="25">
        <f t="shared" si="644"/>
        <v>0.99758200983907996</v>
      </c>
      <c r="I3443" s="4">
        <f t="shared" si="650"/>
        <v>10985.562983205558</v>
      </c>
      <c r="J3443" s="25">
        <f t="shared" si="645"/>
        <v>20085.226830746233</v>
      </c>
      <c r="K3443" s="15">
        <f t="shared" si="651"/>
        <v>20036.66094988964</v>
      </c>
      <c r="L3443" s="36">
        <f t="shared" si="652"/>
        <v>-9077.6609498896396</v>
      </c>
      <c r="M3443" s="36">
        <f t="shared" si="653"/>
        <v>9077.6609498896396</v>
      </c>
      <c r="N3443" s="36">
        <f t="shared" si="654"/>
        <v>0.82832931379593389</v>
      </c>
      <c r="O3443" s="36">
        <f t="shared" si="655"/>
        <v>82403928.321151271</v>
      </c>
      <c r="P3443" s="35">
        <f t="shared" si="646"/>
        <v>82403928.321151271</v>
      </c>
    </row>
    <row r="3444" spans="1:16" x14ac:dyDescent="0.4">
      <c r="A3444" s="1">
        <v>3443</v>
      </c>
      <c r="B3444" s="21">
        <v>43256</v>
      </c>
      <c r="C3444" s="43">
        <v>3</v>
      </c>
      <c r="D3444" s="23">
        <v>19330</v>
      </c>
      <c r="E3444" s="25">
        <f t="shared" si="647"/>
        <v>17974</v>
      </c>
      <c r="F3444" s="25">
        <f t="shared" si="648"/>
        <v>17548</v>
      </c>
      <c r="G3444" s="25">
        <f t="shared" si="649"/>
        <v>1.1015500341919306</v>
      </c>
      <c r="H3444" s="25">
        <f t="shared" si="644"/>
        <v>1.0015470660113945</v>
      </c>
      <c r="I3444" s="4">
        <f t="shared" si="650"/>
        <v>19300.141407213792</v>
      </c>
      <c r="J3444" s="25">
        <f t="shared" si="645"/>
        <v>20085.543515190049</v>
      </c>
      <c r="K3444" s="15">
        <f t="shared" si="651"/>
        <v>20116.617176882784</v>
      </c>
      <c r="L3444" s="36">
        <f t="shared" si="652"/>
        <v>-786.61717688278441</v>
      </c>
      <c r="M3444" s="36">
        <f t="shared" si="653"/>
        <v>786.61717688278441</v>
      </c>
      <c r="N3444" s="36">
        <f t="shared" si="654"/>
        <v>4.0694111582140945E-2</v>
      </c>
      <c r="O3444" s="36">
        <f t="shared" si="655"/>
        <v>618766.58296704176</v>
      </c>
      <c r="P3444" s="35">
        <f t="shared" si="646"/>
        <v>618766.58296704176</v>
      </c>
    </row>
    <row r="3445" spans="1:16" x14ac:dyDescent="0.4">
      <c r="A3445" s="1">
        <v>3444</v>
      </c>
      <c r="B3445" s="21">
        <v>43257</v>
      </c>
      <c r="C3445" s="43">
        <v>4</v>
      </c>
      <c r="D3445" s="23">
        <v>21601</v>
      </c>
      <c r="E3445" s="25">
        <f t="shared" si="647"/>
        <v>17122</v>
      </c>
      <c r="F3445" s="25">
        <f t="shared" si="648"/>
        <v>18636.875</v>
      </c>
      <c r="G3445" s="25">
        <f t="shared" si="649"/>
        <v>1.1590462456822832</v>
      </c>
      <c r="H3445" s="25">
        <f t="shared" si="644"/>
        <v>1.0021658136955456</v>
      </c>
      <c r="I3445" s="4">
        <f t="shared" si="650"/>
        <v>21554.317364254362</v>
      </c>
      <c r="J3445" s="25">
        <f t="shared" si="645"/>
        <v>20085.860199633869</v>
      </c>
      <c r="K3445" s="15">
        <f t="shared" si="651"/>
        <v>20129.36243074105</v>
      </c>
      <c r="L3445" s="36">
        <f t="shared" si="652"/>
        <v>1471.63756925895</v>
      </c>
      <c r="M3445" s="36">
        <f t="shared" si="653"/>
        <v>1471.63756925895</v>
      </c>
      <c r="N3445" s="36">
        <f t="shared" si="654"/>
        <v>6.8128214863152167E-2</v>
      </c>
      <c r="O3445" s="36">
        <f t="shared" si="655"/>
        <v>2165717.1352543905</v>
      </c>
      <c r="P3445" s="35">
        <f t="shared" si="646"/>
        <v>2165717.1352543905</v>
      </c>
    </row>
    <row r="3446" spans="1:16" x14ac:dyDescent="0.4">
      <c r="A3446" s="1">
        <v>3445</v>
      </c>
      <c r="B3446" s="21">
        <v>43258</v>
      </c>
      <c r="C3446" s="43">
        <v>1</v>
      </c>
      <c r="D3446" s="23">
        <v>16598</v>
      </c>
      <c r="E3446" s="25">
        <f t="shared" si="647"/>
        <v>20151.75</v>
      </c>
      <c r="F3446" s="25">
        <f t="shared" si="648"/>
        <v>20523.75</v>
      </c>
      <c r="G3446" s="25">
        <f t="shared" si="649"/>
        <v>0.80872160302089047</v>
      </c>
      <c r="H3446" s="25">
        <f t="shared" si="644"/>
        <v>0.99870511045398014</v>
      </c>
      <c r="I3446" s="4">
        <f t="shared" si="650"/>
        <v>16619.520443281868</v>
      </c>
      <c r="J3446" s="25">
        <f t="shared" si="645"/>
        <v>20086.176884077686</v>
      </c>
      <c r="K3446" s="15">
        <f t="shared" si="651"/>
        <v>20060.167503610988</v>
      </c>
      <c r="L3446" s="36">
        <f t="shared" si="652"/>
        <v>-3462.1675036109882</v>
      </c>
      <c r="M3446" s="36">
        <f t="shared" si="653"/>
        <v>3462.1675036109882</v>
      </c>
      <c r="N3446" s="36">
        <f t="shared" si="654"/>
        <v>0.20858943870412028</v>
      </c>
      <c r="O3446" s="36">
        <f t="shared" si="655"/>
        <v>11986603.823059943</v>
      </c>
      <c r="P3446" s="35">
        <f t="shared" si="646"/>
        <v>11986603.823059943</v>
      </c>
    </row>
    <row r="3447" spans="1:16" x14ac:dyDescent="0.4">
      <c r="A3447" s="1">
        <v>3446</v>
      </c>
      <c r="B3447" s="21">
        <v>43259</v>
      </c>
      <c r="C3447" s="43">
        <v>2</v>
      </c>
      <c r="D3447" s="23">
        <v>23078</v>
      </c>
      <c r="E3447" s="25">
        <f t="shared" si="647"/>
        <v>20895.75</v>
      </c>
      <c r="F3447" s="25">
        <f t="shared" si="648"/>
        <v>20250.125</v>
      </c>
      <c r="G3447" s="25">
        <f t="shared" si="649"/>
        <v>1.1396472861278635</v>
      </c>
      <c r="H3447" s="25">
        <f t="shared" si="644"/>
        <v>0.99758200983907996</v>
      </c>
      <c r="I3447" s="4">
        <f t="shared" si="650"/>
        <v>23133.937633581336</v>
      </c>
      <c r="J3447" s="25">
        <f t="shared" si="645"/>
        <v>20086.493568521502</v>
      </c>
      <c r="K3447" s="15">
        <f t="shared" si="651"/>
        <v>20037.924624705433</v>
      </c>
      <c r="L3447" s="36">
        <f t="shared" si="652"/>
        <v>3040.0753752945675</v>
      </c>
      <c r="M3447" s="36">
        <f t="shared" si="653"/>
        <v>3040.0753752945675</v>
      </c>
      <c r="N3447" s="36">
        <f t="shared" si="654"/>
        <v>0.13173045217499643</v>
      </c>
      <c r="O3447" s="36">
        <f t="shared" si="655"/>
        <v>9242058.2874724045</v>
      </c>
      <c r="P3447" s="35">
        <f t="shared" si="646"/>
        <v>9242058.2874724045</v>
      </c>
    </row>
    <row r="3448" spans="1:16" x14ac:dyDescent="0.4">
      <c r="A3448" s="1">
        <v>3447</v>
      </c>
      <c r="B3448" s="21">
        <v>43260</v>
      </c>
      <c r="C3448" s="43">
        <v>3</v>
      </c>
      <c r="D3448" s="23">
        <v>22306</v>
      </c>
      <c r="E3448" s="25">
        <f t="shared" si="647"/>
        <v>19604.5</v>
      </c>
      <c r="F3448" s="25">
        <f t="shared" si="648"/>
        <v>19675.625</v>
      </c>
      <c r="G3448" s="25">
        <f t="shared" si="649"/>
        <v>1.1336869858009593</v>
      </c>
      <c r="H3448" s="25">
        <f t="shared" si="644"/>
        <v>1.0015470660113945</v>
      </c>
      <c r="I3448" s="4">
        <f t="shared" si="650"/>
        <v>22271.544450559279</v>
      </c>
      <c r="J3448" s="25">
        <f t="shared" si="645"/>
        <v>20086.810252965322</v>
      </c>
      <c r="K3448" s="15">
        <f t="shared" si="651"/>
        <v>20117.885874385018</v>
      </c>
      <c r="L3448" s="36">
        <f t="shared" si="652"/>
        <v>2188.1141256149822</v>
      </c>
      <c r="M3448" s="36">
        <f t="shared" si="653"/>
        <v>2188.1141256149822</v>
      </c>
      <c r="N3448" s="36">
        <f t="shared" si="654"/>
        <v>9.8095316310184796E-2</v>
      </c>
      <c r="O3448" s="36">
        <f t="shared" si="655"/>
        <v>4787843.4267158182</v>
      </c>
      <c r="P3448" s="35">
        <f t="shared" si="646"/>
        <v>4787843.4267158182</v>
      </c>
    </row>
    <row r="3449" spans="1:16" x14ac:dyDescent="0.4">
      <c r="A3449" s="1">
        <v>3448</v>
      </c>
      <c r="B3449" s="21">
        <v>43261</v>
      </c>
      <c r="C3449" s="43">
        <v>4</v>
      </c>
      <c r="D3449" s="23">
        <v>16436</v>
      </c>
      <c r="E3449" s="25">
        <f t="shared" si="647"/>
        <v>19746.75</v>
      </c>
      <c r="F3449" s="25">
        <f t="shared" si="648"/>
        <v>19628.25</v>
      </c>
      <c r="G3449" s="25">
        <f t="shared" si="649"/>
        <v>0.83736451288321678</v>
      </c>
      <c r="H3449" s="25">
        <f t="shared" si="644"/>
        <v>1.0021658136955456</v>
      </c>
      <c r="I3449" s="4">
        <f t="shared" si="650"/>
        <v>16400.47961663278</v>
      </c>
      <c r="J3449" s="25">
        <f t="shared" si="645"/>
        <v>20087.126937409139</v>
      </c>
      <c r="K3449" s="15">
        <f t="shared" si="651"/>
        <v>20130.631912034343</v>
      </c>
      <c r="L3449" s="36">
        <f t="shared" si="652"/>
        <v>-3694.6319120343433</v>
      </c>
      <c r="M3449" s="36">
        <f t="shared" si="653"/>
        <v>3694.6319120343433</v>
      </c>
      <c r="N3449" s="36">
        <f t="shared" si="654"/>
        <v>0.22478899440462055</v>
      </c>
      <c r="O3449" s="36">
        <f t="shared" si="655"/>
        <v>13650304.965422546</v>
      </c>
      <c r="P3449" s="35">
        <f t="shared" si="646"/>
        <v>13650304.965422546</v>
      </c>
    </row>
    <row r="3450" spans="1:16" x14ac:dyDescent="0.4">
      <c r="A3450" s="1">
        <v>3449</v>
      </c>
      <c r="B3450" s="21">
        <v>43262</v>
      </c>
      <c r="C3450" s="43">
        <v>1</v>
      </c>
      <c r="D3450" s="23">
        <v>17167</v>
      </c>
      <c r="E3450" s="25">
        <f t="shared" si="647"/>
        <v>19509.75</v>
      </c>
      <c r="F3450" s="25">
        <f t="shared" si="648"/>
        <v>19030.875</v>
      </c>
      <c r="G3450" s="25">
        <f t="shared" si="649"/>
        <v>0.9020604675297379</v>
      </c>
      <c r="H3450" s="25">
        <f t="shared" si="644"/>
        <v>0.99870511045398014</v>
      </c>
      <c r="I3450" s="4">
        <f t="shared" si="650"/>
        <v>17189.258190735018</v>
      </c>
      <c r="J3450" s="25">
        <f t="shared" si="645"/>
        <v>20087.443621852955</v>
      </c>
      <c r="K3450" s="15">
        <f t="shared" si="651"/>
        <v>20061.432601100754</v>
      </c>
      <c r="L3450" s="36">
        <f t="shared" si="652"/>
        <v>-2894.4326011007543</v>
      </c>
      <c r="M3450" s="36">
        <f t="shared" si="653"/>
        <v>2894.4326011007543</v>
      </c>
      <c r="N3450" s="36">
        <f t="shared" si="654"/>
        <v>0.16860445046314174</v>
      </c>
      <c r="O3450" s="36">
        <f t="shared" si="655"/>
        <v>8377740.0823148778</v>
      </c>
      <c r="P3450" s="35">
        <f t="shared" si="646"/>
        <v>8377740.0823148778</v>
      </c>
    </row>
    <row r="3451" spans="1:16" x14ac:dyDescent="0.4">
      <c r="A3451" s="1">
        <v>3450</v>
      </c>
      <c r="B3451" s="21">
        <v>43263</v>
      </c>
      <c r="C3451" s="43">
        <v>2</v>
      </c>
      <c r="D3451" s="23">
        <v>22130</v>
      </c>
      <c r="E3451" s="25">
        <f t="shared" si="647"/>
        <v>18552</v>
      </c>
      <c r="F3451" s="25">
        <f t="shared" si="648"/>
        <v>18595.375</v>
      </c>
      <c r="G3451" s="25">
        <f t="shared" si="649"/>
        <v>1.190080866882222</v>
      </c>
      <c r="H3451" s="25">
        <f t="shared" si="644"/>
        <v>0.99758200983907996</v>
      </c>
      <c r="I3451" s="4">
        <f t="shared" si="650"/>
        <v>22183.639822824985</v>
      </c>
      <c r="J3451" s="25">
        <f t="shared" si="645"/>
        <v>20087.760306296776</v>
      </c>
      <c r="K3451" s="15">
        <f t="shared" si="651"/>
        <v>20039.188299521229</v>
      </c>
      <c r="L3451" s="36">
        <f t="shared" si="652"/>
        <v>2090.8117004787709</v>
      </c>
      <c r="M3451" s="36">
        <f t="shared" si="653"/>
        <v>2090.8117004787709</v>
      </c>
      <c r="N3451" s="36">
        <f t="shared" si="654"/>
        <v>9.4478612764517439E-2</v>
      </c>
      <c r="O3451" s="36">
        <f t="shared" si="655"/>
        <v>4371493.5668589296</v>
      </c>
      <c r="P3451" s="35">
        <f t="shared" si="646"/>
        <v>4371493.5668589296</v>
      </c>
    </row>
    <row r="3452" spans="1:16" x14ac:dyDescent="0.4">
      <c r="A3452" s="1">
        <v>3451</v>
      </c>
      <c r="B3452" s="21">
        <v>43264</v>
      </c>
      <c r="C3452" s="43">
        <v>3</v>
      </c>
      <c r="D3452" s="23">
        <v>18475</v>
      </c>
      <c r="E3452" s="25">
        <f t="shared" si="647"/>
        <v>18638.75</v>
      </c>
      <c r="F3452" s="25">
        <f t="shared" si="648"/>
        <v>19283.25</v>
      </c>
      <c r="G3452" s="25">
        <f t="shared" si="649"/>
        <v>0.95808538498437767</v>
      </c>
      <c r="H3452" s="25">
        <f t="shared" si="644"/>
        <v>1.0015470660113945</v>
      </c>
      <c r="I3452" s="4">
        <f t="shared" si="650"/>
        <v>18446.462105446186</v>
      </c>
      <c r="J3452" s="25">
        <f t="shared" si="645"/>
        <v>20088.076990740592</v>
      </c>
      <c r="K3452" s="15">
        <f t="shared" si="651"/>
        <v>20119.154571887244</v>
      </c>
      <c r="L3452" s="36">
        <f t="shared" si="652"/>
        <v>-1644.1545718872439</v>
      </c>
      <c r="M3452" s="36">
        <f t="shared" si="653"/>
        <v>1644.1545718872439</v>
      </c>
      <c r="N3452" s="36">
        <f t="shared" si="654"/>
        <v>8.8993481563585594E-2</v>
      </c>
      <c r="O3452" s="36">
        <f t="shared" si="655"/>
        <v>2703244.2562577263</v>
      </c>
      <c r="P3452" s="35">
        <f t="shared" si="646"/>
        <v>2703244.2562577263</v>
      </c>
    </row>
    <row r="3453" spans="1:16" x14ac:dyDescent="0.4">
      <c r="A3453" s="1">
        <v>3452</v>
      </c>
      <c r="B3453" s="21">
        <v>43265</v>
      </c>
      <c r="C3453" s="43">
        <v>4</v>
      </c>
      <c r="D3453" s="23">
        <v>16783</v>
      </c>
      <c r="E3453" s="25">
        <f t="shared" si="647"/>
        <v>19927.75</v>
      </c>
      <c r="F3453" s="25">
        <f t="shared" si="648"/>
        <v>18899</v>
      </c>
      <c r="G3453" s="25">
        <f t="shared" si="649"/>
        <v>0.88803640404254192</v>
      </c>
      <c r="H3453" s="25">
        <f t="shared" si="644"/>
        <v>1.0021658136955456</v>
      </c>
      <c r="I3453" s="4">
        <f t="shared" si="650"/>
        <v>16746.729703452664</v>
      </c>
      <c r="J3453" s="25">
        <f t="shared" si="645"/>
        <v>20088.393675184408</v>
      </c>
      <c r="K3453" s="15">
        <f t="shared" si="651"/>
        <v>20131.901393327633</v>
      </c>
      <c r="L3453" s="36">
        <f t="shared" si="652"/>
        <v>-3348.9013933276328</v>
      </c>
      <c r="M3453" s="36">
        <f t="shared" si="653"/>
        <v>3348.9013933276328</v>
      </c>
      <c r="N3453" s="36">
        <f t="shared" si="654"/>
        <v>0.1995412854273749</v>
      </c>
      <c r="O3453" s="36">
        <f t="shared" si="655"/>
        <v>11215140.542231761</v>
      </c>
      <c r="P3453" s="35">
        <f t="shared" si="646"/>
        <v>11215140.542231761</v>
      </c>
    </row>
    <row r="3454" spans="1:16" x14ac:dyDescent="0.4">
      <c r="A3454" s="1">
        <v>3453</v>
      </c>
      <c r="B3454" s="21">
        <v>43266</v>
      </c>
      <c r="C3454" s="43">
        <v>1</v>
      </c>
      <c r="D3454" s="23">
        <v>22323</v>
      </c>
      <c r="E3454" s="25">
        <f t="shared" si="647"/>
        <v>17870.25</v>
      </c>
      <c r="F3454" s="25">
        <f t="shared" si="648"/>
        <v>17801.5</v>
      </c>
      <c r="G3454" s="25">
        <f t="shared" si="649"/>
        <v>1.2539954498216443</v>
      </c>
      <c r="H3454" s="25">
        <f t="shared" si="644"/>
        <v>0.99870511045398014</v>
      </c>
      <c r="I3454" s="4">
        <f t="shared" si="650"/>
        <v>22351.943297709433</v>
      </c>
      <c r="J3454" s="25">
        <f t="shared" si="645"/>
        <v>20088.710359628225</v>
      </c>
      <c r="K3454" s="15">
        <f t="shared" si="651"/>
        <v>20062.69769859052</v>
      </c>
      <c r="L3454" s="36">
        <f t="shared" si="652"/>
        <v>2260.3023014094797</v>
      </c>
      <c r="M3454" s="36">
        <f t="shared" si="653"/>
        <v>2260.3023014094797</v>
      </c>
      <c r="N3454" s="36">
        <f t="shared" si="654"/>
        <v>0.1012544147923433</v>
      </c>
      <c r="O3454" s="36">
        <f t="shared" si="655"/>
        <v>5108966.4937569899</v>
      </c>
      <c r="P3454" s="35">
        <f t="shared" si="646"/>
        <v>5108966.4937569899</v>
      </c>
    </row>
    <row r="3455" spans="1:16" x14ac:dyDescent="0.4">
      <c r="A3455" s="1">
        <v>3454</v>
      </c>
      <c r="B3455" s="21">
        <v>43267</v>
      </c>
      <c r="C3455" s="43">
        <v>2</v>
      </c>
      <c r="D3455" s="23">
        <v>13900</v>
      </c>
      <c r="E3455" s="25">
        <f t="shared" si="647"/>
        <v>17732.75</v>
      </c>
      <c r="F3455" s="25">
        <f t="shared" si="648"/>
        <v>17821.625</v>
      </c>
      <c r="G3455" s="25">
        <f t="shared" si="649"/>
        <v>0.7799513231818086</v>
      </c>
      <c r="H3455" s="25">
        <f t="shared" si="644"/>
        <v>0.99758200983907996</v>
      </c>
      <c r="I3455" s="4">
        <f t="shared" si="650"/>
        <v>13933.691529022472</v>
      </c>
      <c r="J3455" s="25">
        <f t="shared" si="645"/>
        <v>20089.027044072045</v>
      </c>
      <c r="K3455" s="15">
        <f t="shared" si="651"/>
        <v>20040.451974337022</v>
      </c>
      <c r="L3455" s="36">
        <f t="shared" si="652"/>
        <v>-6140.451974337022</v>
      </c>
      <c r="M3455" s="36">
        <f t="shared" si="653"/>
        <v>6140.451974337022</v>
      </c>
      <c r="N3455" s="36">
        <f t="shared" si="654"/>
        <v>0.44175913484439006</v>
      </c>
      <c r="O3455" s="36">
        <f t="shared" si="655"/>
        <v>37705150.449139431</v>
      </c>
      <c r="P3455" s="35">
        <f t="shared" si="646"/>
        <v>37705150.449139431</v>
      </c>
    </row>
    <row r="3456" spans="1:16" x14ac:dyDescent="0.4">
      <c r="A3456" s="1">
        <v>3455</v>
      </c>
      <c r="B3456" s="21">
        <v>43268</v>
      </c>
      <c r="C3456" s="43">
        <v>3</v>
      </c>
      <c r="D3456" s="23">
        <v>17925</v>
      </c>
      <c r="E3456" s="25">
        <f t="shared" si="647"/>
        <v>17910.5</v>
      </c>
      <c r="F3456" s="25">
        <f t="shared" si="648"/>
        <v>17602.25</v>
      </c>
      <c r="G3456" s="25">
        <f t="shared" si="649"/>
        <v>1.018335724126177</v>
      </c>
      <c r="H3456" s="25">
        <f t="shared" si="644"/>
        <v>1.0015470660113945</v>
      </c>
      <c r="I3456" s="4">
        <f t="shared" si="650"/>
        <v>17897.311677408547</v>
      </c>
      <c r="J3456" s="25">
        <f t="shared" si="645"/>
        <v>20089.343728515862</v>
      </c>
      <c r="K3456" s="15">
        <f t="shared" si="651"/>
        <v>20120.42326938947</v>
      </c>
      <c r="L3456" s="36">
        <f t="shared" si="652"/>
        <v>-2195.4232693894701</v>
      </c>
      <c r="M3456" s="36">
        <f t="shared" si="653"/>
        <v>2195.4232693894701</v>
      </c>
      <c r="N3456" s="36">
        <f t="shared" si="654"/>
        <v>0.12247828560052831</v>
      </c>
      <c r="O3456" s="36">
        <f t="shared" si="655"/>
        <v>4819883.3317767493</v>
      </c>
      <c r="P3456" s="35">
        <f t="shared" si="646"/>
        <v>4819883.3317767493</v>
      </c>
    </row>
    <row r="3457" spans="1:16" x14ac:dyDescent="0.4">
      <c r="A3457" s="1">
        <v>3456</v>
      </c>
      <c r="B3457" s="21">
        <v>43269</v>
      </c>
      <c r="C3457" s="43">
        <v>4</v>
      </c>
      <c r="D3457" s="23">
        <v>17494</v>
      </c>
      <c r="E3457" s="25">
        <f t="shared" si="647"/>
        <v>17294</v>
      </c>
      <c r="F3457" s="25">
        <f t="shared" si="648"/>
        <v>18422</v>
      </c>
      <c r="G3457" s="25">
        <f t="shared" si="649"/>
        <v>0.9496254478341114</v>
      </c>
      <c r="H3457" s="25">
        <f t="shared" si="644"/>
        <v>1.0021658136955456</v>
      </c>
      <c r="I3457" s="4">
        <f t="shared" si="650"/>
        <v>17456.19313783</v>
      </c>
      <c r="J3457" s="25">
        <f t="shared" si="645"/>
        <v>20089.660412959678</v>
      </c>
      <c r="K3457" s="15">
        <f t="shared" si="651"/>
        <v>20133.170874620926</v>
      </c>
      <c r="L3457" s="36">
        <f t="shared" si="652"/>
        <v>-2639.170874620926</v>
      </c>
      <c r="M3457" s="36">
        <f t="shared" si="653"/>
        <v>2639.170874620926</v>
      </c>
      <c r="N3457" s="36">
        <f t="shared" si="654"/>
        <v>0.15086148820286532</v>
      </c>
      <c r="O3457" s="36">
        <f t="shared" si="655"/>
        <v>6965222.9054473834</v>
      </c>
      <c r="P3457" s="35">
        <f t="shared" si="646"/>
        <v>6965222.9054473834</v>
      </c>
    </row>
    <row r="3458" spans="1:16" x14ac:dyDescent="0.4">
      <c r="A3458" s="1">
        <v>3457</v>
      </c>
      <c r="B3458" s="21">
        <v>43270</v>
      </c>
      <c r="C3458" s="43">
        <v>1</v>
      </c>
      <c r="D3458" s="23">
        <v>19857</v>
      </c>
      <c r="E3458" s="25">
        <f t="shared" si="647"/>
        <v>19550</v>
      </c>
      <c r="F3458" s="25">
        <f t="shared" si="648"/>
        <v>19582.625</v>
      </c>
      <c r="G3458" s="25">
        <f t="shared" si="649"/>
        <v>1.0140111450839711</v>
      </c>
      <c r="H3458" s="25">
        <f t="shared" ref="H3458:H3521" si="656">VLOOKUP(C3458,$Q$38:$S$42,3,FALSE)</f>
        <v>0.99870511045398014</v>
      </c>
      <c r="I3458" s="4">
        <f t="shared" si="650"/>
        <v>19882.745959889631</v>
      </c>
      <c r="J3458" s="25">
        <f t="shared" si="645"/>
        <v>20089.977097403498</v>
      </c>
      <c r="K3458" s="15">
        <f t="shared" si="651"/>
        <v>20063.962796080294</v>
      </c>
      <c r="L3458" s="36">
        <f t="shared" si="652"/>
        <v>-206.96279608029363</v>
      </c>
      <c r="M3458" s="36">
        <f t="shared" si="653"/>
        <v>206.96279608029363</v>
      </c>
      <c r="N3458" s="36">
        <f t="shared" si="654"/>
        <v>1.0422661836143104E-2</v>
      </c>
      <c r="O3458" s="36">
        <f t="shared" si="655"/>
        <v>42833.598961373202</v>
      </c>
      <c r="P3458" s="35">
        <f t="shared" si="646"/>
        <v>42833.598961373202</v>
      </c>
    </row>
    <row r="3459" spans="1:16" x14ac:dyDescent="0.4">
      <c r="A3459" s="1">
        <v>3458</v>
      </c>
      <c r="B3459" s="21">
        <v>43271</v>
      </c>
      <c r="C3459" s="43">
        <v>2</v>
      </c>
      <c r="D3459" s="23">
        <v>22924</v>
      </c>
      <c r="E3459" s="25">
        <f t="shared" si="647"/>
        <v>19615.25</v>
      </c>
      <c r="F3459" s="25">
        <f t="shared" si="648"/>
        <v>19816.875</v>
      </c>
      <c r="G3459" s="25">
        <f t="shared" si="649"/>
        <v>1.1567918756110638</v>
      </c>
      <c r="H3459" s="25">
        <f t="shared" si="656"/>
        <v>0.99758200983907996</v>
      </c>
      <c r="I3459" s="4">
        <f t="shared" si="650"/>
        <v>22979.564360525979</v>
      </c>
      <c r="J3459" s="25">
        <f t="shared" ref="J3459:J3522" si="657">INTERCEPT($I$2:$I$3896,$A$2:$A$3896)+SLOPE($I$2:$I$3896,$A$2:$A$3896)*A3459</f>
        <v>20090.293781847315</v>
      </c>
      <c r="K3459" s="15">
        <f t="shared" si="651"/>
        <v>20041.715649152815</v>
      </c>
      <c r="L3459" s="36">
        <f t="shared" si="652"/>
        <v>2882.2843508471851</v>
      </c>
      <c r="M3459" s="36">
        <f t="shared" si="653"/>
        <v>2882.2843508471851</v>
      </c>
      <c r="N3459" s="36">
        <f t="shared" si="654"/>
        <v>0.12573217374137083</v>
      </c>
      <c r="O3459" s="36">
        <f t="shared" si="655"/>
        <v>8307563.0791385798</v>
      </c>
      <c r="P3459" s="35">
        <f t="shared" ref="P3459:P3522" si="658">(D3459-K3459)^2</f>
        <v>8307563.0791385798</v>
      </c>
    </row>
    <row r="3460" spans="1:16" x14ac:dyDescent="0.4">
      <c r="A3460" s="1">
        <v>3459</v>
      </c>
      <c r="B3460" s="21">
        <v>43272</v>
      </c>
      <c r="C3460" s="43">
        <v>3</v>
      </c>
      <c r="D3460" s="23">
        <v>18186</v>
      </c>
      <c r="E3460" s="25">
        <f t="shared" si="647"/>
        <v>20018.5</v>
      </c>
      <c r="F3460" s="25">
        <f t="shared" si="648"/>
        <v>20203.5</v>
      </c>
      <c r="G3460" s="25">
        <f t="shared" si="649"/>
        <v>0.90014106466701316</v>
      </c>
      <c r="H3460" s="25">
        <f t="shared" si="656"/>
        <v>1.0015470660113945</v>
      </c>
      <c r="I3460" s="4">
        <f t="shared" si="650"/>
        <v>18157.908516895499</v>
      </c>
      <c r="J3460" s="25">
        <f t="shared" si="657"/>
        <v>20090.610466291131</v>
      </c>
      <c r="K3460" s="15">
        <f t="shared" si="651"/>
        <v>20121.691966891696</v>
      </c>
      <c r="L3460" s="36">
        <f t="shared" si="652"/>
        <v>-1935.6919668916962</v>
      </c>
      <c r="M3460" s="36">
        <f t="shared" si="653"/>
        <v>1935.6919668916962</v>
      </c>
      <c r="N3460" s="36">
        <f t="shared" si="654"/>
        <v>0.10643857730626285</v>
      </c>
      <c r="O3460" s="36">
        <f t="shared" si="655"/>
        <v>3746903.3906890433</v>
      </c>
      <c r="P3460" s="35">
        <f t="shared" si="658"/>
        <v>3746903.3906890433</v>
      </c>
    </row>
    <row r="3461" spans="1:16" x14ac:dyDescent="0.4">
      <c r="A3461" s="1">
        <v>3460</v>
      </c>
      <c r="B3461" s="21">
        <v>43273</v>
      </c>
      <c r="C3461" s="43">
        <v>4</v>
      </c>
      <c r="D3461" s="23">
        <v>19107</v>
      </c>
      <c r="E3461" s="25">
        <f t="shared" ref="E3461:E3524" si="659">AVERAGE(D3459:D3462)</f>
        <v>20388.5</v>
      </c>
      <c r="F3461" s="25">
        <f t="shared" ref="F3461:F3524" si="660">AVERAGE(E3461:E3462)</f>
        <v>20079.375</v>
      </c>
      <c r="G3461" s="25">
        <f t="shared" si="649"/>
        <v>0.95157344289849655</v>
      </c>
      <c r="H3461" s="25">
        <f t="shared" si="656"/>
        <v>1.0021658136955456</v>
      </c>
      <c r="I3461" s="4">
        <f t="shared" si="650"/>
        <v>19065.707230165644</v>
      </c>
      <c r="J3461" s="25">
        <f t="shared" si="657"/>
        <v>20090.927150734948</v>
      </c>
      <c r="K3461" s="15">
        <f t="shared" si="651"/>
        <v>20134.440355914219</v>
      </c>
      <c r="L3461" s="36">
        <f t="shared" si="652"/>
        <v>-1027.4403559142193</v>
      </c>
      <c r="M3461" s="36">
        <f t="shared" si="653"/>
        <v>1027.4403559142193</v>
      </c>
      <c r="N3461" s="36">
        <f t="shared" si="654"/>
        <v>5.3772981415932342E-2</v>
      </c>
      <c r="O3461" s="36">
        <f t="shared" si="655"/>
        <v>1055633.6849611376</v>
      </c>
      <c r="P3461" s="35">
        <f t="shared" si="658"/>
        <v>1055633.6849611376</v>
      </c>
    </row>
    <row r="3462" spans="1:16" x14ac:dyDescent="0.4">
      <c r="A3462" s="1">
        <v>3461</v>
      </c>
      <c r="B3462" s="21">
        <v>43274</v>
      </c>
      <c r="C3462" s="43">
        <v>1</v>
      </c>
      <c r="D3462" s="23">
        <v>21337</v>
      </c>
      <c r="E3462" s="25">
        <f t="shared" si="659"/>
        <v>19770.25</v>
      </c>
      <c r="F3462" s="25">
        <f t="shared" si="660"/>
        <v>19453.875</v>
      </c>
      <c r="G3462" s="25">
        <f t="shared" si="649"/>
        <v>1.0967994808232293</v>
      </c>
      <c r="H3462" s="25">
        <f t="shared" si="656"/>
        <v>0.99870511045398014</v>
      </c>
      <c r="I3462" s="4">
        <f t="shared" si="650"/>
        <v>21364.664881208893</v>
      </c>
      <c r="J3462" s="25">
        <f t="shared" si="657"/>
        <v>20091.243835178768</v>
      </c>
      <c r="K3462" s="15">
        <f t="shared" si="651"/>
        <v>20065.22789357006</v>
      </c>
      <c r="L3462" s="36">
        <f t="shared" si="652"/>
        <v>1271.7721064299403</v>
      </c>
      <c r="M3462" s="36">
        <f t="shared" si="653"/>
        <v>1271.7721064299403</v>
      </c>
      <c r="N3462" s="36">
        <f t="shared" si="654"/>
        <v>5.9604073038849903E-2</v>
      </c>
      <c r="O3462" s="36">
        <f t="shared" si="655"/>
        <v>1617404.2906932475</v>
      </c>
      <c r="P3462" s="35">
        <f t="shared" si="658"/>
        <v>1617404.2906932475</v>
      </c>
    </row>
    <row r="3463" spans="1:16" x14ac:dyDescent="0.4">
      <c r="A3463" s="1">
        <v>3462</v>
      </c>
      <c r="B3463" s="21">
        <v>43275</v>
      </c>
      <c r="C3463" s="43">
        <v>2</v>
      </c>
      <c r="D3463" s="23">
        <v>20451</v>
      </c>
      <c r="E3463" s="25">
        <f t="shared" si="659"/>
        <v>19137.5</v>
      </c>
      <c r="F3463" s="25">
        <f t="shared" si="660"/>
        <v>19498</v>
      </c>
      <c r="G3463" s="25">
        <f t="shared" si="649"/>
        <v>1.0488768078777311</v>
      </c>
      <c r="H3463" s="25">
        <f t="shared" si="656"/>
        <v>0.99758200983907996</v>
      </c>
      <c r="I3463" s="4">
        <f t="shared" si="650"/>
        <v>20500.570176981189</v>
      </c>
      <c r="J3463" s="25">
        <f t="shared" si="657"/>
        <v>20091.560519622584</v>
      </c>
      <c r="K3463" s="15">
        <f t="shared" si="651"/>
        <v>20042.979323968608</v>
      </c>
      <c r="L3463" s="36">
        <f t="shared" si="652"/>
        <v>408.02067603139221</v>
      </c>
      <c r="M3463" s="36">
        <f t="shared" si="653"/>
        <v>408.02067603139221</v>
      </c>
      <c r="N3463" s="36">
        <f t="shared" si="654"/>
        <v>1.9951135691721297E-2</v>
      </c>
      <c r="O3463" s="36">
        <f t="shared" si="655"/>
        <v>166480.87206911432</v>
      </c>
      <c r="P3463" s="35">
        <f t="shared" si="658"/>
        <v>166480.87206911432</v>
      </c>
    </row>
    <row r="3464" spans="1:16" x14ac:dyDescent="0.4">
      <c r="A3464" s="1">
        <v>3463</v>
      </c>
      <c r="B3464" s="21">
        <v>43276</v>
      </c>
      <c r="C3464" s="43">
        <v>3</v>
      </c>
      <c r="D3464" s="23">
        <v>15655</v>
      </c>
      <c r="E3464" s="25">
        <f t="shared" si="659"/>
        <v>19858.5</v>
      </c>
      <c r="F3464" s="25">
        <f t="shared" si="660"/>
        <v>20273</v>
      </c>
      <c r="G3464" s="25">
        <f t="shared" si="649"/>
        <v>0.77220934247521333</v>
      </c>
      <c r="H3464" s="25">
        <f t="shared" si="656"/>
        <v>1.0015470660113945</v>
      </c>
      <c r="I3464" s="4">
        <f t="shared" si="650"/>
        <v>15630.818092598649</v>
      </c>
      <c r="J3464" s="25">
        <f t="shared" si="657"/>
        <v>20091.877204066401</v>
      </c>
      <c r="K3464" s="15">
        <f t="shared" si="651"/>
        <v>20122.960664393926</v>
      </c>
      <c r="L3464" s="36">
        <f t="shared" si="652"/>
        <v>-4467.960664393926</v>
      </c>
      <c r="M3464" s="36">
        <f t="shared" si="653"/>
        <v>4467.960664393926</v>
      </c>
      <c r="N3464" s="36">
        <f t="shared" si="654"/>
        <v>0.28540151161890298</v>
      </c>
      <c r="O3464" s="36">
        <f t="shared" si="655"/>
        <v>19962672.498571411</v>
      </c>
      <c r="P3464" s="35">
        <f t="shared" si="658"/>
        <v>19962672.498571411</v>
      </c>
    </row>
    <row r="3465" spans="1:16" x14ac:dyDescent="0.4">
      <c r="A3465" s="1">
        <v>3464</v>
      </c>
      <c r="B3465" s="21">
        <v>43277</v>
      </c>
      <c r="C3465" s="43">
        <v>4</v>
      </c>
      <c r="D3465" s="23">
        <v>21991</v>
      </c>
      <c r="E3465" s="25">
        <f t="shared" si="659"/>
        <v>20687.5</v>
      </c>
      <c r="F3465" s="25">
        <f t="shared" si="660"/>
        <v>19670.625</v>
      </c>
      <c r="G3465" s="25">
        <f t="shared" si="649"/>
        <v>1.1179614272551075</v>
      </c>
      <c r="H3465" s="25">
        <f t="shared" si="656"/>
        <v>1.0021658136955456</v>
      </c>
      <c r="I3465" s="4">
        <f t="shared" si="650"/>
        <v>21943.474522351637</v>
      </c>
      <c r="J3465" s="25">
        <f t="shared" si="657"/>
        <v>20092.193888510221</v>
      </c>
      <c r="K3465" s="15">
        <f t="shared" si="651"/>
        <v>20135.709837207512</v>
      </c>
      <c r="L3465" s="36">
        <f t="shared" si="652"/>
        <v>1855.2901627924875</v>
      </c>
      <c r="M3465" s="36">
        <f t="shared" si="653"/>
        <v>1855.2901627924875</v>
      </c>
      <c r="N3465" s="36">
        <f t="shared" si="654"/>
        <v>8.4365884352348125E-2</v>
      </c>
      <c r="O3465" s="36">
        <f t="shared" si="655"/>
        <v>3442101.5881545749</v>
      </c>
      <c r="P3465" s="35">
        <f t="shared" si="658"/>
        <v>3442101.5881545749</v>
      </c>
    </row>
    <row r="3466" spans="1:16" x14ac:dyDescent="0.4">
      <c r="A3466" s="1">
        <v>3465</v>
      </c>
      <c r="B3466" s="21">
        <v>43278</v>
      </c>
      <c r="C3466" s="43">
        <v>1</v>
      </c>
      <c r="D3466" s="23">
        <v>24653</v>
      </c>
      <c r="E3466" s="25">
        <f t="shared" si="659"/>
        <v>18653.75</v>
      </c>
      <c r="F3466" s="25">
        <f t="shared" si="660"/>
        <v>19495.875</v>
      </c>
      <c r="G3466" s="25">
        <f t="shared" si="649"/>
        <v>1.2645239056980002</v>
      </c>
      <c r="H3466" s="25">
        <f t="shared" si="656"/>
        <v>0.99870511045398014</v>
      </c>
      <c r="I3466" s="4">
        <f t="shared" si="650"/>
        <v>24684.964302218817</v>
      </c>
      <c r="J3466" s="25">
        <f t="shared" si="657"/>
        <v>20092.510572954037</v>
      </c>
      <c r="K3466" s="15">
        <f t="shared" si="651"/>
        <v>20066.492991059826</v>
      </c>
      <c r="L3466" s="36">
        <f t="shared" si="652"/>
        <v>4586.5070089401743</v>
      </c>
      <c r="M3466" s="36">
        <f t="shared" si="653"/>
        <v>4586.5070089401743</v>
      </c>
      <c r="N3466" s="36">
        <f t="shared" si="654"/>
        <v>0.18604255096500119</v>
      </c>
      <c r="O3466" s="36">
        <f t="shared" si="655"/>
        <v>21036046.543057345</v>
      </c>
      <c r="P3466" s="35">
        <f t="shared" si="658"/>
        <v>21036046.543057345</v>
      </c>
    </row>
    <row r="3467" spans="1:16" x14ac:dyDescent="0.4">
      <c r="A3467" s="1">
        <v>3466</v>
      </c>
      <c r="B3467" s="21">
        <v>43279</v>
      </c>
      <c r="C3467" s="43">
        <v>2</v>
      </c>
      <c r="D3467" s="23">
        <v>12316</v>
      </c>
      <c r="E3467" s="25">
        <f t="shared" si="659"/>
        <v>20338</v>
      </c>
      <c r="F3467" s="25">
        <f t="shared" si="660"/>
        <v>20425.75</v>
      </c>
      <c r="G3467" s="25">
        <f t="shared" si="649"/>
        <v>0.60296439543223623</v>
      </c>
      <c r="H3467" s="25">
        <f t="shared" si="656"/>
        <v>0.99758200983907996</v>
      </c>
      <c r="I3467" s="4">
        <f t="shared" si="650"/>
        <v>12345.852149024515</v>
      </c>
      <c r="J3467" s="25">
        <f t="shared" si="657"/>
        <v>20092.827257397854</v>
      </c>
      <c r="K3467" s="15">
        <f t="shared" si="651"/>
        <v>20044.242998784401</v>
      </c>
      <c r="L3467" s="36">
        <f t="shared" si="652"/>
        <v>-7728.2429987844007</v>
      </c>
      <c r="M3467" s="36">
        <f t="shared" si="653"/>
        <v>7728.2429987844007</v>
      </c>
      <c r="N3467" s="36">
        <f t="shared" si="654"/>
        <v>0.62749618372721672</v>
      </c>
      <c r="O3467" s="36">
        <f t="shared" si="655"/>
        <v>59725739.848260105</v>
      </c>
      <c r="P3467" s="35">
        <f t="shared" si="658"/>
        <v>59725739.848260105</v>
      </c>
    </row>
    <row r="3468" spans="1:16" x14ac:dyDescent="0.4">
      <c r="A3468" s="1">
        <v>3467</v>
      </c>
      <c r="B3468" s="21">
        <v>43280</v>
      </c>
      <c r="C3468" s="43">
        <v>3</v>
      </c>
      <c r="D3468" s="23">
        <v>22392</v>
      </c>
      <c r="E3468" s="25">
        <f t="shared" si="659"/>
        <v>20513.5</v>
      </c>
      <c r="F3468" s="25">
        <f t="shared" si="660"/>
        <v>19771.875</v>
      </c>
      <c r="G3468" s="25">
        <f t="shared" si="649"/>
        <v>1.1325177809388336</v>
      </c>
      <c r="H3468" s="25">
        <f t="shared" si="656"/>
        <v>1.0015470660113945</v>
      </c>
      <c r="I3468" s="4">
        <f t="shared" si="650"/>
        <v>22357.411608397892</v>
      </c>
      <c r="J3468" s="25">
        <f t="shared" si="657"/>
        <v>20093.143941841674</v>
      </c>
      <c r="K3468" s="15">
        <f t="shared" si="651"/>
        <v>20124.229361896156</v>
      </c>
      <c r="L3468" s="36">
        <f t="shared" si="652"/>
        <v>2267.7706381038442</v>
      </c>
      <c r="M3468" s="36">
        <f t="shared" si="653"/>
        <v>2267.7706381038442</v>
      </c>
      <c r="N3468" s="36">
        <f t="shared" si="654"/>
        <v>0.10127593060485192</v>
      </c>
      <c r="O3468" s="36">
        <f t="shared" si="655"/>
        <v>5142783.6670459174</v>
      </c>
      <c r="P3468" s="35">
        <f t="shared" si="658"/>
        <v>5142783.6670459174</v>
      </c>
    </row>
    <row r="3469" spans="1:16" x14ac:dyDescent="0.4">
      <c r="A3469" s="1">
        <v>3468</v>
      </c>
      <c r="B3469" s="21">
        <v>43281</v>
      </c>
      <c r="C3469" s="43">
        <v>4</v>
      </c>
      <c r="D3469" s="23">
        <v>22693</v>
      </c>
      <c r="E3469" s="25">
        <f t="shared" si="659"/>
        <v>19030.25</v>
      </c>
      <c r="F3469" s="25">
        <f t="shared" si="660"/>
        <v>19854.625</v>
      </c>
      <c r="G3469" s="25">
        <f t="shared" si="649"/>
        <v>1.142957875054301</v>
      </c>
      <c r="H3469" s="25">
        <f t="shared" si="656"/>
        <v>1.0021658136955456</v>
      </c>
      <c r="I3469" s="4">
        <f t="shared" si="650"/>
        <v>22643.957406926726</v>
      </c>
      <c r="J3469" s="25">
        <f t="shared" si="657"/>
        <v>20093.46062628549</v>
      </c>
      <c r="K3469" s="15">
        <f t="shared" si="651"/>
        <v>20136.979318500806</v>
      </c>
      <c r="L3469" s="36">
        <f t="shared" si="652"/>
        <v>2556.0206814991943</v>
      </c>
      <c r="M3469" s="36">
        <f t="shared" si="653"/>
        <v>2556.0206814991943</v>
      </c>
      <c r="N3469" s="36">
        <f t="shared" si="654"/>
        <v>0.11263476320888355</v>
      </c>
      <c r="O3469" s="36">
        <f t="shared" si="655"/>
        <v>6533241.7242516056</v>
      </c>
      <c r="P3469" s="35">
        <f t="shared" si="658"/>
        <v>6533241.7242516056</v>
      </c>
    </row>
    <row r="3470" spans="1:16" x14ac:dyDescent="0.4">
      <c r="A3470" s="1">
        <v>3469</v>
      </c>
      <c r="B3470" s="21">
        <v>43282</v>
      </c>
      <c r="C3470" s="43">
        <v>1</v>
      </c>
      <c r="D3470" s="23">
        <v>18720</v>
      </c>
      <c r="E3470" s="25">
        <f t="shared" si="659"/>
        <v>20679</v>
      </c>
      <c r="F3470" s="25">
        <f t="shared" si="660"/>
        <v>20622.25</v>
      </c>
      <c r="G3470" s="25">
        <f t="shared" si="649"/>
        <v>0.90775739795609112</v>
      </c>
      <c r="H3470" s="25">
        <f t="shared" si="656"/>
        <v>0.99870511045398014</v>
      </c>
      <c r="I3470" s="4">
        <f t="shared" si="650"/>
        <v>18744.27176155179</v>
      </c>
      <c r="J3470" s="25">
        <f t="shared" si="657"/>
        <v>20093.777310729307</v>
      </c>
      <c r="K3470" s="15">
        <f t="shared" si="651"/>
        <v>20067.758088549592</v>
      </c>
      <c r="L3470" s="36">
        <f t="shared" si="652"/>
        <v>-1347.7580885495918</v>
      </c>
      <c r="M3470" s="36">
        <f t="shared" si="653"/>
        <v>1347.7580885495918</v>
      </c>
      <c r="N3470" s="36">
        <f t="shared" si="654"/>
        <v>7.1995624388332888E-2</v>
      </c>
      <c r="O3470" s="36">
        <f t="shared" si="655"/>
        <v>1816451.8652508492</v>
      </c>
      <c r="P3470" s="35">
        <f t="shared" si="658"/>
        <v>1816451.8652508492</v>
      </c>
    </row>
    <row r="3471" spans="1:16" x14ac:dyDescent="0.4">
      <c r="A3471" s="1">
        <v>3470</v>
      </c>
      <c r="B3471" s="21">
        <v>43283</v>
      </c>
      <c r="C3471" s="43">
        <v>2</v>
      </c>
      <c r="D3471" s="23">
        <v>18911</v>
      </c>
      <c r="E3471" s="25">
        <f t="shared" si="659"/>
        <v>20565.5</v>
      </c>
      <c r="F3471" s="25">
        <f t="shared" si="660"/>
        <v>20112.25</v>
      </c>
      <c r="G3471" s="25">
        <f t="shared" si="649"/>
        <v>0.9402727193625775</v>
      </c>
      <c r="H3471" s="25">
        <f t="shared" si="656"/>
        <v>0.99758200983907996</v>
      </c>
      <c r="I3471" s="4">
        <f t="shared" si="650"/>
        <v>18956.837446427624</v>
      </c>
      <c r="J3471" s="25">
        <f t="shared" si="657"/>
        <v>20094.093995173127</v>
      </c>
      <c r="K3471" s="15">
        <f t="shared" si="651"/>
        <v>20045.506673600197</v>
      </c>
      <c r="L3471" s="36">
        <f t="shared" si="652"/>
        <v>-1134.5066736001972</v>
      </c>
      <c r="M3471" s="36">
        <f t="shared" si="653"/>
        <v>1134.5066736001972</v>
      </c>
      <c r="N3471" s="36">
        <f t="shared" si="654"/>
        <v>5.9991892210892989E-2</v>
      </c>
      <c r="O3471" s="36">
        <f t="shared" si="655"/>
        <v>1287105.3924433845</v>
      </c>
      <c r="P3471" s="35">
        <f t="shared" si="658"/>
        <v>1287105.3924433845</v>
      </c>
    </row>
    <row r="3472" spans="1:16" x14ac:dyDescent="0.4">
      <c r="A3472" s="1">
        <v>3471</v>
      </c>
      <c r="B3472" s="21">
        <v>43284</v>
      </c>
      <c r="C3472" s="43">
        <v>3</v>
      </c>
      <c r="D3472" s="23">
        <v>21938</v>
      </c>
      <c r="E3472" s="25">
        <f t="shared" si="659"/>
        <v>19659</v>
      </c>
      <c r="F3472" s="25">
        <f t="shared" si="660"/>
        <v>19515.25</v>
      </c>
      <c r="G3472" s="25">
        <f t="shared" si="649"/>
        <v>1.1241465008134663</v>
      </c>
      <c r="H3472" s="25">
        <f t="shared" si="656"/>
        <v>1.0015470660113945</v>
      </c>
      <c r="I3472" s="4">
        <f t="shared" si="650"/>
        <v>21904.112891435911</v>
      </c>
      <c r="J3472" s="25">
        <f t="shared" si="657"/>
        <v>20094.410679616944</v>
      </c>
      <c r="K3472" s="15">
        <f t="shared" si="651"/>
        <v>20125.498059398382</v>
      </c>
      <c r="L3472" s="36">
        <f t="shared" si="652"/>
        <v>1812.5019406016181</v>
      </c>
      <c r="M3472" s="36">
        <f t="shared" si="653"/>
        <v>1812.5019406016181</v>
      </c>
      <c r="N3472" s="36">
        <f t="shared" si="654"/>
        <v>8.2619288020859605E-2</v>
      </c>
      <c r="O3472" s="36">
        <f t="shared" si="655"/>
        <v>3285163.2846846315</v>
      </c>
      <c r="P3472" s="35">
        <f t="shared" si="658"/>
        <v>3285163.2846846315</v>
      </c>
    </row>
    <row r="3473" spans="1:16" x14ac:dyDescent="0.4">
      <c r="A3473" s="1">
        <v>3472</v>
      </c>
      <c r="B3473" s="21">
        <v>43285</v>
      </c>
      <c r="C3473" s="43">
        <v>4</v>
      </c>
      <c r="D3473" s="23">
        <v>19067</v>
      </c>
      <c r="E3473" s="25">
        <f t="shared" si="659"/>
        <v>19371.5</v>
      </c>
      <c r="F3473" s="25">
        <f t="shared" si="660"/>
        <v>19885.875</v>
      </c>
      <c r="G3473" s="25">
        <f t="shared" si="649"/>
        <v>0.9588212738941585</v>
      </c>
      <c r="H3473" s="25">
        <f t="shared" si="656"/>
        <v>1.0021658136955456</v>
      </c>
      <c r="I3473" s="4">
        <f t="shared" si="650"/>
        <v>19025.793675489</v>
      </c>
      <c r="J3473" s="25">
        <f t="shared" si="657"/>
        <v>20094.72736406076</v>
      </c>
      <c r="K3473" s="15">
        <f t="shared" si="651"/>
        <v>20138.248799794099</v>
      </c>
      <c r="L3473" s="36">
        <f t="shared" si="652"/>
        <v>-1071.2487997940989</v>
      </c>
      <c r="M3473" s="36">
        <f t="shared" si="653"/>
        <v>1071.2487997940989</v>
      </c>
      <c r="N3473" s="36">
        <f t="shared" si="654"/>
        <v>5.6183395384386575E-2</v>
      </c>
      <c r="O3473" s="36">
        <f t="shared" si="655"/>
        <v>1147573.9910602975</v>
      </c>
      <c r="P3473" s="35">
        <f t="shared" si="658"/>
        <v>1147573.9910602975</v>
      </c>
    </row>
    <row r="3474" spans="1:16" x14ac:dyDescent="0.4">
      <c r="A3474" s="1">
        <v>3473</v>
      </c>
      <c r="B3474" s="21">
        <v>43286</v>
      </c>
      <c r="C3474" s="43">
        <v>1</v>
      </c>
      <c r="D3474" s="23">
        <v>17570</v>
      </c>
      <c r="E3474" s="25">
        <f t="shared" si="659"/>
        <v>20400.25</v>
      </c>
      <c r="F3474" s="25">
        <f t="shared" si="660"/>
        <v>20478.25</v>
      </c>
      <c r="G3474" s="25">
        <f t="shared" si="649"/>
        <v>0.85798347026723476</v>
      </c>
      <c r="H3474" s="25">
        <f t="shared" si="656"/>
        <v>0.99870511045398014</v>
      </c>
      <c r="I3474" s="4">
        <f t="shared" si="650"/>
        <v>17592.780707823982</v>
      </c>
      <c r="J3474" s="25">
        <f t="shared" si="657"/>
        <v>20095.044048504576</v>
      </c>
      <c r="K3474" s="15">
        <f t="shared" si="651"/>
        <v>20069.023186039358</v>
      </c>
      <c r="L3474" s="36">
        <f t="shared" si="652"/>
        <v>-2499.0231860393578</v>
      </c>
      <c r="M3474" s="36">
        <f t="shared" si="653"/>
        <v>2499.0231860393578</v>
      </c>
      <c r="N3474" s="36">
        <f t="shared" si="654"/>
        <v>0.14223239533519397</v>
      </c>
      <c r="O3474" s="36">
        <f t="shared" si="655"/>
        <v>6245116.8843623027</v>
      </c>
      <c r="P3474" s="35">
        <f t="shared" si="658"/>
        <v>6245116.8843623027</v>
      </c>
    </row>
    <row r="3475" spans="1:16" x14ac:dyDescent="0.4">
      <c r="A3475" s="1">
        <v>3474</v>
      </c>
      <c r="B3475" s="21">
        <v>43287</v>
      </c>
      <c r="C3475" s="43">
        <v>2</v>
      </c>
      <c r="D3475" s="23">
        <v>23026</v>
      </c>
      <c r="E3475" s="25">
        <f t="shared" si="659"/>
        <v>20556.25</v>
      </c>
      <c r="F3475" s="25">
        <f t="shared" si="660"/>
        <v>20726.125</v>
      </c>
      <c r="G3475" s="25">
        <f t="shared" si="649"/>
        <v>1.110965026023919</v>
      </c>
      <c r="H3475" s="25">
        <f t="shared" si="656"/>
        <v>0.99758200983907996</v>
      </c>
      <c r="I3475" s="4">
        <f t="shared" si="650"/>
        <v>23081.811593328879</v>
      </c>
      <c r="J3475" s="25">
        <f t="shared" si="657"/>
        <v>20095.360732948397</v>
      </c>
      <c r="K3475" s="15">
        <f t="shared" si="651"/>
        <v>20046.77034841599</v>
      </c>
      <c r="L3475" s="36">
        <f t="shared" si="652"/>
        <v>2979.2296515840098</v>
      </c>
      <c r="M3475" s="36">
        <f t="shared" si="653"/>
        <v>2979.2296515840098</v>
      </c>
      <c r="N3475" s="36">
        <f t="shared" si="654"/>
        <v>0.12938546215512942</v>
      </c>
      <c r="O3475" s="36">
        <f t="shared" si="655"/>
        <v>8875809.31687738</v>
      </c>
      <c r="P3475" s="35">
        <f t="shared" si="658"/>
        <v>8875809.31687738</v>
      </c>
    </row>
    <row r="3476" spans="1:16" x14ac:dyDescent="0.4">
      <c r="A3476" s="1">
        <v>3475</v>
      </c>
      <c r="B3476" s="21">
        <v>43288</v>
      </c>
      <c r="C3476" s="43">
        <v>3</v>
      </c>
      <c r="D3476" s="23">
        <v>22562</v>
      </c>
      <c r="E3476" s="25">
        <f t="shared" si="659"/>
        <v>20896</v>
      </c>
      <c r="F3476" s="25">
        <f t="shared" si="660"/>
        <v>21019.875</v>
      </c>
      <c r="G3476" s="25">
        <f t="shared" si="649"/>
        <v>1.0733650889931552</v>
      </c>
      <c r="H3476" s="25">
        <f t="shared" si="656"/>
        <v>1.0015470660113945</v>
      </c>
      <c r="I3476" s="4">
        <f t="shared" si="650"/>
        <v>22527.149013427705</v>
      </c>
      <c r="J3476" s="25">
        <f t="shared" si="657"/>
        <v>20095.677417392213</v>
      </c>
      <c r="K3476" s="15">
        <f t="shared" si="651"/>
        <v>20126.766756900608</v>
      </c>
      <c r="L3476" s="36">
        <f t="shared" si="652"/>
        <v>2435.233243099392</v>
      </c>
      <c r="M3476" s="36">
        <f t="shared" si="653"/>
        <v>2435.233243099392</v>
      </c>
      <c r="N3476" s="36">
        <f t="shared" si="654"/>
        <v>0.1079351672324879</v>
      </c>
      <c r="O3476" s="36">
        <f t="shared" si="655"/>
        <v>5930360.9482963821</v>
      </c>
      <c r="P3476" s="35">
        <f t="shared" si="658"/>
        <v>5930360.9482963821</v>
      </c>
    </row>
    <row r="3477" spans="1:16" x14ac:dyDescent="0.4">
      <c r="A3477" s="1">
        <v>3476</v>
      </c>
      <c r="B3477" s="21">
        <v>43289</v>
      </c>
      <c r="C3477" s="43">
        <v>4</v>
      </c>
      <c r="D3477" s="23">
        <v>20426</v>
      </c>
      <c r="E3477" s="25">
        <f t="shared" si="659"/>
        <v>21143.75</v>
      </c>
      <c r="F3477" s="25">
        <f t="shared" si="660"/>
        <v>21089.625</v>
      </c>
      <c r="G3477" s="25">
        <f t="shared" si="649"/>
        <v>0.96853310573326934</v>
      </c>
      <c r="H3477" s="25">
        <f t="shared" si="656"/>
        <v>1.0021658136955456</v>
      </c>
      <c r="I3477" s="4">
        <f t="shared" si="650"/>
        <v>20381.856695627961</v>
      </c>
      <c r="J3477" s="25">
        <f t="shared" si="657"/>
        <v>20095.99410183603</v>
      </c>
      <c r="K3477" s="15">
        <f t="shared" si="651"/>
        <v>20139.518281087388</v>
      </c>
      <c r="L3477" s="36">
        <f t="shared" si="652"/>
        <v>286.48171891261154</v>
      </c>
      <c r="M3477" s="36">
        <f t="shared" si="653"/>
        <v>286.48171891261154</v>
      </c>
      <c r="N3477" s="36">
        <f t="shared" si="654"/>
        <v>1.4025346074249071E-2</v>
      </c>
      <c r="O3477" s="36">
        <f t="shared" si="655"/>
        <v>82071.77527112457</v>
      </c>
      <c r="P3477" s="35">
        <f t="shared" si="658"/>
        <v>82071.77527112457</v>
      </c>
    </row>
    <row r="3478" spans="1:16" x14ac:dyDescent="0.4">
      <c r="A3478" s="1">
        <v>3477</v>
      </c>
      <c r="B3478" s="21">
        <v>43290</v>
      </c>
      <c r="C3478" s="43">
        <v>1</v>
      </c>
      <c r="D3478" s="23">
        <v>18561</v>
      </c>
      <c r="E3478" s="25">
        <f t="shared" si="659"/>
        <v>21035.5</v>
      </c>
      <c r="F3478" s="25">
        <f t="shared" si="660"/>
        <v>21119.75</v>
      </c>
      <c r="G3478" s="25">
        <f t="shared" si="649"/>
        <v>0.87884563027497953</v>
      </c>
      <c r="H3478" s="25">
        <f t="shared" si="656"/>
        <v>0.99870511045398014</v>
      </c>
      <c r="I3478" s="4">
        <f t="shared" si="650"/>
        <v>18585.065607166813</v>
      </c>
      <c r="J3478" s="25">
        <f t="shared" si="657"/>
        <v>20096.31078627985</v>
      </c>
      <c r="K3478" s="15">
        <f t="shared" si="651"/>
        <v>20070.288283529131</v>
      </c>
      <c r="L3478" s="36">
        <f t="shared" si="652"/>
        <v>-1509.2882835291311</v>
      </c>
      <c r="M3478" s="36">
        <f t="shared" si="653"/>
        <v>1509.2882835291311</v>
      </c>
      <c r="N3478" s="36">
        <f t="shared" si="654"/>
        <v>8.1315030630307164E-2</v>
      </c>
      <c r="O3478" s="36">
        <f t="shared" si="655"/>
        <v>2277951.1227983111</v>
      </c>
      <c r="P3478" s="35">
        <f t="shared" si="658"/>
        <v>2277951.1227983111</v>
      </c>
    </row>
    <row r="3479" spans="1:16" x14ac:dyDescent="0.4">
      <c r="A3479" s="1">
        <v>3478</v>
      </c>
      <c r="B3479" s="21">
        <v>43291</v>
      </c>
      <c r="C3479" s="43">
        <v>2</v>
      </c>
      <c r="D3479" s="23">
        <v>22593</v>
      </c>
      <c r="E3479" s="25">
        <f t="shared" si="659"/>
        <v>21204</v>
      </c>
      <c r="F3479" s="25">
        <f t="shared" si="660"/>
        <v>20975</v>
      </c>
      <c r="G3479" s="25">
        <f t="shared" si="649"/>
        <v>1.077139451728248</v>
      </c>
      <c r="H3479" s="25">
        <f t="shared" si="656"/>
        <v>0.99758200983907996</v>
      </c>
      <c r="I3479" s="4">
        <f t="shared" si="650"/>
        <v>22647.762065842064</v>
      </c>
      <c r="J3479" s="25">
        <f t="shared" si="657"/>
        <v>20096.627470723666</v>
      </c>
      <c r="K3479" s="15">
        <f t="shared" si="651"/>
        <v>20048.034023231779</v>
      </c>
      <c r="L3479" s="36">
        <f t="shared" si="652"/>
        <v>2544.9659767682206</v>
      </c>
      <c r="M3479" s="36">
        <f t="shared" si="653"/>
        <v>2544.9659767682206</v>
      </c>
      <c r="N3479" s="36">
        <f t="shared" si="654"/>
        <v>0.11264400375196833</v>
      </c>
      <c r="O3479" s="36">
        <f t="shared" si="655"/>
        <v>6476851.8229078231</v>
      </c>
      <c r="P3479" s="35">
        <f t="shared" si="658"/>
        <v>6476851.8229078231</v>
      </c>
    </row>
    <row r="3480" spans="1:16" x14ac:dyDescent="0.4">
      <c r="A3480" s="1">
        <v>3479</v>
      </c>
      <c r="B3480" s="21">
        <v>43292</v>
      </c>
      <c r="C3480" s="43">
        <v>3</v>
      </c>
      <c r="D3480" s="23">
        <v>23236</v>
      </c>
      <c r="E3480" s="25">
        <f t="shared" si="659"/>
        <v>20746</v>
      </c>
      <c r="F3480" s="25">
        <f t="shared" si="660"/>
        <v>21338.375</v>
      </c>
      <c r="G3480" s="25">
        <f t="shared" si="649"/>
        <v>1.0889301551781707</v>
      </c>
      <c r="H3480" s="25">
        <f t="shared" si="656"/>
        <v>1.0015470660113945</v>
      </c>
      <c r="I3480" s="4">
        <f t="shared" si="650"/>
        <v>23200.107901604741</v>
      </c>
      <c r="J3480" s="25">
        <f t="shared" si="657"/>
        <v>20096.944155167483</v>
      </c>
      <c r="K3480" s="15">
        <f t="shared" si="651"/>
        <v>20128.035454402838</v>
      </c>
      <c r="L3480" s="36">
        <f t="shared" si="652"/>
        <v>3107.9645455971622</v>
      </c>
      <c r="M3480" s="36">
        <f t="shared" si="653"/>
        <v>3107.9645455971622</v>
      </c>
      <c r="N3480" s="36">
        <f t="shared" si="654"/>
        <v>0.13375643594410236</v>
      </c>
      <c r="O3480" s="36">
        <f t="shared" si="655"/>
        <v>9659443.6166889742</v>
      </c>
      <c r="P3480" s="35">
        <f t="shared" si="658"/>
        <v>9659443.6166889742</v>
      </c>
    </row>
    <row r="3481" spans="1:16" x14ac:dyDescent="0.4">
      <c r="A3481" s="1">
        <v>3480</v>
      </c>
      <c r="B3481" s="21">
        <v>43293</v>
      </c>
      <c r="C3481" s="43">
        <v>4</v>
      </c>
      <c r="D3481" s="23">
        <v>18594</v>
      </c>
      <c r="E3481" s="25">
        <f t="shared" si="659"/>
        <v>21930.75</v>
      </c>
      <c r="F3481" s="25">
        <f t="shared" si="660"/>
        <v>22084.25</v>
      </c>
      <c r="G3481" s="25">
        <f t="shared" si="649"/>
        <v>0.84195750365079181</v>
      </c>
      <c r="H3481" s="25">
        <f t="shared" si="656"/>
        <v>1.0021658136955456</v>
      </c>
      <c r="I3481" s="4">
        <f t="shared" si="650"/>
        <v>18553.815891437695</v>
      </c>
      <c r="J3481" s="25">
        <f t="shared" si="657"/>
        <v>20097.260839611299</v>
      </c>
      <c r="K3481" s="15">
        <f t="shared" si="651"/>
        <v>20140.787762380682</v>
      </c>
      <c r="L3481" s="36">
        <f t="shared" si="652"/>
        <v>-1546.7877623806817</v>
      </c>
      <c r="M3481" s="36">
        <f t="shared" si="653"/>
        <v>1546.7877623806817</v>
      </c>
      <c r="N3481" s="36">
        <f t="shared" si="654"/>
        <v>8.3187467052849393E-2</v>
      </c>
      <c r="O3481" s="36">
        <f t="shared" si="655"/>
        <v>2392552.3818506361</v>
      </c>
      <c r="P3481" s="35">
        <f t="shared" si="658"/>
        <v>2392552.3818506361</v>
      </c>
    </row>
    <row r="3482" spans="1:16" x14ac:dyDescent="0.4">
      <c r="A3482" s="1">
        <v>3481</v>
      </c>
      <c r="B3482" s="21">
        <v>43294</v>
      </c>
      <c r="C3482" s="43">
        <v>1</v>
      </c>
      <c r="D3482" s="23">
        <v>23300</v>
      </c>
      <c r="E3482" s="25">
        <f t="shared" si="659"/>
        <v>22237.75</v>
      </c>
      <c r="F3482" s="25">
        <f t="shared" si="660"/>
        <v>21930.375</v>
      </c>
      <c r="G3482" s="25">
        <f t="shared" si="649"/>
        <v>1.0624533324213563</v>
      </c>
      <c r="H3482" s="25">
        <f t="shared" si="656"/>
        <v>0.99870511045398014</v>
      </c>
      <c r="I3482" s="4">
        <f t="shared" si="650"/>
        <v>23330.210045093838</v>
      </c>
      <c r="J3482" s="25">
        <f t="shared" si="657"/>
        <v>20097.577524055119</v>
      </c>
      <c r="K3482" s="15">
        <f t="shared" si="651"/>
        <v>20071.553381018897</v>
      </c>
      <c r="L3482" s="36">
        <f t="shared" si="652"/>
        <v>3228.4466189811028</v>
      </c>
      <c r="M3482" s="36">
        <f t="shared" si="653"/>
        <v>3228.4466189811028</v>
      </c>
      <c r="N3482" s="36">
        <f t="shared" si="654"/>
        <v>0.13855994072880271</v>
      </c>
      <c r="O3482" s="36">
        <f t="shared" si="655"/>
        <v>10422867.571610514</v>
      </c>
      <c r="P3482" s="35">
        <f t="shared" si="658"/>
        <v>10422867.571610514</v>
      </c>
    </row>
    <row r="3483" spans="1:16" x14ac:dyDescent="0.4">
      <c r="A3483" s="1">
        <v>3482</v>
      </c>
      <c r="B3483" s="21">
        <v>43295</v>
      </c>
      <c r="C3483" s="43">
        <v>2</v>
      </c>
      <c r="D3483" s="23">
        <v>23821</v>
      </c>
      <c r="E3483" s="25">
        <f t="shared" si="659"/>
        <v>21623</v>
      </c>
      <c r="F3483" s="25">
        <f t="shared" si="660"/>
        <v>21611.5</v>
      </c>
      <c r="G3483" s="25">
        <f t="shared" si="649"/>
        <v>1.1022372348055434</v>
      </c>
      <c r="H3483" s="25">
        <f t="shared" si="656"/>
        <v>0.99758200983907996</v>
      </c>
      <c r="I3483" s="4">
        <f t="shared" si="650"/>
        <v>23878.738554880885</v>
      </c>
      <c r="J3483" s="25">
        <f t="shared" si="657"/>
        <v>20097.894208498936</v>
      </c>
      <c r="K3483" s="15">
        <f t="shared" si="651"/>
        <v>20049.297698047572</v>
      </c>
      <c r="L3483" s="36">
        <f t="shared" si="652"/>
        <v>3771.7023019524277</v>
      </c>
      <c r="M3483" s="36">
        <f t="shared" si="653"/>
        <v>3771.7023019524277</v>
      </c>
      <c r="N3483" s="36">
        <f t="shared" si="654"/>
        <v>0.15833517912566339</v>
      </c>
      <c r="O3483" s="36">
        <f t="shared" si="655"/>
        <v>14225738.254553242</v>
      </c>
      <c r="P3483" s="35">
        <f t="shared" si="658"/>
        <v>14225738.254553242</v>
      </c>
    </row>
    <row r="3484" spans="1:16" x14ac:dyDescent="0.4">
      <c r="A3484" s="1">
        <v>3483</v>
      </c>
      <c r="B3484" s="21">
        <v>43296</v>
      </c>
      <c r="C3484" s="43">
        <v>3</v>
      </c>
      <c r="D3484" s="23">
        <v>20777</v>
      </c>
      <c r="E3484" s="25">
        <f t="shared" si="659"/>
        <v>21600</v>
      </c>
      <c r="F3484" s="25">
        <f t="shared" si="660"/>
        <v>21490</v>
      </c>
      <c r="G3484" s="25">
        <f t="shared" si="649"/>
        <v>0.96682177757096321</v>
      </c>
      <c r="H3484" s="25">
        <f t="shared" si="656"/>
        <v>1.0015470660113945</v>
      </c>
      <c r="I3484" s="4">
        <f t="shared" si="650"/>
        <v>20744.906260614636</v>
      </c>
      <c r="J3484" s="25">
        <f t="shared" si="657"/>
        <v>20098.210892942752</v>
      </c>
      <c r="K3484" s="15">
        <f t="shared" si="651"/>
        <v>20129.304151905064</v>
      </c>
      <c r="L3484" s="36">
        <f t="shared" si="652"/>
        <v>647.69584809493608</v>
      </c>
      <c r="M3484" s="36">
        <f t="shared" si="653"/>
        <v>647.69584809493608</v>
      </c>
      <c r="N3484" s="36">
        <f t="shared" si="654"/>
        <v>3.1173694378155464E-2</v>
      </c>
      <c r="O3484" s="36">
        <f t="shared" si="655"/>
        <v>419509.91163941851</v>
      </c>
      <c r="P3484" s="35">
        <f t="shared" si="658"/>
        <v>419509.91163941851</v>
      </c>
    </row>
    <row r="3485" spans="1:16" x14ac:dyDescent="0.4">
      <c r="A3485" s="1">
        <v>3484</v>
      </c>
      <c r="B3485" s="21">
        <v>43297</v>
      </c>
      <c r="C3485" s="43">
        <v>4</v>
      </c>
      <c r="D3485" s="23">
        <v>18502</v>
      </c>
      <c r="E3485" s="25">
        <f t="shared" si="659"/>
        <v>21380</v>
      </c>
      <c r="F3485" s="25">
        <f t="shared" si="660"/>
        <v>21365.375</v>
      </c>
      <c r="G3485" s="25">
        <f t="shared" si="649"/>
        <v>0.8659805877500395</v>
      </c>
      <c r="H3485" s="25">
        <f t="shared" si="656"/>
        <v>1.0021658136955456</v>
      </c>
      <c r="I3485" s="4">
        <f t="shared" si="650"/>
        <v>18462.014715681413</v>
      </c>
      <c r="J3485" s="25">
        <f t="shared" si="657"/>
        <v>20098.527577386572</v>
      </c>
      <c r="K3485" s="15">
        <f t="shared" si="651"/>
        <v>20142.057243673979</v>
      </c>
      <c r="L3485" s="36">
        <f t="shared" si="652"/>
        <v>-1640.0572436739785</v>
      </c>
      <c r="M3485" s="36">
        <f t="shared" si="653"/>
        <v>1640.0572436739785</v>
      </c>
      <c r="N3485" s="36">
        <f t="shared" si="654"/>
        <v>8.8642159965083692E-2</v>
      </c>
      <c r="O3485" s="36">
        <f t="shared" si="655"/>
        <v>2689787.7625274877</v>
      </c>
      <c r="P3485" s="35">
        <f t="shared" si="658"/>
        <v>2689787.7625274877</v>
      </c>
    </row>
    <row r="3486" spans="1:16" x14ac:dyDescent="0.4">
      <c r="A3486" s="1">
        <v>3485</v>
      </c>
      <c r="B3486" s="21">
        <v>43298</v>
      </c>
      <c r="C3486" s="43">
        <v>1</v>
      </c>
      <c r="D3486" s="23">
        <v>22420</v>
      </c>
      <c r="E3486" s="25">
        <f t="shared" si="659"/>
        <v>21350.75</v>
      </c>
      <c r="F3486" s="25">
        <f t="shared" si="660"/>
        <v>21176.875</v>
      </c>
      <c r="G3486" s="25">
        <f t="shared" si="649"/>
        <v>1.0587020039547856</v>
      </c>
      <c r="H3486" s="25">
        <f t="shared" si="656"/>
        <v>0.99870511045398014</v>
      </c>
      <c r="I3486" s="4">
        <f t="shared" si="650"/>
        <v>22449.069064849951</v>
      </c>
      <c r="J3486" s="25">
        <f t="shared" si="657"/>
        <v>20098.844261830389</v>
      </c>
      <c r="K3486" s="15">
        <f t="shared" si="651"/>
        <v>20072.818478508663</v>
      </c>
      <c r="L3486" s="36">
        <f t="shared" si="652"/>
        <v>2347.1815214913368</v>
      </c>
      <c r="M3486" s="36">
        <f t="shared" si="653"/>
        <v>2347.1815214913368</v>
      </c>
      <c r="N3486" s="36">
        <f t="shared" si="654"/>
        <v>0.10469141487472509</v>
      </c>
      <c r="O3486" s="36">
        <f t="shared" si="655"/>
        <v>5509261.0948303863</v>
      </c>
      <c r="P3486" s="35">
        <f t="shared" si="658"/>
        <v>5509261.0948303863</v>
      </c>
    </row>
    <row r="3487" spans="1:16" x14ac:dyDescent="0.4">
      <c r="A3487" s="1">
        <v>3486</v>
      </c>
      <c r="B3487" s="21">
        <v>43299</v>
      </c>
      <c r="C3487" s="43">
        <v>2</v>
      </c>
      <c r="D3487" s="23">
        <v>23704</v>
      </c>
      <c r="E3487" s="25">
        <f t="shared" si="659"/>
        <v>21003</v>
      </c>
      <c r="F3487" s="25">
        <f t="shared" si="660"/>
        <v>21737.875</v>
      </c>
      <c r="G3487" s="25">
        <f t="shared" si="649"/>
        <v>1.0904469733127089</v>
      </c>
      <c r="H3487" s="25">
        <f t="shared" si="656"/>
        <v>0.99758200983907996</v>
      </c>
      <c r="I3487" s="4">
        <f t="shared" si="650"/>
        <v>23761.454964312852</v>
      </c>
      <c r="J3487" s="25">
        <f t="shared" si="657"/>
        <v>20099.160946274205</v>
      </c>
      <c r="K3487" s="15">
        <f t="shared" si="651"/>
        <v>20050.561372863365</v>
      </c>
      <c r="L3487" s="36">
        <f t="shared" si="652"/>
        <v>3653.4386271366348</v>
      </c>
      <c r="M3487" s="36">
        <f t="shared" si="653"/>
        <v>3653.4386271366348</v>
      </c>
      <c r="N3487" s="36">
        <f t="shared" si="654"/>
        <v>0.15412751548838316</v>
      </c>
      <c r="O3487" s="36">
        <f t="shared" si="655"/>
        <v>13347613.802254019</v>
      </c>
      <c r="P3487" s="35">
        <f t="shared" si="658"/>
        <v>13347613.802254019</v>
      </c>
    </row>
    <row r="3488" spans="1:16" x14ac:dyDescent="0.4">
      <c r="A3488" s="1">
        <v>3487</v>
      </c>
      <c r="B3488" s="21">
        <v>43300</v>
      </c>
      <c r="C3488" s="43">
        <v>3</v>
      </c>
      <c r="D3488" s="23">
        <v>19386</v>
      </c>
      <c r="E3488" s="25">
        <f t="shared" si="659"/>
        <v>22472.75</v>
      </c>
      <c r="F3488" s="25">
        <f t="shared" si="660"/>
        <v>22680.5</v>
      </c>
      <c r="G3488" s="25">
        <f t="shared" si="649"/>
        <v>0.85474306121999077</v>
      </c>
      <c r="H3488" s="25">
        <f t="shared" si="656"/>
        <v>1.0015470660113945</v>
      </c>
      <c r="I3488" s="4">
        <f t="shared" si="650"/>
        <v>19356.054905341261</v>
      </c>
      <c r="J3488" s="25">
        <f t="shared" si="657"/>
        <v>20099.477630718025</v>
      </c>
      <c r="K3488" s="15">
        <f t="shared" si="651"/>
        <v>20130.572849407294</v>
      </c>
      <c r="L3488" s="36">
        <f t="shared" si="652"/>
        <v>-744.57284940729369</v>
      </c>
      <c r="M3488" s="36">
        <f t="shared" si="653"/>
        <v>744.57284940729369</v>
      </c>
      <c r="N3488" s="36">
        <f t="shared" si="654"/>
        <v>3.8407760724610218E-2</v>
      </c>
      <c r="O3488" s="36">
        <f t="shared" si="655"/>
        <v>554388.7280744965</v>
      </c>
      <c r="P3488" s="35">
        <f t="shared" si="658"/>
        <v>554388.7280744965</v>
      </c>
    </row>
    <row r="3489" spans="1:16" x14ac:dyDescent="0.4">
      <c r="A3489" s="1">
        <v>3488</v>
      </c>
      <c r="B3489" s="21">
        <v>43301</v>
      </c>
      <c r="C3489" s="43">
        <v>4</v>
      </c>
      <c r="D3489" s="23">
        <v>24381</v>
      </c>
      <c r="E3489" s="25">
        <f t="shared" si="659"/>
        <v>22888.25</v>
      </c>
      <c r="F3489" s="25">
        <f t="shared" si="660"/>
        <v>22580.25</v>
      </c>
      <c r="G3489" s="25">
        <f t="shared" si="649"/>
        <v>1.0797488956056731</v>
      </c>
      <c r="H3489" s="25">
        <f t="shared" si="656"/>
        <v>1.0021658136955456</v>
      </c>
      <c r="I3489" s="4">
        <f t="shared" si="650"/>
        <v>24328.309414281081</v>
      </c>
      <c r="J3489" s="25">
        <f t="shared" si="657"/>
        <v>20099.794315161842</v>
      </c>
      <c r="K3489" s="15">
        <f t="shared" si="651"/>
        <v>20143.326724967268</v>
      </c>
      <c r="L3489" s="36">
        <f t="shared" si="652"/>
        <v>4237.6732750327319</v>
      </c>
      <c r="M3489" s="36">
        <f t="shared" si="653"/>
        <v>4237.6732750327319</v>
      </c>
      <c r="N3489" s="36">
        <f t="shared" si="654"/>
        <v>0.17381047844767367</v>
      </c>
      <c r="O3489" s="36">
        <f t="shared" si="655"/>
        <v>17957874.78592664</v>
      </c>
      <c r="P3489" s="35">
        <f t="shared" si="658"/>
        <v>17957874.78592664</v>
      </c>
    </row>
    <row r="3490" spans="1:16" x14ac:dyDescent="0.4">
      <c r="A3490" s="1">
        <v>3489</v>
      </c>
      <c r="B3490" s="21">
        <v>43302</v>
      </c>
      <c r="C3490" s="43">
        <v>1</v>
      </c>
      <c r="D3490" s="23">
        <v>24082</v>
      </c>
      <c r="E3490" s="25">
        <f t="shared" si="659"/>
        <v>22272.25</v>
      </c>
      <c r="F3490" s="25">
        <f t="shared" si="660"/>
        <v>22256.5</v>
      </c>
      <c r="G3490" s="25">
        <f t="shared" si="649"/>
        <v>1.0820209826342866</v>
      </c>
      <c r="H3490" s="25">
        <f t="shared" si="656"/>
        <v>0.99870511045398014</v>
      </c>
      <c r="I3490" s="4">
        <f t="shared" si="650"/>
        <v>24113.223961628748</v>
      </c>
      <c r="J3490" s="25">
        <f t="shared" si="657"/>
        <v>20100.110999605658</v>
      </c>
      <c r="K3490" s="15">
        <f t="shared" si="651"/>
        <v>20074.083575998429</v>
      </c>
      <c r="L3490" s="36">
        <f t="shared" si="652"/>
        <v>4007.9164240015707</v>
      </c>
      <c r="M3490" s="36">
        <f t="shared" si="653"/>
        <v>4007.9164240015707</v>
      </c>
      <c r="N3490" s="36">
        <f t="shared" si="654"/>
        <v>0.16642788904582553</v>
      </c>
      <c r="O3490" s="36">
        <f t="shared" si="655"/>
        <v>16063394.061781539</v>
      </c>
      <c r="P3490" s="35">
        <f t="shared" si="658"/>
        <v>16063394.061781539</v>
      </c>
    </row>
    <row r="3491" spans="1:16" x14ac:dyDescent="0.4">
      <c r="A3491" s="1">
        <v>3490</v>
      </c>
      <c r="B3491" s="21">
        <v>43303</v>
      </c>
      <c r="C3491" s="43">
        <v>2</v>
      </c>
      <c r="D3491" s="23">
        <v>21240</v>
      </c>
      <c r="E3491" s="25">
        <f t="shared" si="659"/>
        <v>22240.75</v>
      </c>
      <c r="F3491" s="25">
        <f t="shared" si="660"/>
        <v>22075.25</v>
      </c>
      <c r="G3491" s="25">
        <f t="shared" si="649"/>
        <v>0.96216350890703395</v>
      </c>
      <c r="H3491" s="25">
        <f t="shared" si="656"/>
        <v>0.99758200983907996</v>
      </c>
      <c r="I3491" s="4">
        <f t="shared" si="650"/>
        <v>21291.482595427144</v>
      </c>
      <c r="J3491" s="25">
        <f t="shared" si="657"/>
        <v>20100.427684049475</v>
      </c>
      <c r="K3491" s="15">
        <f t="shared" si="651"/>
        <v>20051.825047679158</v>
      </c>
      <c r="L3491" s="36">
        <f t="shared" si="652"/>
        <v>1188.1749523208418</v>
      </c>
      <c r="M3491" s="36">
        <f t="shared" si="653"/>
        <v>1188.1749523208418</v>
      </c>
      <c r="N3491" s="36">
        <f t="shared" si="654"/>
        <v>5.5940440316423819E-2</v>
      </c>
      <c r="O3491" s="36">
        <f t="shared" si="655"/>
        <v>1411759.7173226348</v>
      </c>
      <c r="P3491" s="35">
        <f t="shared" si="658"/>
        <v>1411759.7173226348</v>
      </c>
    </row>
    <row r="3492" spans="1:16" x14ac:dyDescent="0.4">
      <c r="A3492" s="1">
        <v>3491</v>
      </c>
      <c r="B3492" s="21">
        <v>43304</v>
      </c>
      <c r="C3492" s="43">
        <v>3</v>
      </c>
      <c r="D3492" s="23">
        <v>19260</v>
      </c>
      <c r="E3492" s="25">
        <f t="shared" si="659"/>
        <v>21909.75</v>
      </c>
      <c r="F3492" s="25">
        <f t="shared" si="660"/>
        <v>21828.875</v>
      </c>
      <c r="G3492" s="25">
        <f t="shared" si="649"/>
        <v>0.88231757248140363</v>
      </c>
      <c r="H3492" s="25">
        <f t="shared" si="656"/>
        <v>1.0015470660113945</v>
      </c>
      <c r="I3492" s="4">
        <f t="shared" si="650"/>
        <v>19230.249534554456</v>
      </c>
      <c r="J3492" s="25">
        <f t="shared" si="657"/>
        <v>20100.744368493295</v>
      </c>
      <c r="K3492" s="15">
        <f t="shared" si="651"/>
        <v>20131.84154690952</v>
      </c>
      <c r="L3492" s="36">
        <f t="shared" si="652"/>
        <v>-871.84154690951982</v>
      </c>
      <c r="M3492" s="36">
        <f t="shared" si="653"/>
        <v>871.84154690951982</v>
      </c>
      <c r="N3492" s="36">
        <f t="shared" si="654"/>
        <v>4.5266954668199369E-2</v>
      </c>
      <c r="O3492" s="36">
        <f t="shared" si="655"/>
        <v>760107.68291758443</v>
      </c>
      <c r="P3492" s="35">
        <f t="shared" si="658"/>
        <v>760107.68291758443</v>
      </c>
    </row>
    <row r="3493" spans="1:16" x14ac:dyDescent="0.4">
      <c r="A3493" s="1">
        <v>3492</v>
      </c>
      <c r="B3493" s="21">
        <v>43305</v>
      </c>
      <c r="C3493" s="43">
        <v>4</v>
      </c>
      <c r="D3493" s="23">
        <v>23057</v>
      </c>
      <c r="E3493" s="25">
        <f t="shared" si="659"/>
        <v>21748</v>
      </c>
      <c r="F3493" s="25">
        <f t="shared" si="660"/>
        <v>21418</v>
      </c>
      <c r="G3493" s="25">
        <f t="shared" si="649"/>
        <v>1.0765244187132319</v>
      </c>
      <c r="H3493" s="25">
        <f t="shared" si="656"/>
        <v>1.0021658136955456</v>
      </c>
      <c r="I3493" s="4">
        <f t="shared" si="650"/>
        <v>23007.170754484181</v>
      </c>
      <c r="J3493" s="25">
        <f t="shared" si="657"/>
        <v>20101.061052937112</v>
      </c>
      <c r="K3493" s="15">
        <f t="shared" si="651"/>
        <v>20144.596206260561</v>
      </c>
      <c r="L3493" s="36">
        <f t="shared" si="652"/>
        <v>2912.4037937394387</v>
      </c>
      <c r="M3493" s="36">
        <f t="shared" si="653"/>
        <v>2912.4037937394387</v>
      </c>
      <c r="N3493" s="36">
        <f t="shared" si="654"/>
        <v>0.12631321480415661</v>
      </c>
      <c r="O3493" s="36">
        <f t="shared" si="655"/>
        <v>8482095.8577878755</v>
      </c>
      <c r="P3493" s="35">
        <f t="shared" si="658"/>
        <v>8482095.8577878755</v>
      </c>
    </row>
    <row r="3494" spans="1:16" x14ac:dyDescent="0.4">
      <c r="A3494" s="1">
        <v>3493</v>
      </c>
      <c r="B3494" s="21">
        <v>43306</v>
      </c>
      <c r="C3494" s="43">
        <v>1</v>
      </c>
      <c r="D3494" s="23">
        <v>23435</v>
      </c>
      <c r="E3494" s="25">
        <f t="shared" si="659"/>
        <v>21088</v>
      </c>
      <c r="F3494" s="25">
        <f t="shared" si="660"/>
        <v>21632.5</v>
      </c>
      <c r="G3494" s="25">
        <f t="shared" si="649"/>
        <v>1.0833237027620479</v>
      </c>
      <c r="H3494" s="25">
        <f t="shared" si="656"/>
        <v>0.99870511045398014</v>
      </c>
      <c r="I3494" s="4">
        <f t="shared" si="650"/>
        <v>23465.385081835801</v>
      </c>
      <c r="J3494" s="25">
        <f t="shared" si="657"/>
        <v>20101.377737380928</v>
      </c>
      <c r="K3494" s="15">
        <f t="shared" si="651"/>
        <v>20075.348673488195</v>
      </c>
      <c r="L3494" s="36">
        <f t="shared" si="652"/>
        <v>3359.6513265118047</v>
      </c>
      <c r="M3494" s="36">
        <f t="shared" si="653"/>
        <v>3359.6513265118047</v>
      </c>
      <c r="N3494" s="36">
        <f t="shared" si="654"/>
        <v>0.14336041504210817</v>
      </c>
      <c r="O3494" s="36">
        <f t="shared" si="655"/>
        <v>11287257.035732528</v>
      </c>
      <c r="P3494" s="35">
        <f t="shared" si="658"/>
        <v>11287257.035732528</v>
      </c>
    </row>
    <row r="3495" spans="1:16" x14ac:dyDescent="0.4">
      <c r="A3495" s="1">
        <v>3494</v>
      </c>
      <c r="B3495" s="21">
        <v>43307</v>
      </c>
      <c r="C3495" s="43">
        <v>2</v>
      </c>
      <c r="D3495" s="23">
        <v>18600</v>
      </c>
      <c r="E3495" s="25">
        <f t="shared" si="659"/>
        <v>22177</v>
      </c>
      <c r="F3495" s="25">
        <f t="shared" si="660"/>
        <v>22183.25</v>
      </c>
      <c r="G3495" s="25">
        <f t="shared" si="649"/>
        <v>0.83847046758252286</v>
      </c>
      <c r="H3495" s="25">
        <f t="shared" si="656"/>
        <v>0.99758200983907996</v>
      </c>
      <c r="I3495" s="4">
        <f t="shared" si="650"/>
        <v>18645.083628763881</v>
      </c>
      <c r="J3495" s="25">
        <f t="shared" si="657"/>
        <v>20101.694421824748</v>
      </c>
      <c r="K3495" s="15">
        <f t="shared" si="651"/>
        <v>20053.088722494955</v>
      </c>
      <c r="L3495" s="36">
        <f t="shared" si="652"/>
        <v>-1453.0887224949547</v>
      </c>
      <c r="M3495" s="36">
        <f t="shared" si="653"/>
        <v>1453.0887224949547</v>
      </c>
      <c r="N3495" s="36">
        <f t="shared" si="654"/>
        <v>7.8123049596502944E-2</v>
      </c>
      <c r="O3495" s="36">
        <f t="shared" si="655"/>
        <v>2111466.8354420196</v>
      </c>
      <c r="P3495" s="35">
        <f t="shared" si="658"/>
        <v>2111466.8354420196</v>
      </c>
    </row>
    <row r="3496" spans="1:16" x14ac:dyDescent="0.4">
      <c r="A3496" s="1">
        <v>3495</v>
      </c>
      <c r="B3496" s="21">
        <v>43308</v>
      </c>
      <c r="C3496" s="43">
        <v>3</v>
      </c>
      <c r="D3496" s="23">
        <v>23616</v>
      </c>
      <c r="E3496" s="25">
        <f t="shared" si="659"/>
        <v>22189.5</v>
      </c>
      <c r="F3496" s="25">
        <f t="shared" si="660"/>
        <v>21817.75</v>
      </c>
      <c r="G3496" s="25">
        <f t="shared" si="649"/>
        <v>1.0824214229239955</v>
      </c>
      <c r="H3496" s="25">
        <f t="shared" si="656"/>
        <v>1.0015470660113945</v>
      </c>
      <c r="I3496" s="4">
        <f t="shared" si="650"/>
        <v>23579.520924612567</v>
      </c>
      <c r="J3496" s="25">
        <f t="shared" si="657"/>
        <v>20102.011106268565</v>
      </c>
      <c r="K3496" s="15">
        <f t="shared" si="651"/>
        <v>20133.11024441175</v>
      </c>
      <c r="L3496" s="36">
        <f t="shared" si="652"/>
        <v>3482.8897555882504</v>
      </c>
      <c r="M3496" s="36">
        <f t="shared" si="653"/>
        <v>3482.8897555882504</v>
      </c>
      <c r="N3496" s="36">
        <f t="shared" si="654"/>
        <v>0.14748008788906886</v>
      </c>
      <c r="O3496" s="36">
        <f t="shared" si="655"/>
        <v>12130521.049581584</v>
      </c>
      <c r="P3496" s="35">
        <f t="shared" si="658"/>
        <v>12130521.049581584</v>
      </c>
    </row>
    <row r="3497" spans="1:16" x14ac:dyDescent="0.4">
      <c r="A3497" s="1">
        <v>3496</v>
      </c>
      <c r="B3497" s="21">
        <v>43309</v>
      </c>
      <c r="C3497" s="43">
        <v>4</v>
      </c>
      <c r="D3497" s="23">
        <v>23107</v>
      </c>
      <c r="E3497" s="25">
        <f t="shared" si="659"/>
        <v>21446</v>
      </c>
      <c r="F3497" s="25">
        <f t="shared" si="660"/>
        <v>21440.125</v>
      </c>
      <c r="G3497" s="25">
        <f t="shared" si="649"/>
        <v>1.0777455821736115</v>
      </c>
      <c r="H3497" s="25">
        <f t="shared" si="656"/>
        <v>1.0021658136955456</v>
      </c>
      <c r="I3497" s="4">
        <f t="shared" si="650"/>
        <v>23057.062697829988</v>
      </c>
      <c r="J3497" s="25">
        <f t="shared" si="657"/>
        <v>20102.327790712381</v>
      </c>
      <c r="K3497" s="15">
        <f t="shared" si="651"/>
        <v>20145.865687553851</v>
      </c>
      <c r="L3497" s="36">
        <f t="shared" si="652"/>
        <v>2961.1343124461491</v>
      </c>
      <c r="M3497" s="36">
        <f t="shared" si="653"/>
        <v>2961.1343124461491</v>
      </c>
      <c r="N3497" s="36">
        <f t="shared" si="654"/>
        <v>0.12814879960384945</v>
      </c>
      <c r="O3497" s="36">
        <f t="shared" si="655"/>
        <v>8768316.4163459279</v>
      </c>
      <c r="P3497" s="35">
        <f t="shared" si="658"/>
        <v>8768316.4163459279</v>
      </c>
    </row>
    <row r="3498" spans="1:16" x14ac:dyDescent="0.4">
      <c r="A3498" s="1">
        <v>3497</v>
      </c>
      <c r="B3498" s="21">
        <v>43310</v>
      </c>
      <c r="C3498" s="43">
        <v>1</v>
      </c>
      <c r="D3498" s="23">
        <v>20461</v>
      </c>
      <c r="E3498" s="25">
        <f t="shared" si="659"/>
        <v>21434.25</v>
      </c>
      <c r="F3498" s="25">
        <f t="shared" si="660"/>
        <v>21282.75</v>
      </c>
      <c r="G3498" s="25">
        <f t="shared" si="649"/>
        <v>0.96138891825539463</v>
      </c>
      <c r="H3498" s="25">
        <f t="shared" si="656"/>
        <v>0.99870511045398014</v>
      </c>
      <c r="I3498" s="4">
        <f t="shared" si="650"/>
        <v>20487.529087238843</v>
      </c>
      <c r="J3498" s="25">
        <f t="shared" si="657"/>
        <v>20102.644475156201</v>
      </c>
      <c r="K3498" s="15">
        <f t="shared" si="651"/>
        <v>20076.613770977969</v>
      </c>
      <c r="L3498" s="36">
        <f t="shared" si="652"/>
        <v>384.38622902203133</v>
      </c>
      <c r="M3498" s="36">
        <f t="shared" si="653"/>
        <v>384.38622902203133</v>
      </c>
      <c r="N3498" s="36">
        <f t="shared" si="654"/>
        <v>1.8786287523680726E-2</v>
      </c>
      <c r="O3498" s="36">
        <f t="shared" si="655"/>
        <v>147752.77306177752</v>
      </c>
      <c r="P3498" s="35">
        <f t="shared" si="658"/>
        <v>147752.77306177752</v>
      </c>
    </row>
    <row r="3499" spans="1:16" x14ac:dyDescent="0.4">
      <c r="A3499" s="1">
        <v>3498</v>
      </c>
      <c r="B3499" s="21">
        <v>43311</v>
      </c>
      <c r="C3499" s="43">
        <v>2</v>
      </c>
      <c r="D3499" s="23">
        <v>18553</v>
      </c>
      <c r="E3499" s="25">
        <f t="shared" si="659"/>
        <v>21131.25</v>
      </c>
      <c r="F3499" s="25">
        <f t="shared" si="660"/>
        <v>21118.875</v>
      </c>
      <c r="G3499" s="25">
        <f t="shared" si="649"/>
        <v>0.87850323466567226</v>
      </c>
      <c r="H3499" s="25">
        <f t="shared" si="656"/>
        <v>0.99758200983907996</v>
      </c>
      <c r="I3499" s="4">
        <f t="shared" si="650"/>
        <v>18597.969707766468</v>
      </c>
      <c r="J3499" s="25">
        <f t="shared" si="657"/>
        <v>20102.961159600018</v>
      </c>
      <c r="K3499" s="15">
        <f t="shared" si="651"/>
        <v>20054.352397310748</v>
      </c>
      <c r="L3499" s="36">
        <f t="shared" si="652"/>
        <v>-1501.3523973107476</v>
      </c>
      <c r="M3499" s="36">
        <f t="shared" si="653"/>
        <v>1501.3523973107476</v>
      </c>
      <c r="N3499" s="36">
        <f t="shared" si="654"/>
        <v>8.0922352035290662E-2</v>
      </c>
      <c r="O3499" s="36">
        <f t="shared" si="655"/>
        <v>2254059.0209107292</v>
      </c>
      <c r="P3499" s="35">
        <f t="shared" si="658"/>
        <v>2254059.0209107292</v>
      </c>
    </row>
    <row r="3500" spans="1:16" x14ac:dyDescent="0.4">
      <c r="A3500" s="1">
        <v>3499</v>
      </c>
      <c r="B3500" s="21">
        <v>43312</v>
      </c>
      <c r="C3500" s="43">
        <v>3</v>
      </c>
      <c r="D3500" s="23">
        <v>22404</v>
      </c>
      <c r="E3500" s="25">
        <f t="shared" si="659"/>
        <v>21106.5</v>
      </c>
      <c r="F3500" s="25">
        <f t="shared" si="660"/>
        <v>20908.125</v>
      </c>
      <c r="G3500" s="25">
        <f t="shared" si="649"/>
        <v>1.0715451529010851</v>
      </c>
      <c r="H3500" s="25">
        <f t="shared" si="656"/>
        <v>1.0015470660113945</v>
      </c>
      <c r="I3500" s="4">
        <f t="shared" si="650"/>
        <v>22369.393072282346</v>
      </c>
      <c r="J3500" s="25">
        <f t="shared" si="657"/>
        <v>20103.277844043834</v>
      </c>
      <c r="K3500" s="15">
        <f t="shared" si="651"/>
        <v>20134.378941913976</v>
      </c>
      <c r="L3500" s="36">
        <f t="shared" si="652"/>
        <v>2269.6210580860243</v>
      </c>
      <c r="M3500" s="36">
        <f t="shared" si="653"/>
        <v>2269.6210580860243</v>
      </c>
      <c r="N3500" s="36">
        <f t="shared" si="654"/>
        <v>0.10130427861480201</v>
      </c>
      <c r="O3500" s="36">
        <f t="shared" si="655"/>
        <v>5151179.7473075241</v>
      </c>
      <c r="P3500" s="35">
        <f t="shared" si="658"/>
        <v>5151179.7473075241</v>
      </c>
    </row>
    <row r="3501" spans="1:16" x14ac:dyDescent="0.4">
      <c r="A3501" s="1">
        <v>3500</v>
      </c>
      <c r="B3501" s="21">
        <v>43313</v>
      </c>
      <c r="C3501" s="43">
        <v>4</v>
      </c>
      <c r="D3501" s="23">
        <v>23008</v>
      </c>
      <c r="E3501" s="25">
        <f t="shared" si="659"/>
        <v>20709.75</v>
      </c>
      <c r="F3501" s="25">
        <f t="shared" si="660"/>
        <v>21327.5</v>
      </c>
      <c r="G3501" s="25">
        <f t="shared" ref="G3501:G3564" si="661">D3501/F3501</f>
        <v>1.0787949830031649</v>
      </c>
      <c r="H3501" s="25">
        <f t="shared" si="656"/>
        <v>1.0021658136955456</v>
      </c>
      <c r="I3501" s="4">
        <f t="shared" ref="I3501:I3564" si="662">D3501/H3501</f>
        <v>22958.276650005293</v>
      </c>
      <c r="J3501" s="25">
        <f t="shared" si="657"/>
        <v>20103.594528487651</v>
      </c>
      <c r="K3501" s="15">
        <f t="shared" ref="K3501:K3564" si="663">H3501*J3501</f>
        <v>20147.135168847144</v>
      </c>
      <c r="L3501" s="36">
        <f t="shared" ref="L3501:L3564" si="664">D3501-K3501</f>
        <v>2860.8648311528559</v>
      </c>
      <c r="M3501" s="36">
        <f t="shared" ref="M3501:M3564" si="665">ABS(L3501)</f>
        <v>2860.8648311528559</v>
      </c>
      <c r="N3501" s="36">
        <f t="shared" ref="N3501:N3564" si="666">M3501/D3501</f>
        <v>0.12434217798821523</v>
      </c>
      <c r="O3501" s="36">
        <f t="shared" ref="O3501:O3564" si="667">L3501^2</f>
        <v>8184547.5821272591</v>
      </c>
      <c r="P3501" s="35">
        <f t="shared" si="658"/>
        <v>8184547.5821272591</v>
      </c>
    </row>
    <row r="3502" spans="1:16" x14ac:dyDescent="0.4">
      <c r="A3502" s="1">
        <v>3501</v>
      </c>
      <c r="B3502" s="21">
        <v>43314</v>
      </c>
      <c r="C3502" s="43">
        <v>1</v>
      </c>
      <c r="D3502" s="23">
        <v>18874</v>
      </c>
      <c r="E3502" s="25">
        <f t="shared" si="659"/>
        <v>21945.25</v>
      </c>
      <c r="F3502" s="25">
        <f t="shared" si="660"/>
        <v>22019.375</v>
      </c>
      <c r="G3502" s="25">
        <f t="shared" si="661"/>
        <v>0.85715421078027876</v>
      </c>
      <c r="H3502" s="25">
        <f t="shared" si="656"/>
        <v>0.99870511045398014</v>
      </c>
      <c r="I3502" s="4">
        <f t="shared" si="662"/>
        <v>18898.47143309447</v>
      </c>
      <c r="J3502" s="25">
        <f t="shared" si="657"/>
        <v>20103.911212931471</v>
      </c>
      <c r="K3502" s="15">
        <f t="shared" si="663"/>
        <v>20077.878868467735</v>
      </c>
      <c r="L3502" s="36">
        <f t="shared" si="664"/>
        <v>-1203.8788684677347</v>
      </c>
      <c r="M3502" s="36">
        <f t="shared" si="665"/>
        <v>1203.8788684677347</v>
      </c>
      <c r="N3502" s="36">
        <f t="shared" si="666"/>
        <v>6.3785041245508892E-2</v>
      </c>
      <c r="O3502" s="36">
        <f t="shared" si="667"/>
        <v>1449324.3299431533</v>
      </c>
      <c r="P3502" s="35">
        <f t="shared" si="658"/>
        <v>1449324.3299431533</v>
      </c>
    </row>
    <row r="3503" spans="1:16" x14ac:dyDescent="0.4">
      <c r="A3503" s="1">
        <v>3502</v>
      </c>
      <c r="B3503" s="21">
        <v>43315</v>
      </c>
      <c r="C3503" s="43">
        <v>2</v>
      </c>
      <c r="D3503" s="23">
        <v>23495</v>
      </c>
      <c r="E3503" s="25">
        <f t="shared" si="659"/>
        <v>22093.5</v>
      </c>
      <c r="F3503" s="25">
        <f t="shared" si="660"/>
        <v>21763.125</v>
      </c>
      <c r="G3503" s="25">
        <f t="shared" si="661"/>
        <v>1.0795784153240859</v>
      </c>
      <c r="H3503" s="25">
        <f t="shared" si="656"/>
        <v>0.99758200983907996</v>
      </c>
      <c r="I3503" s="4">
        <f t="shared" si="662"/>
        <v>23551.948379452013</v>
      </c>
      <c r="J3503" s="25">
        <f t="shared" si="657"/>
        <v>20104.227897375287</v>
      </c>
      <c r="K3503" s="15">
        <f t="shared" si="663"/>
        <v>20055.616072126541</v>
      </c>
      <c r="L3503" s="36">
        <f t="shared" si="664"/>
        <v>3439.3839278734595</v>
      </c>
      <c r="M3503" s="36">
        <f t="shared" si="665"/>
        <v>3439.3839278734595</v>
      </c>
      <c r="N3503" s="36">
        <f t="shared" si="666"/>
        <v>0.14638790925190293</v>
      </c>
      <c r="O3503" s="36">
        <f t="shared" si="667"/>
        <v>11829361.803314267</v>
      </c>
      <c r="P3503" s="35">
        <f t="shared" si="658"/>
        <v>11829361.803314267</v>
      </c>
    </row>
    <row r="3504" spans="1:16" x14ac:dyDescent="0.4">
      <c r="A3504" s="1">
        <v>3503</v>
      </c>
      <c r="B3504" s="21">
        <v>43316</v>
      </c>
      <c r="C3504" s="43">
        <v>3</v>
      </c>
      <c r="D3504" s="23">
        <v>22997</v>
      </c>
      <c r="E3504" s="25">
        <f t="shared" si="659"/>
        <v>21432.75</v>
      </c>
      <c r="F3504" s="25">
        <f t="shared" si="660"/>
        <v>21353.5</v>
      </c>
      <c r="G3504" s="25">
        <f t="shared" si="661"/>
        <v>1.0769663052895311</v>
      </c>
      <c r="H3504" s="25">
        <f t="shared" si="656"/>
        <v>1.0015470660113945</v>
      </c>
      <c r="I3504" s="4">
        <f t="shared" si="662"/>
        <v>22961.477079239296</v>
      </c>
      <c r="J3504" s="25">
        <f t="shared" si="657"/>
        <v>20104.544581819104</v>
      </c>
      <c r="K3504" s="15">
        <f t="shared" si="663"/>
        <v>20135.647639416202</v>
      </c>
      <c r="L3504" s="36">
        <f t="shared" si="664"/>
        <v>2861.3523605837981</v>
      </c>
      <c r="M3504" s="36">
        <f t="shared" si="665"/>
        <v>2861.3523605837981</v>
      </c>
      <c r="N3504" s="36">
        <f t="shared" si="666"/>
        <v>0.12442285344104875</v>
      </c>
      <c r="O3504" s="36">
        <f t="shared" si="667"/>
        <v>8187337.3314184742</v>
      </c>
      <c r="P3504" s="35">
        <f t="shared" si="658"/>
        <v>8187337.3314184742</v>
      </c>
    </row>
    <row r="3505" spans="1:16" x14ac:dyDescent="0.4">
      <c r="A3505" s="1">
        <v>3504</v>
      </c>
      <c r="B3505" s="21">
        <v>43317</v>
      </c>
      <c r="C3505" s="43">
        <v>4</v>
      </c>
      <c r="D3505" s="23">
        <v>20365</v>
      </c>
      <c r="E3505" s="25">
        <f t="shared" si="659"/>
        <v>21274.25</v>
      </c>
      <c r="F3505" s="25">
        <f t="shared" si="660"/>
        <v>20973.875</v>
      </c>
      <c r="G3505" s="25">
        <f t="shared" si="661"/>
        <v>0.97096983747638432</v>
      </c>
      <c r="H3505" s="25">
        <f t="shared" si="656"/>
        <v>1.0021658136955456</v>
      </c>
      <c r="I3505" s="4">
        <f t="shared" si="662"/>
        <v>20320.988524746081</v>
      </c>
      <c r="J3505" s="25">
        <f t="shared" si="657"/>
        <v>20104.861266262924</v>
      </c>
      <c r="K3505" s="15">
        <f t="shared" si="663"/>
        <v>20148.404650140441</v>
      </c>
      <c r="L3505" s="36">
        <f t="shared" si="664"/>
        <v>216.59534985955906</v>
      </c>
      <c r="M3505" s="36">
        <f t="shared" si="665"/>
        <v>216.59534985955906</v>
      </c>
      <c r="N3505" s="36">
        <f t="shared" si="666"/>
        <v>1.0635666577930717E-2</v>
      </c>
      <c r="O3505" s="36">
        <f t="shared" si="667"/>
        <v>46913.54558078479</v>
      </c>
      <c r="P3505" s="35">
        <f t="shared" si="658"/>
        <v>46913.54558078479</v>
      </c>
    </row>
    <row r="3506" spans="1:16" x14ac:dyDescent="0.4">
      <c r="A3506" s="1">
        <v>3505</v>
      </c>
      <c r="B3506" s="21">
        <v>43318</v>
      </c>
      <c r="C3506" s="43">
        <v>1</v>
      </c>
      <c r="D3506" s="23">
        <v>18240</v>
      </c>
      <c r="E3506" s="25">
        <f t="shared" si="659"/>
        <v>20673.5</v>
      </c>
      <c r="F3506" s="25">
        <f t="shared" si="660"/>
        <v>20508.5</v>
      </c>
      <c r="G3506" s="25">
        <f t="shared" si="661"/>
        <v>0.88938732720579272</v>
      </c>
      <c r="H3506" s="25">
        <f t="shared" si="656"/>
        <v>0.99870511045398014</v>
      </c>
      <c r="I3506" s="4">
        <f t="shared" si="662"/>
        <v>18263.649408691486</v>
      </c>
      <c r="J3506" s="25">
        <f t="shared" si="657"/>
        <v>20105.17795070674</v>
      </c>
      <c r="K3506" s="15">
        <f t="shared" si="663"/>
        <v>20079.143965957501</v>
      </c>
      <c r="L3506" s="36">
        <f t="shared" si="664"/>
        <v>-1839.1439659575008</v>
      </c>
      <c r="M3506" s="36">
        <f t="shared" si="665"/>
        <v>1839.1439659575008</v>
      </c>
      <c r="N3506" s="36">
        <f t="shared" si="666"/>
        <v>0.10083026129152965</v>
      </c>
      <c r="O3506" s="36">
        <f t="shared" si="667"/>
        <v>3382450.527517885</v>
      </c>
      <c r="P3506" s="35">
        <f t="shared" si="658"/>
        <v>3382450.527517885</v>
      </c>
    </row>
    <row r="3507" spans="1:16" x14ac:dyDescent="0.4">
      <c r="A3507" s="1">
        <v>3506</v>
      </c>
      <c r="B3507" s="21">
        <v>43319</v>
      </c>
      <c r="C3507" s="43">
        <v>2</v>
      </c>
      <c r="D3507" s="23">
        <v>21092</v>
      </c>
      <c r="E3507" s="25">
        <f t="shared" si="659"/>
        <v>20343.5</v>
      </c>
      <c r="F3507" s="25">
        <f t="shared" si="660"/>
        <v>20036</v>
      </c>
      <c r="G3507" s="25">
        <f t="shared" si="661"/>
        <v>1.0527051307646236</v>
      </c>
      <c r="H3507" s="25">
        <f t="shared" si="656"/>
        <v>0.99758200983907996</v>
      </c>
      <c r="I3507" s="4">
        <f t="shared" si="662"/>
        <v>21143.123865477839</v>
      </c>
      <c r="J3507" s="25">
        <f t="shared" si="657"/>
        <v>20105.494635150557</v>
      </c>
      <c r="K3507" s="15">
        <f t="shared" si="663"/>
        <v>20056.879746942333</v>
      </c>
      <c r="L3507" s="36">
        <f t="shared" si="664"/>
        <v>1035.1202530576666</v>
      </c>
      <c r="M3507" s="36">
        <f t="shared" si="665"/>
        <v>1035.1202530576666</v>
      </c>
      <c r="N3507" s="36">
        <f t="shared" si="666"/>
        <v>4.9076439079161129E-2</v>
      </c>
      <c r="O3507" s="36">
        <f t="shared" si="667"/>
        <v>1071473.9382901676</v>
      </c>
      <c r="P3507" s="35">
        <f t="shared" si="658"/>
        <v>1071473.9382901676</v>
      </c>
    </row>
    <row r="3508" spans="1:16" x14ac:dyDescent="0.4">
      <c r="A3508" s="1">
        <v>3507</v>
      </c>
      <c r="B3508" s="21">
        <v>43320</v>
      </c>
      <c r="C3508" s="43">
        <v>3</v>
      </c>
      <c r="D3508" s="23">
        <v>21677</v>
      </c>
      <c r="E3508" s="25">
        <f t="shared" si="659"/>
        <v>19728.5</v>
      </c>
      <c r="F3508" s="25">
        <f t="shared" si="660"/>
        <v>20362.625</v>
      </c>
      <c r="G3508" s="25">
        <f t="shared" si="661"/>
        <v>1.0645484067010025</v>
      </c>
      <c r="H3508" s="25">
        <f t="shared" si="656"/>
        <v>1.0015470660113945</v>
      </c>
      <c r="I3508" s="4">
        <f t="shared" si="662"/>
        <v>21643.516051948958</v>
      </c>
      <c r="J3508" s="25">
        <f t="shared" si="657"/>
        <v>20105.811319594377</v>
      </c>
      <c r="K3508" s="15">
        <f t="shared" si="663"/>
        <v>20136.916336918432</v>
      </c>
      <c r="L3508" s="36">
        <f t="shared" si="664"/>
        <v>1540.0836630815684</v>
      </c>
      <c r="M3508" s="36">
        <f t="shared" si="665"/>
        <v>1540.0836630815684</v>
      </c>
      <c r="N3508" s="36">
        <f t="shared" si="666"/>
        <v>7.1046900543505487E-2</v>
      </c>
      <c r="O3508" s="36">
        <f t="shared" si="667"/>
        <v>2371857.6892907419</v>
      </c>
      <c r="P3508" s="35">
        <f t="shared" si="658"/>
        <v>2371857.6892907419</v>
      </c>
    </row>
    <row r="3509" spans="1:16" x14ac:dyDescent="0.4">
      <c r="A3509" s="1">
        <v>3508</v>
      </c>
      <c r="B3509" s="21">
        <v>43321</v>
      </c>
      <c r="C3509" s="43">
        <v>4</v>
      </c>
      <c r="D3509" s="23">
        <v>17905</v>
      </c>
      <c r="E3509" s="25">
        <f t="shared" si="659"/>
        <v>20996.75</v>
      </c>
      <c r="F3509" s="25">
        <f t="shared" si="660"/>
        <v>21319.25</v>
      </c>
      <c r="G3509" s="25">
        <f t="shared" si="661"/>
        <v>0.83985130809010633</v>
      </c>
      <c r="H3509" s="25">
        <f t="shared" si="656"/>
        <v>1.0021658136955456</v>
      </c>
      <c r="I3509" s="4">
        <f t="shared" si="662"/>
        <v>17866.304912132509</v>
      </c>
      <c r="J3509" s="25">
        <f t="shared" si="657"/>
        <v>20106.128004038193</v>
      </c>
      <c r="K3509" s="15">
        <f t="shared" si="663"/>
        <v>20149.674131433731</v>
      </c>
      <c r="L3509" s="36">
        <f t="shared" si="664"/>
        <v>-2244.6741314337305</v>
      </c>
      <c r="M3509" s="36">
        <f t="shared" si="665"/>
        <v>2244.6741314337305</v>
      </c>
      <c r="N3509" s="36">
        <f t="shared" si="666"/>
        <v>0.12536577109375763</v>
      </c>
      <c r="O3509" s="36">
        <f t="shared" si="667"/>
        <v>5038561.9563277727</v>
      </c>
      <c r="P3509" s="35">
        <f t="shared" si="658"/>
        <v>5038561.9563277727</v>
      </c>
    </row>
    <row r="3510" spans="1:16" x14ac:dyDescent="0.4">
      <c r="A3510" s="1">
        <v>3509</v>
      </c>
      <c r="B3510" s="21">
        <v>43322</v>
      </c>
      <c r="C3510" s="43">
        <v>1</v>
      </c>
      <c r="D3510" s="23">
        <v>23313</v>
      </c>
      <c r="E3510" s="25">
        <f t="shared" si="659"/>
        <v>21641.75</v>
      </c>
      <c r="F3510" s="25">
        <f t="shared" si="660"/>
        <v>21606.125</v>
      </c>
      <c r="G3510" s="25">
        <f t="shared" si="661"/>
        <v>1.0789995892368482</v>
      </c>
      <c r="H3510" s="25">
        <f t="shared" si="656"/>
        <v>0.99870511045398014</v>
      </c>
      <c r="I3510" s="4">
        <f t="shared" si="662"/>
        <v>23343.226900483805</v>
      </c>
      <c r="J3510" s="25">
        <f t="shared" si="657"/>
        <v>20106.44468848201</v>
      </c>
      <c r="K3510" s="15">
        <f t="shared" si="663"/>
        <v>20080.409063447267</v>
      </c>
      <c r="L3510" s="36">
        <f t="shared" si="664"/>
        <v>3232.5909365527332</v>
      </c>
      <c r="M3510" s="36">
        <f t="shared" si="665"/>
        <v>3232.5909365527332</v>
      </c>
      <c r="N3510" s="36">
        <f t="shared" si="666"/>
        <v>0.1386604442393829</v>
      </c>
      <c r="O3510" s="36">
        <f t="shared" si="667"/>
        <v>10449644.163082877</v>
      </c>
      <c r="P3510" s="35">
        <f t="shared" si="658"/>
        <v>10449644.163082877</v>
      </c>
    </row>
    <row r="3511" spans="1:16" x14ac:dyDescent="0.4">
      <c r="A3511" s="1">
        <v>3510</v>
      </c>
      <c r="B3511" s="21">
        <v>43323</v>
      </c>
      <c r="C3511" s="43">
        <v>2</v>
      </c>
      <c r="D3511" s="23">
        <v>23672</v>
      </c>
      <c r="E3511" s="25">
        <f t="shared" si="659"/>
        <v>21570.5</v>
      </c>
      <c r="F3511" s="25">
        <f t="shared" si="660"/>
        <v>21684.75</v>
      </c>
      <c r="G3511" s="25">
        <f t="shared" si="661"/>
        <v>1.0916427443249288</v>
      </c>
      <c r="H3511" s="25">
        <f t="shared" si="656"/>
        <v>0.99758200983907996</v>
      </c>
      <c r="I3511" s="4">
        <f t="shared" si="662"/>
        <v>23729.377401080572</v>
      </c>
      <c r="J3511" s="25">
        <f t="shared" si="657"/>
        <v>20106.761372925826</v>
      </c>
      <c r="K3511" s="15">
        <f t="shared" si="663"/>
        <v>20058.143421758126</v>
      </c>
      <c r="L3511" s="36">
        <f t="shared" si="664"/>
        <v>3613.8565782418736</v>
      </c>
      <c r="M3511" s="36">
        <f t="shared" si="665"/>
        <v>3613.8565782418736</v>
      </c>
      <c r="N3511" s="36">
        <f t="shared" si="666"/>
        <v>0.15266376217649011</v>
      </c>
      <c r="O3511" s="36">
        <f t="shared" si="667"/>
        <v>13059959.368102064</v>
      </c>
      <c r="P3511" s="35">
        <f t="shared" si="658"/>
        <v>13059959.368102064</v>
      </c>
    </row>
    <row r="3512" spans="1:16" x14ac:dyDescent="0.4">
      <c r="A3512" s="1">
        <v>3511</v>
      </c>
      <c r="B3512" s="21">
        <v>43324</v>
      </c>
      <c r="C3512" s="43">
        <v>3</v>
      </c>
      <c r="D3512" s="23">
        <v>21392</v>
      </c>
      <c r="E3512" s="25">
        <f t="shared" si="659"/>
        <v>21799</v>
      </c>
      <c r="F3512" s="25">
        <f t="shared" si="660"/>
        <v>21583.875</v>
      </c>
      <c r="G3512" s="25">
        <f t="shared" si="661"/>
        <v>0.99111026171157868</v>
      </c>
      <c r="H3512" s="25">
        <f t="shared" si="656"/>
        <v>1.0015470660113945</v>
      </c>
      <c r="I3512" s="4">
        <f t="shared" si="662"/>
        <v>21358.956284693089</v>
      </c>
      <c r="J3512" s="25">
        <f t="shared" si="657"/>
        <v>20107.078057369647</v>
      </c>
      <c r="K3512" s="15">
        <f t="shared" si="663"/>
        <v>20138.185034420661</v>
      </c>
      <c r="L3512" s="36">
        <f t="shared" si="664"/>
        <v>1253.8149655793386</v>
      </c>
      <c r="M3512" s="36">
        <f t="shared" si="665"/>
        <v>1253.8149655793386</v>
      </c>
      <c r="N3512" s="36">
        <f t="shared" si="666"/>
        <v>5.8611395174800796E-2</v>
      </c>
      <c r="O3512" s="36">
        <f t="shared" si="667"/>
        <v>1572051.9679107179</v>
      </c>
      <c r="P3512" s="35">
        <f t="shared" si="658"/>
        <v>1572051.9679107179</v>
      </c>
    </row>
    <row r="3513" spans="1:16" x14ac:dyDescent="0.4">
      <c r="A3513" s="1">
        <v>3512</v>
      </c>
      <c r="B3513" s="21">
        <v>43325</v>
      </c>
      <c r="C3513" s="43">
        <v>4</v>
      </c>
      <c r="D3513" s="23">
        <v>18819</v>
      </c>
      <c r="E3513" s="25">
        <f t="shared" si="659"/>
        <v>21368.75</v>
      </c>
      <c r="F3513" s="25">
        <f t="shared" si="660"/>
        <v>21144.875</v>
      </c>
      <c r="G3513" s="25">
        <f t="shared" si="661"/>
        <v>0.89000289668300236</v>
      </c>
      <c r="H3513" s="25">
        <f t="shared" si="656"/>
        <v>1.0021658136955456</v>
      </c>
      <c r="I3513" s="4">
        <f t="shared" si="662"/>
        <v>18778.329636493811</v>
      </c>
      <c r="J3513" s="25">
        <f t="shared" si="657"/>
        <v>20107.394741813463</v>
      </c>
      <c r="K3513" s="15">
        <f t="shared" si="663"/>
        <v>20150.943612727024</v>
      </c>
      <c r="L3513" s="36">
        <f t="shared" si="664"/>
        <v>-1331.9436127270237</v>
      </c>
      <c r="M3513" s="36">
        <f t="shared" si="665"/>
        <v>1331.9436127270237</v>
      </c>
      <c r="N3513" s="36">
        <f t="shared" si="666"/>
        <v>7.0776535029864696E-2</v>
      </c>
      <c r="O3513" s="36">
        <f t="shared" si="667"/>
        <v>1774073.7874843157</v>
      </c>
      <c r="P3513" s="35">
        <f t="shared" si="658"/>
        <v>1774073.7874843157</v>
      </c>
    </row>
    <row r="3514" spans="1:16" x14ac:dyDescent="0.4">
      <c r="A3514" s="1">
        <v>3513</v>
      </c>
      <c r="B3514" s="21">
        <v>43326</v>
      </c>
      <c r="C3514" s="43">
        <v>1</v>
      </c>
      <c r="D3514" s="23">
        <v>21592</v>
      </c>
      <c r="E3514" s="25">
        <f t="shared" si="659"/>
        <v>20921</v>
      </c>
      <c r="F3514" s="25">
        <f t="shared" si="660"/>
        <v>20148.375</v>
      </c>
      <c r="G3514" s="25">
        <f t="shared" si="661"/>
        <v>1.0716496987970494</v>
      </c>
      <c r="H3514" s="25">
        <f t="shared" si="656"/>
        <v>0.99870511045398014</v>
      </c>
      <c r="I3514" s="4">
        <f t="shared" si="662"/>
        <v>21619.995506165931</v>
      </c>
      <c r="J3514" s="25">
        <f t="shared" si="657"/>
        <v>20107.71142625728</v>
      </c>
      <c r="K3514" s="15">
        <f t="shared" si="663"/>
        <v>20081.674160937037</v>
      </c>
      <c r="L3514" s="36">
        <f t="shared" si="664"/>
        <v>1510.3258390629635</v>
      </c>
      <c r="M3514" s="36">
        <f t="shared" si="665"/>
        <v>1510.3258390629635</v>
      </c>
      <c r="N3514" s="36">
        <f t="shared" si="666"/>
        <v>6.9948399363790451E-2</v>
      </c>
      <c r="O3514" s="36">
        <f t="shared" si="667"/>
        <v>2281084.1401412445</v>
      </c>
      <c r="P3514" s="35">
        <f t="shared" si="658"/>
        <v>2281084.1401412445</v>
      </c>
    </row>
    <row r="3515" spans="1:16" x14ac:dyDescent="0.4">
      <c r="A3515" s="1">
        <v>3514</v>
      </c>
      <c r="B3515" s="21">
        <v>43327</v>
      </c>
      <c r="C3515" s="43">
        <v>2</v>
      </c>
      <c r="D3515" s="23">
        <v>21881</v>
      </c>
      <c r="E3515" s="25">
        <f t="shared" si="659"/>
        <v>19375.75</v>
      </c>
      <c r="F3515" s="25">
        <f t="shared" si="660"/>
        <v>19722.875</v>
      </c>
      <c r="G3515" s="25">
        <f t="shared" si="661"/>
        <v>1.1094224346095587</v>
      </c>
      <c r="H3515" s="25">
        <f t="shared" si="656"/>
        <v>0.99758200983907996</v>
      </c>
      <c r="I3515" s="4">
        <f t="shared" si="662"/>
        <v>21934.03628392379</v>
      </c>
      <c r="J3515" s="25">
        <f t="shared" si="657"/>
        <v>20108.0281107011</v>
      </c>
      <c r="K3515" s="15">
        <f t="shared" si="663"/>
        <v>20059.407096573919</v>
      </c>
      <c r="L3515" s="36">
        <f t="shared" si="664"/>
        <v>1821.5929034260807</v>
      </c>
      <c r="M3515" s="36">
        <f t="shared" si="665"/>
        <v>1821.5929034260807</v>
      </c>
      <c r="N3515" s="36">
        <f t="shared" si="666"/>
        <v>8.3249984160965254E-2</v>
      </c>
      <c r="O3515" s="36">
        <f t="shared" si="667"/>
        <v>3318200.7058122586</v>
      </c>
      <c r="P3515" s="35">
        <f t="shared" si="658"/>
        <v>3318200.7058122586</v>
      </c>
    </row>
    <row r="3516" spans="1:16" x14ac:dyDescent="0.4">
      <c r="A3516" s="1">
        <v>3515</v>
      </c>
      <c r="B3516" s="21">
        <v>43328</v>
      </c>
      <c r="C3516" s="43">
        <v>3</v>
      </c>
      <c r="D3516" s="23">
        <v>15211</v>
      </c>
      <c r="E3516" s="25">
        <f t="shared" si="659"/>
        <v>20070</v>
      </c>
      <c r="F3516" s="25">
        <f t="shared" si="660"/>
        <v>20166.25</v>
      </c>
      <c r="G3516" s="25">
        <f t="shared" si="661"/>
        <v>0.75428004710841134</v>
      </c>
      <c r="H3516" s="25">
        <f t="shared" si="656"/>
        <v>1.0015470660113945</v>
      </c>
      <c r="I3516" s="4">
        <f t="shared" si="662"/>
        <v>15187.503928873719</v>
      </c>
      <c r="J3516" s="25">
        <f t="shared" si="657"/>
        <v>20108.344795144916</v>
      </c>
      <c r="K3516" s="15">
        <f t="shared" si="663"/>
        <v>20139.453731922888</v>
      </c>
      <c r="L3516" s="36">
        <f t="shared" si="664"/>
        <v>-4928.4537319228875</v>
      </c>
      <c r="M3516" s="36">
        <f t="shared" si="665"/>
        <v>4928.4537319228875</v>
      </c>
      <c r="N3516" s="36">
        <f t="shared" si="666"/>
        <v>0.32400589914686001</v>
      </c>
      <c r="O3516" s="36">
        <f t="shared" si="667"/>
        <v>24289656.187704638</v>
      </c>
      <c r="P3516" s="35">
        <f t="shared" si="658"/>
        <v>24289656.187704638</v>
      </c>
    </row>
    <row r="3517" spans="1:16" x14ac:dyDescent="0.4">
      <c r="A3517" s="1">
        <v>3516</v>
      </c>
      <c r="B3517" s="21">
        <v>43329</v>
      </c>
      <c r="C3517" s="43">
        <v>4</v>
      </c>
      <c r="D3517" s="23">
        <v>21596</v>
      </c>
      <c r="E3517" s="25">
        <f t="shared" si="659"/>
        <v>20262.5</v>
      </c>
      <c r="F3517" s="25">
        <f t="shared" si="660"/>
        <v>20125</v>
      </c>
      <c r="G3517" s="25">
        <f t="shared" si="661"/>
        <v>1.0730931677018634</v>
      </c>
      <c r="H3517" s="25">
        <f t="shared" si="656"/>
        <v>1.0021658136955456</v>
      </c>
      <c r="I3517" s="4">
        <f t="shared" si="662"/>
        <v>21549.328169919783</v>
      </c>
      <c r="J3517" s="25">
        <f t="shared" si="657"/>
        <v>20108.661479588733</v>
      </c>
      <c r="K3517" s="15">
        <f t="shared" si="663"/>
        <v>20152.213094020317</v>
      </c>
      <c r="L3517" s="36">
        <f t="shared" si="664"/>
        <v>1443.7869059796831</v>
      </c>
      <c r="M3517" s="36">
        <f t="shared" si="665"/>
        <v>1443.7869059796831</v>
      </c>
      <c r="N3517" s="36">
        <f t="shared" si="666"/>
        <v>6.6854366826249442E-2</v>
      </c>
      <c r="O3517" s="36">
        <f t="shared" si="667"/>
        <v>2084520.6298783862</v>
      </c>
      <c r="P3517" s="35">
        <f t="shared" si="658"/>
        <v>2084520.6298783862</v>
      </c>
    </row>
    <row r="3518" spans="1:16" x14ac:dyDescent="0.4">
      <c r="A3518" s="1">
        <v>3517</v>
      </c>
      <c r="B3518" s="21">
        <v>43330</v>
      </c>
      <c r="C3518" s="43">
        <v>1</v>
      </c>
      <c r="D3518" s="23">
        <v>22362</v>
      </c>
      <c r="E3518" s="25">
        <f t="shared" si="659"/>
        <v>19987.5</v>
      </c>
      <c r="F3518" s="25">
        <f t="shared" si="660"/>
        <v>20545.375</v>
      </c>
      <c r="G3518" s="25">
        <f t="shared" si="661"/>
        <v>1.088420143219581</v>
      </c>
      <c r="H3518" s="25">
        <f t="shared" si="656"/>
        <v>0.99870511045398014</v>
      </c>
      <c r="I3518" s="4">
        <f t="shared" si="662"/>
        <v>22390.993863879332</v>
      </c>
      <c r="J3518" s="25">
        <f t="shared" si="657"/>
        <v>20108.978164032553</v>
      </c>
      <c r="K3518" s="15">
        <f t="shared" si="663"/>
        <v>20082.939258426806</v>
      </c>
      <c r="L3518" s="36">
        <f t="shared" si="664"/>
        <v>2279.0607415731938</v>
      </c>
      <c r="M3518" s="36">
        <f t="shared" si="665"/>
        <v>2279.0607415731938</v>
      </c>
      <c r="N3518" s="36">
        <f t="shared" si="666"/>
        <v>0.1019166774695105</v>
      </c>
      <c r="O3518" s="36">
        <f t="shared" si="667"/>
        <v>5194117.8637801558</v>
      </c>
      <c r="P3518" s="35">
        <f t="shared" si="658"/>
        <v>5194117.8637801558</v>
      </c>
    </row>
    <row r="3519" spans="1:16" x14ac:dyDescent="0.4">
      <c r="A3519" s="1">
        <v>3518</v>
      </c>
      <c r="B3519" s="21">
        <v>43331</v>
      </c>
      <c r="C3519" s="43">
        <v>2</v>
      </c>
      <c r="D3519" s="23">
        <v>20781</v>
      </c>
      <c r="E3519" s="25">
        <f t="shared" si="659"/>
        <v>21103.25</v>
      </c>
      <c r="F3519" s="25">
        <f t="shared" si="660"/>
        <v>21354.625</v>
      </c>
      <c r="G3519" s="25">
        <f t="shared" si="661"/>
        <v>0.9731381375229019</v>
      </c>
      <c r="H3519" s="25">
        <f t="shared" si="656"/>
        <v>0.99758200983907996</v>
      </c>
      <c r="I3519" s="4">
        <f t="shared" si="662"/>
        <v>20831.3700478141</v>
      </c>
      <c r="J3519" s="25">
        <f t="shared" si="657"/>
        <v>20109.294848476369</v>
      </c>
      <c r="K3519" s="15">
        <f t="shared" si="663"/>
        <v>20060.670771389712</v>
      </c>
      <c r="L3519" s="36">
        <f t="shared" si="664"/>
        <v>720.32922861028783</v>
      </c>
      <c r="M3519" s="36">
        <f t="shared" si="665"/>
        <v>720.32922861028783</v>
      </c>
      <c r="N3519" s="36">
        <f t="shared" si="666"/>
        <v>3.4662876118102488E-2</v>
      </c>
      <c r="O3519" s="36">
        <f t="shared" si="667"/>
        <v>518874.19759029231</v>
      </c>
      <c r="P3519" s="35">
        <f t="shared" si="658"/>
        <v>518874.19759029231</v>
      </c>
    </row>
    <row r="3520" spans="1:16" x14ac:dyDescent="0.4">
      <c r="A3520" s="1">
        <v>3519</v>
      </c>
      <c r="B3520" s="21">
        <v>43332</v>
      </c>
      <c r="C3520" s="43">
        <v>3</v>
      </c>
      <c r="D3520" s="23">
        <v>19674</v>
      </c>
      <c r="E3520" s="25">
        <f t="shared" si="659"/>
        <v>21606</v>
      </c>
      <c r="F3520" s="25">
        <f t="shared" si="660"/>
        <v>21859.375</v>
      </c>
      <c r="G3520" s="25">
        <f t="shared" si="661"/>
        <v>0.90002573266619013</v>
      </c>
      <c r="H3520" s="25">
        <f t="shared" si="656"/>
        <v>1.0015470660113945</v>
      </c>
      <c r="I3520" s="4">
        <f t="shared" si="662"/>
        <v>19643.610038568244</v>
      </c>
      <c r="J3520" s="25">
        <f t="shared" si="657"/>
        <v>20109.611532920186</v>
      </c>
      <c r="K3520" s="15">
        <f t="shared" si="663"/>
        <v>20140.722429425114</v>
      </c>
      <c r="L3520" s="36">
        <f t="shared" si="664"/>
        <v>-466.72242942511366</v>
      </c>
      <c r="M3520" s="36">
        <f t="shared" si="665"/>
        <v>466.72242942511366</v>
      </c>
      <c r="N3520" s="36">
        <f t="shared" si="666"/>
        <v>2.3722803162809478E-2</v>
      </c>
      <c r="O3520" s="36">
        <f t="shared" si="667"/>
        <v>217829.8261284802</v>
      </c>
      <c r="P3520" s="35">
        <f t="shared" si="658"/>
        <v>217829.8261284802</v>
      </c>
    </row>
    <row r="3521" spans="1:16" x14ac:dyDescent="0.4">
      <c r="A3521" s="1">
        <v>3520</v>
      </c>
      <c r="B3521" s="21">
        <v>43333</v>
      </c>
      <c r="C3521" s="43">
        <v>4</v>
      </c>
      <c r="D3521" s="23">
        <v>23607</v>
      </c>
      <c r="E3521" s="25">
        <f t="shared" si="659"/>
        <v>22112.75</v>
      </c>
      <c r="F3521" s="25">
        <f t="shared" si="660"/>
        <v>21961.5</v>
      </c>
      <c r="G3521" s="25">
        <f t="shared" si="661"/>
        <v>1.0749265760535482</v>
      </c>
      <c r="H3521" s="25">
        <f t="shared" si="656"/>
        <v>1.0021658136955456</v>
      </c>
      <c r="I3521" s="4">
        <f t="shared" si="662"/>
        <v>23555.98213128803</v>
      </c>
      <c r="J3521" s="25">
        <f t="shared" si="657"/>
        <v>20109.928217364002</v>
      </c>
      <c r="K3521" s="15">
        <f t="shared" si="663"/>
        <v>20153.482575313607</v>
      </c>
      <c r="L3521" s="36">
        <f t="shared" si="664"/>
        <v>3453.5174246863935</v>
      </c>
      <c r="M3521" s="36">
        <f t="shared" si="665"/>
        <v>3453.5174246863935</v>
      </c>
      <c r="N3521" s="36">
        <f t="shared" si="666"/>
        <v>0.14629209237456658</v>
      </c>
      <c r="O3521" s="36">
        <f t="shared" si="667"/>
        <v>11926782.60261254</v>
      </c>
      <c r="P3521" s="35">
        <f t="shared" si="658"/>
        <v>11926782.60261254</v>
      </c>
    </row>
    <row r="3522" spans="1:16" x14ac:dyDescent="0.4">
      <c r="A3522" s="1">
        <v>3521</v>
      </c>
      <c r="B3522" s="21">
        <v>43334</v>
      </c>
      <c r="C3522" s="43">
        <v>1</v>
      </c>
      <c r="D3522" s="23">
        <v>24389</v>
      </c>
      <c r="E3522" s="25">
        <f t="shared" si="659"/>
        <v>21810.25</v>
      </c>
      <c r="F3522" s="25">
        <f t="shared" si="660"/>
        <v>22340.75</v>
      </c>
      <c r="G3522" s="25">
        <f t="shared" si="661"/>
        <v>1.0916822398531831</v>
      </c>
      <c r="H3522" s="25">
        <f t="shared" ref="H3522:H3585" si="668">VLOOKUP(C3522,$Q$38:$S$42,3,FALSE)</f>
        <v>0.99870511045398014</v>
      </c>
      <c r="I3522" s="4">
        <f t="shared" si="662"/>
        <v>24420.622008145649</v>
      </c>
      <c r="J3522" s="25">
        <f t="shared" si="657"/>
        <v>20110.244901807822</v>
      </c>
      <c r="K3522" s="15">
        <f t="shared" si="663"/>
        <v>20084.204355916572</v>
      </c>
      <c r="L3522" s="36">
        <f t="shared" si="664"/>
        <v>4304.7956440834278</v>
      </c>
      <c r="M3522" s="36">
        <f t="shared" si="665"/>
        <v>4304.7956440834278</v>
      </c>
      <c r="N3522" s="36">
        <f t="shared" si="666"/>
        <v>0.17650562319420343</v>
      </c>
      <c r="O3522" s="36">
        <f t="shared" si="667"/>
        <v>18531265.537319653</v>
      </c>
      <c r="P3522" s="35">
        <f t="shared" si="658"/>
        <v>18531265.537319653</v>
      </c>
    </row>
    <row r="3523" spans="1:16" x14ac:dyDescent="0.4">
      <c r="A3523" s="1">
        <v>3522</v>
      </c>
      <c r="B3523" s="21">
        <v>43335</v>
      </c>
      <c r="C3523" s="43">
        <v>2</v>
      </c>
      <c r="D3523" s="23">
        <v>19571</v>
      </c>
      <c r="E3523" s="25">
        <f t="shared" si="659"/>
        <v>22871.25</v>
      </c>
      <c r="F3523" s="25">
        <f t="shared" si="660"/>
        <v>22830.875</v>
      </c>
      <c r="G3523" s="25">
        <f t="shared" si="661"/>
        <v>0.85721637913570992</v>
      </c>
      <c r="H3523" s="25">
        <f t="shared" si="668"/>
        <v>0.99758200983907996</v>
      </c>
      <c r="I3523" s="4">
        <f t="shared" si="662"/>
        <v>19618.437188093438</v>
      </c>
      <c r="J3523" s="25">
        <f t="shared" ref="J3523:J3586" si="669">INTERCEPT($I$2:$I$3896,$A$2:$A$3896)+SLOPE($I$2:$I$3896,$A$2:$A$3896)*A3523</f>
        <v>20110.561586251639</v>
      </c>
      <c r="K3523" s="15">
        <f t="shared" si="663"/>
        <v>20061.934446205505</v>
      </c>
      <c r="L3523" s="36">
        <f t="shared" si="664"/>
        <v>-490.93444620550508</v>
      </c>
      <c r="M3523" s="36">
        <f t="shared" si="665"/>
        <v>490.93444620550508</v>
      </c>
      <c r="N3523" s="36">
        <f t="shared" si="666"/>
        <v>2.5084791078918048E-2</v>
      </c>
      <c r="O3523" s="36">
        <f t="shared" si="667"/>
        <v>241016.63047110598</v>
      </c>
      <c r="P3523" s="35">
        <f t="shared" ref="P3523:P3586" si="670">(D3523-K3523)^2</f>
        <v>241016.63047110598</v>
      </c>
    </row>
    <row r="3524" spans="1:16" x14ac:dyDescent="0.4">
      <c r="A3524" s="1">
        <v>3523</v>
      </c>
      <c r="B3524" s="21">
        <v>43336</v>
      </c>
      <c r="C3524" s="43">
        <v>3</v>
      </c>
      <c r="D3524" s="23">
        <v>23918</v>
      </c>
      <c r="E3524" s="25">
        <f t="shared" si="659"/>
        <v>22790.5</v>
      </c>
      <c r="F3524" s="25">
        <f t="shared" si="660"/>
        <v>22341.375</v>
      </c>
      <c r="G3524" s="25">
        <f t="shared" si="661"/>
        <v>1.0705697388813356</v>
      </c>
      <c r="H3524" s="25">
        <f t="shared" si="668"/>
        <v>1.0015470660113945</v>
      </c>
      <c r="I3524" s="4">
        <f t="shared" si="662"/>
        <v>23881.054432371417</v>
      </c>
      <c r="J3524" s="25">
        <f t="shared" si="669"/>
        <v>20110.878270695455</v>
      </c>
      <c r="K3524" s="15">
        <f t="shared" si="663"/>
        <v>20141.99112692734</v>
      </c>
      <c r="L3524" s="36">
        <f t="shared" si="664"/>
        <v>3776.0088730726602</v>
      </c>
      <c r="M3524" s="36">
        <f t="shared" si="665"/>
        <v>3776.0088730726602</v>
      </c>
      <c r="N3524" s="36">
        <f t="shared" si="666"/>
        <v>0.15787310281263736</v>
      </c>
      <c r="O3524" s="36">
        <f t="shared" si="667"/>
        <v>14258243.009523461</v>
      </c>
      <c r="P3524" s="35">
        <f t="shared" si="670"/>
        <v>14258243.009523461</v>
      </c>
    </row>
    <row r="3525" spans="1:16" x14ac:dyDescent="0.4">
      <c r="A3525" s="1">
        <v>3524</v>
      </c>
      <c r="B3525" s="21">
        <v>43337</v>
      </c>
      <c r="C3525" s="43">
        <v>4</v>
      </c>
      <c r="D3525" s="23">
        <v>23284</v>
      </c>
      <c r="E3525" s="25">
        <f t="shared" ref="E3525:E3588" si="671">AVERAGE(D3523:D3526)</f>
        <v>21892.25</v>
      </c>
      <c r="F3525" s="25">
        <f t="shared" ref="F3525:F3588" si="672">AVERAGE(E3525:E3526)</f>
        <v>21808.125</v>
      </c>
      <c r="G3525" s="25">
        <f t="shared" si="661"/>
        <v>1.0676754649929785</v>
      </c>
      <c r="H3525" s="25">
        <f t="shared" si="668"/>
        <v>1.0021658136955456</v>
      </c>
      <c r="I3525" s="4">
        <f t="shared" si="662"/>
        <v>23233.680177274135</v>
      </c>
      <c r="J3525" s="25">
        <f t="shared" si="669"/>
        <v>20111.194955139275</v>
      </c>
      <c r="K3525" s="15">
        <f t="shared" si="663"/>
        <v>20154.752056606903</v>
      </c>
      <c r="L3525" s="36">
        <f t="shared" si="664"/>
        <v>3129.2479433930966</v>
      </c>
      <c r="M3525" s="36">
        <f t="shared" si="665"/>
        <v>3129.2479433930966</v>
      </c>
      <c r="N3525" s="36">
        <f t="shared" si="666"/>
        <v>0.1343947750984838</v>
      </c>
      <c r="O3525" s="36">
        <f t="shared" si="667"/>
        <v>9792192.6912299246</v>
      </c>
      <c r="P3525" s="35">
        <f t="shared" si="670"/>
        <v>9792192.6912299246</v>
      </c>
    </row>
    <row r="3526" spans="1:16" x14ac:dyDescent="0.4">
      <c r="A3526" s="1">
        <v>3525</v>
      </c>
      <c r="B3526" s="21">
        <v>43338</v>
      </c>
      <c r="C3526" s="43">
        <v>1</v>
      </c>
      <c r="D3526" s="23">
        <v>20796</v>
      </c>
      <c r="E3526" s="25">
        <f t="shared" si="671"/>
        <v>21724</v>
      </c>
      <c r="F3526" s="25">
        <f t="shared" si="672"/>
        <v>21608.625</v>
      </c>
      <c r="G3526" s="25">
        <f t="shared" si="661"/>
        <v>0.96239348871110497</v>
      </c>
      <c r="H3526" s="25">
        <f t="shared" si="668"/>
        <v>0.99870511045398014</v>
      </c>
      <c r="I3526" s="4">
        <f t="shared" si="662"/>
        <v>20822.963437672595</v>
      </c>
      <c r="J3526" s="25">
        <f t="shared" si="669"/>
        <v>20111.511639583092</v>
      </c>
      <c r="K3526" s="15">
        <f t="shared" si="663"/>
        <v>20085.469453406338</v>
      </c>
      <c r="L3526" s="36">
        <f t="shared" si="664"/>
        <v>710.53054659366171</v>
      </c>
      <c r="M3526" s="36">
        <f t="shared" si="665"/>
        <v>710.53054659366171</v>
      </c>
      <c r="N3526" s="36">
        <f t="shared" si="666"/>
        <v>3.4166692950262631E-2</v>
      </c>
      <c r="O3526" s="36">
        <f t="shared" si="667"/>
        <v>504853.65764268767</v>
      </c>
      <c r="P3526" s="35">
        <f t="shared" si="670"/>
        <v>504853.65764268767</v>
      </c>
    </row>
    <row r="3527" spans="1:16" x14ac:dyDescent="0.4">
      <c r="A3527" s="1">
        <v>3526</v>
      </c>
      <c r="B3527" s="21">
        <v>43339</v>
      </c>
      <c r="C3527" s="43">
        <v>2</v>
      </c>
      <c r="D3527" s="23">
        <v>18898</v>
      </c>
      <c r="E3527" s="25">
        <f t="shared" si="671"/>
        <v>21493.25</v>
      </c>
      <c r="F3527" s="25">
        <f t="shared" si="672"/>
        <v>21539.875</v>
      </c>
      <c r="G3527" s="25">
        <f t="shared" si="661"/>
        <v>0.87734956679182219</v>
      </c>
      <c r="H3527" s="25">
        <f t="shared" si="668"/>
        <v>0.99758200983907996</v>
      </c>
      <c r="I3527" s="4">
        <f t="shared" si="662"/>
        <v>18943.805936364508</v>
      </c>
      <c r="J3527" s="25">
        <f t="shared" si="669"/>
        <v>20111.828324026908</v>
      </c>
      <c r="K3527" s="15">
        <f t="shared" si="663"/>
        <v>20063.198121021298</v>
      </c>
      <c r="L3527" s="36">
        <f t="shared" si="664"/>
        <v>-1165.198121021298</v>
      </c>
      <c r="M3527" s="36">
        <f t="shared" si="665"/>
        <v>1165.198121021298</v>
      </c>
      <c r="N3527" s="36">
        <f t="shared" si="666"/>
        <v>6.1657218807349881E-2</v>
      </c>
      <c r="O3527" s="36">
        <f t="shared" si="667"/>
        <v>1357686.6612315634</v>
      </c>
      <c r="P3527" s="35">
        <f t="shared" si="670"/>
        <v>1357686.6612315634</v>
      </c>
    </row>
    <row r="3528" spans="1:16" x14ac:dyDescent="0.4">
      <c r="A3528" s="1">
        <v>3527</v>
      </c>
      <c r="B3528" s="21">
        <v>43340</v>
      </c>
      <c r="C3528" s="43">
        <v>3</v>
      </c>
      <c r="D3528" s="23">
        <v>22995</v>
      </c>
      <c r="E3528" s="25">
        <f t="shared" si="671"/>
        <v>21586.5</v>
      </c>
      <c r="F3528" s="25">
        <f t="shared" si="672"/>
        <v>21367.375</v>
      </c>
      <c r="G3528" s="25">
        <f t="shared" si="661"/>
        <v>1.0761733717875968</v>
      </c>
      <c r="H3528" s="25">
        <f t="shared" si="668"/>
        <v>1.0015470660113945</v>
      </c>
      <c r="I3528" s="4">
        <f t="shared" si="662"/>
        <v>22959.480168591883</v>
      </c>
      <c r="J3528" s="25">
        <f t="shared" si="669"/>
        <v>20112.145008470725</v>
      </c>
      <c r="K3528" s="15">
        <f t="shared" si="663"/>
        <v>20143.25982442957</v>
      </c>
      <c r="L3528" s="36">
        <f t="shared" si="664"/>
        <v>2851.7401755704304</v>
      </c>
      <c r="M3528" s="36">
        <f t="shared" si="665"/>
        <v>2851.7401755704304</v>
      </c>
      <c r="N3528" s="36">
        <f t="shared" si="666"/>
        <v>0.1240156632124562</v>
      </c>
      <c r="O3528" s="36">
        <f t="shared" si="667"/>
        <v>8132422.0289624697</v>
      </c>
      <c r="P3528" s="35">
        <f t="shared" si="670"/>
        <v>8132422.0289624697</v>
      </c>
    </row>
    <row r="3529" spans="1:16" x14ac:dyDescent="0.4">
      <c r="A3529" s="1">
        <v>3528</v>
      </c>
      <c r="B3529" s="21">
        <v>43341</v>
      </c>
      <c r="C3529" s="43">
        <v>4</v>
      </c>
      <c r="D3529" s="23">
        <v>23657</v>
      </c>
      <c r="E3529" s="25">
        <f t="shared" si="671"/>
        <v>21148.25</v>
      </c>
      <c r="F3529" s="25">
        <f t="shared" si="672"/>
        <v>21692.5</v>
      </c>
      <c r="G3529" s="25">
        <f t="shared" si="661"/>
        <v>1.0905612538895932</v>
      </c>
      <c r="H3529" s="25">
        <f t="shared" si="668"/>
        <v>1.0021658136955456</v>
      </c>
      <c r="I3529" s="4">
        <f t="shared" si="662"/>
        <v>23605.874074633834</v>
      </c>
      <c r="J3529" s="25">
        <f t="shared" si="669"/>
        <v>20112.461692914545</v>
      </c>
      <c r="K3529" s="15">
        <f t="shared" si="663"/>
        <v>20156.021537900197</v>
      </c>
      <c r="L3529" s="36">
        <f t="shared" si="664"/>
        <v>3500.9784620998034</v>
      </c>
      <c r="M3529" s="36">
        <f t="shared" si="665"/>
        <v>3500.9784620998034</v>
      </c>
      <c r="N3529" s="36">
        <f t="shared" si="666"/>
        <v>0.1479891136703641</v>
      </c>
      <c r="O3529" s="36">
        <f t="shared" si="667"/>
        <v>12256850.192086704</v>
      </c>
      <c r="P3529" s="35">
        <f t="shared" si="670"/>
        <v>12256850.192086704</v>
      </c>
    </row>
    <row r="3530" spans="1:16" x14ac:dyDescent="0.4">
      <c r="A3530" s="1">
        <v>3529</v>
      </c>
      <c r="B3530" s="21">
        <v>43342</v>
      </c>
      <c r="C3530" s="43">
        <v>1</v>
      </c>
      <c r="D3530" s="23">
        <v>19043</v>
      </c>
      <c r="E3530" s="25">
        <f t="shared" si="671"/>
        <v>22236.75</v>
      </c>
      <c r="F3530" s="25">
        <f t="shared" si="672"/>
        <v>22142.125</v>
      </c>
      <c r="G3530" s="25">
        <f t="shared" si="661"/>
        <v>0.86003488825033736</v>
      </c>
      <c r="H3530" s="25">
        <f t="shared" si="668"/>
        <v>0.99870511045398014</v>
      </c>
      <c r="I3530" s="4">
        <f t="shared" si="662"/>
        <v>19067.690553164033</v>
      </c>
      <c r="J3530" s="25">
        <f t="shared" si="669"/>
        <v>20112.778377358361</v>
      </c>
      <c r="K3530" s="15">
        <f t="shared" si="663"/>
        <v>20086.734550896104</v>
      </c>
      <c r="L3530" s="36">
        <f t="shared" si="664"/>
        <v>-1043.7345508961043</v>
      </c>
      <c r="M3530" s="36">
        <f t="shared" si="665"/>
        <v>1043.7345508961043</v>
      </c>
      <c r="N3530" s="36">
        <f t="shared" si="666"/>
        <v>5.480935519067922E-2</v>
      </c>
      <c r="O3530" s="36">
        <f t="shared" si="667"/>
        <v>1089381.8127342926</v>
      </c>
      <c r="P3530" s="35">
        <f t="shared" si="670"/>
        <v>1089381.8127342926</v>
      </c>
    </row>
    <row r="3531" spans="1:16" x14ac:dyDescent="0.4">
      <c r="A3531" s="1">
        <v>3530</v>
      </c>
      <c r="B3531" s="21">
        <v>43343</v>
      </c>
      <c r="C3531" s="43">
        <v>2</v>
      </c>
      <c r="D3531" s="23">
        <v>23252</v>
      </c>
      <c r="E3531" s="25">
        <f t="shared" si="671"/>
        <v>22047.5</v>
      </c>
      <c r="F3531" s="25">
        <f t="shared" si="672"/>
        <v>21555.625</v>
      </c>
      <c r="G3531" s="25">
        <f t="shared" si="661"/>
        <v>1.0786975557424106</v>
      </c>
      <c r="H3531" s="25">
        <f t="shared" si="668"/>
        <v>0.99758200983907996</v>
      </c>
      <c r="I3531" s="4">
        <f t="shared" si="662"/>
        <v>23308.359383656869</v>
      </c>
      <c r="J3531" s="25">
        <f t="shared" si="669"/>
        <v>20113.095061802178</v>
      </c>
      <c r="K3531" s="15">
        <f t="shared" si="663"/>
        <v>20064.461795837091</v>
      </c>
      <c r="L3531" s="36">
        <f t="shared" si="664"/>
        <v>3187.5382041629091</v>
      </c>
      <c r="M3531" s="36">
        <f t="shared" si="665"/>
        <v>3187.5382041629091</v>
      </c>
      <c r="N3531" s="36">
        <f t="shared" si="666"/>
        <v>0.13708662498550273</v>
      </c>
      <c r="O3531" s="36">
        <f t="shared" si="667"/>
        <v>10160399.802998103</v>
      </c>
      <c r="P3531" s="35">
        <f t="shared" si="670"/>
        <v>10160399.802998103</v>
      </c>
    </row>
    <row r="3532" spans="1:16" x14ac:dyDescent="0.4">
      <c r="A3532" s="1">
        <v>3531</v>
      </c>
      <c r="B3532" s="21">
        <v>43344</v>
      </c>
      <c r="C3532" s="43">
        <v>3</v>
      </c>
      <c r="D3532" s="23">
        <v>22238</v>
      </c>
      <c r="E3532" s="25">
        <f t="shared" si="671"/>
        <v>21063.75</v>
      </c>
      <c r="F3532" s="25">
        <f t="shared" si="672"/>
        <v>20931.375</v>
      </c>
      <c r="G3532" s="25">
        <f t="shared" si="661"/>
        <v>1.0624242315662493</v>
      </c>
      <c r="H3532" s="25">
        <f t="shared" si="668"/>
        <v>1.0015470660113945</v>
      </c>
      <c r="I3532" s="4">
        <f t="shared" si="662"/>
        <v>22203.649488547351</v>
      </c>
      <c r="J3532" s="25">
        <f t="shared" si="669"/>
        <v>20113.411746245998</v>
      </c>
      <c r="K3532" s="15">
        <f t="shared" si="663"/>
        <v>20144.528521931799</v>
      </c>
      <c r="L3532" s="36">
        <f t="shared" si="664"/>
        <v>2093.4714780682007</v>
      </c>
      <c r="M3532" s="36">
        <f t="shared" si="665"/>
        <v>2093.4714780682007</v>
      </c>
      <c r="N3532" s="36">
        <f t="shared" si="666"/>
        <v>9.4139377555004983E-2</v>
      </c>
      <c r="O3532" s="36">
        <f t="shared" si="667"/>
        <v>4382622.8294850569</v>
      </c>
      <c r="P3532" s="35">
        <f t="shared" si="670"/>
        <v>4382622.8294850569</v>
      </c>
    </row>
    <row r="3533" spans="1:16" x14ac:dyDescent="0.4">
      <c r="A3533" s="1">
        <v>3532</v>
      </c>
      <c r="B3533" s="21">
        <v>43345</v>
      </c>
      <c r="C3533" s="43">
        <v>4</v>
      </c>
      <c r="D3533" s="23">
        <v>19722</v>
      </c>
      <c r="E3533" s="25">
        <f t="shared" si="671"/>
        <v>20799</v>
      </c>
      <c r="F3533" s="25">
        <f t="shared" si="672"/>
        <v>20603.375</v>
      </c>
      <c r="G3533" s="25">
        <f t="shared" si="661"/>
        <v>0.95722181438720599</v>
      </c>
      <c r="H3533" s="25">
        <f t="shared" si="668"/>
        <v>1.0021658136955456</v>
      </c>
      <c r="I3533" s="4">
        <f t="shared" si="662"/>
        <v>19679.378133319038</v>
      </c>
      <c r="J3533" s="25">
        <f t="shared" si="669"/>
        <v>20113.728430689815</v>
      </c>
      <c r="K3533" s="15">
        <f t="shared" si="663"/>
        <v>20157.291019193486</v>
      </c>
      <c r="L3533" s="36">
        <f t="shared" si="664"/>
        <v>-435.29101919348614</v>
      </c>
      <c r="M3533" s="36">
        <f t="shared" si="665"/>
        <v>435.29101919348614</v>
      </c>
      <c r="N3533" s="36">
        <f t="shared" si="666"/>
        <v>2.2071342622121799E-2</v>
      </c>
      <c r="O3533" s="36">
        <f t="shared" si="667"/>
        <v>189478.27139050391</v>
      </c>
      <c r="P3533" s="35">
        <f t="shared" si="670"/>
        <v>189478.27139050391</v>
      </c>
    </row>
    <row r="3534" spans="1:16" x14ac:dyDescent="0.4">
      <c r="A3534" s="1">
        <v>3533</v>
      </c>
      <c r="B3534" s="21">
        <v>43346</v>
      </c>
      <c r="C3534" s="43">
        <v>1</v>
      </c>
      <c r="D3534" s="23">
        <v>17984</v>
      </c>
      <c r="E3534" s="25">
        <f t="shared" si="671"/>
        <v>20407.75</v>
      </c>
      <c r="F3534" s="25">
        <f t="shared" si="672"/>
        <v>20434</v>
      </c>
      <c r="G3534" s="25">
        <f t="shared" si="661"/>
        <v>0.88010179113242637</v>
      </c>
      <c r="H3534" s="25">
        <f t="shared" si="668"/>
        <v>0.99870511045398014</v>
      </c>
      <c r="I3534" s="4">
        <f t="shared" si="662"/>
        <v>18007.31748716599</v>
      </c>
      <c r="J3534" s="25">
        <f t="shared" si="669"/>
        <v>20114.045115133631</v>
      </c>
      <c r="K3534" s="15">
        <f t="shared" si="663"/>
        <v>20087.999648385874</v>
      </c>
      <c r="L3534" s="36">
        <f t="shared" si="664"/>
        <v>-2103.999648385874</v>
      </c>
      <c r="M3534" s="36">
        <f t="shared" si="665"/>
        <v>2103.999648385874</v>
      </c>
      <c r="N3534" s="36">
        <f t="shared" si="666"/>
        <v>0.11699286301078037</v>
      </c>
      <c r="O3534" s="36">
        <f t="shared" si="667"/>
        <v>4426814.5204078816</v>
      </c>
      <c r="P3534" s="35">
        <f t="shared" si="670"/>
        <v>4426814.5204078816</v>
      </c>
    </row>
    <row r="3535" spans="1:16" x14ac:dyDescent="0.4">
      <c r="A3535" s="1">
        <v>3534</v>
      </c>
      <c r="B3535" s="21">
        <v>43347</v>
      </c>
      <c r="C3535" s="43">
        <v>2</v>
      </c>
      <c r="D3535" s="23">
        <v>21687</v>
      </c>
      <c r="E3535" s="25">
        <f t="shared" si="671"/>
        <v>20460.25</v>
      </c>
      <c r="F3535" s="25">
        <f t="shared" si="672"/>
        <v>20272.625</v>
      </c>
      <c r="G3535" s="25">
        <f t="shared" si="661"/>
        <v>1.0697677286488554</v>
      </c>
      <c r="H3535" s="25">
        <f t="shared" si="668"/>
        <v>0.99758200983907996</v>
      </c>
      <c r="I3535" s="4">
        <f t="shared" si="662"/>
        <v>21739.56605682808</v>
      </c>
      <c r="J3535" s="25">
        <f t="shared" si="669"/>
        <v>20114.361799577451</v>
      </c>
      <c r="K3535" s="15">
        <f t="shared" si="663"/>
        <v>20065.725470652887</v>
      </c>
      <c r="L3535" s="36">
        <f t="shared" si="664"/>
        <v>1621.2745293471125</v>
      </c>
      <c r="M3535" s="36">
        <f t="shared" si="665"/>
        <v>1621.2745293471125</v>
      </c>
      <c r="N3535" s="36">
        <f t="shared" si="666"/>
        <v>7.475789778886488E-2</v>
      </c>
      <c r="O3535" s="36">
        <f t="shared" si="667"/>
        <v>2628531.0995097011</v>
      </c>
      <c r="P3535" s="35">
        <f t="shared" si="670"/>
        <v>2628531.0995097011</v>
      </c>
    </row>
    <row r="3536" spans="1:16" x14ac:dyDescent="0.4">
      <c r="A3536" s="1">
        <v>3535</v>
      </c>
      <c r="B3536" s="21">
        <v>43348</v>
      </c>
      <c r="C3536" s="43">
        <v>3</v>
      </c>
      <c r="D3536" s="23">
        <v>22448</v>
      </c>
      <c r="E3536" s="25">
        <f t="shared" si="671"/>
        <v>20085</v>
      </c>
      <c r="F3536" s="25">
        <f t="shared" si="672"/>
        <v>20709.375</v>
      </c>
      <c r="G3536" s="25">
        <f t="shared" si="661"/>
        <v>1.0839535234646145</v>
      </c>
      <c r="H3536" s="25">
        <f t="shared" si="668"/>
        <v>1.0015470660113945</v>
      </c>
      <c r="I3536" s="4">
        <f t="shared" si="662"/>
        <v>22413.325106525357</v>
      </c>
      <c r="J3536" s="25">
        <f t="shared" si="669"/>
        <v>20114.678484021268</v>
      </c>
      <c r="K3536" s="15">
        <f t="shared" si="663"/>
        <v>20145.797219434025</v>
      </c>
      <c r="L3536" s="36">
        <f t="shared" si="664"/>
        <v>2302.2027805659745</v>
      </c>
      <c r="M3536" s="36">
        <f t="shared" si="665"/>
        <v>2302.2027805659745</v>
      </c>
      <c r="N3536" s="36">
        <f t="shared" si="666"/>
        <v>0.1025571445369732</v>
      </c>
      <c r="O3536" s="36">
        <f t="shared" si="667"/>
        <v>5300137.6428457052</v>
      </c>
      <c r="P3536" s="35">
        <f t="shared" si="670"/>
        <v>5300137.6428457052</v>
      </c>
    </row>
    <row r="3537" spans="1:16" x14ac:dyDescent="0.4">
      <c r="A3537" s="1">
        <v>3536</v>
      </c>
      <c r="B3537" s="21">
        <v>43349</v>
      </c>
      <c r="C3537" s="43">
        <v>4</v>
      </c>
      <c r="D3537" s="23">
        <v>18221</v>
      </c>
      <c r="E3537" s="25">
        <f t="shared" si="671"/>
        <v>21333.75</v>
      </c>
      <c r="F3537" s="25">
        <f t="shared" si="672"/>
        <v>21500.25</v>
      </c>
      <c r="G3537" s="25">
        <f t="shared" si="661"/>
        <v>0.84747851769165472</v>
      </c>
      <c r="H3537" s="25">
        <f t="shared" si="668"/>
        <v>1.0021658136955456</v>
      </c>
      <c r="I3537" s="4">
        <f t="shared" si="662"/>
        <v>18181.621994077992</v>
      </c>
      <c r="J3537" s="25">
        <f t="shared" si="669"/>
        <v>20114.995168465084</v>
      </c>
      <c r="K3537" s="15">
        <f t="shared" si="663"/>
        <v>20158.560500486779</v>
      </c>
      <c r="L3537" s="36">
        <f t="shared" si="664"/>
        <v>-1937.5605004867793</v>
      </c>
      <c r="M3537" s="36">
        <f t="shared" si="665"/>
        <v>1937.5605004867793</v>
      </c>
      <c r="N3537" s="36">
        <f t="shared" si="666"/>
        <v>0.10633667199861585</v>
      </c>
      <c r="O3537" s="36">
        <f t="shared" si="667"/>
        <v>3754140.6930465787</v>
      </c>
      <c r="P3537" s="35">
        <f t="shared" si="670"/>
        <v>3754140.6930465787</v>
      </c>
    </row>
    <row r="3538" spans="1:16" x14ac:dyDescent="0.4">
      <c r="A3538" s="1">
        <v>3537</v>
      </c>
      <c r="B3538" s="21">
        <v>43350</v>
      </c>
      <c r="C3538" s="43">
        <v>1</v>
      </c>
      <c r="D3538" s="23">
        <v>22979</v>
      </c>
      <c r="E3538" s="25">
        <f t="shared" si="671"/>
        <v>21666.75</v>
      </c>
      <c r="F3538" s="25">
        <f t="shared" si="672"/>
        <v>21404.75</v>
      </c>
      <c r="G3538" s="25">
        <f t="shared" si="661"/>
        <v>1.0735467594809562</v>
      </c>
      <c r="H3538" s="25">
        <f t="shared" si="668"/>
        <v>0.99870511045398014</v>
      </c>
      <c r="I3538" s="4">
        <f t="shared" si="662"/>
        <v>23008.793846618511</v>
      </c>
      <c r="J3538" s="25">
        <f t="shared" si="669"/>
        <v>20115.311852908904</v>
      </c>
      <c r="K3538" s="15">
        <f t="shared" si="663"/>
        <v>20089.264745875644</v>
      </c>
      <c r="L3538" s="36">
        <f t="shared" si="664"/>
        <v>2889.7352541243563</v>
      </c>
      <c r="M3538" s="36">
        <f t="shared" si="665"/>
        <v>2889.7352541243563</v>
      </c>
      <c r="N3538" s="36">
        <f t="shared" si="666"/>
        <v>0.12575548344681475</v>
      </c>
      <c r="O3538" s="36">
        <f t="shared" si="667"/>
        <v>8350569.8389291577</v>
      </c>
      <c r="P3538" s="35">
        <f t="shared" si="670"/>
        <v>8350569.8389291577</v>
      </c>
    </row>
    <row r="3539" spans="1:16" x14ac:dyDescent="0.4">
      <c r="A3539" s="1">
        <v>3538</v>
      </c>
      <c r="B3539" s="21">
        <v>43351</v>
      </c>
      <c r="C3539" s="43">
        <v>2</v>
      </c>
      <c r="D3539" s="23">
        <v>23019</v>
      </c>
      <c r="E3539" s="25">
        <f t="shared" si="671"/>
        <v>21142.75</v>
      </c>
      <c r="F3539" s="25">
        <f t="shared" si="672"/>
        <v>21176</v>
      </c>
      <c r="G3539" s="25">
        <f t="shared" si="661"/>
        <v>1.0870324896108803</v>
      </c>
      <c r="H3539" s="25">
        <f t="shared" si="668"/>
        <v>0.99758200983907996</v>
      </c>
      <c r="I3539" s="4">
        <f t="shared" si="662"/>
        <v>23074.794626371819</v>
      </c>
      <c r="J3539" s="25">
        <f t="shared" si="669"/>
        <v>20115.628537352721</v>
      </c>
      <c r="K3539" s="15">
        <f t="shared" si="663"/>
        <v>20066.98914546868</v>
      </c>
      <c r="L3539" s="36">
        <f t="shared" si="664"/>
        <v>2952.0108545313196</v>
      </c>
      <c r="M3539" s="36">
        <f t="shared" si="665"/>
        <v>2952.0108545313196</v>
      </c>
      <c r="N3539" s="36">
        <f t="shared" si="666"/>
        <v>0.12824235868331899</v>
      </c>
      <c r="O3539" s="36">
        <f t="shared" si="667"/>
        <v>8714368.0852707326</v>
      </c>
      <c r="P3539" s="35">
        <f t="shared" si="670"/>
        <v>8714368.0852707326</v>
      </c>
    </row>
    <row r="3540" spans="1:16" x14ac:dyDescent="0.4">
      <c r="A3540" s="1">
        <v>3539</v>
      </c>
      <c r="B3540" s="21">
        <v>43352</v>
      </c>
      <c r="C3540" s="43">
        <v>3</v>
      </c>
      <c r="D3540" s="23">
        <v>20352</v>
      </c>
      <c r="E3540" s="25">
        <f t="shared" si="671"/>
        <v>21209.25</v>
      </c>
      <c r="F3540" s="25">
        <f t="shared" si="672"/>
        <v>21057.25</v>
      </c>
      <c r="G3540" s="25">
        <f t="shared" si="661"/>
        <v>0.96650797231357366</v>
      </c>
      <c r="H3540" s="25">
        <f t="shared" si="668"/>
        <v>1.0015470660113945</v>
      </c>
      <c r="I3540" s="4">
        <f t="shared" si="662"/>
        <v>20320.562748040098</v>
      </c>
      <c r="J3540" s="25">
        <f t="shared" si="669"/>
        <v>20115.945221796537</v>
      </c>
      <c r="K3540" s="15">
        <f t="shared" si="663"/>
        <v>20147.065916936252</v>
      </c>
      <c r="L3540" s="36">
        <f t="shared" si="664"/>
        <v>204.9340830637484</v>
      </c>
      <c r="M3540" s="36">
        <f t="shared" si="665"/>
        <v>204.9340830637484</v>
      </c>
      <c r="N3540" s="36">
        <f t="shared" si="666"/>
        <v>1.0069481282613424E-2</v>
      </c>
      <c r="O3540" s="36">
        <f t="shared" si="667"/>
        <v>41997.978401179331</v>
      </c>
      <c r="P3540" s="35">
        <f t="shared" si="670"/>
        <v>41997.978401179331</v>
      </c>
    </row>
    <row r="3541" spans="1:16" x14ac:dyDescent="0.4">
      <c r="A3541" s="1">
        <v>3540</v>
      </c>
      <c r="B3541" s="21">
        <v>43353</v>
      </c>
      <c r="C3541" s="43">
        <v>4</v>
      </c>
      <c r="D3541" s="23">
        <v>18487</v>
      </c>
      <c r="E3541" s="25">
        <f t="shared" si="671"/>
        <v>20905.25</v>
      </c>
      <c r="F3541" s="25">
        <f t="shared" si="672"/>
        <v>20756.125</v>
      </c>
      <c r="G3541" s="25">
        <f t="shared" si="661"/>
        <v>0.89067684840017103</v>
      </c>
      <c r="H3541" s="25">
        <f t="shared" si="668"/>
        <v>1.0021658136955456</v>
      </c>
      <c r="I3541" s="4">
        <f t="shared" si="662"/>
        <v>18447.047132677671</v>
      </c>
      <c r="J3541" s="25">
        <f t="shared" si="669"/>
        <v>20116.261906240354</v>
      </c>
      <c r="K3541" s="15">
        <f t="shared" si="663"/>
        <v>20159.829981780073</v>
      </c>
      <c r="L3541" s="36">
        <f t="shared" si="664"/>
        <v>-1672.8299817800726</v>
      </c>
      <c r="M3541" s="36">
        <f t="shared" si="665"/>
        <v>1672.8299817800726</v>
      </c>
      <c r="N3541" s="36">
        <f t="shared" si="666"/>
        <v>9.0486827596693492E-2</v>
      </c>
      <c r="O3541" s="36">
        <f t="shared" si="667"/>
        <v>2798360.1479423181</v>
      </c>
      <c r="P3541" s="35">
        <f t="shared" si="670"/>
        <v>2798360.1479423181</v>
      </c>
    </row>
    <row r="3542" spans="1:16" x14ac:dyDescent="0.4">
      <c r="A3542" s="1">
        <v>3541</v>
      </c>
      <c r="B3542" s="21">
        <v>43354</v>
      </c>
      <c r="C3542" s="43">
        <v>1</v>
      </c>
      <c r="D3542" s="23">
        <v>21763</v>
      </c>
      <c r="E3542" s="25">
        <f t="shared" si="671"/>
        <v>20607</v>
      </c>
      <c r="F3542" s="25">
        <f t="shared" si="672"/>
        <v>20357.375</v>
      </c>
      <c r="G3542" s="25">
        <f t="shared" si="661"/>
        <v>1.0690474582307394</v>
      </c>
      <c r="H3542" s="25">
        <f t="shared" si="668"/>
        <v>0.99870511045398014</v>
      </c>
      <c r="I3542" s="4">
        <f t="shared" si="662"/>
        <v>21791.217219372415</v>
      </c>
      <c r="J3542" s="25">
        <f t="shared" si="669"/>
        <v>20116.578590684174</v>
      </c>
      <c r="K3542" s="15">
        <f t="shared" si="663"/>
        <v>20090.52984336541</v>
      </c>
      <c r="L3542" s="36">
        <f t="shared" si="664"/>
        <v>1672.4701566345902</v>
      </c>
      <c r="M3542" s="36">
        <f t="shared" si="665"/>
        <v>1672.4701566345902</v>
      </c>
      <c r="N3542" s="36">
        <f t="shared" si="666"/>
        <v>7.6849246732279108E-2</v>
      </c>
      <c r="O3542" s="36">
        <f t="shared" si="667"/>
        <v>2797156.4248333308</v>
      </c>
      <c r="P3542" s="35">
        <f t="shared" si="670"/>
        <v>2797156.4248333308</v>
      </c>
    </row>
    <row r="3543" spans="1:16" x14ac:dyDescent="0.4">
      <c r="A3543" s="1">
        <v>3542</v>
      </c>
      <c r="B3543" s="21">
        <v>43355</v>
      </c>
      <c r="C3543" s="43">
        <v>2</v>
      </c>
      <c r="D3543" s="23">
        <v>21826</v>
      </c>
      <c r="E3543" s="25">
        <f t="shared" si="671"/>
        <v>20107.75</v>
      </c>
      <c r="F3543" s="25">
        <f t="shared" si="672"/>
        <v>20618.375</v>
      </c>
      <c r="G3543" s="25">
        <f t="shared" si="661"/>
        <v>1.0585703286510213</v>
      </c>
      <c r="H3543" s="25">
        <f t="shared" si="668"/>
        <v>0.99758200983907996</v>
      </c>
      <c r="I3543" s="4">
        <f t="shared" si="662"/>
        <v>21878.902972118307</v>
      </c>
      <c r="J3543" s="25">
        <f t="shared" si="669"/>
        <v>20116.89527512799</v>
      </c>
      <c r="K3543" s="15">
        <f t="shared" si="663"/>
        <v>20068.252820284473</v>
      </c>
      <c r="L3543" s="36">
        <f t="shared" si="664"/>
        <v>1757.7471797155267</v>
      </c>
      <c r="M3543" s="36">
        <f t="shared" si="665"/>
        <v>1757.7471797155267</v>
      </c>
      <c r="N3543" s="36">
        <f t="shared" si="666"/>
        <v>8.0534554188377475E-2</v>
      </c>
      <c r="O3543" s="36">
        <f t="shared" si="667"/>
        <v>3089675.1477978881</v>
      </c>
      <c r="P3543" s="35">
        <f t="shared" si="670"/>
        <v>3089675.1477978881</v>
      </c>
    </row>
    <row r="3544" spans="1:16" x14ac:dyDescent="0.4">
      <c r="A3544" s="1">
        <v>3543</v>
      </c>
      <c r="B3544" s="21">
        <v>43356</v>
      </c>
      <c r="C3544" s="43">
        <v>3</v>
      </c>
      <c r="D3544" s="23">
        <v>18355</v>
      </c>
      <c r="E3544" s="25">
        <f t="shared" si="671"/>
        <v>21129</v>
      </c>
      <c r="F3544" s="25">
        <f t="shared" si="672"/>
        <v>21178.625</v>
      </c>
      <c r="G3544" s="25">
        <f t="shared" si="661"/>
        <v>0.86667571667188026</v>
      </c>
      <c r="H3544" s="25">
        <f t="shared" si="668"/>
        <v>1.0015470660113945</v>
      </c>
      <c r="I3544" s="4">
        <f t="shared" si="662"/>
        <v>18326.647466601611</v>
      </c>
      <c r="J3544" s="25">
        <f t="shared" si="669"/>
        <v>20117.211959571807</v>
      </c>
      <c r="K3544" s="15">
        <f t="shared" si="663"/>
        <v>20148.334614438481</v>
      </c>
      <c r="L3544" s="36">
        <f t="shared" si="664"/>
        <v>-1793.3346144384814</v>
      </c>
      <c r="M3544" s="36">
        <f t="shared" si="665"/>
        <v>1793.3346144384814</v>
      </c>
      <c r="N3544" s="36">
        <f t="shared" si="666"/>
        <v>9.7702784769189935E-2</v>
      </c>
      <c r="O3544" s="36">
        <f t="shared" si="667"/>
        <v>3216049.0393432165</v>
      </c>
      <c r="P3544" s="35">
        <f t="shared" si="670"/>
        <v>3216049.0393432165</v>
      </c>
    </row>
    <row r="3545" spans="1:16" x14ac:dyDescent="0.4">
      <c r="A3545" s="1">
        <v>3544</v>
      </c>
      <c r="B3545" s="21">
        <v>43357</v>
      </c>
      <c r="C3545" s="43">
        <v>4</v>
      </c>
      <c r="D3545" s="23">
        <v>22572</v>
      </c>
      <c r="E3545" s="25">
        <f t="shared" si="671"/>
        <v>21228.25</v>
      </c>
      <c r="F3545" s="25">
        <f t="shared" si="672"/>
        <v>20966.875</v>
      </c>
      <c r="G3545" s="25">
        <f t="shared" si="661"/>
        <v>1.076555280651027</v>
      </c>
      <c r="H3545" s="25">
        <f t="shared" si="668"/>
        <v>1.0021658136955456</v>
      </c>
      <c r="I3545" s="4">
        <f t="shared" si="662"/>
        <v>22523.21890402988</v>
      </c>
      <c r="J3545" s="25">
        <f t="shared" si="669"/>
        <v>20117.528644015627</v>
      </c>
      <c r="K3545" s="15">
        <f t="shared" si="663"/>
        <v>20161.099463073366</v>
      </c>
      <c r="L3545" s="36">
        <f t="shared" si="664"/>
        <v>2410.9005369266342</v>
      </c>
      <c r="M3545" s="36">
        <f t="shared" si="665"/>
        <v>2410.9005369266342</v>
      </c>
      <c r="N3545" s="36">
        <f t="shared" si="666"/>
        <v>0.10680934507029215</v>
      </c>
      <c r="O3545" s="36">
        <f t="shared" si="667"/>
        <v>5812441.3989531333</v>
      </c>
      <c r="P3545" s="35">
        <f t="shared" si="670"/>
        <v>5812441.3989531333</v>
      </c>
    </row>
    <row r="3546" spans="1:16" x14ac:dyDescent="0.4">
      <c r="A3546" s="1">
        <v>3545</v>
      </c>
      <c r="B3546" s="21">
        <v>43358</v>
      </c>
      <c r="C3546" s="43">
        <v>1</v>
      </c>
      <c r="D3546" s="23">
        <v>22160</v>
      </c>
      <c r="E3546" s="25">
        <f t="shared" si="671"/>
        <v>20705.5</v>
      </c>
      <c r="F3546" s="25">
        <f t="shared" si="672"/>
        <v>20697.25</v>
      </c>
      <c r="G3546" s="25">
        <f t="shared" si="661"/>
        <v>1.0706736402179033</v>
      </c>
      <c r="H3546" s="25">
        <f t="shared" si="668"/>
        <v>0.99870511045398014</v>
      </c>
      <c r="I3546" s="4">
        <f t="shared" si="662"/>
        <v>22188.731957050622</v>
      </c>
      <c r="J3546" s="25">
        <f t="shared" si="669"/>
        <v>20117.845328459443</v>
      </c>
      <c r="K3546" s="15">
        <f t="shared" si="663"/>
        <v>20091.794940855176</v>
      </c>
      <c r="L3546" s="36">
        <f t="shared" si="664"/>
        <v>2068.2050591448242</v>
      </c>
      <c r="M3546" s="36">
        <f t="shared" si="665"/>
        <v>2068.2050591448242</v>
      </c>
      <c r="N3546" s="36">
        <f t="shared" si="666"/>
        <v>9.3330553210506512E-2</v>
      </c>
      <c r="O3546" s="36">
        <f t="shared" si="667"/>
        <v>4277472.1666722456</v>
      </c>
      <c r="P3546" s="35">
        <f t="shared" si="670"/>
        <v>4277472.1666722456</v>
      </c>
    </row>
    <row r="3547" spans="1:16" x14ac:dyDescent="0.4">
      <c r="A3547" s="1">
        <v>3546</v>
      </c>
      <c r="B3547" s="21">
        <v>43359</v>
      </c>
      <c r="C3547" s="43">
        <v>2</v>
      </c>
      <c r="D3547" s="23">
        <v>19735</v>
      </c>
      <c r="E3547" s="25">
        <f t="shared" si="671"/>
        <v>20689</v>
      </c>
      <c r="F3547" s="25">
        <f t="shared" si="672"/>
        <v>20624.875</v>
      </c>
      <c r="G3547" s="25">
        <f t="shared" si="661"/>
        <v>0.95685428396535732</v>
      </c>
      <c r="H3547" s="25">
        <f t="shared" si="668"/>
        <v>0.99758200983907996</v>
      </c>
      <c r="I3547" s="4">
        <f t="shared" si="662"/>
        <v>19782.834699658884</v>
      </c>
      <c r="J3547" s="25">
        <f t="shared" si="669"/>
        <v>20118.16201290326</v>
      </c>
      <c r="K3547" s="15">
        <f t="shared" si="663"/>
        <v>20069.516495100266</v>
      </c>
      <c r="L3547" s="36">
        <f t="shared" si="664"/>
        <v>-334.51649510026618</v>
      </c>
      <c r="M3547" s="36">
        <f t="shared" si="665"/>
        <v>334.51649510026618</v>
      </c>
      <c r="N3547" s="36">
        <f t="shared" si="666"/>
        <v>1.6950417790740621E-2</v>
      </c>
      <c r="O3547" s="36">
        <f t="shared" si="667"/>
        <v>111901.28549416641</v>
      </c>
      <c r="P3547" s="35">
        <f t="shared" si="670"/>
        <v>111901.28549416641</v>
      </c>
    </row>
    <row r="3548" spans="1:16" x14ac:dyDescent="0.4">
      <c r="A3548" s="1">
        <v>3547</v>
      </c>
      <c r="B3548" s="21">
        <v>43360</v>
      </c>
      <c r="C3548" s="43">
        <v>3</v>
      </c>
      <c r="D3548" s="23">
        <v>18289</v>
      </c>
      <c r="E3548" s="25">
        <f t="shared" si="671"/>
        <v>20560.75</v>
      </c>
      <c r="F3548" s="25">
        <f t="shared" si="672"/>
        <v>20641.25</v>
      </c>
      <c r="G3548" s="25">
        <f t="shared" si="661"/>
        <v>0.88604130079331433</v>
      </c>
      <c r="H3548" s="25">
        <f t="shared" si="668"/>
        <v>1.0015470660113945</v>
      </c>
      <c r="I3548" s="4">
        <f t="shared" si="662"/>
        <v>18260.749415237093</v>
      </c>
      <c r="J3548" s="25">
        <f t="shared" si="669"/>
        <v>20118.478697347076</v>
      </c>
      <c r="K3548" s="15">
        <f t="shared" si="663"/>
        <v>20149.603311940707</v>
      </c>
      <c r="L3548" s="36">
        <f t="shared" si="664"/>
        <v>-1860.6033119407075</v>
      </c>
      <c r="M3548" s="36">
        <f t="shared" si="665"/>
        <v>1860.6033119407075</v>
      </c>
      <c r="N3548" s="36">
        <f t="shared" si="666"/>
        <v>0.10173346339005454</v>
      </c>
      <c r="O3548" s="36">
        <f t="shared" si="667"/>
        <v>3461844.6844047299</v>
      </c>
      <c r="P3548" s="35">
        <f t="shared" si="670"/>
        <v>3461844.6844047299</v>
      </c>
    </row>
    <row r="3549" spans="1:16" x14ac:dyDescent="0.4">
      <c r="A3549" s="1">
        <v>3548</v>
      </c>
      <c r="B3549" s="21">
        <v>43361</v>
      </c>
      <c r="C3549" s="43">
        <v>4</v>
      </c>
      <c r="D3549" s="23">
        <v>22059</v>
      </c>
      <c r="E3549" s="25">
        <f t="shared" si="671"/>
        <v>20721.75</v>
      </c>
      <c r="F3549" s="25">
        <f t="shared" si="672"/>
        <v>20535.25</v>
      </c>
      <c r="G3549" s="25">
        <f t="shared" si="661"/>
        <v>1.0742016776031458</v>
      </c>
      <c r="H3549" s="25">
        <f t="shared" si="668"/>
        <v>1.0021658136955456</v>
      </c>
      <c r="I3549" s="4">
        <f t="shared" si="662"/>
        <v>22011.32756530193</v>
      </c>
      <c r="J3549" s="25">
        <f t="shared" si="669"/>
        <v>20118.795381790896</v>
      </c>
      <c r="K3549" s="15">
        <f t="shared" si="663"/>
        <v>20162.368944366659</v>
      </c>
      <c r="L3549" s="36">
        <f t="shared" si="664"/>
        <v>1896.631055633341</v>
      </c>
      <c r="M3549" s="36">
        <f t="shared" si="665"/>
        <v>1896.631055633341</v>
      </c>
      <c r="N3549" s="36">
        <f t="shared" si="666"/>
        <v>8.5979920016017994E-2</v>
      </c>
      <c r="O3549" s="36">
        <f t="shared" si="667"/>
        <v>3597209.3611928415</v>
      </c>
      <c r="P3549" s="35">
        <f t="shared" si="670"/>
        <v>3597209.3611928415</v>
      </c>
    </row>
    <row r="3550" spans="1:16" x14ac:dyDescent="0.4">
      <c r="A3550" s="1">
        <v>3549</v>
      </c>
      <c r="B3550" s="21">
        <v>43362</v>
      </c>
      <c r="C3550" s="43">
        <v>1</v>
      </c>
      <c r="D3550" s="23">
        <v>22804</v>
      </c>
      <c r="E3550" s="25">
        <f t="shared" si="671"/>
        <v>20348.75</v>
      </c>
      <c r="F3550" s="25">
        <f t="shared" si="672"/>
        <v>20897.125</v>
      </c>
      <c r="G3550" s="25">
        <f t="shared" si="661"/>
        <v>1.0912505906913033</v>
      </c>
      <c r="H3550" s="25">
        <f t="shared" si="668"/>
        <v>0.99870511045398014</v>
      </c>
      <c r="I3550" s="4">
        <f t="shared" si="662"/>
        <v>22833.566947138195</v>
      </c>
      <c r="J3550" s="25">
        <f t="shared" si="669"/>
        <v>20119.112066234713</v>
      </c>
      <c r="K3550" s="15">
        <f t="shared" si="663"/>
        <v>20093.060038344942</v>
      </c>
      <c r="L3550" s="36">
        <f t="shared" si="664"/>
        <v>2710.9399616550581</v>
      </c>
      <c r="M3550" s="36">
        <f t="shared" si="665"/>
        <v>2710.9399616550581</v>
      </c>
      <c r="N3550" s="36">
        <f t="shared" si="666"/>
        <v>0.11888001936743808</v>
      </c>
      <c r="O3550" s="36">
        <f t="shared" si="667"/>
        <v>7349195.4756983276</v>
      </c>
      <c r="P3550" s="35">
        <f t="shared" si="670"/>
        <v>7349195.4756983276</v>
      </c>
    </row>
    <row r="3551" spans="1:16" x14ac:dyDescent="0.4">
      <c r="A3551" s="1">
        <v>3550</v>
      </c>
      <c r="B3551" s="21">
        <v>43363</v>
      </c>
      <c r="C3551" s="43">
        <v>2</v>
      </c>
      <c r="D3551" s="23">
        <v>18243</v>
      </c>
      <c r="E3551" s="25">
        <f t="shared" si="671"/>
        <v>21445.5</v>
      </c>
      <c r="F3551" s="25">
        <f t="shared" si="672"/>
        <v>21501.875</v>
      </c>
      <c r="G3551" s="25">
        <f t="shared" si="661"/>
        <v>0.84843763625265234</v>
      </c>
      <c r="H3551" s="25">
        <f t="shared" si="668"/>
        <v>0.99758200983907996</v>
      </c>
      <c r="I3551" s="4">
        <f t="shared" si="662"/>
        <v>18287.218313953737</v>
      </c>
      <c r="J3551" s="25">
        <f t="shared" si="669"/>
        <v>20119.428750678529</v>
      </c>
      <c r="K3551" s="15">
        <f t="shared" si="663"/>
        <v>20070.780169916055</v>
      </c>
      <c r="L3551" s="36">
        <f t="shared" si="664"/>
        <v>-1827.7801699160555</v>
      </c>
      <c r="M3551" s="36">
        <f t="shared" si="665"/>
        <v>1827.7801699160555</v>
      </c>
      <c r="N3551" s="36">
        <f t="shared" si="666"/>
        <v>0.10019076741303817</v>
      </c>
      <c r="O3551" s="36">
        <f t="shared" si="667"/>
        <v>3340780.3495383644</v>
      </c>
      <c r="P3551" s="35">
        <f t="shared" si="670"/>
        <v>3340780.3495383644</v>
      </c>
    </row>
    <row r="3552" spans="1:16" x14ac:dyDescent="0.4">
      <c r="A3552" s="1">
        <v>3551</v>
      </c>
      <c r="B3552" s="21">
        <v>43364</v>
      </c>
      <c r="C3552" s="43">
        <v>3</v>
      </c>
      <c r="D3552" s="23">
        <v>22676</v>
      </c>
      <c r="E3552" s="25">
        <f t="shared" si="671"/>
        <v>21558.25</v>
      </c>
      <c r="F3552" s="25">
        <f t="shared" si="672"/>
        <v>21208.625</v>
      </c>
      <c r="G3552" s="25">
        <f t="shared" si="661"/>
        <v>1.0691876536079072</v>
      </c>
      <c r="H3552" s="25">
        <f t="shared" si="668"/>
        <v>1.0015470660113945</v>
      </c>
      <c r="I3552" s="4">
        <f t="shared" si="662"/>
        <v>22640.972920330052</v>
      </c>
      <c r="J3552" s="25">
        <f t="shared" si="669"/>
        <v>20119.74543512235</v>
      </c>
      <c r="K3552" s="15">
        <f t="shared" si="663"/>
        <v>20150.872009442937</v>
      </c>
      <c r="L3552" s="36">
        <f t="shared" si="664"/>
        <v>2525.1279905570627</v>
      </c>
      <c r="M3552" s="36">
        <f t="shared" si="665"/>
        <v>2525.1279905570627</v>
      </c>
      <c r="N3552" s="36">
        <f t="shared" si="666"/>
        <v>0.1113568526440758</v>
      </c>
      <c r="O3552" s="36">
        <f t="shared" si="667"/>
        <v>6376271.3686947497</v>
      </c>
      <c r="P3552" s="35">
        <f t="shared" si="670"/>
        <v>6376271.3686947497</v>
      </c>
    </row>
    <row r="3553" spans="1:16" x14ac:dyDescent="0.4">
      <c r="A3553" s="1">
        <v>3552</v>
      </c>
      <c r="B3553" s="21">
        <v>43365</v>
      </c>
      <c r="C3553" s="43">
        <v>4</v>
      </c>
      <c r="D3553" s="23">
        <v>22510</v>
      </c>
      <c r="E3553" s="25">
        <f t="shared" si="671"/>
        <v>20859</v>
      </c>
      <c r="F3553" s="25">
        <f t="shared" si="672"/>
        <v>20845.625</v>
      </c>
      <c r="G3553" s="25">
        <f t="shared" si="661"/>
        <v>1.079842892693311</v>
      </c>
      <c r="H3553" s="25">
        <f t="shared" si="668"/>
        <v>1.0021658136955456</v>
      </c>
      <c r="I3553" s="4">
        <f t="shared" si="662"/>
        <v>22461.352894281084</v>
      </c>
      <c r="J3553" s="25">
        <f t="shared" si="669"/>
        <v>20120.062119566166</v>
      </c>
      <c r="K3553" s="15">
        <f t="shared" si="663"/>
        <v>20163.638425659949</v>
      </c>
      <c r="L3553" s="36">
        <f t="shared" si="664"/>
        <v>2346.3615743400514</v>
      </c>
      <c r="M3553" s="36">
        <f t="shared" si="665"/>
        <v>2346.3615743400514</v>
      </c>
      <c r="N3553" s="36">
        <f t="shared" si="666"/>
        <v>0.10423640934429371</v>
      </c>
      <c r="O3553" s="36">
        <f t="shared" si="667"/>
        <v>5505412.6375395246</v>
      </c>
      <c r="P3553" s="35">
        <f t="shared" si="670"/>
        <v>5505412.6375395246</v>
      </c>
    </row>
    <row r="3554" spans="1:16" x14ac:dyDescent="0.4">
      <c r="A3554" s="1">
        <v>3553</v>
      </c>
      <c r="B3554" s="21">
        <v>43366</v>
      </c>
      <c r="C3554" s="43">
        <v>1</v>
      </c>
      <c r="D3554" s="23">
        <v>20007</v>
      </c>
      <c r="E3554" s="25">
        <f t="shared" si="671"/>
        <v>20832.25</v>
      </c>
      <c r="F3554" s="25">
        <f t="shared" si="672"/>
        <v>20646.625</v>
      </c>
      <c r="G3554" s="25">
        <f t="shared" si="661"/>
        <v>0.96902036047053697</v>
      </c>
      <c r="H3554" s="25">
        <f t="shared" si="668"/>
        <v>0.99870511045398014</v>
      </c>
      <c r="I3554" s="4">
        <f t="shared" si="662"/>
        <v>20032.940445158474</v>
      </c>
      <c r="J3554" s="25">
        <f t="shared" si="669"/>
        <v>20120.378804009983</v>
      </c>
      <c r="K3554" s="15">
        <f t="shared" si="663"/>
        <v>20094.325135834712</v>
      </c>
      <c r="L3554" s="36">
        <f t="shared" si="664"/>
        <v>-87.325135834711546</v>
      </c>
      <c r="M3554" s="36">
        <f t="shared" si="665"/>
        <v>87.325135834711546</v>
      </c>
      <c r="N3554" s="36">
        <f t="shared" si="666"/>
        <v>4.3647291365377892E-3</v>
      </c>
      <c r="O3554" s="36">
        <f t="shared" si="667"/>
        <v>7625.6793485508224</v>
      </c>
      <c r="P3554" s="35">
        <f t="shared" si="670"/>
        <v>7625.6793485508224</v>
      </c>
    </row>
    <row r="3555" spans="1:16" x14ac:dyDescent="0.4">
      <c r="A3555" s="1">
        <v>3554</v>
      </c>
      <c r="B3555" s="21">
        <v>43367</v>
      </c>
      <c r="C3555" s="43">
        <v>2</v>
      </c>
      <c r="D3555" s="23">
        <v>18136</v>
      </c>
      <c r="E3555" s="25">
        <f t="shared" si="671"/>
        <v>20461</v>
      </c>
      <c r="F3555" s="25">
        <f t="shared" si="672"/>
        <v>20352.5</v>
      </c>
      <c r="G3555" s="25">
        <f t="shared" si="661"/>
        <v>0.89109446014003191</v>
      </c>
      <c r="H3555" s="25">
        <f t="shared" si="668"/>
        <v>0.99758200983907996</v>
      </c>
      <c r="I3555" s="4">
        <f t="shared" si="662"/>
        <v>18179.958961895794</v>
      </c>
      <c r="J3555" s="25">
        <f t="shared" si="669"/>
        <v>20120.695488453803</v>
      </c>
      <c r="K3555" s="15">
        <f t="shared" si="663"/>
        <v>20072.043844731852</v>
      </c>
      <c r="L3555" s="36">
        <f t="shared" si="664"/>
        <v>-1936.043844731852</v>
      </c>
      <c r="M3555" s="36">
        <f t="shared" si="665"/>
        <v>1936.043844731852</v>
      </c>
      <c r="N3555" s="36">
        <f t="shared" si="666"/>
        <v>0.10675142505138134</v>
      </c>
      <c r="O3555" s="36">
        <f t="shared" si="667"/>
        <v>3748265.7687240914</v>
      </c>
      <c r="P3555" s="35">
        <f t="shared" si="670"/>
        <v>3748265.7687240914</v>
      </c>
    </row>
    <row r="3556" spans="1:16" x14ac:dyDescent="0.4">
      <c r="A3556" s="1">
        <v>3555</v>
      </c>
      <c r="B3556" s="21">
        <v>43368</v>
      </c>
      <c r="C3556" s="43">
        <v>3</v>
      </c>
      <c r="D3556" s="23">
        <v>21191</v>
      </c>
      <c r="E3556" s="25">
        <f t="shared" si="671"/>
        <v>20244</v>
      </c>
      <c r="F3556" s="25">
        <f t="shared" si="672"/>
        <v>19729.5</v>
      </c>
      <c r="G3556" s="25">
        <f t="shared" si="661"/>
        <v>1.0740768899363897</v>
      </c>
      <c r="H3556" s="25">
        <f t="shared" si="668"/>
        <v>1.0015470660113945</v>
      </c>
      <c r="I3556" s="4">
        <f t="shared" si="662"/>
        <v>21158.266764628424</v>
      </c>
      <c r="J3556" s="25">
        <f t="shared" si="669"/>
        <v>20121.012172897619</v>
      </c>
      <c r="K3556" s="15">
        <f t="shared" si="663"/>
        <v>20152.140706945163</v>
      </c>
      <c r="L3556" s="36">
        <f t="shared" si="664"/>
        <v>1038.8592930548366</v>
      </c>
      <c r="M3556" s="36">
        <f t="shared" si="665"/>
        <v>1038.8592930548366</v>
      </c>
      <c r="N3556" s="36">
        <f t="shared" si="666"/>
        <v>4.9023608751584943E-2</v>
      </c>
      <c r="O3556" s="36">
        <f t="shared" si="667"/>
        <v>1079228.6307663948</v>
      </c>
      <c r="P3556" s="35">
        <f t="shared" si="670"/>
        <v>1079228.6307663948</v>
      </c>
    </row>
    <row r="3557" spans="1:16" x14ac:dyDescent="0.4">
      <c r="A3557" s="1">
        <v>3556</v>
      </c>
      <c r="B3557" s="21">
        <v>43369</v>
      </c>
      <c r="C3557" s="43">
        <v>4</v>
      </c>
      <c r="D3557" s="23">
        <v>21642</v>
      </c>
      <c r="E3557" s="25">
        <f t="shared" si="671"/>
        <v>19215</v>
      </c>
      <c r="F3557" s="25">
        <f t="shared" si="672"/>
        <v>19562.25</v>
      </c>
      <c r="G3557" s="25">
        <f t="shared" si="661"/>
        <v>1.1063144576927502</v>
      </c>
      <c r="H3557" s="25">
        <f t="shared" si="668"/>
        <v>1.0021658136955456</v>
      </c>
      <c r="I3557" s="4">
        <f t="shared" si="662"/>
        <v>21595.228757797922</v>
      </c>
      <c r="J3557" s="25">
        <f t="shared" si="669"/>
        <v>20121.328857341436</v>
      </c>
      <c r="K3557" s="15">
        <f t="shared" si="663"/>
        <v>20164.907906953242</v>
      </c>
      <c r="L3557" s="36">
        <f t="shared" si="664"/>
        <v>1477.0920930467582</v>
      </c>
      <c r="M3557" s="36">
        <f t="shared" si="665"/>
        <v>1477.0920930467582</v>
      </c>
      <c r="N3557" s="36">
        <f t="shared" si="666"/>
        <v>6.8251182563846144E-2</v>
      </c>
      <c r="O3557" s="36">
        <f t="shared" si="667"/>
        <v>2181801.0513412529</v>
      </c>
      <c r="P3557" s="35">
        <f t="shared" si="670"/>
        <v>2181801.0513412529</v>
      </c>
    </row>
    <row r="3558" spans="1:16" x14ac:dyDescent="0.4">
      <c r="A3558" s="1">
        <v>3557</v>
      </c>
      <c r="B3558" s="21">
        <v>43370</v>
      </c>
      <c r="C3558" s="43">
        <v>1</v>
      </c>
      <c r="D3558" s="23">
        <v>15891</v>
      </c>
      <c r="E3558" s="25">
        <f t="shared" si="671"/>
        <v>19909.5</v>
      </c>
      <c r="F3558" s="25">
        <f t="shared" si="672"/>
        <v>18868.5</v>
      </c>
      <c r="G3558" s="25">
        <f t="shared" si="661"/>
        <v>0.8421973129819541</v>
      </c>
      <c r="H3558" s="25">
        <f t="shared" si="668"/>
        <v>0.99870511045398014</v>
      </c>
      <c r="I3558" s="4">
        <f t="shared" si="662"/>
        <v>15911.603769381381</v>
      </c>
      <c r="J3558" s="25">
        <f t="shared" si="669"/>
        <v>20121.645541785256</v>
      </c>
      <c r="K3558" s="15">
        <f t="shared" si="663"/>
        <v>20095.590233324481</v>
      </c>
      <c r="L3558" s="36">
        <f t="shared" si="664"/>
        <v>-4204.5902333244812</v>
      </c>
      <c r="M3558" s="36">
        <f t="shared" si="665"/>
        <v>4204.5902333244812</v>
      </c>
      <c r="N3558" s="36">
        <f t="shared" si="666"/>
        <v>0.26458940490368643</v>
      </c>
      <c r="O3558" s="36">
        <f t="shared" si="667"/>
        <v>17678579.030167617</v>
      </c>
      <c r="P3558" s="35">
        <f t="shared" si="670"/>
        <v>17678579.030167617</v>
      </c>
    </row>
    <row r="3559" spans="1:16" x14ac:dyDescent="0.4">
      <c r="A3559" s="1">
        <v>3558</v>
      </c>
      <c r="B3559" s="21">
        <v>43371</v>
      </c>
      <c r="C3559" s="43">
        <v>2</v>
      </c>
      <c r="D3559" s="23">
        <v>20914</v>
      </c>
      <c r="E3559" s="25">
        <f t="shared" si="671"/>
        <v>17827.5</v>
      </c>
      <c r="F3559" s="25">
        <f t="shared" si="672"/>
        <v>17190.75</v>
      </c>
      <c r="G3559" s="25">
        <f t="shared" si="661"/>
        <v>1.2165845003853817</v>
      </c>
      <c r="H3559" s="25">
        <f t="shared" si="668"/>
        <v>0.99758200983907996</v>
      </c>
      <c r="I3559" s="4">
        <f t="shared" si="662"/>
        <v>20964.692419998271</v>
      </c>
      <c r="J3559" s="25">
        <f t="shared" si="669"/>
        <v>20121.962226229072</v>
      </c>
      <c r="K3559" s="15">
        <f t="shared" si="663"/>
        <v>20073.307519547645</v>
      </c>
      <c r="L3559" s="36">
        <f t="shared" si="664"/>
        <v>840.69248045235508</v>
      </c>
      <c r="M3559" s="36">
        <f t="shared" si="665"/>
        <v>840.69248045235508</v>
      </c>
      <c r="N3559" s="36">
        <f t="shared" si="666"/>
        <v>4.0197593977830882E-2</v>
      </c>
      <c r="O3559" s="36">
        <f t="shared" si="667"/>
        <v>706763.84668913344</v>
      </c>
      <c r="P3559" s="35">
        <f t="shared" si="670"/>
        <v>706763.84668913344</v>
      </c>
    </row>
    <row r="3560" spans="1:16" x14ac:dyDescent="0.4">
      <c r="A3560" s="1">
        <v>3559</v>
      </c>
      <c r="B3560" s="21">
        <v>43372</v>
      </c>
      <c r="C3560" s="43">
        <v>3</v>
      </c>
      <c r="D3560" s="23">
        <v>12863</v>
      </c>
      <c r="E3560" s="25">
        <f t="shared" si="671"/>
        <v>16554</v>
      </c>
      <c r="F3560" s="25">
        <f t="shared" si="672"/>
        <v>16577.25</v>
      </c>
      <c r="G3560" s="25">
        <f t="shared" si="661"/>
        <v>0.77594293384005186</v>
      </c>
      <c r="H3560" s="25">
        <f t="shared" si="668"/>
        <v>1.0015470660113945</v>
      </c>
      <c r="I3560" s="4">
        <f t="shared" si="662"/>
        <v>12843.130828814847</v>
      </c>
      <c r="J3560" s="25">
        <f t="shared" si="669"/>
        <v>20122.278910672889</v>
      </c>
      <c r="K3560" s="15">
        <f t="shared" si="663"/>
        <v>20153.409404447393</v>
      </c>
      <c r="L3560" s="36">
        <f t="shared" si="664"/>
        <v>-7290.4094044473932</v>
      </c>
      <c r="M3560" s="36">
        <f t="shared" si="665"/>
        <v>7290.4094044473932</v>
      </c>
      <c r="N3560" s="36">
        <f t="shared" si="666"/>
        <v>0.56677364568509625</v>
      </c>
      <c r="O3560" s="36">
        <f t="shared" si="667"/>
        <v>53150069.284454994</v>
      </c>
      <c r="P3560" s="35">
        <f t="shared" si="670"/>
        <v>53150069.284454994</v>
      </c>
    </row>
    <row r="3561" spans="1:16" x14ac:dyDescent="0.4">
      <c r="A3561" s="1">
        <v>3560</v>
      </c>
      <c r="B3561" s="21">
        <v>43373</v>
      </c>
      <c r="C3561" s="43">
        <v>4</v>
      </c>
      <c r="D3561" s="23">
        <v>16548</v>
      </c>
      <c r="E3561" s="25">
        <f t="shared" si="671"/>
        <v>16600.5</v>
      </c>
      <c r="F3561" s="25">
        <f t="shared" si="672"/>
        <v>16253.75</v>
      </c>
      <c r="G3561" s="25">
        <f t="shared" si="661"/>
        <v>1.01810351457356</v>
      </c>
      <c r="H3561" s="25">
        <f t="shared" si="668"/>
        <v>1.0021658136955456</v>
      </c>
      <c r="I3561" s="4">
        <f t="shared" si="662"/>
        <v>16512.237569727382</v>
      </c>
      <c r="J3561" s="25">
        <f t="shared" si="669"/>
        <v>20122.595595116705</v>
      </c>
      <c r="K3561" s="15">
        <f t="shared" si="663"/>
        <v>20166.177388246535</v>
      </c>
      <c r="L3561" s="36">
        <f t="shared" si="664"/>
        <v>-3618.177388246535</v>
      </c>
      <c r="M3561" s="36">
        <f t="shared" si="665"/>
        <v>3618.177388246535</v>
      </c>
      <c r="N3561" s="36">
        <f t="shared" si="666"/>
        <v>0.21864741287445824</v>
      </c>
      <c r="O3561" s="36">
        <f t="shared" si="667"/>
        <v>13091207.612818517</v>
      </c>
      <c r="P3561" s="35">
        <f t="shared" si="670"/>
        <v>13091207.612818517</v>
      </c>
    </row>
    <row r="3562" spans="1:16" x14ac:dyDescent="0.4">
      <c r="A3562" s="1">
        <v>3561</v>
      </c>
      <c r="B3562" s="21">
        <v>43374</v>
      </c>
      <c r="C3562" s="43">
        <v>1</v>
      </c>
      <c r="D3562" s="23">
        <v>16077</v>
      </c>
      <c r="E3562" s="25">
        <f t="shared" si="671"/>
        <v>15907</v>
      </c>
      <c r="F3562" s="25">
        <f t="shared" si="672"/>
        <v>16968.5</v>
      </c>
      <c r="G3562" s="25">
        <f t="shared" si="661"/>
        <v>0.94746147272888004</v>
      </c>
      <c r="H3562" s="25">
        <f t="shared" si="668"/>
        <v>0.99870511045398014</v>
      </c>
      <c r="I3562" s="4">
        <f t="shared" si="662"/>
        <v>16097.844931114749</v>
      </c>
      <c r="J3562" s="25">
        <f t="shared" si="669"/>
        <v>20122.912279560525</v>
      </c>
      <c r="K3562" s="15">
        <f t="shared" si="663"/>
        <v>20096.855330814247</v>
      </c>
      <c r="L3562" s="36">
        <f t="shared" si="664"/>
        <v>-4019.8553308142473</v>
      </c>
      <c r="M3562" s="36">
        <f t="shared" si="665"/>
        <v>4019.8553308142473</v>
      </c>
      <c r="N3562" s="36">
        <f t="shared" si="666"/>
        <v>0.25003765197575711</v>
      </c>
      <c r="O3562" s="36">
        <f t="shared" si="667"/>
        <v>16159236.880675722</v>
      </c>
      <c r="P3562" s="35">
        <f t="shared" si="670"/>
        <v>16159236.880675722</v>
      </c>
    </row>
    <row r="3563" spans="1:16" x14ac:dyDescent="0.4">
      <c r="A3563" s="1">
        <v>3562</v>
      </c>
      <c r="B3563" s="21">
        <v>43375</v>
      </c>
      <c r="C3563" s="43">
        <v>2</v>
      </c>
      <c r="D3563" s="23">
        <v>18140</v>
      </c>
      <c r="E3563" s="25">
        <f t="shared" si="671"/>
        <v>18030</v>
      </c>
      <c r="F3563" s="25">
        <f t="shared" si="672"/>
        <v>18098.375</v>
      </c>
      <c r="G3563" s="25">
        <f t="shared" si="661"/>
        <v>1.0022999302423561</v>
      </c>
      <c r="H3563" s="25">
        <f t="shared" si="668"/>
        <v>0.99758200983907996</v>
      </c>
      <c r="I3563" s="4">
        <f t="shared" si="662"/>
        <v>18183.968657299829</v>
      </c>
      <c r="J3563" s="25">
        <f t="shared" si="669"/>
        <v>20123.228964004342</v>
      </c>
      <c r="K3563" s="15">
        <f t="shared" si="663"/>
        <v>20074.571194363438</v>
      </c>
      <c r="L3563" s="36">
        <f t="shared" si="664"/>
        <v>-1934.5711943634378</v>
      </c>
      <c r="M3563" s="36">
        <f t="shared" si="665"/>
        <v>1934.5711943634378</v>
      </c>
      <c r="N3563" s="36">
        <f t="shared" si="666"/>
        <v>0.10664670310713549</v>
      </c>
      <c r="O3563" s="36">
        <f t="shared" si="667"/>
        <v>3742565.7060607783</v>
      </c>
      <c r="P3563" s="35">
        <f t="shared" si="670"/>
        <v>3742565.7060607783</v>
      </c>
    </row>
    <row r="3564" spans="1:16" x14ac:dyDescent="0.4">
      <c r="A3564" s="1">
        <v>3563</v>
      </c>
      <c r="B3564" s="21">
        <v>43376</v>
      </c>
      <c r="C3564" s="43">
        <v>3</v>
      </c>
      <c r="D3564" s="23">
        <v>21355</v>
      </c>
      <c r="E3564" s="25">
        <f t="shared" si="671"/>
        <v>18166.75</v>
      </c>
      <c r="F3564" s="25">
        <f t="shared" si="672"/>
        <v>18402.875</v>
      </c>
      <c r="G3564" s="25">
        <f t="shared" si="661"/>
        <v>1.1604165110071116</v>
      </c>
      <c r="H3564" s="25">
        <f t="shared" si="668"/>
        <v>1.0015470660113945</v>
      </c>
      <c r="I3564" s="4">
        <f t="shared" si="662"/>
        <v>21322.01343771601</v>
      </c>
      <c r="J3564" s="25">
        <f t="shared" si="669"/>
        <v>20123.545648448158</v>
      </c>
      <c r="K3564" s="15">
        <f t="shared" si="663"/>
        <v>20154.678101949619</v>
      </c>
      <c r="L3564" s="36">
        <f t="shared" si="664"/>
        <v>1200.3218980503807</v>
      </c>
      <c r="M3564" s="36">
        <f t="shared" si="665"/>
        <v>1200.3218980503807</v>
      </c>
      <c r="N3564" s="36">
        <f t="shared" si="666"/>
        <v>5.6208002718350768E-2</v>
      </c>
      <c r="O3564" s="36">
        <f t="shared" si="667"/>
        <v>1440772.6589392684</v>
      </c>
      <c r="P3564" s="35">
        <f t="shared" si="670"/>
        <v>1440772.6589392684</v>
      </c>
    </row>
    <row r="3565" spans="1:16" x14ac:dyDescent="0.4">
      <c r="A3565" s="1">
        <v>3564</v>
      </c>
      <c r="B3565" s="21">
        <v>43377</v>
      </c>
      <c r="C3565" s="43">
        <v>4</v>
      </c>
      <c r="D3565" s="23">
        <v>17095</v>
      </c>
      <c r="E3565" s="25">
        <f t="shared" si="671"/>
        <v>18639</v>
      </c>
      <c r="F3565" s="25">
        <f t="shared" si="672"/>
        <v>19037.25</v>
      </c>
      <c r="G3565" s="25">
        <f t="shared" ref="G3565:G3628" si="673">D3565/F3565</f>
        <v>0.89797633586783809</v>
      </c>
      <c r="H3565" s="25">
        <f t="shared" si="668"/>
        <v>1.0021658136955456</v>
      </c>
      <c r="I3565" s="4">
        <f t="shared" ref="I3565:I3628" si="674">D3565/H3565</f>
        <v>17058.055429930482</v>
      </c>
      <c r="J3565" s="25">
        <f t="shared" si="669"/>
        <v>20123.862332891978</v>
      </c>
      <c r="K3565" s="15">
        <f t="shared" ref="K3565:K3628" si="675">H3565*J3565</f>
        <v>20167.446869539828</v>
      </c>
      <c r="L3565" s="36">
        <f t="shared" ref="L3565:L3628" si="676">D3565-K3565</f>
        <v>-3072.4468695398282</v>
      </c>
      <c r="M3565" s="36">
        <f t="shared" ref="M3565:M3628" si="677">ABS(L3565)</f>
        <v>3072.4468695398282</v>
      </c>
      <c r="N3565" s="36">
        <f t="shared" ref="N3565:N3628" si="678">M3565/D3565</f>
        <v>0.1797278075191476</v>
      </c>
      <c r="O3565" s="36">
        <f t="shared" ref="O3565:O3628" si="679">L3565^2</f>
        <v>9439929.7661450896</v>
      </c>
      <c r="P3565" s="35">
        <f t="shared" si="670"/>
        <v>9439929.7661450896</v>
      </c>
    </row>
    <row r="3566" spans="1:16" x14ac:dyDescent="0.4">
      <c r="A3566" s="1">
        <v>3565</v>
      </c>
      <c r="B3566" s="21">
        <v>43378</v>
      </c>
      <c r="C3566" s="43">
        <v>1</v>
      </c>
      <c r="D3566" s="23">
        <v>17966</v>
      </c>
      <c r="E3566" s="25">
        <f t="shared" si="671"/>
        <v>19435.5</v>
      </c>
      <c r="F3566" s="25">
        <f t="shared" si="672"/>
        <v>19134.875</v>
      </c>
      <c r="G3566" s="25">
        <f t="shared" si="673"/>
        <v>0.93891389413309467</v>
      </c>
      <c r="H3566" s="25">
        <f t="shared" si="668"/>
        <v>0.99870511045398014</v>
      </c>
      <c r="I3566" s="4">
        <f t="shared" si="674"/>
        <v>17989.294148933732</v>
      </c>
      <c r="J3566" s="25">
        <f t="shared" si="669"/>
        <v>20124.179017335795</v>
      </c>
      <c r="K3566" s="15">
        <f t="shared" si="675"/>
        <v>20098.120428304013</v>
      </c>
      <c r="L3566" s="36">
        <f t="shared" si="676"/>
        <v>-2132.1204283040133</v>
      </c>
      <c r="M3566" s="36">
        <f t="shared" si="677"/>
        <v>2132.1204283040133</v>
      </c>
      <c r="N3566" s="36">
        <f t="shared" si="678"/>
        <v>0.11867529936012543</v>
      </c>
      <c r="O3566" s="36">
        <f t="shared" si="679"/>
        <v>4545937.5207912894</v>
      </c>
      <c r="P3566" s="35">
        <f t="shared" si="670"/>
        <v>4545937.5207912894</v>
      </c>
    </row>
    <row r="3567" spans="1:16" x14ac:dyDescent="0.4">
      <c r="A3567" s="1">
        <v>3566</v>
      </c>
      <c r="B3567" s="21">
        <v>43379</v>
      </c>
      <c r="C3567" s="43">
        <v>2</v>
      </c>
      <c r="D3567" s="23">
        <v>21326</v>
      </c>
      <c r="E3567" s="25">
        <f t="shared" si="671"/>
        <v>18834.25</v>
      </c>
      <c r="F3567" s="25">
        <f t="shared" si="672"/>
        <v>18873</v>
      </c>
      <c r="G3567" s="25">
        <f t="shared" si="673"/>
        <v>1.1299740369840512</v>
      </c>
      <c r="H3567" s="25">
        <f t="shared" si="668"/>
        <v>0.99758200983907996</v>
      </c>
      <c r="I3567" s="4">
        <f t="shared" si="674"/>
        <v>21377.691046613902</v>
      </c>
      <c r="J3567" s="25">
        <f t="shared" si="669"/>
        <v>20124.495701779611</v>
      </c>
      <c r="K3567" s="15">
        <f t="shared" si="675"/>
        <v>20075.834869179231</v>
      </c>
      <c r="L3567" s="36">
        <f t="shared" si="676"/>
        <v>1250.1651308207693</v>
      </c>
      <c r="M3567" s="36">
        <f t="shared" si="677"/>
        <v>1250.1651308207693</v>
      </c>
      <c r="N3567" s="36">
        <f t="shared" si="678"/>
        <v>5.8621641696556752E-2</v>
      </c>
      <c r="O3567" s="36">
        <f t="shared" si="679"/>
        <v>1562912.8543201112</v>
      </c>
      <c r="P3567" s="35">
        <f t="shared" si="670"/>
        <v>1562912.8543201112</v>
      </c>
    </row>
    <row r="3568" spans="1:16" x14ac:dyDescent="0.4">
      <c r="A3568" s="1">
        <v>3567</v>
      </c>
      <c r="B3568" s="21">
        <v>43380</v>
      </c>
      <c r="C3568" s="43">
        <v>3</v>
      </c>
      <c r="D3568" s="23">
        <v>18950</v>
      </c>
      <c r="E3568" s="25">
        <f t="shared" si="671"/>
        <v>18911.75</v>
      </c>
      <c r="F3568" s="25">
        <f t="shared" si="672"/>
        <v>19298.875</v>
      </c>
      <c r="G3568" s="25">
        <f t="shared" si="673"/>
        <v>0.98192252139049552</v>
      </c>
      <c r="H3568" s="25">
        <f t="shared" si="668"/>
        <v>1.0015470660113945</v>
      </c>
      <c r="I3568" s="4">
        <f t="shared" si="674"/>
        <v>18920.728384205966</v>
      </c>
      <c r="J3568" s="25">
        <f t="shared" si="669"/>
        <v>20124.812386223428</v>
      </c>
      <c r="K3568" s="15">
        <f t="shared" si="675"/>
        <v>20155.946799451845</v>
      </c>
      <c r="L3568" s="36">
        <f t="shared" si="676"/>
        <v>-1205.9467994518454</v>
      </c>
      <c r="M3568" s="36">
        <f t="shared" si="677"/>
        <v>1205.9467994518454</v>
      </c>
      <c r="N3568" s="36">
        <f t="shared" si="678"/>
        <v>6.3638353533078909E-2</v>
      </c>
      <c r="O3568" s="36">
        <f t="shared" si="679"/>
        <v>1454307.6831081496</v>
      </c>
      <c r="P3568" s="35">
        <f t="shared" si="670"/>
        <v>1454307.6831081496</v>
      </c>
    </row>
    <row r="3569" spans="1:16" x14ac:dyDescent="0.4">
      <c r="A3569" s="1">
        <v>3568</v>
      </c>
      <c r="B3569" s="21">
        <v>43381</v>
      </c>
      <c r="C3569" s="43">
        <v>4</v>
      </c>
      <c r="D3569" s="23">
        <v>17405</v>
      </c>
      <c r="E3569" s="25">
        <f t="shared" si="671"/>
        <v>19686</v>
      </c>
      <c r="F3569" s="25">
        <f t="shared" si="672"/>
        <v>19699.875</v>
      </c>
      <c r="G3569" s="25">
        <f t="shared" si="673"/>
        <v>0.88350814408720868</v>
      </c>
      <c r="H3569" s="25">
        <f t="shared" si="668"/>
        <v>1.0021658136955456</v>
      </c>
      <c r="I3569" s="4">
        <f t="shared" si="674"/>
        <v>17367.385478674467</v>
      </c>
      <c r="J3569" s="25">
        <f t="shared" si="669"/>
        <v>20125.129070667248</v>
      </c>
      <c r="K3569" s="15">
        <f t="shared" si="675"/>
        <v>20168.716350833121</v>
      </c>
      <c r="L3569" s="36">
        <f t="shared" si="676"/>
        <v>-2763.7163508331214</v>
      </c>
      <c r="M3569" s="36">
        <f t="shared" si="677"/>
        <v>2763.7163508331214</v>
      </c>
      <c r="N3569" s="36">
        <f t="shared" si="678"/>
        <v>0.1587886441156634</v>
      </c>
      <c r="O3569" s="36">
        <f t="shared" si="679"/>
        <v>7638128.0678623449</v>
      </c>
      <c r="P3569" s="35">
        <f t="shared" si="670"/>
        <v>7638128.0678623449</v>
      </c>
    </row>
    <row r="3570" spans="1:16" x14ac:dyDescent="0.4">
      <c r="A3570" s="1">
        <v>3569</v>
      </c>
      <c r="B3570" s="21">
        <v>43382</v>
      </c>
      <c r="C3570" s="43">
        <v>1</v>
      </c>
      <c r="D3570" s="23">
        <v>21063</v>
      </c>
      <c r="E3570" s="25">
        <f t="shared" si="671"/>
        <v>19713.75</v>
      </c>
      <c r="F3570" s="25">
        <f t="shared" si="672"/>
        <v>19539.125</v>
      </c>
      <c r="G3570" s="25">
        <f t="shared" si="673"/>
        <v>1.077990954047328</v>
      </c>
      <c r="H3570" s="25">
        <f t="shared" si="668"/>
        <v>0.99870511045398014</v>
      </c>
      <c r="I3570" s="4">
        <f t="shared" si="674"/>
        <v>21090.309621451139</v>
      </c>
      <c r="J3570" s="25">
        <f t="shared" si="669"/>
        <v>20125.445755111064</v>
      </c>
      <c r="K3570" s="15">
        <f t="shared" si="675"/>
        <v>20099.385525793783</v>
      </c>
      <c r="L3570" s="36">
        <f t="shared" si="676"/>
        <v>963.61447420621698</v>
      </c>
      <c r="M3570" s="36">
        <f t="shared" si="677"/>
        <v>963.61447420621698</v>
      </c>
      <c r="N3570" s="36">
        <f t="shared" si="678"/>
        <v>4.5749156065433082E-2</v>
      </c>
      <c r="O3570" s="36">
        <f t="shared" si="679"/>
        <v>928552.85489972401</v>
      </c>
      <c r="P3570" s="35">
        <f t="shared" si="670"/>
        <v>928552.85489972401</v>
      </c>
    </row>
    <row r="3571" spans="1:16" x14ac:dyDescent="0.4">
      <c r="A3571" s="1">
        <v>3570</v>
      </c>
      <c r="B3571" s="21">
        <v>43383</v>
      </c>
      <c r="C3571" s="43">
        <v>2</v>
      </c>
      <c r="D3571" s="23">
        <v>21437</v>
      </c>
      <c r="E3571" s="25">
        <f t="shared" si="671"/>
        <v>19364.5</v>
      </c>
      <c r="F3571" s="25">
        <f t="shared" si="672"/>
        <v>19873.625</v>
      </c>
      <c r="G3571" s="25">
        <f t="shared" si="673"/>
        <v>1.0786658196479002</v>
      </c>
      <c r="H3571" s="25">
        <f t="shared" si="668"/>
        <v>0.99758200983907996</v>
      </c>
      <c r="I3571" s="4">
        <f t="shared" si="674"/>
        <v>21488.960094075879</v>
      </c>
      <c r="J3571" s="25">
        <f t="shared" si="669"/>
        <v>20125.762439554881</v>
      </c>
      <c r="K3571" s="15">
        <f t="shared" si="675"/>
        <v>20077.098543995024</v>
      </c>
      <c r="L3571" s="36">
        <f t="shared" si="676"/>
        <v>1359.9014560049764</v>
      </c>
      <c r="M3571" s="36">
        <f t="shared" si="677"/>
        <v>1359.9014560049764</v>
      </c>
      <c r="N3571" s="36">
        <f t="shared" si="678"/>
        <v>6.3437116014599823E-2</v>
      </c>
      <c r="O3571" s="36">
        <f t="shared" si="679"/>
        <v>1849331.9700444546</v>
      </c>
      <c r="P3571" s="35">
        <f t="shared" si="670"/>
        <v>1849331.9700444546</v>
      </c>
    </row>
    <row r="3572" spans="1:16" x14ac:dyDescent="0.4">
      <c r="A3572" s="1">
        <v>3571</v>
      </c>
      <c r="B3572" s="21">
        <v>43384</v>
      </c>
      <c r="C3572" s="43">
        <v>3</v>
      </c>
      <c r="D3572" s="23">
        <v>17553</v>
      </c>
      <c r="E3572" s="25">
        <f t="shared" si="671"/>
        <v>20382.75</v>
      </c>
      <c r="F3572" s="25">
        <f t="shared" si="672"/>
        <v>19961.25</v>
      </c>
      <c r="G3572" s="25">
        <f t="shared" si="673"/>
        <v>0.8793537478865302</v>
      </c>
      <c r="H3572" s="25">
        <f t="shared" si="668"/>
        <v>1.0015470660113945</v>
      </c>
      <c r="I3572" s="4">
        <f t="shared" si="674"/>
        <v>17525.88629699036</v>
      </c>
      <c r="J3572" s="25">
        <f t="shared" si="669"/>
        <v>20126.079123998701</v>
      </c>
      <c r="K3572" s="15">
        <f t="shared" si="675"/>
        <v>20157.215496954075</v>
      </c>
      <c r="L3572" s="36">
        <f t="shared" si="676"/>
        <v>-2604.2154969540752</v>
      </c>
      <c r="M3572" s="36">
        <f t="shared" si="677"/>
        <v>2604.2154969540752</v>
      </c>
      <c r="N3572" s="36">
        <f t="shared" si="678"/>
        <v>0.14836298621056659</v>
      </c>
      <c r="O3572" s="36">
        <f t="shared" si="679"/>
        <v>6781938.3545757607</v>
      </c>
      <c r="P3572" s="35">
        <f t="shared" si="670"/>
        <v>6781938.3545757607</v>
      </c>
    </row>
    <row r="3573" spans="1:16" x14ac:dyDescent="0.4">
      <c r="A3573" s="1">
        <v>3572</v>
      </c>
      <c r="B3573" s="21">
        <v>43385</v>
      </c>
      <c r="C3573" s="43">
        <v>4</v>
      </c>
      <c r="D3573" s="23">
        <v>21478</v>
      </c>
      <c r="E3573" s="25">
        <f t="shared" si="671"/>
        <v>19539.75</v>
      </c>
      <c r="F3573" s="25">
        <f t="shared" si="672"/>
        <v>19066.875</v>
      </c>
      <c r="G3573" s="25">
        <f t="shared" si="673"/>
        <v>1.1264562231618973</v>
      </c>
      <c r="H3573" s="25">
        <f t="shared" si="668"/>
        <v>1.0021658136955456</v>
      </c>
      <c r="I3573" s="4">
        <f t="shared" si="674"/>
        <v>21431.583183623683</v>
      </c>
      <c r="J3573" s="25">
        <f t="shared" si="669"/>
        <v>20126.395808442518</v>
      </c>
      <c r="K3573" s="15">
        <f t="shared" si="675"/>
        <v>20169.985832126415</v>
      </c>
      <c r="L3573" s="36">
        <f t="shared" si="676"/>
        <v>1308.0141678735854</v>
      </c>
      <c r="M3573" s="36">
        <f t="shared" si="677"/>
        <v>1308.0141678735854</v>
      </c>
      <c r="N3573" s="36">
        <f t="shared" si="678"/>
        <v>6.0900184741297395E-2</v>
      </c>
      <c r="O3573" s="36">
        <f t="shared" si="679"/>
        <v>1710901.063358028</v>
      </c>
      <c r="P3573" s="35">
        <f t="shared" si="670"/>
        <v>1710901.063358028</v>
      </c>
    </row>
    <row r="3574" spans="1:16" x14ac:dyDescent="0.4">
      <c r="A3574" s="1">
        <v>3573</v>
      </c>
      <c r="B3574" s="21">
        <v>43386</v>
      </c>
      <c r="C3574" s="43">
        <v>1</v>
      </c>
      <c r="D3574" s="23">
        <v>17691</v>
      </c>
      <c r="E3574" s="25">
        <f t="shared" si="671"/>
        <v>18594</v>
      </c>
      <c r="F3574" s="25">
        <f t="shared" si="672"/>
        <v>18508.125</v>
      </c>
      <c r="G3574" s="25">
        <f t="shared" si="673"/>
        <v>0.95585047107689192</v>
      </c>
      <c r="H3574" s="25">
        <f t="shared" si="668"/>
        <v>0.99870511045398014</v>
      </c>
      <c r="I3574" s="4">
        <f t="shared" si="674"/>
        <v>17713.937592607515</v>
      </c>
      <c r="J3574" s="25">
        <f t="shared" si="669"/>
        <v>20126.712492886334</v>
      </c>
      <c r="K3574" s="15">
        <f t="shared" si="675"/>
        <v>20100.650623283549</v>
      </c>
      <c r="L3574" s="36">
        <f t="shared" si="676"/>
        <v>-2409.6506232835491</v>
      </c>
      <c r="M3574" s="36">
        <f t="shared" si="677"/>
        <v>2409.6506232835491</v>
      </c>
      <c r="N3574" s="36">
        <f t="shared" si="678"/>
        <v>0.1362077114512209</v>
      </c>
      <c r="O3574" s="36">
        <f t="shared" si="679"/>
        <v>5806416.1262907963</v>
      </c>
      <c r="P3574" s="35">
        <f t="shared" si="670"/>
        <v>5806416.1262907963</v>
      </c>
    </row>
    <row r="3575" spans="1:16" x14ac:dyDescent="0.4">
      <c r="A3575" s="1">
        <v>3574</v>
      </c>
      <c r="B3575" s="21">
        <v>43387</v>
      </c>
      <c r="C3575" s="43">
        <v>2</v>
      </c>
      <c r="D3575" s="23">
        <v>17654</v>
      </c>
      <c r="E3575" s="25">
        <f t="shared" si="671"/>
        <v>18422.25</v>
      </c>
      <c r="F3575" s="25">
        <f t="shared" si="672"/>
        <v>18273.25</v>
      </c>
      <c r="G3575" s="25">
        <f t="shared" si="673"/>
        <v>0.96611166595980458</v>
      </c>
      <c r="H3575" s="25">
        <f t="shared" si="668"/>
        <v>0.99758200983907996</v>
      </c>
      <c r="I3575" s="4">
        <f t="shared" si="674"/>
        <v>17696.790665709548</v>
      </c>
      <c r="J3575" s="25">
        <f t="shared" si="669"/>
        <v>20127.029177330154</v>
      </c>
      <c r="K3575" s="15">
        <f t="shared" si="675"/>
        <v>20078.36221881082</v>
      </c>
      <c r="L3575" s="36">
        <f t="shared" si="676"/>
        <v>-2424.3622188108202</v>
      </c>
      <c r="M3575" s="36">
        <f t="shared" si="677"/>
        <v>2424.3622188108202</v>
      </c>
      <c r="N3575" s="36">
        <f t="shared" si="678"/>
        <v>0.13732651063842868</v>
      </c>
      <c r="O3575" s="36">
        <f t="shared" si="679"/>
        <v>5877532.167997323</v>
      </c>
      <c r="P3575" s="35">
        <f t="shared" si="670"/>
        <v>5877532.167997323</v>
      </c>
    </row>
    <row r="3576" spans="1:16" x14ac:dyDescent="0.4">
      <c r="A3576" s="1">
        <v>3575</v>
      </c>
      <c r="B3576" s="21">
        <v>43388</v>
      </c>
      <c r="C3576" s="43">
        <v>3</v>
      </c>
      <c r="D3576" s="23">
        <v>16866</v>
      </c>
      <c r="E3576" s="25">
        <f t="shared" si="671"/>
        <v>18124.25</v>
      </c>
      <c r="F3576" s="25">
        <f t="shared" si="672"/>
        <v>18538.75</v>
      </c>
      <c r="G3576" s="25">
        <f t="shared" si="673"/>
        <v>0.90977007619176053</v>
      </c>
      <c r="H3576" s="25">
        <f t="shared" si="668"/>
        <v>1.0015470660113945</v>
      </c>
      <c r="I3576" s="4">
        <f t="shared" si="674"/>
        <v>16839.947489605162</v>
      </c>
      <c r="J3576" s="25">
        <f t="shared" si="669"/>
        <v>20127.345861773971</v>
      </c>
      <c r="K3576" s="15">
        <f t="shared" si="675"/>
        <v>20158.484194456305</v>
      </c>
      <c r="L3576" s="36">
        <f t="shared" si="676"/>
        <v>-3292.484194456305</v>
      </c>
      <c r="M3576" s="36">
        <f t="shared" si="677"/>
        <v>3292.484194456305</v>
      </c>
      <c r="N3576" s="36">
        <f t="shared" si="678"/>
        <v>0.19521428877364549</v>
      </c>
      <c r="O3576" s="36">
        <f t="shared" si="679"/>
        <v>10840452.170744583</v>
      </c>
      <c r="P3576" s="35">
        <f t="shared" si="670"/>
        <v>10840452.170744583</v>
      </c>
    </row>
    <row r="3577" spans="1:16" x14ac:dyDescent="0.4">
      <c r="A3577" s="1">
        <v>3576</v>
      </c>
      <c r="B3577" s="21">
        <v>43389</v>
      </c>
      <c r="C3577" s="43">
        <v>4</v>
      </c>
      <c r="D3577" s="23">
        <v>20286</v>
      </c>
      <c r="E3577" s="25">
        <f t="shared" si="671"/>
        <v>18953.25</v>
      </c>
      <c r="F3577" s="25">
        <f t="shared" si="672"/>
        <v>18867.375</v>
      </c>
      <c r="G3577" s="25">
        <f t="shared" si="673"/>
        <v>1.0751893148887961</v>
      </c>
      <c r="H3577" s="25">
        <f t="shared" si="668"/>
        <v>1.0021658136955456</v>
      </c>
      <c r="I3577" s="4">
        <f t="shared" si="674"/>
        <v>20242.15925425971</v>
      </c>
      <c r="J3577" s="25">
        <f t="shared" si="669"/>
        <v>20127.662546217787</v>
      </c>
      <c r="K3577" s="15">
        <f t="shared" si="675"/>
        <v>20171.255313419704</v>
      </c>
      <c r="L3577" s="36">
        <f t="shared" si="676"/>
        <v>114.74468658029582</v>
      </c>
      <c r="M3577" s="36">
        <f t="shared" si="677"/>
        <v>114.74468658029582</v>
      </c>
      <c r="N3577" s="36">
        <f t="shared" si="678"/>
        <v>5.6563485448238105E-3</v>
      </c>
      <c r="O3577" s="36">
        <f t="shared" si="679"/>
        <v>13166.34309841032</v>
      </c>
      <c r="P3577" s="35">
        <f t="shared" si="670"/>
        <v>13166.34309841032</v>
      </c>
    </row>
    <row r="3578" spans="1:16" x14ac:dyDescent="0.4">
      <c r="A3578" s="1">
        <v>3577</v>
      </c>
      <c r="B3578" s="21">
        <v>43390</v>
      </c>
      <c r="C3578" s="43">
        <v>1</v>
      </c>
      <c r="D3578" s="23">
        <v>21007</v>
      </c>
      <c r="E3578" s="25">
        <f t="shared" si="671"/>
        <v>18781.5</v>
      </c>
      <c r="F3578" s="25">
        <f t="shared" si="672"/>
        <v>19369.5</v>
      </c>
      <c r="G3578" s="25">
        <f t="shared" si="673"/>
        <v>1.0845401275200701</v>
      </c>
      <c r="H3578" s="25">
        <f t="shared" si="668"/>
        <v>0.99870511045398014</v>
      </c>
      <c r="I3578" s="4">
        <f t="shared" si="674"/>
        <v>21034.237013617436</v>
      </c>
      <c r="J3578" s="25">
        <f t="shared" si="669"/>
        <v>20127.979230661607</v>
      </c>
      <c r="K3578" s="15">
        <f t="shared" si="675"/>
        <v>20101.915720773319</v>
      </c>
      <c r="L3578" s="36">
        <f t="shared" si="676"/>
        <v>905.08427922668125</v>
      </c>
      <c r="M3578" s="36">
        <f t="shared" si="677"/>
        <v>905.08427922668125</v>
      </c>
      <c r="N3578" s="36">
        <f t="shared" si="678"/>
        <v>4.3084889761826117E-2</v>
      </c>
      <c r="O3578" s="36">
        <f t="shared" si="679"/>
        <v>819177.55250328116</v>
      </c>
      <c r="P3578" s="35">
        <f t="shared" si="670"/>
        <v>819177.55250328116</v>
      </c>
    </row>
    <row r="3579" spans="1:16" x14ac:dyDescent="0.4">
      <c r="A3579" s="1">
        <v>3578</v>
      </c>
      <c r="B3579" s="21">
        <v>43391</v>
      </c>
      <c r="C3579" s="43">
        <v>2</v>
      </c>
      <c r="D3579" s="23">
        <v>16967</v>
      </c>
      <c r="E3579" s="25">
        <f t="shared" si="671"/>
        <v>19957.5</v>
      </c>
      <c r="F3579" s="25">
        <f t="shared" si="672"/>
        <v>20106.125</v>
      </c>
      <c r="G3579" s="25">
        <f t="shared" si="673"/>
        <v>0.84387220312218292</v>
      </c>
      <c r="H3579" s="25">
        <f t="shared" si="668"/>
        <v>0.99758200983907996</v>
      </c>
      <c r="I3579" s="4">
        <f t="shared" si="674"/>
        <v>17008.125480066494</v>
      </c>
      <c r="J3579" s="25">
        <f t="shared" si="669"/>
        <v>20128.295915105424</v>
      </c>
      <c r="K3579" s="15">
        <f t="shared" si="675"/>
        <v>20079.625893626613</v>
      </c>
      <c r="L3579" s="36">
        <f t="shared" si="676"/>
        <v>-3112.6258936266131</v>
      </c>
      <c r="M3579" s="36">
        <f t="shared" si="677"/>
        <v>3112.6258936266131</v>
      </c>
      <c r="N3579" s="36">
        <f t="shared" si="678"/>
        <v>0.18345175302803166</v>
      </c>
      <c r="O3579" s="36">
        <f t="shared" si="679"/>
        <v>9688439.9536748715</v>
      </c>
      <c r="P3579" s="35">
        <f t="shared" si="670"/>
        <v>9688439.9536748715</v>
      </c>
    </row>
    <row r="3580" spans="1:16" x14ac:dyDescent="0.4">
      <c r="A3580" s="1">
        <v>3579</v>
      </c>
      <c r="B3580" s="21">
        <v>43392</v>
      </c>
      <c r="C3580" s="43">
        <v>3</v>
      </c>
      <c r="D3580" s="23">
        <v>21570</v>
      </c>
      <c r="E3580" s="25">
        <f t="shared" si="671"/>
        <v>20254.75</v>
      </c>
      <c r="F3580" s="25">
        <f t="shared" si="672"/>
        <v>19987.125</v>
      </c>
      <c r="G3580" s="25">
        <f t="shared" si="673"/>
        <v>1.0791947316084729</v>
      </c>
      <c r="H3580" s="25">
        <f t="shared" si="668"/>
        <v>1.0015470660113945</v>
      </c>
      <c r="I3580" s="4">
        <f t="shared" si="674"/>
        <v>21536.681332312543</v>
      </c>
      <c r="J3580" s="25">
        <f t="shared" si="669"/>
        <v>20128.61259954924</v>
      </c>
      <c r="K3580" s="15">
        <f t="shared" si="675"/>
        <v>20159.752891958531</v>
      </c>
      <c r="L3580" s="36">
        <f t="shared" si="676"/>
        <v>1410.2471080414689</v>
      </c>
      <c r="M3580" s="36">
        <f t="shared" si="677"/>
        <v>1410.2471080414689</v>
      </c>
      <c r="N3580" s="36">
        <f t="shared" si="678"/>
        <v>6.538002355315109E-2</v>
      </c>
      <c r="O3580" s="36">
        <f t="shared" si="679"/>
        <v>1988796.9057393265</v>
      </c>
      <c r="P3580" s="35">
        <f t="shared" si="670"/>
        <v>1988796.9057393265</v>
      </c>
    </row>
    <row r="3581" spans="1:16" x14ac:dyDescent="0.4">
      <c r="A3581" s="1">
        <v>3580</v>
      </c>
      <c r="B3581" s="21">
        <v>43393</v>
      </c>
      <c r="C3581" s="43">
        <v>4</v>
      </c>
      <c r="D3581" s="23">
        <v>21475</v>
      </c>
      <c r="E3581" s="25">
        <f t="shared" si="671"/>
        <v>19719.5</v>
      </c>
      <c r="F3581" s="25">
        <f t="shared" si="672"/>
        <v>19744.625</v>
      </c>
      <c r="G3581" s="25">
        <f t="shared" si="673"/>
        <v>1.0876377748374557</v>
      </c>
      <c r="H3581" s="25">
        <f t="shared" si="668"/>
        <v>1.0021658136955456</v>
      </c>
      <c r="I3581" s="4">
        <f t="shared" si="674"/>
        <v>21428.589667022934</v>
      </c>
      <c r="J3581" s="25">
        <f t="shared" si="669"/>
        <v>20128.929283993057</v>
      </c>
      <c r="K3581" s="15">
        <f t="shared" si="675"/>
        <v>20172.524794712997</v>
      </c>
      <c r="L3581" s="36">
        <f t="shared" si="676"/>
        <v>1302.4752052870026</v>
      </c>
      <c r="M3581" s="36">
        <f t="shared" si="677"/>
        <v>1302.4752052870026</v>
      </c>
      <c r="N3581" s="36">
        <f t="shared" si="678"/>
        <v>6.0650766253178237E-2</v>
      </c>
      <c r="O3581" s="36">
        <f t="shared" si="679"/>
        <v>1696441.6603874196</v>
      </c>
      <c r="P3581" s="35">
        <f t="shared" si="670"/>
        <v>1696441.6603874196</v>
      </c>
    </row>
    <row r="3582" spans="1:16" x14ac:dyDescent="0.4">
      <c r="A3582" s="1">
        <v>3581</v>
      </c>
      <c r="B3582" s="21">
        <v>43394</v>
      </c>
      <c r="C3582" s="43">
        <v>1</v>
      </c>
      <c r="D3582" s="23">
        <v>18866</v>
      </c>
      <c r="E3582" s="25">
        <f t="shared" si="671"/>
        <v>19769.75</v>
      </c>
      <c r="F3582" s="25">
        <f t="shared" si="672"/>
        <v>19655.875</v>
      </c>
      <c r="G3582" s="25">
        <f t="shared" si="673"/>
        <v>0.95981481363714416</v>
      </c>
      <c r="H3582" s="25">
        <f t="shared" si="668"/>
        <v>0.99870511045398014</v>
      </c>
      <c r="I3582" s="4">
        <f t="shared" si="674"/>
        <v>18890.461060546797</v>
      </c>
      <c r="J3582" s="25">
        <f t="shared" si="669"/>
        <v>20129.245968436877</v>
      </c>
      <c r="K3582" s="15">
        <f t="shared" si="675"/>
        <v>20103.180818263085</v>
      </c>
      <c r="L3582" s="36">
        <f t="shared" si="676"/>
        <v>-1237.1808182630848</v>
      </c>
      <c r="M3582" s="36">
        <f t="shared" si="677"/>
        <v>1237.1808182630848</v>
      </c>
      <c r="N3582" s="36">
        <f t="shared" si="678"/>
        <v>6.5577272249712965E-2</v>
      </c>
      <c r="O3582" s="36">
        <f t="shared" si="679"/>
        <v>1530616.3770781162</v>
      </c>
      <c r="P3582" s="35">
        <f t="shared" si="670"/>
        <v>1530616.3770781162</v>
      </c>
    </row>
    <row r="3583" spans="1:16" x14ac:dyDescent="0.4">
      <c r="A3583" s="1">
        <v>3582</v>
      </c>
      <c r="B3583" s="21">
        <v>43395</v>
      </c>
      <c r="C3583" s="43">
        <v>2</v>
      </c>
      <c r="D3583" s="23">
        <v>17168</v>
      </c>
      <c r="E3583" s="25">
        <f t="shared" si="671"/>
        <v>19542</v>
      </c>
      <c r="F3583" s="25">
        <f t="shared" si="672"/>
        <v>19500.125</v>
      </c>
      <c r="G3583" s="25">
        <f t="shared" si="673"/>
        <v>0.88040461279094362</v>
      </c>
      <c r="H3583" s="25">
        <f t="shared" si="668"/>
        <v>0.99758200983907996</v>
      </c>
      <c r="I3583" s="4">
        <f t="shared" si="674"/>
        <v>17209.612674119264</v>
      </c>
      <c r="J3583" s="25">
        <f t="shared" si="669"/>
        <v>20129.562652880693</v>
      </c>
      <c r="K3583" s="15">
        <f t="shared" si="675"/>
        <v>20080.889568442406</v>
      </c>
      <c r="L3583" s="36">
        <f t="shared" si="676"/>
        <v>-2912.889568442406</v>
      </c>
      <c r="M3583" s="36">
        <f t="shared" si="677"/>
        <v>2912.889568442406</v>
      </c>
      <c r="N3583" s="36">
        <f t="shared" si="678"/>
        <v>0.16966970925223707</v>
      </c>
      <c r="O3583" s="36">
        <f t="shared" si="679"/>
        <v>8484925.6379405856</v>
      </c>
      <c r="P3583" s="35">
        <f t="shared" si="670"/>
        <v>8484925.6379405856</v>
      </c>
    </row>
    <row r="3584" spans="1:16" x14ac:dyDescent="0.4">
      <c r="A3584" s="1">
        <v>3583</v>
      </c>
      <c r="B3584" s="21">
        <v>43396</v>
      </c>
      <c r="C3584" s="43">
        <v>3</v>
      </c>
      <c r="D3584" s="23">
        <v>20659</v>
      </c>
      <c r="E3584" s="25">
        <f t="shared" si="671"/>
        <v>19458.25</v>
      </c>
      <c r="F3584" s="25">
        <f t="shared" si="672"/>
        <v>19107.75</v>
      </c>
      <c r="G3584" s="25">
        <f t="shared" si="673"/>
        <v>1.0811843361986628</v>
      </c>
      <c r="H3584" s="25">
        <f t="shared" si="668"/>
        <v>1.0015470660113945</v>
      </c>
      <c r="I3584" s="4">
        <f t="shared" si="674"/>
        <v>20627.088532417471</v>
      </c>
      <c r="J3584" s="25">
        <f t="shared" si="669"/>
        <v>20129.87933732451</v>
      </c>
      <c r="K3584" s="15">
        <f t="shared" si="675"/>
        <v>20161.021589460757</v>
      </c>
      <c r="L3584" s="36">
        <f t="shared" si="676"/>
        <v>497.97841053924276</v>
      </c>
      <c r="M3584" s="36">
        <f t="shared" si="677"/>
        <v>497.97841053924276</v>
      </c>
      <c r="N3584" s="36">
        <f t="shared" si="678"/>
        <v>2.410467159781416E-2</v>
      </c>
      <c r="O3584" s="36">
        <f t="shared" si="679"/>
        <v>247982.4973631906</v>
      </c>
      <c r="P3584" s="35">
        <f t="shared" si="670"/>
        <v>247982.4973631906</v>
      </c>
    </row>
    <row r="3585" spans="1:16" x14ac:dyDescent="0.4">
      <c r="A3585" s="1">
        <v>3584</v>
      </c>
      <c r="B3585" s="21">
        <v>43397</v>
      </c>
      <c r="C3585" s="43">
        <v>4</v>
      </c>
      <c r="D3585" s="23">
        <v>21140</v>
      </c>
      <c r="E3585" s="25">
        <f t="shared" si="671"/>
        <v>18757.25</v>
      </c>
      <c r="F3585" s="25">
        <f t="shared" si="672"/>
        <v>19232.25</v>
      </c>
      <c r="G3585" s="25">
        <f t="shared" si="673"/>
        <v>1.0991953619571293</v>
      </c>
      <c r="H3585" s="25">
        <f t="shared" si="668"/>
        <v>1.0021658136955456</v>
      </c>
      <c r="I3585" s="4">
        <f t="shared" si="674"/>
        <v>21094.313646606046</v>
      </c>
      <c r="J3585" s="25">
        <f t="shared" si="669"/>
        <v>20130.19602176833</v>
      </c>
      <c r="K3585" s="15">
        <f t="shared" si="675"/>
        <v>20173.794276006294</v>
      </c>
      <c r="L3585" s="36">
        <f t="shared" si="676"/>
        <v>966.20572399370576</v>
      </c>
      <c r="M3585" s="36">
        <f t="shared" si="677"/>
        <v>966.20572399370576</v>
      </c>
      <c r="N3585" s="36">
        <f t="shared" si="678"/>
        <v>4.5705095742370187E-2</v>
      </c>
      <c r="O3585" s="36">
        <f t="shared" si="679"/>
        <v>933553.50107820111</v>
      </c>
      <c r="P3585" s="35">
        <f t="shared" si="670"/>
        <v>933553.50107820111</v>
      </c>
    </row>
    <row r="3586" spans="1:16" x14ac:dyDescent="0.4">
      <c r="A3586" s="1">
        <v>3585</v>
      </c>
      <c r="B3586" s="21">
        <v>43398</v>
      </c>
      <c r="C3586" s="43">
        <v>1</v>
      </c>
      <c r="D3586" s="23">
        <v>16062</v>
      </c>
      <c r="E3586" s="25">
        <f t="shared" si="671"/>
        <v>19707.25</v>
      </c>
      <c r="F3586" s="25">
        <f t="shared" si="672"/>
        <v>18697.375</v>
      </c>
      <c r="G3586" s="25">
        <f t="shared" si="673"/>
        <v>0.85905107000314218</v>
      </c>
      <c r="H3586" s="25">
        <f t="shared" ref="H3586:H3649" si="680">VLOOKUP(C3586,$Q$38:$S$42,3,FALSE)</f>
        <v>0.99870511045398014</v>
      </c>
      <c r="I3586" s="4">
        <f t="shared" si="674"/>
        <v>16082.825482587865</v>
      </c>
      <c r="J3586" s="25">
        <f t="shared" si="669"/>
        <v>20130.512706212146</v>
      </c>
      <c r="K3586" s="15">
        <f t="shared" si="675"/>
        <v>20104.445915752851</v>
      </c>
      <c r="L3586" s="36">
        <f t="shared" si="676"/>
        <v>-4042.4459157528509</v>
      </c>
      <c r="M3586" s="36">
        <f t="shared" si="677"/>
        <v>4042.4459157528509</v>
      </c>
      <c r="N3586" s="36">
        <f t="shared" si="678"/>
        <v>0.25167761896107899</v>
      </c>
      <c r="O3586" s="36">
        <f t="shared" si="679"/>
        <v>16341368.981786905</v>
      </c>
      <c r="P3586" s="35">
        <f t="shared" si="670"/>
        <v>16341368.981786905</v>
      </c>
    </row>
    <row r="3587" spans="1:16" x14ac:dyDescent="0.4">
      <c r="A3587" s="1">
        <v>3586</v>
      </c>
      <c r="B3587" s="21">
        <v>43399</v>
      </c>
      <c r="C3587" s="43">
        <v>2</v>
      </c>
      <c r="D3587" s="23">
        <v>20968</v>
      </c>
      <c r="E3587" s="25">
        <f t="shared" si="671"/>
        <v>17687.5</v>
      </c>
      <c r="F3587" s="25">
        <f t="shared" si="672"/>
        <v>17089.625</v>
      </c>
      <c r="G3587" s="25">
        <f t="shared" si="673"/>
        <v>1.2269432477307138</v>
      </c>
      <c r="H3587" s="25">
        <f t="shared" si="680"/>
        <v>0.99758200983907996</v>
      </c>
      <c r="I3587" s="4">
        <f t="shared" si="674"/>
        <v>21018.823307952745</v>
      </c>
      <c r="J3587" s="25">
        <f t="shared" ref="J3587:J3650" si="681">INTERCEPT($I$2:$I$3896,$A$2:$A$3896)+SLOPE($I$2:$I$3896,$A$2:$A$3896)*A3587</f>
        <v>20130.829390655963</v>
      </c>
      <c r="K3587" s="15">
        <f t="shared" si="675"/>
        <v>20082.153243258195</v>
      </c>
      <c r="L3587" s="36">
        <f t="shared" si="676"/>
        <v>885.84675674180471</v>
      </c>
      <c r="M3587" s="36">
        <f t="shared" si="677"/>
        <v>885.84675674180471</v>
      </c>
      <c r="N3587" s="36">
        <f t="shared" si="678"/>
        <v>4.2247556120841509E-2</v>
      </c>
      <c r="O3587" s="36">
        <f t="shared" si="679"/>
        <v>784724.47642997408</v>
      </c>
      <c r="P3587" s="35">
        <f t="shared" ref="P3587:P3650" si="682">(D3587-K3587)^2</f>
        <v>784724.47642997408</v>
      </c>
    </row>
    <row r="3588" spans="1:16" x14ac:dyDescent="0.4">
      <c r="A3588" s="1">
        <v>3587</v>
      </c>
      <c r="B3588" s="21">
        <v>43400</v>
      </c>
      <c r="C3588" s="43">
        <v>3</v>
      </c>
      <c r="D3588" s="23">
        <v>12580</v>
      </c>
      <c r="E3588" s="25">
        <f t="shared" si="671"/>
        <v>16491.75</v>
      </c>
      <c r="F3588" s="25">
        <f t="shared" si="672"/>
        <v>16585.75</v>
      </c>
      <c r="G3588" s="25">
        <f t="shared" si="673"/>
        <v>0.75848243220837164</v>
      </c>
      <c r="H3588" s="25">
        <f t="shared" si="680"/>
        <v>1.0015470660113945</v>
      </c>
      <c r="I3588" s="4">
        <f t="shared" si="674"/>
        <v>12560.567972206389</v>
      </c>
      <c r="J3588" s="25">
        <f t="shared" si="681"/>
        <v>20131.146075099779</v>
      </c>
      <c r="K3588" s="15">
        <f t="shared" si="675"/>
        <v>20162.290286962983</v>
      </c>
      <c r="L3588" s="36">
        <f t="shared" si="676"/>
        <v>-7582.2902869629834</v>
      </c>
      <c r="M3588" s="36">
        <f t="shared" si="677"/>
        <v>7582.2902869629834</v>
      </c>
      <c r="N3588" s="36">
        <f t="shared" si="678"/>
        <v>0.60272577797797955</v>
      </c>
      <c r="O3588" s="36">
        <f t="shared" si="679"/>
        <v>57491125.995773204</v>
      </c>
      <c r="P3588" s="35">
        <f t="shared" si="682"/>
        <v>57491125.995773204</v>
      </c>
    </row>
    <row r="3589" spans="1:16" x14ac:dyDescent="0.4">
      <c r="A3589" s="1">
        <v>3588</v>
      </c>
      <c r="B3589" s="21">
        <v>43401</v>
      </c>
      <c r="C3589" s="43">
        <v>4</v>
      </c>
      <c r="D3589" s="23">
        <v>16357</v>
      </c>
      <c r="E3589" s="25">
        <f t="shared" ref="E3589:E3652" si="683">AVERAGE(D3587:D3590)</f>
        <v>16679.75</v>
      </c>
      <c r="F3589" s="25">
        <f t="shared" ref="F3589:F3652" si="684">AVERAGE(E3589:E3590)</f>
        <v>16403.75</v>
      </c>
      <c r="G3589" s="25">
        <f t="shared" si="673"/>
        <v>0.99715004191114831</v>
      </c>
      <c r="H3589" s="25">
        <f t="shared" si="680"/>
        <v>1.0021658136955456</v>
      </c>
      <c r="I3589" s="4">
        <f t="shared" si="674"/>
        <v>16321.650346146409</v>
      </c>
      <c r="J3589" s="25">
        <f t="shared" si="681"/>
        <v>20131.4627595436</v>
      </c>
      <c r="K3589" s="15">
        <f t="shared" si="675"/>
        <v>20175.063757299584</v>
      </c>
      <c r="L3589" s="36">
        <f t="shared" si="676"/>
        <v>-3818.0637572995838</v>
      </c>
      <c r="M3589" s="36">
        <f t="shared" si="677"/>
        <v>3818.0637572995838</v>
      </c>
      <c r="N3589" s="36">
        <f t="shared" si="678"/>
        <v>0.23342078359721122</v>
      </c>
      <c r="O3589" s="36">
        <f t="shared" si="679"/>
        <v>14577610.854804615</v>
      </c>
      <c r="P3589" s="35">
        <f t="shared" si="682"/>
        <v>14577610.854804615</v>
      </c>
    </row>
    <row r="3590" spans="1:16" x14ac:dyDescent="0.4">
      <c r="A3590" s="1">
        <v>3589</v>
      </c>
      <c r="B3590" s="21">
        <v>43402</v>
      </c>
      <c r="C3590" s="43">
        <v>1</v>
      </c>
      <c r="D3590" s="23">
        <v>16814</v>
      </c>
      <c r="E3590" s="25">
        <f t="shared" si="683"/>
        <v>16127.75</v>
      </c>
      <c r="F3590" s="25">
        <f t="shared" si="684"/>
        <v>17362</v>
      </c>
      <c r="G3590" s="25">
        <f t="shared" si="673"/>
        <v>0.96843681603501897</v>
      </c>
      <c r="H3590" s="25">
        <f t="shared" si="680"/>
        <v>0.99870511045398014</v>
      </c>
      <c r="I3590" s="4">
        <f t="shared" si="674"/>
        <v>16835.800502069003</v>
      </c>
      <c r="J3590" s="25">
        <f t="shared" si="681"/>
        <v>20131.779443987416</v>
      </c>
      <c r="K3590" s="15">
        <f t="shared" si="675"/>
        <v>20105.711013242621</v>
      </c>
      <c r="L3590" s="36">
        <f t="shared" si="676"/>
        <v>-3291.7110132426205</v>
      </c>
      <c r="M3590" s="36">
        <f t="shared" si="677"/>
        <v>3291.7110132426205</v>
      </c>
      <c r="N3590" s="36">
        <f t="shared" si="678"/>
        <v>0.19577203599634951</v>
      </c>
      <c r="O3590" s="36">
        <f t="shared" si="679"/>
        <v>10835361.394702759</v>
      </c>
      <c r="P3590" s="35">
        <f t="shared" si="682"/>
        <v>10835361.394702759</v>
      </c>
    </row>
    <row r="3591" spans="1:16" x14ac:dyDescent="0.4">
      <c r="A3591" s="1">
        <v>3590</v>
      </c>
      <c r="B3591" s="21">
        <v>43403</v>
      </c>
      <c r="C3591" s="43">
        <v>2</v>
      </c>
      <c r="D3591" s="23">
        <v>18760</v>
      </c>
      <c r="E3591" s="25">
        <f t="shared" si="683"/>
        <v>18596.25</v>
      </c>
      <c r="F3591" s="25">
        <f t="shared" si="684"/>
        <v>18761.375</v>
      </c>
      <c r="G3591" s="25">
        <f t="shared" si="673"/>
        <v>0.999926711128582</v>
      </c>
      <c r="H3591" s="25">
        <f t="shared" si="680"/>
        <v>0.99758200983907996</v>
      </c>
      <c r="I3591" s="4">
        <f t="shared" si="674"/>
        <v>18805.471444925293</v>
      </c>
      <c r="J3591" s="25">
        <f t="shared" si="681"/>
        <v>20132.096128431233</v>
      </c>
      <c r="K3591" s="15">
        <f t="shared" si="675"/>
        <v>20083.416918073988</v>
      </c>
      <c r="L3591" s="36">
        <f t="shared" si="676"/>
        <v>-1323.4169180739882</v>
      </c>
      <c r="M3591" s="36">
        <f t="shared" si="677"/>
        <v>1323.4169180739882</v>
      </c>
      <c r="N3591" s="36">
        <f t="shared" si="678"/>
        <v>7.0544611837632637E-2</v>
      </c>
      <c r="O3591" s="36">
        <f t="shared" si="679"/>
        <v>1751432.3390444531</v>
      </c>
      <c r="P3591" s="35">
        <f t="shared" si="682"/>
        <v>1751432.3390444531</v>
      </c>
    </row>
    <row r="3592" spans="1:16" x14ac:dyDescent="0.4">
      <c r="A3592" s="1">
        <v>3591</v>
      </c>
      <c r="B3592" s="21">
        <v>43404</v>
      </c>
      <c r="C3592" s="43">
        <v>3</v>
      </c>
      <c r="D3592" s="23">
        <v>22454</v>
      </c>
      <c r="E3592" s="25">
        <f t="shared" si="683"/>
        <v>18926.5</v>
      </c>
      <c r="F3592" s="25">
        <f t="shared" si="684"/>
        <v>18758.625</v>
      </c>
      <c r="G3592" s="25">
        <f t="shared" si="673"/>
        <v>1.1969960484843638</v>
      </c>
      <c r="H3592" s="25">
        <f t="shared" si="680"/>
        <v>1.0015470660113945</v>
      </c>
      <c r="I3592" s="4">
        <f t="shared" si="674"/>
        <v>22419.315838467588</v>
      </c>
      <c r="J3592" s="25">
        <f t="shared" si="681"/>
        <v>20132.412812875053</v>
      </c>
      <c r="K3592" s="15">
        <f t="shared" si="675"/>
        <v>20163.558984465217</v>
      </c>
      <c r="L3592" s="36">
        <f t="shared" si="676"/>
        <v>2290.4410155347832</v>
      </c>
      <c r="M3592" s="36">
        <f t="shared" si="677"/>
        <v>2290.4410155347832</v>
      </c>
      <c r="N3592" s="36">
        <f t="shared" si="678"/>
        <v>0.10200592391265624</v>
      </c>
      <c r="O3592" s="36">
        <f t="shared" si="679"/>
        <v>5246120.0456440095</v>
      </c>
      <c r="P3592" s="35">
        <f t="shared" si="682"/>
        <v>5246120.0456440095</v>
      </c>
    </row>
    <row r="3593" spans="1:16" x14ac:dyDescent="0.4">
      <c r="A3593" s="1">
        <v>3592</v>
      </c>
      <c r="B3593" s="21">
        <v>43405</v>
      </c>
      <c r="C3593" s="43">
        <v>4</v>
      </c>
      <c r="D3593" s="23">
        <v>17678</v>
      </c>
      <c r="E3593" s="25">
        <f t="shared" si="683"/>
        <v>18590.75</v>
      </c>
      <c r="F3593" s="25">
        <f t="shared" si="684"/>
        <v>18704.75</v>
      </c>
      <c r="G3593" s="25">
        <f t="shared" si="673"/>
        <v>0.94510752616314042</v>
      </c>
      <c r="H3593" s="25">
        <f t="shared" si="680"/>
        <v>1.0021658136955456</v>
      </c>
      <c r="I3593" s="4">
        <f t="shared" si="674"/>
        <v>17639.795489342559</v>
      </c>
      <c r="J3593" s="25">
        <f t="shared" si="681"/>
        <v>20132.729497318869</v>
      </c>
      <c r="K3593" s="15">
        <f t="shared" si="675"/>
        <v>20176.333238592877</v>
      </c>
      <c r="L3593" s="36">
        <f t="shared" si="676"/>
        <v>-2498.333238592877</v>
      </c>
      <c r="M3593" s="36">
        <f t="shared" si="677"/>
        <v>2498.333238592877</v>
      </c>
      <c r="N3593" s="36">
        <f t="shared" si="678"/>
        <v>0.14132442802312914</v>
      </c>
      <c r="O3593" s="36">
        <f t="shared" si="679"/>
        <v>6241668.9710579738</v>
      </c>
      <c r="P3593" s="35">
        <f t="shared" si="682"/>
        <v>6241668.9710579738</v>
      </c>
    </row>
    <row r="3594" spans="1:16" x14ac:dyDescent="0.4">
      <c r="A3594" s="1">
        <v>3593</v>
      </c>
      <c r="B3594" s="21">
        <v>43406</v>
      </c>
      <c r="C3594" s="43">
        <v>1</v>
      </c>
      <c r="D3594" s="23">
        <v>15471</v>
      </c>
      <c r="E3594" s="25">
        <f t="shared" si="683"/>
        <v>18818.75</v>
      </c>
      <c r="F3594" s="25">
        <f t="shared" si="684"/>
        <v>18378.875</v>
      </c>
      <c r="G3594" s="25">
        <f t="shared" si="673"/>
        <v>0.84178166509103525</v>
      </c>
      <c r="H3594" s="25">
        <f t="shared" si="680"/>
        <v>0.99870511045398014</v>
      </c>
      <c r="I3594" s="4">
        <f t="shared" si="674"/>
        <v>15491.059210628619</v>
      </c>
      <c r="J3594" s="25">
        <f t="shared" si="681"/>
        <v>20133.046181762686</v>
      </c>
      <c r="K3594" s="15">
        <f t="shared" si="675"/>
        <v>20106.976110732387</v>
      </c>
      <c r="L3594" s="36">
        <f t="shared" si="676"/>
        <v>-4635.9761107323866</v>
      </c>
      <c r="M3594" s="36">
        <f t="shared" si="677"/>
        <v>4635.9761107323866</v>
      </c>
      <c r="N3594" s="36">
        <f t="shared" si="678"/>
        <v>0.29965587943457994</v>
      </c>
      <c r="O3594" s="36">
        <f t="shared" si="679"/>
        <v>21492274.499281384</v>
      </c>
      <c r="P3594" s="35">
        <f t="shared" si="682"/>
        <v>21492274.499281384</v>
      </c>
    </row>
    <row r="3595" spans="1:16" x14ac:dyDescent="0.4">
      <c r="A3595" s="1">
        <v>3594</v>
      </c>
      <c r="B3595" s="21">
        <v>43407</v>
      </c>
      <c r="C3595" s="43">
        <v>2</v>
      </c>
      <c r="D3595" s="23">
        <v>19672</v>
      </c>
      <c r="E3595" s="25">
        <f t="shared" si="683"/>
        <v>17939</v>
      </c>
      <c r="F3595" s="25">
        <f t="shared" si="684"/>
        <v>17935.5</v>
      </c>
      <c r="G3595" s="25">
        <f t="shared" si="673"/>
        <v>1.0968191575367288</v>
      </c>
      <c r="H3595" s="25">
        <f t="shared" si="680"/>
        <v>0.99758200983907996</v>
      </c>
      <c r="I3595" s="4">
        <f t="shared" si="674"/>
        <v>19719.681997045329</v>
      </c>
      <c r="J3595" s="25">
        <f t="shared" si="681"/>
        <v>20133.362866206506</v>
      </c>
      <c r="K3595" s="15">
        <f t="shared" si="675"/>
        <v>20084.680592889785</v>
      </c>
      <c r="L3595" s="36">
        <f t="shared" si="676"/>
        <v>-412.68059288978475</v>
      </c>
      <c r="M3595" s="36">
        <f t="shared" si="677"/>
        <v>412.68059288978475</v>
      </c>
      <c r="N3595" s="36">
        <f t="shared" si="678"/>
        <v>2.0978069992364005E-2</v>
      </c>
      <c r="O3595" s="36">
        <f t="shared" si="679"/>
        <v>170305.27174786426</v>
      </c>
      <c r="P3595" s="35">
        <f t="shared" si="682"/>
        <v>170305.27174786426</v>
      </c>
    </row>
    <row r="3596" spans="1:16" x14ac:dyDescent="0.4">
      <c r="A3596" s="1">
        <v>3595</v>
      </c>
      <c r="B3596" s="21">
        <v>43408</v>
      </c>
      <c r="C3596" s="43">
        <v>3</v>
      </c>
      <c r="D3596" s="23">
        <v>18935</v>
      </c>
      <c r="E3596" s="25">
        <f t="shared" si="683"/>
        <v>17932</v>
      </c>
      <c r="F3596" s="25">
        <f t="shared" si="684"/>
        <v>18637.25</v>
      </c>
      <c r="G3596" s="25">
        <f t="shared" si="673"/>
        <v>1.0159760694308442</v>
      </c>
      <c r="H3596" s="25">
        <f t="shared" si="680"/>
        <v>1.0015470660113945</v>
      </c>
      <c r="I3596" s="4">
        <f t="shared" si="674"/>
        <v>18905.751554350394</v>
      </c>
      <c r="J3596" s="25">
        <f t="shared" si="681"/>
        <v>20133.679550650322</v>
      </c>
      <c r="K3596" s="15">
        <f t="shared" si="675"/>
        <v>20164.827681967443</v>
      </c>
      <c r="L3596" s="36">
        <f t="shared" si="676"/>
        <v>-1229.8276819674429</v>
      </c>
      <c r="M3596" s="36">
        <f t="shared" si="677"/>
        <v>1229.8276819674429</v>
      </c>
      <c r="N3596" s="36">
        <f t="shared" si="678"/>
        <v>6.4949970000921203E-2</v>
      </c>
      <c r="O3596" s="36">
        <f t="shared" si="679"/>
        <v>1512476.1273334138</v>
      </c>
      <c r="P3596" s="35">
        <f t="shared" si="682"/>
        <v>1512476.1273334138</v>
      </c>
    </row>
    <row r="3597" spans="1:16" x14ac:dyDescent="0.4">
      <c r="A3597" s="1">
        <v>3596</v>
      </c>
      <c r="B3597" s="21">
        <v>43409</v>
      </c>
      <c r="C3597" s="43">
        <v>4</v>
      </c>
      <c r="D3597" s="23">
        <v>17650</v>
      </c>
      <c r="E3597" s="25">
        <f t="shared" si="683"/>
        <v>19342.5</v>
      </c>
      <c r="F3597" s="25">
        <f t="shared" si="684"/>
        <v>19663.875</v>
      </c>
      <c r="G3597" s="25">
        <f t="shared" si="673"/>
        <v>0.89758503855420158</v>
      </c>
      <c r="H3597" s="25">
        <f t="shared" si="680"/>
        <v>1.0021658136955456</v>
      </c>
      <c r="I3597" s="4">
        <f t="shared" si="674"/>
        <v>17611.856001068907</v>
      </c>
      <c r="J3597" s="25">
        <f t="shared" si="681"/>
        <v>20133.996235094139</v>
      </c>
      <c r="K3597" s="15">
        <f t="shared" si="675"/>
        <v>20177.60271988617</v>
      </c>
      <c r="L3597" s="36">
        <f t="shared" si="676"/>
        <v>-2527.6027198861702</v>
      </c>
      <c r="M3597" s="36">
        <f t="shared" si="677"/>
        <v>2527.6027198861702</v>
      </c>
      <c r="N3597" s="36">
        <f t="shared" si="678"/>
        <v>0.14320695296805497</v>
      </c>
      <c r="O3597" s="36">
        <f t="shared" si="679"/>
        <v>6388775.5095759658</v>
      </c>
      <c r="P3597" s="35">
        <f t="shared" si="682"/>
        <v>6388775.5095759658</v>
      </c>
    </row>
    <row r="3598" spans="1:16" x14ac:dyDescent="0.4">
      <c r="A3598" s="1">
        <v>3597</v>
      </c>
      <c r="B3598" s="21">
        <v>43410</v>
      </c>
      <c r="C3598" s="43">
        <v>1</v>
      </c>
      <c r="D3598" s="23">
        <v>21113</v>
      </c>
      <c r="E3598" s="25">
        <f t="shared" si="683"/>
        <v>19985.25</v>
      </c>
      <c r="F3598" s="25">
        <f t="shared" si="684"/>
        <v>19908.25</v>
      </c>
      <c r="G3598" s="25">
        <f t="shared" si="673"/>
        <v>1.0605151130812602</v>
      </c>
      <c r="H3598" s="25">
        <f t="shared" si="680"/>
        <v>0.99870511045398014</v>
      </c>
      <c r="I3598" s="4">
        <f t="shared" si="674"/>
        <v>21140.374449874089</v>
      </c>
      <c r="J3598" s="25">
        <f t="shared" si="681"/>
        <v>20134.312919537959</v>
      </c>
      <c r="K3598" s="15">
        <f t="shared" si="675"/>
        <v>20108.241208222156</v>
      </c>
      <c r="L3598" s="36">
        <f t="shared" si="676"/>
        <v>1004.7587917778437</v>
      </c>
      <c r="M3598" s="36">
        <f t="shared" si="677"/>
        <v>1004.7587917778437</v>
      </c>
      <c r="N3598" s="36">
        <f t="shared" si="678"/>
        <v>4.7589579490259257E-2</v>
      </c>
      <c r="O3598" s="36">
        <f t="shared" si="679"/>
        <v>1009540.2296548723</v>
      </c>
      <c r="P3598" s="35">
        <f t="shared" si="682"/>
        <v>1009540.2296548723</v>
      </c>
    </row>
    <row r="3599" spans="1:16" x14ac:dyDescent="0.4">
      <c r="A3599" s="1">
        <v>3598</v>
      </c>
      <c r="B3599" s="21">
        <v>43411</v>
      </c>
      <c r="C3599" s="43">
        <v>2</v>
      </c>
      <c r="D3599" s="23">
        <v>22243</v>
      </c>
      <c r="E3599" s="25">
        <f t="shared" si="683"/>
        <v>19831.25</v>
      </c>
      <c r="F3599" s="25">
        <f t="shared" si="684"/>
        <v>20474.75</v>
      </c>
      <c r="G3599" s="25">
        <f t="shared" si="673"/>
        <v>1.08636247084824</v>
      </c>
      <c r="H3599" s="25">
        <f t="shared" si="680"/>
        <v>0.99758200983907996</v>
      </c>
      <c r="I3599" s="4">
        <f t="shared" si="674"/>
        <v>22296.91371798898</v>
      </c>
      <c r="J3599" s="25">
        <f t="shared" si="681"/>
        <v>20134.629603981775</v>
      </c>
      <c r="K3599" s="15">
        <f t="shared" si="675"/>
        <v>20085.944267705578</v>
      </c>
      <c r="L3599" s="36">
        <f t="shared" si="676"/>
        <v>2157.0557322944223</v>
      </c>
      <c r="M3599" s="36">
        <f t="shared" si="677"/>
        <v>2157.0557322944223</v>
      </c>
      <c r="N3599" s="36">
        <f t="shared" si="678"/>
        <v>9.6976834612885962E-2</v>
      </c>
      <c r="O3599" s="36">
        <f t="shared" si="679"/>
        <v>4652889.4322242262</v>
      </c>
      <c r="P3599" s="35">
        <f t="shared" si="682"/>
        <v>4652889.4322242262</v>
      </c>
    </row>
    <row r="3600" spans="1:16" x14ac:dyDescent="0.4">
      <c r="A3600" s="1">
        <v>3599</v>
      </c>
      <c r="B3600" s="21">
        <v>43412</v>
      </c>
      <c r="C3600" s="43">
        <v>3</v>
      </c>
      <c r="D3600" s="23">
        <v>18319</v>
      </c>
      <c r="E3600" s="25">
        <f t="shared" si="683"/>
        <v>21118.25</v>
      </c>
      <c r="F3600" s="25">
        <f t="shared" si="684"/>
        <v>21257.625</v>
      </c>
      <c r="G3600" s="25">
        <f t="shared" si="673"/>
        <v>0.86176136797972491</v>
      </c>
      <c r="H3600" s="25">
        <f t="shared" si="680"/>
        <v>1.0015470660113945</v>
      </c>
      <c r="I3600" s="4">
        <f t="shared" si="674"/>
        <v>18290.703074948236</v>
      </c>
      <c r="J3600" s="25">
        <f t="shared" si="681"/>
        <v>20134.946288425592</v>
      </c>
      <c r="K3600" s="15">
        <f t="shared" si="675"/>
        <v>20166.096379469669</v>
      </c>
      <c r="L3600" s="36">
        <f t="shared" si="676"/>
        <v>-1847.096379469669</v>
      </c>
      <c r="M3600" s="36">
        <f t="shared" si="677"/>
        <v>1847.096379469669</v>
      </c>
      <c r="N3600" s="36">
        <f t="shared" si="678"/>
        <v>0.10082954197661821</v>
      </c>
      <c r="O3600" s="36">
        <f t="shared" si="679"/>
        <v>3411765.0350499596</v>
      </c>
      <c r="P3600" s="35">
        <f t="shared" si="682"/>
        <v>3411765.0350499596</v>
      </c>
    </row>
    <row r="3601" spans="1:16" x14ac:dyDescent="0.4">
      <c r="A3601" s="1">
        <v>3600</v>
      </c>
      <c r="B3601" s="21">
        <v>43413</v>
      </c>
      <c r="C3601" s="43">
        <v>4</v>
      </c>
      <c r="D3601" s="23">
        <v>22798</v>
      </c>
      <c r="E3601" s="25">
        <f t="shared" si="683"/>
        <v>21397</v>
      </c>
      <c r="F3601" s="25">
        <f t="shared" si="684"/>
        <v>21094.375</v>
      </c>
      <c r="G3601" s="25">
        <f t="shared" si="673"/>
        <v>1.0807620514947704</v>
      </c>
      <c r="H3601" s="25">
        <f t="shared" si="680"/>
        <v>1.0021658136955456</v>
      </c>
      <c r="I3601" s="4">
        <f t="shared" si="674"/>
        <v>22748.730487952915</v>
      </c>
      <c r="J3601" s="25">
        <f t="shared" si="681"/>
        <v>20135.262972869408</v>
      </c>
      <c r="K3601" s="15">
        <f t="shared" si="675"/>
        <v>20178.87220117946</v>
      </c>
      <c r="L3601" s="36">
        <f t="shared" si="676"/>
        <v>2619.1277988205402</v>
      </c>
      <c r="M3601" s="36">
        <f t="shared" si="677"/>
        <v>2619.1277988205402</v>
      </c>
      <c r="N3601" s="36">
        <f t="shared" si="678"/>
        <v>0.11488410381702518</v>
      </c>
      <c r="O3601" s="36">
        <f t="shared" si="679"/>
        <v>6859830.4265545281</v>
      </c>
      <c r="P3601" s="35">
        <f t="shared" si="682"/>
        <v>6859830.4265545281</v>
      </c>
    </row>
    <row r="3602" spans="1:16" x14ac:dyDescent="0.4">
      <c r="A3602" s="1">
        <v>3601</v>
      </c>
      <c r="B3602" s="21">
        <v>43414</v>
      </c>
      <c r="C3602" s="43">
        <v>1</v>
      </c>
      <c r="D3602" s="23">
        <v>22228</v>
      </c>
      <c r="E3602" s="25">
        <f t="shared" si="683"/>
        <v>20791.75</v>
      </c>
      <c r="F3602" s="25">
        <f t="shared" si="684"/>
        <v>20818.75</v>
      </c>
      <c r="G3602" s="25">
        <f t="shared" si="673"/>
        <v>1.0676913839687781</v>
      </c>
      <c r="H3602" s="25">
        <f t="shared" si="680"/>
        <v>0.99870511045398014</v>
      </c>
      <c r="I3602" s="4">
        <f t="shared" si="674"/>
        <v>22256.820123705831</v>
      </c>
      <c r="J3602" s="25">
        <f t="shared" si="681"/>
        <v>20135.579657313228</v>
      </c>
      <c r="K3602" s="15">
        <f t="shared" si="675"/>
        <v>20109.506305711922</v>
      </c>
      <c r="L3602" s="36">
        <f t="shared" si="676"/>
        <v>2118.4936942880777</v>
      </c>
      <c r="M3602" s="36">
        <f t="shared" si="677"/>
        <v>2118.4936942880777</v>
      </c>
      <c r="N3602" s="36">
        <f t="shared" si="678"/>
        <v>9.5307436309523014E-2</v>
      </c>
      <c r="O3602" s="36">
        <f t="shared" si="679"/>
        <v>4488015.5327383475</v>
      </c>
      <c r="P3602" s="35">
        <f t="shared" si="682"/>
        <v>4488015.5327383475</v>
      </c>
    </row>
    <row r="3603" spans="1:16" x14ac:dyDescent="0.4">
      <c r="A3603" s="1">
        <v>3602</v>
      </c>
      <c r="B3603" s="21">
        <v>43415</v>
      </c>
      <c r="C3603" s="43">
        <v>2</v>
      </c>
      <c r="D3603" s="23">
        <v>19822</v>
      </c>
      <c r="E3603" s="25">
        <f t="shared" si="683"/>
        <v>20845.75</v>
      </c>
      <c r="F3603" s="25">
        <f t="shared" si="684"/>
        <v>20642.75</v>
      </c>
      <c r="G3603" s="25">
        <f t="shared" si="673"/>
        <v>0.96024027806372703</v>
      </c>
      <c r="H3603" s="25">
        <f t="shared" si="680"/>
        <v>0.99758200983907996</v>
      </c>
      <c r="I3603" s="4">
        <f t="shared" si="674"/>
        <v>19870.045574696651</v>
      </c>
      <c r="J3603" s="25">
        <f t="shared" si="681"/>
        <v>20135.896341757045</v>
      </c>
      <c r="K3603" s="15">
        <f t="shared" si="675"/>
        <v>20087.207942521371</v>
      </c>
      <c r="L3603" s="36">
        <f t="shared" si="676"/>
        <v>-265.20794252137057</v>
      </c>
      <c r="M3603" s="36">
        <f t="shared" si="677"/>
        <v>265.20794252137057</v>
      </c>
      <c r="N3603" s="36">
        <f t="shared" si="678"/>
        <v>1.3379474448661617E-2</v>
      </c>
      <c r="O3603" s="36">
        <f t="shared" si="679"/>
        <v>70335.252776418594</v>
      </c>
      <c r="P3603" s="35">
        <f t="shared" si="682"/>
        <v>70335.252776418594</v>
      </c>
    </row>
    <row r="3604" spans="1:16" x14ac:dyDescent="0.4">
      <c r="A3604" s="1">
        <v>3603</v>
      </c>
      <c r="B3604" s="21">
        <v>43416</v>
      </c>
      <c r="C3604" s="43">
        <v>3</v>
      </c>
      <c r="D3604" s="23">
        <v>18535</v>
      </c>
      <c r="E3604" s="25">
        <f t="shared" si="683"/>
        <v>20439.75</v>
      </c>
      <c r="F3604" s="25">
        <f t="shared" si="684"/>
        <v>20511.125</v>
      </c>
      <c r="G3604" s="25">
        <f t="shared" si="673"/>
        <v>0.90365594281152306</v>
      </c>
      <c r="H3604" s="25">
        <f t="shared" si="680"/>
        <v>1.0015470660113945</v>
      </c>
      <c r="I3604" s="4">
        <f t="shared" si="674"/>
        <v>18506.369424868473</v>
      </c>
      <c r="J3604" s="25">
        <f t="shared" si="681"/>
        <v>20136.213026200861</v>
      </c>
      <c r="K3604" s="15">
        <f t="shared" si="675"/>
        <v>20167.365076971895</v>
      </c>
      <c r="L3604" s="36">
        <f t="shared" si="676"/>
        <v>-1632.3650769718952</v>
      </c>
      <c r="M3604" s="36">
        <f t="shared" si="677"/>
        <v>1632.3650769718952</v>
      </c>
      <c r="N3604" s="36">
        <f t="shared" si="678"/>
        <v>8.8069332450601306E-2</v>
      </c>
      <c r="O3604" s="36">
        <f t="shared" si="679"/>
        <v>2664615.7445174614</v>
      </c>
      <c r="P3604" s="35">
        <f t="shared" si="682"/>
        <v>2664615.7445174614</v>
      </c>
    </row>
    <row r="3605" spans="1:16" x14ac:dyDescent="0.4">
      <c r="A3605" s="1">
        <v>3604</v>
      </c>
      <c r="B3605" s="21">
        <v>43417</v>
      </c>
      <c r="C3605" s="43">
        <v>4</v>
      </c>
      <c r="D3605" s="23">
        <v>21174</v>
      </c>
      <c r="E3605" s="25">
        <f t="shared" si="683"/>
        <v>20582.5</v>
      </c>
      <c r="F3605" s="25">
        <f t="shared" si="684"/>
        <v>19345.625</v>
      </c>
      <c r="G3605" s="25">
        <f t="shared" si="673"/>
        <v>1.0945110328562659</v>
      </c>
      <c r="H3605" s="25">
        <f t="shared" si="680"/>
        <v>1.0021658136955456</v>
      </c>
      <c r="I3605" s="4">
        <f t="shared" si="674"/>
        <v>21128.240168081193</v>
      </c>
      <c r="J3605" s="25">
        <f t="shared" si="681"/>
        <v>20136.529710644681</v>
      </c>
      <c r="K3605" s="15">
        <f t="shared" si="675"/>
        <v>20180.141682472757</v>
      </c>
      <c r="L3605" s="36">
        <f t="shared" si="676"/>
        <v>993.85831752724334</v>
      </c>
      <c r="M3605" s="36">
        <f t="shared" si="677"/>
        <v>993.85831752724334</v>
      </c>
      <c r="N3605" s="36">
        <f t="shared" si="678"/>
        <v>4.693767438968751E-2</v>
      </c>
      <c r="O3605" s="36">
        <f t="shared" si="679"/>
        <v>987754.35531808285</v>
      </c>
      <c r="P3605" s="35">
        <f t="shared" si="682"/>
        <v>987754.35531808285</v>
      </c>
    </row>
    <row r="3606" spans="1:16" x14ac:dyDescent="0.4">
      <c r="A3606" s="1">
        <v>3605</v>
      </c>
      <c r="B3606" s="21">
        <v>43418</v>
      </c>
      <c r="C3606" s="43">
        <v>1</v>
      </c>
      <c r="D3606" s="23">
        <v>22799</v>
      </c>
      <c r="E3606" s="25">
        <f t="shared" si="683"/>
        <v>18108.75</v>
      </c>
      <c r="F3606" s="25">
        <f t="shared" si="684"/>
        <v>18231.25</v>
      </c>
      <c r="G3606" s="25">
        <f t="shared" si="673"/>
        <v>1.2505450805622214</v>
      </c>
      <c r="H3606" s="25">
        <f t="shared" si="680"/>
        <v>0.99870511045398014</v>
      </c>
      <c r="I3606" s="4">
        <f t="shared" si="674"/>
        <v>22828.560464295901</v>
      </c>
      <c r="J3606" s="25">
        <f t="shared" si="681"/>
        <v>20136.846395088498</v>
      </c>
      <c r="K3606" s="15">
        <f t="shared" si="675"/>
        <v>20110.771403201688</v>
      </c>
      <c r="L3606" s="36">
        <f t="shared" si="676"/>
        <v>2688.2285967983116</v>
      </c>
      <c r="M3606" s="36">
        <f t="shared" si="677"/>
        <v>2688.2285967983116</v>
      </c>
      <c r="N3606" s="36">
        <f t="shared" si="678"/>
        <v>0.11790993450582532</v>
      </c>
      <c r="O3606" s="36">
        <f t="shared" si="679"/>
        <v>7226572.9886442199</v>
      </c>
      <c r="P3606" s="35">
        <f t="shared" si="682"/>
        <v>7226572.9886442199</v>
      </c>
    </row>
    <row r="3607" spans="1:16" x14ac:dyDescent="0.4">
      <c r="A3607" s="1">
        <v>3606</v>
      </c>
      <c r="B3607" s="21">
        <v>43419</v>
      </c>
      <c r="C3607" s="43">
        <v>2</v>
      </c>
      <c r="D3607" s="23">
        <v>9927</v>
      </c>
      <c r="E3607" s="25">
        <f t="shared" si="683"/>
        <v>18353.75</v>
      </c>
      <c r="F3607" s="25">
        <f t="shared" si="684"/>
        <v>18315.375</v>
      </c>
      <c r="G3607" s="25">
        <f t="shared" si="673"/>
        <v>0.54200364447902372</v>
      </c>
      <c r="H3607" s="25">
        <f t="shared" si="680"/>
        <v>0.99758200983907996</v>
      </c>
      <c r="I3607" s="4">
        <f t="shared" si="674"/>
        <v>9951.0615689644656</v>
      </c>
      <c r="J3607" s="25">
        <f t="shared" si="681"/>
        <v>20137.163079532314</v>
      </c>
      <c r="K3607" s="15">
        <f t="shared" si="675"/>
        <v>20088.471617337163</v>
      </c>
      <c r="L3607" s="36">
        <f t="shared" si="676"/>
        <v>-10161.471617337163</v>
      </c>
      <c r="M3607" s="36">
        <f t="shared" si="677"/>
        <v>10161.471617337163</v>
      </c>
      <c r="N3607" s="36">
        <f t="shared" si="678"/>
        <v>1.0236195847020413</v>
      </c>
      <c r="O3607" s="36">
        <f t="shared" si="679"/>
        <v>103255505.42994875</v>
      </c>
      <c r="P3607" s="35">
        <f t="shared" si="682"/>
        <v>103255505.42994875</v>
      </c>
    </row>
    <row r="3608" spans="1:16" x14ac:dyDescent="0.4">
      <c r="A3608" s="1">
        <v>3607</v>
      </c>
      <c r="B3608" s="21">
        <v>43420</v>
      </c>
      <c r="C3608" s="43">
        <v>3</v>
      </c>
      <c r="D3608" s="23">
        <v>19515</v>
      </c>
      <c r="E3608" s="25">
        <f t="shared" si="683"/>
        <v>18277</v>
      </c>
      <c r="F3608" s="25">
        <f t="shared" si="684"/>
        <v>17896.875</v>
      </c>
      <c r="G3608" s="25">
        <f t="shared" si="673"/>
        <v>1.0904138292299634</v>
      </c>
      <c r="H3608" s="25">
        <f t="shared" si="680"/>
        <v>1.0015470660113945</v>
      </c>
      <c r="I3608" s="4">
        <f t="shared" si="674"/>
        <v>19484.855642099181</v>
      </c>
      <c r="J3608" s="25">
        <f t="shared" si="681"/>
        <v>20137.479763976131</v>
      </c>
      <c r="K3608" s="15">
        <f t="shared" si="675"/>
        <v>20168.633774474125</v>
      </c>
      <c r="L3608" s="36">
        <f t="shared" si="676"/>
        <v>-653.63377447412495</v>
      </c>
      <c r="M3608" s="36">
        <f t="shared" si="677"/>
        <v>653.63377447412495</v>
      </c>
      <c r="N3608" s="36">
        <f t="shared" si="678"/>
        <v>3.3493916191346396E-2</v>
      </c>
      <c r="O3608" s="36">
        <f t="shared" si="679"/>
        <v>427237.11113329121</v>
      </c>
      <c r="P3608" s="35">
        <f t="shared" si="682"/>
        <v>427237.11113329121</v>
      </c>
    </row>
    <row r="3609" spans="1:16" x14ac:dyDescent="0.4">
      <c r="A3609" s="1">
        <v>3608</v>
      </c>
      <c r="B3609" s="21">
        <v>43421</v>
      </c>
      <c r="C3609" s="43">
        <v>4</v>
      </c>
      <c r="D3609" s="23">
        <v>20867</v>
      </c>
      <c r="E3609" s="25">
        <f t="shared" si="683"/>
        <v>17516.75</v>
      </c>
      <c r="F3609" s="25">
        <f t="shared" si="684"/>
        <v>18545</v>
      </c>
      <c r="G3609" s="25">
        <f t="shared" si="673"/>
        <v>1.1252089511997843</v>
      </c>
      <c r="H3609" s="25">
        <f t="shared" si="680"/>
        <v>1.0021658136955456</v>
      </c>
      <c r="I3609" s="4">
        <f t="shared" si="674"/>
        <v>20821.903635937957</v>
      </c>
      <c r="J3609" s="25">
        <f t="shared" si="681"/>
        <v>20137.796448419951</v>
      </c>
      <c r="K3609" s="15">
        <f t="shared" si="675"/>
        <v>20181.41116376605</v>
      </c>
      <c r="L3609" s="36">
        <f t="shared" si="676"/>
        <v>685.58883623395013</v>
      </c>
      <c r="M3609" s="36">
        <f t="shared" si="677"/>
        <v>685.58883623395013</v>
      </c>
      <c r="N3609" s="36">
        <f t="shared" si="678"/>
        <v>3.285517018421192E-2</v>
      </c>
      <c r="O3609" s="36">
        <f t="shared" si="679"/>
        <v>470032.0523686221</v>
      </c>
      <c r="P3609" s="35">
        <f t="shared" si="682"/>
        <v>470032.0523686221</v>
      </c>
    </row>
    <row r="3610" spans="1:16" x14ac:dyDescent="0.4">
      <c r="A3610" s="1">
        <v>3609</v>
      </c>
      <c r="B3610" s="21">
        <v>43422</v>
      </c>
      <c r="C3610" s="43">
        <v>1</v>
      </c>
      <c r="D3610" s="23">
        <v>19758</v>
      </c>
      <c r="E3610" s="25">
        <f t="shared" si="683"/>
        <v>19573.25</v>
      </c>
      <c r="F3610" s="25">
        <f t="shared" si="684"/>
        <v>19872.25</v>
      </c>
      <c r="G3610" s="25">
        <f t="shared" si="673"/>
        <v>0.99425077683704666</v>
      </c>
      <c r="H3610" s="25">
        <f t="shared" si="680"/>
        <v>0.99870511045398014</v>
      </c>
      <c r="I3610" s="4">
        <f t="shared" si="674"/>
        <v>19783.617599612193</v>
      </c>
      <c r="J3610" s="25">
        <f t="shared" si="681"/>
        <v>20138.113132863768</v>
      </c>
      <c r="K3610" s="15">
        <f t="shared" si="675"/>
        <v>20112.036500691458</v>
      </c>
      <c r="L3610" s="36">
        <f t="shared" si="676"/>
        <v>-354.03650069145806</v>
      </c>
      <c r="M3610" s="36">
        <f t="shared" si="677"/>
        <v>354.03650069145806</v>
      </c>
      <c r="N3610" s="36">
        <f t="shared" si="678"/>
        <v>1.7918640585659382E-2</v>
      </c>
      <c r="O3610" s="36">
        <f t="shared" si="679"/>
        <v>125341.84382185279</v>
      </c>
      <c r="P3610" s="35">
        <f t="shared" si="682"/>
        <v>125341.84382185279</v>
      </c>
    </row>
    <row r="3611" spans="1:16" x14ac:dyDescent="0.4">
      <c r="A3611" s="1">
        <v>3610</v>
      </c>
      <c r="B3611" s="21">
        <v>43423</v>
      </c>
      <c r="C3611" s="43">
        <v>2</v>
      </c>
      <c r="D3611" s="23">
        <v>18153</v>
      </c>
      <c r="E3611" s="25">
        <f t="shared" si="683"/>
        <v>20171.25</v>
      </c>
      <c r="F3611" s="25">
        <f t="shared" si="684"/>
        <v>20384.75</v>
      </c>
      <c r="G3611" s="25">
        <f t="shared" si="673"/>
        <v>0.8905186475183654</v>
      </c>
      <c r="H3611" s="25">
        <f t="shared" si="680"/>
        <v>0.99758200983907996</v>
      </c>
      <c r="I3611" s="4">
        <f t="shared" si="674"/>
        <v>18197.000167362945</v>
      </c>
      <c r="J3611" s="25">
        <f t="shared" si="681"/>
        <v>20138.429817307584</v>
      </c>
      <c r="K3611" s="15">
        <f t="shared" si="675"/>
        <v>20089.735292152956</v>
      </c>
      <c r="L3611" s="36">
        <f t="shared" si="676"/>
        <v>-1936.7352921529564</v>
      </c>
      <c r="M3611" s="36">
        <f t="shared" si="677"/>
        <v>1936.7352921529564</v>
      </c>
      <c r="N3611" s="36">
        <f t="shared" si="678"/>
        <v>0.1066895439956457</v>
      </c>
      <c r="O3611" s="36">
        <f t="shared" si="679"/>
        <v>3750943.5918707973</v>
      </c>
      <c r="P3611" s="35">
        <f t="shared" si="682"/>
        <v>3750943.5918707973</v>
      </c>
    </row>
    <row r="3612" spans="1:16" x14ac:dyDescent="0.4">
      <c r="A3612" s="1">
        <v>3611</v>
      </c>
      <c r="B3612" s="21">
        <v>43424</v>
      </c>
      <c r="C3612" s="43">
        <v>3</v>
      </c>
      <c r="D3612" s="23">
        <v>21907</v>
      </c>
      <c r="E3612" s="25">
        <f t="shared" si="683"/>
        <v>20598.25</v>
      </c>
      <c r="F3612" s="25">
        <f t="shared" si="684"/>
        <v>20395.25</v>
      </c>
      <c r="G3612" s="25">
        <f t="shared" si="673"/>
        <v>1.0741226511074882</v>
      </c>
      <c r="H3612" s="25">
        <f t="shared" si="680"/>
        <v>1.0015470660113945</v>
      </c>
      <c r="I3612" s="4">
        <f t="shared" si="674"/>
        <v>21873.160776401062</v>
      </c>
      <c r="J3612" s="25">
        <f t="shared" si="681"/>
        <v>20138.746501751404</v>
      </c>
      <c r="K3612" s="15">
        <f t="shared" si="675"/>
        <v>20169.902471976355</v>
      </c>
      <c r="L3612" s="36">
        <f t="shared" si="676"/>
        <v>1737.0975280236453</v>
      </c>
      <c r="M3612" s="36">
        <f t="shared" si="677"/>
        <v>1737.0975280236453</v>
      </c>
      <c r="N3612" s="36">
        <f t="shared" si="678"/>
        <v>7.9294176656942772E-2</v>
      </c>
      <c r="O3612" s="36">
        <f t="shared" si="679"/>
        <v>3017507.821865859</v>
      </c>
      <c r="P3612" s="35">
        <f t="shared" si="682"/>
        <v>3017507.821865859</v>
      </c>
    </row>
    <row r="3613" spans="1:16" x14ac:dyDescent="0.4">
      <c r="A3613" s="1">
        <v>3612</v>
      </c>
      <c r="B3613" s="21">
        <v>43425</v>
      </c>
      <c r="C3613" s="43">
        <v>4</v>
      </c>
      <c r="D3613" s="23">
        <v>22575</v>
      </c>
      <c r="E3613" s="25">
        <f t="shared" si="683"/>
        <v>20192.25</v>
      </c>
      <c r="F3613" s="25">
        <f t="shared" si="684"/>
        <v>20762.125</v>
      </c>
      <c r="G3613" s="25">
        <f t="shared" si="673"/>
        <v>1.0873164476179582</v>
      </c>
      <c r="H3613" s="25">
        <f t="shared" si="680"/>
        <v>1.0021658136955456</v>
      </c>
      <c r="I3613" s="4">
        <f t="shared" si="674"/>
        <v>22526.212420630629</v>
      </c>
      <c r="J3613" s="25">
        <f t="shared" si="681"/>
        <v>20139.063186195221</v>
      </c>
      <c r="K3613" s="15">
        <f t="shared" si="675"/>
        <v>20182.680645059339</v>
      </c>
      <c r="L3613" s="36">
        <f t="shared" si="676"/>
        <v>2392.3193549406606</v>
      </c>
      <c r="M3613" s="36">
        <f t="shared" si="677"/>
        <v>2392.3193549406606</v>
      </c>
      <c r="N3613" s="36">
        <f t="shared" si="678"/>
        <v>0.1059720644491987</v>
      </c>
      <c r="O3613" s="36">
        <f t="shared" si="679"/>
        <v>5723191.8960236982</v>
      </c>
      <c r="P3613" s="35">
        <f t="shared" si="682"/>
        <v>5723191.8960236982</v>
      </c>
    </row>
    <row r="3614" spans="1:16" x14ac:dyDescent="0.4">
      <c r="A3614" s="1">
        <v>3613</v>
      </c>
      <c r="B3614" s="21">
        <v>43426</v>
      </c>
      <c r="C3614" s="43">
        <v>1</v>
      </c>
      <c r="D3614" s="23">
        <v>18134</v>
      </c>
      <c r="E3614" s="25">
        <f t="shared" si="683"/>
        <v>21332</v>
      </c>
      <c r="F3614" s="25">
        <f t="shared" si="684"/>
        <v>21411.25</v>
      </c>
      <c r="G3614" s="25">
        <f t="shared" si="673"/>
        <v>0.84693794150271473</v>
      </c>
      <c r="H3614" s="25">
        <f t="shared" si="680"/>
        <v>0.99870511045398014</v>
      </c>
      <c r="I3614" s="4">
        <f t="shared" si="674"/>
        <v>18157.511972434837</v>
      </c>
      <c r="J3614" s="25">
        <f t="shared" si="681"/>
        <v>20139.379870639037</v>
      </c>
      <c r="K3614" s="15">
        <f t="shared" si="675"/>
        <v>20113.301598181224</v>
      </c>
      <c r="L3614" s="36">
        <f t="shared" si="676"/>
        <v>-1979.3015981812241</v>
      </c>
      <c r="M3614" s="36">
        <f t="shared" si="677"/>
        <v>1979.3015981812241</v>
      </c>
      <c r="N3614" s="36">
        <f t="shared" si="678"/>
        <v>0.10914864884643345</v>
      </c>
      <c r="O3614" s="36">
        <f t="shared" si="679"/>
        <v>3917634.816562748</v>
      </c>
      <c r="P3614" s="35">
        <f t="shared" si="682"/>
        <v>3917634.816562748</v>
      </c>
    </row>
    <row r="3615" spans="1:16" x14ac:dyDescent="0.4">
      <c r="A3615" s="1">
        <v>3614</v>
      </c>
      <c r="B3615" s="21">
        <v>43427</v>
      </c>
      <c r="C3615" s="43">
        <v>2</v>
      </c>
      <c r="D3615" s="23">
        <v>22712</v>
      </c>
      <c r="E3615" s="25">
        <f t="shared" si="683"/>
        <v>21490.5</v>
      </c>
      <c r="F3615" s="25">
        <f t="shared" si="684"/>
        <v>21165.5</v>
      </c>
      <c r="G3615" s="25">
        <f t="shared" si="673"/>
        <v>1.0730670194420164</v>
      </c>
      <c r="H3615" s="25">
        <f t="shared" si="680"/>
        <v>0.99758200983907996</v>
      </c>
      <c r="I3615" s="4">
        <f t="shared" si="674"/>
        <v>22767.050504112114</v>
      </c>
      <c r="J3615" s="25">
        <f t="shared" si="681"/>
        <v>20139.696555082857</v>
      </c>
      <c r="K3615" s="15">
        <f t="shared" si="675"/>
        <v>20090.998966968753</v>
      </c>
      <c r="L3615" s="36">
        <f t="shared" si="676"/>
        <v>2621.0010330312471</v>
      </c>
      <c r="M3615" s="36">
        <f t="shared" si="677"/>
        <v>2621.0010330312471</v>
      </c>
      <c r="N3615" s="36">
        <f t="shared" si="678"/>
        <v>0.11540159532543356</v>
      </c>
      <c r="O3615" s="36">
        <f t="shared" si="679"/>
        <v>6869646.415150864</v>
      </c>
      <c r="P3615" s="35">
        <f t="shared" si="682"/>
        <v>6869646.415150864</v>
      </c>
    </row>
    <row r="3616" spans="1:16" x14ac:dyDescent="0.4">
      <c r="A3616" s="1">
        <v>3615</v>
      </c>
      <c r="B3616" s="21">
        <v>43428</v>
      </c>
      <c r="C3616" s="43">
        <v>3</v>
      </c>
      <c r="D3616" s="23">
        <v>22541</v>
      </c>
      <c r="E3616" s="25">
        <f t="shared" si="683"/>
        <v>20840.5</v>
      </c>
      <c r="F3616" s="25">
        <f t="shared" si="684"/>
        <v>20873.5</v>
      </c>
      <c r="G3616" s="25">
        <f t="shared" si="673"/>
        <v>1.079885979830886</v>
      </c>
      <c r="H3616" s="25">
        <f t="shared" si="680"/>
        <v>1.0015470660113945</v>
      </c>
      <c r="I3616" s="4">
        <f t="shared" si="674"/>
        <v>22506.181451629905</v>
      </c>
      <c r="J3616" s="25">
        <f t="shared" si="681"/>
        <v>20140.013239526674</v>
      </c>
      <c r="K3616" s="15">
        <f t="shared" si="675"/>
        <v>20171.171169478581</v>
      </c>
      <c r="L3616" s="36">
        <f t="shared" si="676"/>
        <v>2369.8288305214191</v>
      </c>
      <c r="M3616" s="36">
        <f t="shared" si="677"/>
        <v>2369.8288305214191</v>
      </c>
      <c r="N3616" s="36">
        <f t="shared" si="678"/>
        <v>0.10513414802011531</v>
      </c>
      <c r="O3616" s="36">
        <f t="shared" si="679"/>
        <v>5616088.6859705169</v>
      </c>
      <c r="P3616" s="35">
        <f t="shared" si="682"/>
        <v>5616088.6859705169</v>
      </c>
    </row>
    <row r="3617" spans="1:16" x14ac:dyDescent="0.4">
      <c r="A3617" s="1">
        <v>3616</v>
      </c>
      <c r="B3617" s="21">
        <v>43429</v>
      </c>
      <c r="C3617" s="43">
        <v>4</v>
      </c>
      <c r="D3617" s="23">
        <v>19975</v>
      </c>
      <c r="E3617" s="25">
        <f t="shared" si="683"/>
        <v>20906.5</v>
      </c>
      <c r="F3617" s="25">
        <f t="shared" si="684"/>
        <v>20852</v>
      </c>
      <c r="G3617" s="25">
        <f t="shared" si="673"/>
        <v>0.9579416842509112</v>
      </c>
      <c r="H3617" s="25">
        <f t="shared" si="680"/>
        <v>1.0021658136955456</v>
      </c>
      <c r="I3617" s="4">
        <f t="shared" si="674"/>
        <v>19931.831366648807</v>
      </c>
      <c r="J3617" s="25">
        <f t="shared" si="681"/>
        <v>20140.32992397049</v>
      </c>
      <c r="K3617" s="15">
        <f t="shared" si="675"/>
        <v>20183.950126352633</v>
      </c>
      <c r="L3617" s="36">
        <f t="shared" si="676"/>
        <v>-208.95012635263265</v>
      </c>
      <c r="M3617" s="36">
        <f t="shared" si="677"/>
        <v>208.95012635263265</v>
      </c>
      <c r="N3617" s="36">
        <f t="shared" si="678"/>
        <v>1.0460582045188118E-2</v>
      </c>
      <c r="O3617" s="36">
        <f t="shared" si="679"/>
        <v>43660.155302781153</v>
      </c>
      <c r="P3617" s="35">
        <f t="shared" si="682"/>
        <v>43660.155302781153</v>
      </c>
    </row>
    <row r="3618" spans="1:16" x14ac:dyDescent="0.4">
      <c r="A3618" s="1">
        <v>3617</v>
      </c>
      <c r="B3618" s="21">
        <v>43430</v>
      </c>
      <c r="C3618" s="43">
        <v>1</v>
      </c>
      <c r="D3618" s="23">
        <v>18398</v>
      </c>
      <c r="E3618" s="25">
        <f t="shared" si="683"/>
        <v>20797.5</v>
      </c>
      <c r="F3618" s="25">
        <f t="shared" si="684"/>
        <v>20728.75</v>
      </c>
      <c r="G3618" s="25">
        <f t="shared" si="673"/>
        <v>0.88755954893565703</v>
      </c>
      <c r="H3618" s="25">
        <f t="shared" si="680"/>
        <v>0.99870511045398014</v>
      </c>
      <c r="I3618" s="4">
        <f t="shared" si="674"/>
        <v>18421.854266508002</v>
      </c>
      <c r="J3618" s="25">
        <f t="shared" si="681"/>
        <v>20140.646608414307</v>
      </c>
      <c r="K3618" s="15">
        <f t="shared" si="675"/>
        <v>20114.56669567099</v>
      </c>
      <c r="L3618" s="36">
        <f t="shared" si="676"/>
        <v>-1716.5666956709902</v>
      </c>
      <c r="M3618" s="36">
        <f t="shared" si="677"/>
        <v>1716.5666956709902</v>
      </c>
      <c r="N3618" s="36">
        <f t="shared" si="678"/>
        <v>9.3301809744047726E-2</v>
      </c>
      <c r="O3618" s="36">
        <f t="shared" si="679"/>
        <v>2946601.2206868217</v>
      </c>
      <c r="P3618" s="35">
        <f t="shared" si="682"/>
        <v>2946601.2206868217</v>
      </c>
    </row>
    <row r="3619" spans="1:16" x14ac:dyDescent="0.4">
      <c r="A3619" s="1">
        <v>3618</v>
      </c>
      <c r="B3619" s="21">
        <v>43431</v>
      </c>
      <c r="C3619" s="43">
        <v>2</v>
      </c>
      <c r="D3619" s="23">
        <v>22276</v>
      </c>
      <c r="E3619" s="25">
        <f t="shared" si="683"/>
        <v>20660</v>
      </c>
      <c r="F3619" s="25">
        <f t="shared" si="684"/>
        <v>20568.375</v>
      </c>
      <c r="G3619" s="25">
        <f t="shared" si="673"/>
        <v>1.0830218721702614</v>
      </c>
      <c r="H3619" s="25">
        <f t="shared" si="680"/>
        <v>0.99758200983907996</v>
      </c>
      <c r="I3619" s="4">
        <f t="shared" si="674"/>
        <v>22329.993705072273</v>
      </c>
      <c r="J3619" s="25">
        <f t="shared" si="681"/>
        <v>20140.963292858127</v>
      </c>
      <c r="K3619" s="15">
        <f t="shared" si="675"/>
        <v>20092.262641784546</v>
      </c>
      <c r="L3619" s="36">
        <f t="shared" si="676"/>
        <v>2183.7373582154542</v>
      </c>
      <c r="M3619" s="36">
        <f t="shared" si="677"/>
        <v>2183.7373582154542</v>
      </c>
      <c r="N3619" s="36">
        <f t="shared" si="678"/>
        <v>9.8030946229819269E-2</v>
      </c>
      <c r="O3619" s="36">
        <f t="shared" si="679"/>
        <v>4768708.8496658104</v>
      </c>
      <c r="P3619" s="35">
        <f t="shared" si="682"/>
        <v>4768708.8496658104</v>
      </c>
    </row>
    <row r="3620" spans="1:16" x14ac:dyDescent="0.4">
      <c r="A3620" s="1">
        <v>3619</v>
      </c>
      <c r="B3620" s="21">
        <v>43432</v>
      </c>
      <c r="C3620" s="43">
        <v>3</v>
      </c>
      <c r="D3620" s="23">
        <v>21991</v>
      </c>
      <c r="E3620" s="25">
        <f t="shared" si="683"/>
        <v>20476.75</v>
      </c>
      <c r="F3620" s="25">
        <f t="shared" si="684"/>
        <v>20020.25</v>
      </c>
      <c r="G3620" s="25">
        <f t="shared" si="673"/>
        <v>1.0984378316954084</v>
      </c>
      <c r="H3620" s="25">
        <f t="shared" si="680"/>
        <v>1.0015470660113945</v>
      </c>
      <c r="I3620" s="4">
        <f t="shared" si="674"/>
        <v>21957.031023592266</v>
      </c>
      <c r="J3620" s="25">
        <f t="shared" si="681"/>
        <v>20141.279977301943</v>
      </c>
      <c r="K3620" s="15">
        <f t="shared" si="675"/>
        <v>20172.439866980807</v>
      </c>
      <c r="L3620" s="36">
        <f t="shared" si="676"/>
        <v>1818.560133019193</v>
      </c>
      <c r="M3620" s="36">
        <f t="shared" si="677"/>
        <v>1818.560133019193</v>
      </c>
      <c r="N3620" s="36">
        <f t="shared" si="678"/>
        <v>8.2695654268527721E-2</v>
      </c>
      <c r="O3620" s="36">
        <f t="shared" si="679"/>
        <v>3307160.9574067849</v>
      </c>
      <c r="P3620" s="35">
        <f t="shared" si="682"/>
        <v>3307160.9574067849</v>
      </c>
    </row>
    <row r="3621" spans="1:16" x14ac:dyDescent="0.4">
      <c r="A3621" s="1">
        <v>3620</v>
      </c>
      <c r="B3621" s="21">
        <v>43433</v>
      </c>
      <c r="C3621" s="43">
        <v>4</v>
      </c>
      <c r="D3621" s="23">
        <v>19242</v>
      </c>
      <c r="E3621" s="25">
        <f t="shared" si="683"/>
        <v>19563.75</v>
      </c>
      <c r="F3621" s="25">
        <f t="shared" si="684"/>
        <v>19477.75</v>
      </c>
      <c r="G3621" s="25">
        <f t="shared" si="673"/>
        <v>0.9878964459447318</v>
      </c>
      <c r="H3621" s="25">
        <f t="shared" si="680"/>
        <v>1.0021658136955456</v>
      </c>
      <c r="I3621" s="4">
        <f t="shared" si="674"/>
        <v>19200.415477199316</v>
      </c>
      <c r="J3621" s="25">
        <f t="shared" si="681"/>
        <v>20141.59666174576</v>
      </c>
      <c r="K3621" s="15">
        <f t="shared" si="675"/>
        <v>20185.219607645922</v>
      </c>
      <c r="L3621" s="36">
        <f t="shared" si="676"/>
        <v>-943.21960764592222</v>
      </c>
      <c r="M3621" s="36">
        <f t="shared" si="677"/>
        <v>943.21960764592222</v>
      </c>
      <c r="N3621" s="36">
        <f t="shared" si="678"/>
        <v>4.9018792622696303E-2</v>
      </c>
      <c r="O3621" s="36">
        <f t="shared" si="679"/>
        <v>889663.2282477275</v>
      </c>
      <c r="P3621" s="35">
        <f t="shared" si="682"/>
        <v>889663.2282477275</v>
      </c>
    </row>
    <row r="3622" spans="1:16" x14ac:dyDescent="0.4">
      <c r="A3622" s="1">
        <v>3621</v>
      </c>
      <c r="B3622" s="21">
        <v>43434</v>
      </c>
      <c r="C3622" s="43">
        <v>1</v>
      </c>
      <c r="D3622" s="23">
        <v>14746</v>
      </c>
      <c r="E3622" s="25">
        <f t="shared" si="683"/>
        <v>19391.75</v>
      </c>
      <c r="F3622" s="25">
        <f t="shared" si="684"/>
        <v>19239.125</v>
      </c>
      <c r="G3622" s="25">
        <f t="shared" si="673"/>
        <v>0.76645897357598125</v>
      </c>
      <c r="H3622" s="25">
        <f t="shared" si="680"/>
        <v>0.99870511045398014</v>
      </c>
      <c r="I3622" s="4">
        <f t="shared" si="674"/>
        <v>14765.11919849587</v>
      </c>
      <c r="J3622" s="25">
        <f t="shared" si="681"/>
        <v>20141.91334618958</v>
      </c>
      <c r="K3622" s="15">
        <f t="shared" si="675"/>
        <v>20115.83179316076</v>
      </c>
      <c r="L3622" s="36">
        <f t="shared" si="676"/>
        <v>-5369.8317931607598</v>
      </c>
      <c r="M3622" s="36">
        <f t="shared" si="677"/>
        <v>5369.8317931607598</v>
      </c>
      <c r="N3622" s="36">
        <f t="shared" si="678"/>
        <v>0.36415514669474841</v>
      </c>
      <c r="O3622" s="36">
        <f t="shared" si="679"/>
        <v>28835093.486840103</v>
      </c>
      <c r="P3622" s="35">
        <f t="shared" si="682"/>
        <v>28835093.486840103</v>
      </c>
    </row>
    <row r="3623" spans="1:16" x14ac:dyDescent="0.4">
      <c r="A3623" s="1">
        <v>3622</v>
      </c>
      <c r="B3623" s="21">
        <v>43435</v>
      </c>
      <c r="C3623" s="43">
        <v>2</v>
      </c>
      <c r="D3623" s="23">
        <v>21588</v>
      </c>
      <c r="E3623" s="25">
        <f t="shared" si="683"/>
        <v>19086.5</v>
      </c>
      <c r="F3623" s="25">
        <f t="shared" si="684"/>
        <v>19273.25</v>
      </c>
      <c r="G3623" s="25">
        <f t="shared" si="673"/>
        <v>1.120101695354961</v>
      </c>
      <c r="H3623" s="25">
        <f t="shared" si="680"/>
        <v>0.99758200983907996</v>
      </c>
      <c r="I3623" s="4">
        <f t="shared" si="674"/>
        <v>21640.32609557821</v>
      </c>
      <c r="J3623" s="25">
        <f t="shared" si="681"/>
        <v>20142.230030633396</v>
      </c>
      <c r="K3623" s="15">
        <f t="shared" si="675"/>
        <v>20093.526316600335</v>
      </c>
      <c r="L3623" s="36">
        <f t="shared" si="676"/>
        <v>1494.4736833996649</v>
      </c>
      <c r="M3623" s="36">
        <f t="shared" si="677"/>
        <v>1494.4736833996649</v>
      </c>
      <c r="N3623" s="36">
        <f t="shared" si="678"/>
        <v>6.9227055929204417E-2</v>
      </c>
      <c r="O3623" s="36">
        <f t="shared" si="679"/>
        <v>2233451.590374162</v>
      </c>
      <c r="P3623" s="35">
        <f t="shared" si="682"/>
        <v>2233451.590374162</v>
      </c>
    </row>
    <row r="3624" spans="1:16" x14ac:dyDescent="0.4">
      <c r="A3624" s="1">
        <v>3623</v>
      </c>
      <c r="B3624" s="21">
        <v>43436</v>
      </c>
      <c r="C3624" s="43">
        <v>3</v>
      </c>
      <c r="D3624" s="23">
        <v>20770</v>
      </c>
      <c r="E3624" s="25">
        <f t="shared" si="683"/>
        <v>19460</v>
      </c>
      <c r="F3624" s="25">
        <f t="shared" si="684"/>
        <v>20641.125</v>
      </c>
      <c r="G3624" s="25">
        <f t="shared" si="673"/>
        <v>1.0062436034857596</v>
      </c>
      <c r="H3624" s="25">
        <f t="shared" si="680"/>
        <v>1.0015470660113945</v>
      </c>
      <c r="I3624" s="4">
        <f t="shared" si="674"/>
        <v>20737.917073348704</v>
      </c>
      <c r="J3624" s="25">
        <f t="shared" si="681"/>
        <v>20142.546715077213</v>
      </c>
      <c r="K3624" s="15">
        <f t="shared" si="675"/>
        <v>20173.708564483037</v>
      </c>
      <c r="L3624" s="36">
        <f t="shared" si="676"/>
        <v>596.29143551696325</v>
      </c>
      <c r="M3624" s="36">
        <f t="shared" si="677"/>
        <v>596.29143551696325</v>
      </c>
      <c r="N3624" s="36">
        <f t="shared" si="678"/>
        <v>2.8709265070628948E-2</v>
      </c>
      <c r="O3624" s="36">
        <f t="shared" si="679"/>
        <v>355563.47607088072</v>
      </c>
      <c r="P3624" s="35">
        <f t="shared" si="682"/>
        <v>355563.47607088072</v>
      </c>
    </row>
    <row r="3625" spans="1:16" x14ac:dyDescent="0.4">
      <c r="A3625" s="1">
        <v>3624</v>
      </c>
      <c r="B3625" s="21">
        <v>43437</v>
      </c>
      <c r="C3625" s="43">
        <v>4</v>
      </c>
      <c r="D3625" s="23">
        <v>20736</v>
      </c>
      <c r="E3625" s="25">
        <f t="shared" si="683"/>
        <v>21822.25</v>
      </c>
      <c r="F3625" s="25">
        <f t="shared" si="684"/>
        <v>22198</v>
      </c>
      <c r="G3625" s="25">
        <f t="shared" si="673"/>
        <v>0.93413821064960811</v>
      </c>
      <c r="H3625" s="25">
        <f t="shared" si="680"/>
        <v>1.0021658136955456</v>
      </c>
      <c r="I3625" s="4">
        <f t="shared" si="674"/>
        <v>20691.186744371949</v>
      </c>
      <c r="J3625" s="25">
        <f t="shared" si="681"/>
        <v>20142.863399521033</v>
      </c>
      <c r="K3625" s="15">
        <f t="shared" si="675"/>
        <v>20186.489088939219</v>
      </c>
      <c r="L3625" s="36">
        <f t="shared" si="676"/>
        <v>549.51091106078093</v>
      </c>
      <c r="M3625" s="36">
        <f t="shared" si="677"/>
        <v>549.51091106078093</v>
      </c>
      <c r="N3625" s="36">
        <f t="shared" si="678"/>
        <v>2.6500333288039205E-2</v>
      </c>
      <c r="O3625" s="36">
        <f t="shared" si="679"/>
        <v>301962.24137484946</v>
      </c>
      <c r="P3625" s="35">
        <f t="shared" si="682"/>
        <v>301962.24137484946</v>
      </c>
    </row>
    <row r="3626" spans="1:16" x14ac:dyDescent="0.4">
      <c r="A3626" s="1">
        <v>3625</v>
      </c>
      <c r="B3626" s="21">
        <v>43438</v>
      </c>
      <c r="C3626" s="43">
        <v>1</v>
      </c>
      <c r="D3626" s="23">
        <v>24195</v>
      </c>
      <c r="E3626" s="25">
        <f t="shared" si="683"/>
        <v>22573.75</v>
      </c>
      <c r="F3626" s="25">
        <f t="shared" si="684"/>
        <v>22422.5</v>
      </c>
      <c r="G3626" s="25">
        <f t="shared" si="673"/>
        <v>1.0790500613223324</v>
      </c>
      <c r="H3626" s="25">
        <f t="shared" si="680"/>
        <v>0.99870511045398014</v>
      </c>
      <c r="I3626" s="4">
        <f t="shared" si="674"/>
        <v>24226.370473864612</v>
      </c>
      <c r="J3626" s="25">
        <f t="shared" si="681"/>
        <v>20143.180083964849</v>
      </c>
      <c r="K3626" s="15">
        <f t="shared" si="675"/>
        <v>20117.09689065053</v>
      </c>
      <c r="L3626" s="36">
        <f t="shared" si="676"/>
        <v>4077.9031093494705</v>
      </c>
      <c r="M3626" s="36">
        <f t="shared" si="677"/>
        <v>4077.9031093494705</v>
      </c>
      <c r="N3626" s="36">
        <f t="shared" si="678"/>
        <v>0.1685432159268225</v>
      </c>
      <c r="O3626" s="36">
        <f t="shared" si="679"/>
        <v>16629293.76924208</v>
      </c>
      <c r="P3626" s="35">
        <f t="shared" si="682"/>
        <v>16629293.76924208</v>
      </c>
    </row>
    <row r="3627" spans="1:16" x14ac:dyDescent="0.4">
      <c r="A3627" s="1">
        <v>3626</v>
      </c>
      <c r="B3627" s="21">
        <v>43439</v>
      </c>
      <c r="C3627" s="43">
        <v>2</v>
      </c>
      <c r="D3627" s="23">
        <v>24594</v>
      </c>
      <c r="E3627" s="25">
        <f t="shared" si="683"/>
        <v>22271.25</v>
      </c>
      <c r="F3627" s="25">
        <f t="shared" si="684"/>
        <v>22376.75</v>
      </c>
      <c r="G3627" s="25">
        <f t="shared" si="673"/>
        <v>1.0990872222284291</v>
      </c>
      <c r="H3627" s="25">
        <f t="shared" si="680"/>
        <v>0.99758200983907996</v>
      </c>
      <c r="I3627" s="4">
        <f t="shared" si="674"/>
        <v>24653.612191710694</v>
      </c>
      <c r="J3627" s="25">
        <f t="shared" si="681"/>
        <v>20143.496768408666</v>
      </c>
      <c r="K3627" s="15">
        <f t="shared" si="675"/>
        <v>20094.789991416128</v>
      </c>
      <c r="L3627" s="36">
        <f t="shared" si="676"/>
        <v>4499.210008583872</v>
      </c>
      <c r="M3627" s="36">
        <f t="shared" si="677"/>
        <v>4499.210008583872</v>
      </c>
      <c r="N3627" s="36">
        <f t="shared" si="678"/>
        <v>0.18293933514612801</v>
      </c>
      <c r="O3627" s="36">
        <f t="shared" si="679"/>
        <v>20242890.701341286</v>
      </c>
      <c r="P3627" s="35">
        <f t="shared" si="682"/>
        <v>20242890.701341286</v>
      </c>
    </row>
    <row r="3628" spans="1:16" x14ac:dyDescent="0.4">
      <c r="A3628" s="1">
        <v>3627</v>
      </c>
      <c r="B3628" s="21">
        <v>43440</v>
      </c>
      <c r="C3628" s="43">
        <v>3</v>
      </c>
      <c r="D3628" s="23">
        <v>19560</v>
      </c>
      <c r="E3628" s="25">
        <f t="shared" si="683"/>
        <v>22482.25</v>
      </c>
      <c r="F3628" s="25">
        <f t="shared" si="684"/>
        <v>22279.375</v>
      </c>
      <c r="G3628" s="25">
        <f t="shared" si="673"/>
        <v>0.87794204280865151</v>
      </c>
      <c r="H3628" s="25">
        <f t="shared" si="680"/>
        <v>1.0015470660113945</v>
      </c>
      <c r="I3628" s="4">
        <f t="shared" si="674"/>
        <v>19529.786131665896</v>
      </c>
      <c r="J3628" s="25">
        <f t="shared" si="681"/>
        <v>20143.813452852482</v>
      </c>
      <c r="K3628" s="15">
        <f t="shared" si="675"/>
        <v>20174.977261985263</v>
      </c>
      <c r="L3628" s="36">
        <f t="shared" si="676"/>
        <v>-614.97726198526288</v>
      </c>
      <c r="M3628" s="36">
        <f t="shared" si="677"/>
        <v>614.97726198526288</v>
      </c>
      <c r="N3628" s="36">
        <f t="shared" si="678"/>
        <v>3.1440555316219983E-2</v>
      </c>
      <c r="O3628" s="36">
        <f t="shared" si="679"/>
        <v>378197.03275889065</v>
      </c>
      <c r="P3628" s="35">
        <f t="shared" si="682"/>
        <v>378197.03275889065</v>
      </c>
    </row>
    <row r="3629" spans="1:16" x14ac:dyDescent="0.4">
      <c r="A3629" s="1">
        <v>3628</v>
      </c>
      <c r="B3629" s="21">
        <v>43441</v>
      </c>
      <c r="C3629" s="43">
        <v>4</v>
      </c>
      <c r="D3629" s="23">
        <v>21580</v>
      </c>
      <c r="E3629" s="25">
        <f t="shared" si="683"/>
        <v>22076.5</v>
      </c>
      <c r="F3629" s="25">
        <f t="shared" si="684"/>
        <v>21552.5</v>
      </c>
      <c r="G3629" s="25">
        <f t="shared" ref="G3629:G3692" si="685">D3629/F3629</f>
        <v>1.0012759540656537</v>
      </c>
      <c r="H3629" s="25">
        <f t="shared" si="680"/>
        <v>1.0021658136955456</v>
      </c>
      <c r="I3629" s="4">
        <f t="shared" ref="I3629:I3692" si="686">D3629/H3629</f>
        <v>21533.362748049123</v>
      </c>
      <c r="J3629" s="25">
        <f t="shared" si="681"/>
        <v>20144.130137296303</v>
      </c>
      <c r="K3629" s="15">
        <f t="shared" ref="K3629:K3692" si="687">H3629*J3629</f>
        <v>20187.758570232512</v>
      </c>
      <c r="L3629" s="36">
        <f t="shared" ref="L3629:L3692" si="688">D3629-K3629</f>
        <v>1392.2414297674877</v>
      </c>
      <c r="M3629" s="36">
        <f t="shared" ref="M3629:M3692" si="689">ABS(L3629)</f>
        <v>1392.2414297674877</v>
      </c>
      <c r="N3629" s="36">
        <f t="shared" ref="N3629:N3692" si="690">M3629/D3629</f>
        <v>6.4515358191264485E-2</v>
      </c>
      <c r="O3629" s="36">
        <f t="shared" ref="O3629:O3692" si="691">L3629^2</f>
        <v>1938336.1987610185</v>
      </c>
      <c r="P3629" s="35">
        <f t="shared" si="682"/>
        <v>1938336.1987610185</v>
      </c>
    </row>
    <row r="3630" spans="1:16" x14ac:dyDescent="0.4">
      <c r="A3630" s="1">
        <v>3629</v>
      </c>
      <c r="B3630" s="21">
        <v>43442</v>
      </c>
      <c r="C3630" s="43">
        <v>1</v>
      </c>
      <c r="D3630" s="23">
        <v>22572</v>
      </c>
      <c r="E3630" s="25">
        <f t="shared" si="683"/>
        <v>21028.5</v>
      </c>
      <c r="F3630" s="25">
        <f t="shared" si="684"/>
        <v>21085.5</v>
      </c>
      <c r="G3630" s="25">
        <f t="shared" si="685"/>
        <v>1.0704986839297148</v>
      </c>
      <c r="H3630" s="25">
        <f t="shared" si="680"/>
        <v>0.99870511045398014</v>
      </c>
      <c r="I3630" s="4">
        <f t="shared" si="686"/>
        <v>22601.266143255714</v>
      </c>
      <c r="J3630" s="25">
        <f t="shared" si="681"/>
        <v>20144.446821740119</v>
      </c>
      <c r="K3630" s="15">
        <f t="shared" si="687"/>
        <v>20118.361988140296</v>
      </c>
      <c r="L3630" s="36">
        <f t="shared" si="688"/>
        <v>2453.6380118597044</v>
      </c>
      <c r="M3630" s="36">
        <f t="shared" si="689"/>
        <v>2453.6380118597044</v>
      </c>
      <c r="N3630" s="36">
        <f t="shared" si="690"/>
        <v>0.10870272957025096</v>
      </c>
      <c r="O3630" s="36">
        <f t="shared" si="691"/>
        <v>6020339.4932428431</v>
      </c>
      <c r="P3630" s="35">
        <f t="shared" si="682"/>
        <v>6020339.4932428431</v>
      </c>
    </row>
    <row r="3631" spans="1:16" x14ac:dyDescent="0.4">
      <c r="A3631" s="1">
        <v>3630</v>
      </c>
      <c r="B3631" s="21">
        <v>43443</v>
      </c>
      <c r="C3631" s="43">
        <v>2</v>
      </c>
      <c r="D3631" s="23">
        <v>20402</v>
      </c>
      <c r="E3631" s="25">
        <f t="shared" si="683"/>
        <v>21142.5</v>
      </c>
      <c r="F3631" s="25">
        <f t="shared" si="684"/>
        <v>21498.375</v>
      </c>
      <c r="G3631" s="25">
        <f t="shared" si="685"/>
        <v>0.94900195945042354</v>
      </c>
      <c r="H3631" s="25">
        <f t="shared" si="680"/>
        <v>0.99758200983907996</v>
      </c>
      <c r="I3631" s="4">
        <f t="shared" si="686"/>
        <v>20451.451408281759</v>
      </c>
      <c r="J3631" s="25">
        <f t="shared" si="681"/>
        <v>20144.763506183936</v>
      </c>
      <c r="K3631" s="15">
        <f t="shared" si="687"/>
        <v>20096.053666231921</v>
      </c>
      <c r="L3631" s="36">
        <f t="shared" si="688"/>
        <v>305.94633376807906</v>
      </c>
      <c r="M3631" s="36">
        <f t="shared" si="689"/>
        <v>305.94633376807906</v>
      </c>
      <c r="N3631" s="36">
        <f t="shared" si="690"/>
        <v>1.4995899116168956E-2</v>
      </c>
      <c r="O3631" s="36">
        <f t="shared" si="691"/>
        <v>93603.159146128834</v>
      </c>
      <c r="P3631" s="35">
        <f t="shared" si="682"/>
        <v>93603.159146128834</v>
      </c>
    </row>
    <row r="3632" spans="1:16" x14ac:dyDescent="0.4">
      <c r="A3632" s="1">
        <v>3631</v>
      </c>
      <c r="B3632" s="21">
        <v>43444</v>
      </c>
      <c r="C3632" s="43">
        <v>3</v>
      </c>
      <c r="D3632" s="23">
        <v>20016</v>
      </c>
      <c r="E3632" s="25">
        <f t="shared" si="683"/>
        <v>21854.25</v>
      </c>
      <c r="F3632" s="25">
        <f t="shared" si="684"/>
        <v>22180</v>
      </c>
      <c r="G3632" s="25">
        <f t="shared" si="685"/>
        <v>0.90243462578899913</v>
      </c>
      <c r="H3632" s="25">
        <f t="shared" si="680"/>
        <v>1.0015470660113945</v>
      </c>
      <c r="I3632" s="4">
        <f t="shared" si="686"/>
        <v>19985.081759275283</v>
      </c>
      <c r="J3632" s="25">
        <f t="shared" si="681"/>
        <v>20145.080190627756</v>
      </c>
      <c r="K3632" s="15">
        <f t="shared" si="687"/>
        <v>20176.245959487493</v>
      </c>
      <c r="L3632" s="36">
        <f t="shared" si="688"/>
        <v>-160.24595948749266</v>
      </c>
      <c r="M3632" s="36">
        <f t="shared" si="689"/>
        <v>160.24595948749266</v>
      </c>
      <c r="N3632" s="36">
        <f t="shared" si="690"/>
        <v>8.0058932597668192E-3</v>
      </c>
      <c r="O3632" s="36">
        <f t="shared" si="691"/>
        <v>25678.767532067137</v>
      </c>
      <c r="P3632" s="35">
        <f t="shared" si="682"/>
        <v>25678.767532067137</v>
      </c>
    </row>
    <row r="3633" spans="1:16" x14ac:dyDescent="0.4">
      <c r="A3633" s="1">
        <v>3632</v>
      </c>
      <c r="B3633" s="21">
        <v>43445</v>
      </c>
      <c r="C3633" s="43">
        <v>4</v>
      </c>
      <c r="D3633" s="23">
        <v>24427</v>
      </c>
      <c r="E3633" s="25">
        <f t="shared" si="683"/>
        <v>22505.75</v>
      </c>
      <c r="F3633" s="25">
        <f t="shared" si="684"/>
        <v>22348.875</v>
      </c>
      <c r="G3633" s="25">
        <f t="shared" si="685"/>
        <v>1.0929856648265293</v>
      </c>
      <c r="H3633" s="25">
        <f t="shared" si="680"/>
        <v>1.0021658136955456</v>
      </c>
      <c r="I3633" s="4">
        <f t="shared" si="686"/>
        <v>24374.21000215922</v>
      </c>
      <c r="J3633" s="25">
        <f t="shared" si="681"/>
        <v>20145.396875071572</v>
      </c>
      <c r="K3633" s="15">
        <f t="shared" si="687"/>
        <v>20189.028051525802</v>
      </c>
      <c r="L3633" s="36">
        <f t="shared" si="688"/>
        <v>4237.9719484741981</v>
      </c>
      <c r="M3633" s="36">
        <f t="shared" si="689"/>
        <v>4237.9719484741981</v>
      </c>
      <c r="N3633" s="36">
        <f t="shared" si="690"/>
        <v>0.17349539233119901</v>
      </c>
      <c r="O3633" s="36">
        <f t="shared" si="691"/>
        <v>17960406.236054193</v>
      </c>
      <c r="P3633" s="35">
        <f t="shared" si="682"/>
        <v>17960406.236054193</v>
      </c>
    </row>
    <row r="3634" spans="1:16" x14ac:dyDescent="0.4">
      <c r="A3634" s="1">
        <v>3633</v>
      </c>
      <c r="B3634" s="21">
        <v>43446</v>
      </c>
      <c r="C3634" s="43">
        <v>1</v>
      </c>
      <c r="D3634" s="23">
        <v>25178</v>
      </c>
      <c r="E3634" s="25">
        <f t="shared" si="683"/>
        <v>22192</v>
      </c>
      <c r="F3634" s="25">
        <f t="shared" si="684"/>
        <v>22836.5</v>
      </c>
      <c r="G3634" s="25">
        <f t="shared" si="685"/>
        <v>1.1025332253191162</v>
      </c>
      <c r="H3634" s="25">
        <f t="shared" si="680"/>
        <v>0.99870511045398014</v>
      </c>
      <c r="I3634" s="4">
        <f t="shared" si="686"/>
        <v>25210.645000659773</v>
      </c>
      <c r="J3634" s="25">
        <f t="shared" si="681"/>
        <v>20145.713559515389</v>
      </c>
      <c r="K3634" s="15">
        <f t="shared" si="687"/>
        <v>20119.627085630062</v>
      </c>
      <c r="L3634" s="36">
        <f t="shared" si="688"/>
        <v>5058.3729143699384</v>
      </c>
      <c r="M3634" s="36">
        <f t="shared" si="689"/>
        <v>5058.3729143699384</v>
      </c>
      <c r="N3634" s="36">
        <f t="shared" si="690"/>
        <v>0.20090447670068864</v>
      </c>
      <c r="O3634" s="36">
        <f t="shared" si="691"/>
        <v>25587136.540831424</v>
      </c>
      <c r="P3634" s="35">
        <f t="shared" si="682"/>
        <v>25587136.540831424</v>
      </c>
    </row>
    <row r="3635" spans="1:16" x14ac:dyDescent="0.4">
      <c r="A3635" s="1">
        <v>3634</v>
      </c>
      <c r="B3635" s="21">
        <v>43447</v>
      </c>
      <c r="C3635" s="43">
        <v>2</v>
      </c>
      <c r="D3635" s="23">
        <v>19147</v>
      </c>
      <c r="E3635" s="25">
        <f t="shared" si="683"/>
        <v>23481</v>
      </c>
      <c r="F3635" s="25">
        <f t="shared" si="684"/>
        <v>22311.75</v>
      </c>
      <c r="G3635" s="25">
        <f t="shared" si="685"/>
        <v>0.85815769717749613</v>
      </c>
      <c r="H3635" s="25">
        <f t="shared" si="680"/>
        <v>0.99758200983907996</v>
      </c>
      <c r="I3635" s="4">
        <f t="shared" si="686"/>
        <v>19193.4094752657</v>
      </c>
      <c r="J3635" s="25">
        <f t="shared" si="681"/>
        <v>20146.030243959209</v>
      </c>
      <c r="K3635" s="15">
        <f t="shared" si="687"/>
        <v>20097.317341047717</v>
      </c>
      <c r="L3635" s="36">
        <f t="shared" si="688"/>
        <v>-950.31734104771749</v>
      </c>
      <c r="M3635" s="36">
        <f t="shared" si="689"/>
        <v>950.31734104771749</v>
      </c>
      <c r="N3635" s="36">
        <f t="shared" si="690"/>
        <v>4.9632701783450014E-2</v>
      </c>
      <c r="O3635" s="36">
        <f t="shared" si="691"/>
        <v>903103.04869600385</v>
      </c>
      <c r="P3635" s="35">
        <f t="shared" si="682"/>
        <v>903103.04869600385</v>
      </c>
    </row>
    <row r="3636" spans="1:16" x14ac:dyDescent="0.4">
      <c r="A3636" s="1">
        <v>3635</v>
      </c>
      <c r="B3636" s="21">
        <v>43448</v>
      </c>
      <c r="C3636" s="43">
        <v>3</v>
      </c>
      <c r="D3636" s="23">
        <v>25172</v>
      </c>
      <c r="E3636" s="25">
        <f t="shared" si="683"/>
        <v>21142.5</v>
      </c>
      <c r="F3636" s="25">
        <f t="shared" si="684"/>
        <v>20373.75</v>
      </c>
      <c r="G3636" s="25">
        <f t="shared" si="685"/>
        <v>1.2355113810663232</v>
      </c>
      <c r="H3636" s="25">
        <f t="shared" si="680"/>
        <v>1.0015470660113945</v>
      </c>
      <c r="I3636" s="4">
        <f t="shared" si="686"/>
        <v>25133.117408297236</v>
      </c>
      <c r="J3636" s="25">
        <f t="shared" si="681"/>
        <v>20146.346928403025</v>
      </c>
      <c r="K3636" s="15">
        <f t="shared" si="687"/>
        <v>20177.514656989719</v>
      </c>
      <c r="L3636" s="36">
        <f t="shared" si="688"/>
        <v>4994.4853430102812</v>
      </c>
      <c r="M3636" s="36">
        <f t="shared" si="689"/>
        <v>4994.4853430102812</v>
      </c>
      <c r="N3636" s="36">
        <f t="shared" si="690"/>
        <v>0.19841432317695382</v>
      </c>
      <c r="O3636" s="36">
        <f t="shared" si="691"/>
        <v>24944883.841544528</v>
      </c>
      <c r="P3636" s="35">
        <f t="shared" si="682"/>
        <v>24944883.841544528</v>
      </c>
    </row>
    <row r="3637" spans="1:16" x14ac:dyDescent="0.4">
      <c r="A3637" s="1">
        <v>3636</v>
      </c>
      <c r="B3637" s="21">
        <v>43449</v>
      </c>
      <c r="C3637" s="43">
        <v>4</v>
      </c>
      <c r="D3637" s="23">
        <v>15073</v>
      </c>
      <c r="E3637" s="25">
        <f t="shared" si="683"/>
        <v>19605</v>
      </c>
      <c r="F3637" s="25">
        <f t="shared" si="684"/>
        <v>19538.375</v>
      </c>
      <c r="G3637" s="25">
        <f t="shared" si="685"/>
        <v>0.77145617278816692</v>
      </c>
      <c r="H3637" s="25">
        <f t="shared" si="680"/>
        <v>1.0021658136955456</v>
      </c>
      <c r="I3637" s="4">
        <f t="shared" si="686"/>
        <v>15040.425241026156</v>
      </c>
      <c r="J3637" s="25">
        <f t="shared" si="681"/>
        <v>20146.663612846842</v>
      </c>
      <c r="K3637" s="15">
        <f t="shared" si="687"/>
        <v>20190.297532819095</v>
      </c>
      <c r="L3637" s="36">
        <f t="shared" si="688"/>
        <v>-5117.2975328190951</v>
      </c>
      <c r="M3637" s="36">
        <f t="shared" si="689"/>
        <v>5117.2975328190951</v>
      </c>
      <c r="N3637" s="36">
        <f t="shared" si="690"/>
        <v>0.33950093099045281</v>
      </c>
      <c r="O3637" s="36">
        <f t="shared" si="691"/>
        <v>26186734.039396398</v>
      </c>
      <c r="P3637" s="35">
        <f t="shared" si="682"/>
        <v>26186734.039396398</v>
      </c>
    </row>
    <row r="3638" spans="1:16" x14ac:dyDescent="0.4">
      <c r="A3638" s="1">
        <v>3637</v>
      </c>
      <c r="B3638" s="21">
        <v>43450</v>
      </c>
      <c r="C3638" s="43">
        <v>1</v>
      </c>
      <c r="D3638" s="23">
        <v>19028</v>
      </c>
      <c r="E3638" s="25">
        <f t="shared" si="683"/>
        <v>19471.75</v>
      </c>
      <c r="F3638" s="25">
        <f t="shared" si="684"/>
        <v>19210.125</v>
      </c>
      <c r="G3638" s="25">
        <f t="shared" si="685"/>
        <v>0.99051932249269592</v>
      </c>
      <c r="H3638" s="25">
        <f t="shared" si="680"/>
        <v>0.99870511045398014</v>
      </c>
      <c r="I3638" s="4">
        <f t="shared" si="686"/>
        <v>19052.671104637149</v>
      </c>
      <c r="J3638" s="25">
        <f t="shared" si="681"/>
        <v>20146.980297290658</v>
      </c>
      <c r="K3638" s="15">
        <f t="shared" si="687"/>
        <v>20120.892183119828</v>
      </c>
      <c r="L3638" s="36">
        <f t="shared" si="688"/>
        <v>-1092.8921831198277</v>
      </c>
      <c r="M3638" s="36">
        <f t="shared" si="689"/>
        <v>1092.8921831198277</v>
      </c>
      <c r="N3638" s="36">
        <f t="shared" si="690"/>
        <v>5.7435998692444173E-2</v>
      </c>
      <c r="O3638" s="36">
        <f t="shared" si="691"/>
        <v>1194413.323924423</v>
      </c>
      <c r="P3638" s="35">
        <f t="shared" si="682"/>
        <v>1194413.323924423</v>
      </c>
    </row>
    <row r="3639" spans="1:16" x14ac:dyDescent="0.4">
      <c r="A3639" s="1">
        <v>3638</v>
      </c>
      <c r="B3639" s="21">
        <v>43451</v>
      </c>
      <c r="C3639" s="43">
        <v>2</v>
      </c>
      <c r="D3639" s="23">
        <v>18614</v>
      </c>
      <c r="E3639" s="25">
        <f t="shared" si="683"/>
        <v>18948.5</v>
      </c>
      <c r="F3639" s="25">
        <f t="shared" si="684"/>
        <v>20021.375</v>
      </c>
      <c r="G3639" s="25">
        <f t="shared" si="685"/>
        <v>0.92970637631031838</v>
      </c>
      <c r="H3639" s="25">
        <f t="shared" si="680"/>
        <v>0.99758200983907996</v>
      </c>
      <c r="I3639" s="4">
        <f t="shared" si="686"/>
        <v>18659.117562678006</v>
      </c>
      <c r="J3639" s="25">
        <f t="shared" si="681"/>
        <v>20147.296981734478</v>
      </c>
      <c r="K3639" s="15">
        <f t="shared" si="687"/>
        <v>20098.58101586351</v>
      </c>
      <c r="L3639" s="36">
        <f t="shared" si="688"/>
        <v>-1484.5810158635104</v>
      </c>
      <c r="M3639" s="36">
        <f t="shared" si="689"/>
        <v>1484.5810158635104</v>
      </c>
      <c r="N3639" s="36">
        <f t="shared" si="690"/>
        <v>7.975615213621523E-2</v>
      </c>
      <c r="O3639" s="36">
        <f t="shared" si="691"/>
        <v>2203980.7926623323</v>
      </c>
      <c r="P3639" s="35">
        <f t="shared" si="682"/>
        <v>2203980.7926623323</v>
      </c>
    </row>
    <row r="3640" spans="1:16" x14ac:dyDescent="0.4">
      <c r="A3640" s="1">
        <v>3639</v>
      </c>
      <c r="B3640" s="21">
        <v>43452</v>
      </c>
      <c r="C3640" s="43">
        <v>3</v>
      </c>
      <c r="D3640" s="23">
        <v>23079</v>
      </c>
      <c r="E3640" s="25">
        <f t="shared" si="683"/>
        <v>21094.25</v>
      </c>
      <c r="F3640" s="25">
        <f t="shared" si="684"/>
        <v>21069.875</v>
      </c>
      <c r="G3640" s="25">
        <f t="shared" si="685"/>
        <v>1.0953553355205004</v>
      </c>
      <c r="H3640" s="25">
        <f t="shared" si="680"/>
        <v>1.0015470660113945</v>
      </c>
      <c r="I3640" s="4">
        <f t="shared" si="686"/>
        <v>23043.350415783087</v>
      </c>
      <c r="J3640" s="25">
        <f t="shared" si="681"/>
        <v>20147.613666178295</v>
      </c>
      <c r="K3640" s="15">
        <f t="shared" si="687"/>
        <v>20178.783354491949</v>
      </c>
      <c r="L3640" s="36">
        <f t="shared" si="688"/>
        <v>2900.2166455080514</v>
      </c>
      <c r="M3640" s="36">
        <f t="shared" si="689"/>
        <v>2900.2166455080514</v>
      </c>
      <c r="N3640" s="36">
        <f t="shared" si="690"/>
        <v>0.12566474481164919</v>
      </c>
      <c r="O3640" s="36">
        <f t="shared" si="691"/>
        <v>8411256.5908819754</v>
      </c>
      <c r="P3640" s="35">
        <f t="shared" si="682"/>
        <v>8411256.5908819754</v>
      </c>
    </row>
    <row r="3641" spans="1:16" x14ac:dyDescent="0.4">
      <c r="A3641" s="1">
        <v>3640</v>
      </c>
      <c r="B3641" s="21">
        <v>43453</v>
      </c>
      <c r="C3641" s="43">
        <v>4</v>
      </c>
      <c r="D3641" s="23">
        <v>23656</v>
      </c>
      <c r="E3641" s="25">
        <f t="shared" si="683"/>
        <v>21045.5</v>
      </c>
      <c r="F3641" s="25">
        <f t="shared" si="684"/>
        <v>21599.5</v>
      </c>
      <c r="G3641" s="25">
        <f t="shared" si="685"/>
        <v>1.0952105372809555</v>
      </c>
      <c r="H3641" s="25">
        <f t="shared" si="680"/>
        <v>1.0021658136955456</v>
      </c>
      <c r="I3641" s="4">
        <f t="shared" si="686"/>
        <v>23604.876235766918</v>
      </c>
      <c r="J3641" s="25">
        <f t="shared" si="681"/>
        <v>20147.930350622111</v>
      </c>
      <c r="K3641" s="15">
        <f t="shared" si="687"/>
        <v>20191.567014112388</v>
      </c>
      <c r="L3641" s="36">
        <f t="shared" si="688"/>
        <v>3464.4329858876117</v>
      </c>
      <c r="M3641" s="36">
        <f t="shared" si="689"/>
        <v>3464.4329858876117</v>
      </c>
      <c r="N3641" s="36">
        <f t="shared" si="690"/>
        <v>0.14645049821980097</v>
      </c>
      <c r="O3641" s="36">
        <f t="shared" si="691"/>
        <v>12002295.913706154</v>
      </c>
      <c r="P3641" s="35">
        <f t="shared" si="682"/>
        <v>12002295.913706154</v>
      </c>
    </row>
    <row r="3642" spans="1:16" x14ac:dyDescent="0.4">
      <c r="A3642" s="1">
        <v>3641</v>
      </c>
      <c r="B3642" s="21">
        <v>43454</v>
      </c>
      <c r="C3642" s="43">
        <v>1</v>
      </c>
      <c r="D3642" s="23">
        <v>18833</v>
      </c>
      <c r="E3642" s="25">
        <f t="shared" si="683"/>
        <v>22153.5</v>
      </c>
      <c r="F3642" s="25">
        <f t="shared" si="684"/>
        <v>21873</v>
      </c>
      <c r="G3642" s="25">
        <f t="shared" si="685"/>
        <v>0.8610158643075938</v>
      </c>
      <c r="H3642" s="25">
        <f t="shared" si="680"/>
        <v>0.99870511045398014</v>
      </c>
      <c r="I3642" s="4">
        <f t="shared" si="686"/>
        <v>18857.418273787651</v>
      </c>
      <c r="J3642" s="25">
        <f t="shared" si="681"/>
        <v>20148.247035065931</v>
      </c>
      <c r="K3642" s="15">
        <f t="shared" si="687"/>
        <v>20122.157280609597</v>
      </c>
      <c r="L3642" s="36">
        <f t="shared" si="688"/>
        <v>-1289.1572806095974</v>
      </c>
      <c r="M3642" s="36">
        <f t="shared" si="689"/>
        <v>1289.1572806095974</v>
      </c>
      <c r="N3642" s="36">
        <f t="shared" si="690"/>
        <v>6.8452040599458253E-2</v>
      </c>
      <c r="O3642" s="36">
        <f t="shared" si="691"/>
        <v>1661926.4941487322</v>
      </c>
      <c r="P3642" s="35">
        <f t="shared" si="682"/>
        <v>1661926.4941487322</v>
      </c>
    </row>
    <row r="3643" spans="1:16" x14ac:dyDescent="0.4">
      <c r="A3643" s="1">
        <v>3642</v>
      </c>
      <c r="B3643" s="21">
        <v>43455</v>
      </c>
      <c r="C3643" s="43">
        <v>2</v>
      </c>
      <c r="D3643" s="23">
        <v>23046</v>
      </c>
      <c r="E3643" s="25">
        <f t="shared" si="683"/>
        <v>21592.5</v>
      </c>
      <c r="F3643" s="25">
        <f t="shared" si="684"/>
        <v>21097.125</v>
      </c>
      <c r="G3643" s="25">
        <f t="shared" si="685"/>
        <v>1.0923763308981673</v>
      </c>
      <c r="H3643" s="25">
        <f t="shared" si="680"/>
        <v>0.99758200983907996</v>
      </c>
      <c r="I3643" s="4">
        <f t="shared" si="686"/>
        <v>23101.860070349056</v>
      </c>
      <c r="J3643" s="25">
        <f t="shared" si="681"/>
        <v>20148.563719509748</v>
      </c>
      <c r="K3643" s="15">
        <f t="shared" si="687"/>
        <v>20099.844690679303</v>
      </c>
      <c r="L3643" s="36">
        <f t="shared" si="688"/>
        <v>2946.1553093206967</v>
      </c>
      <c r="M3643" s="36">
        <f t="shared" si="689"/>
        <v>2946.1553093206967</v>
      </c>
      <c r="N3643" s="36">
        <f t="shared" si="690"/>
        <v>0.12783803303483018</v>
      </c>
      <c r="O3643" s="36">
        <f t="shared" si="691"/>
        <v>8679831.1066385303</v>
      </c>
      <c r="P3643" s="35">
        <f t="shared" si="682"/>
        <v>8679831.1066385303</v>
      </c>
    </row>
    <row r="3644" spans="1:16" x14ac:dyDescent="0.4">
      <c r="A3644" s="1">
        <v>3643</v>
      </c>
      <c r="B3644" s="21">
        <v>43456</v>
      </c>
      <c r="C3644" s="43">
        <v>3</v>
      </c>
      <c r="D3644" s="23">
        <v>20835</v>
      </c>
      <c r="E3644" s="25">
        <f t="shared" si="683"/>
        <v>20601.75</v>
      </c>
      <c r="F3644" s="25">
        <f t="shared" si="684"/>
        <v>19652.875</v>
      </c>
      <c r="G3644" s="25">
        <f t="shared" si="685"/>
        <v>1.0601502324723482</v>
      </c>
      <c r="H3644" s="25">
        <f t="shared" si="680"/>
        <v>1.0015470660113945</v>
      </c>
      <c r="I3644" s="4">
        <f t="shared" si="686"/>
        <v>20802.816669389515</v>
      </c>
      <c r="J3644" s="25">
        <f t="shared" si="681"/>
        <v>20148.880403953564</v>
      </c>
      <c r="K3644" s="15">
        <f t="shared" si="687"/>
        <v>20180.052051994175</v>
      </c>
      <c r="L3644" s="36">
        <f t="shared" si="688"/>
        <v>654.94794800582531</v>
      </c>
      <c r="M3644" s="36">
        <f t="shared" si="689"/>
        <v>654.94794800582531</v>
      </c>
      <c r="N3644" s="36">
        <f t="shared" si="690"/>
        <v>3.1434986705343185E-2</v>
      </c>
      <c r="O3644" s="36">
        <f t="shared" si="691"/>
        <v>428956.81459704123</v>
      </c>
      <c r="P3644" s="35">
        <f t="shared" si="682"/>
        <v>428956.81459704123</v>
      </c>
    </row>
    <row r="3645" spans="1:16" x14ac:dyDescent="0.4">
      <c r="A3645" s="1">
        <v>3644</v>
      </c>
      <c r="B3645" s="21">
        <v>43457</v>
      </c>
      <c r="C3645" s="43">
        <v>4</v>
      </c>
      <c r="D3645" s="23">
        <v>19693</v>
      </c>
      <c r="E3645" s="25">
        <f t="shared" si="683"/>
        <v>18704</v>
      </c>
      <c r="F3645" s="25">
        <f t="shared" si="684"/>
        <v>18141.375</v>
      </c>
      <c r="G3645" s="25">
        <f t="shared" si="685"/>
        <v>1.0855296249595194</v>
      </c>
      <c r="H3645" s="25">
        <f t="shared" si="680"/>
        <v>1.0021658136955456</v>
      </c>
      <c r="I3645" s="4">
        <f t="shared" si="686"/>
        <v>19650.440806178471</v>
      </c>
      <c r="J3645" s="25">
        <f t="shared" si="681"/>
        <v>20149.197088397385</v>
      </c>
      <c r="K3645" s="15">
        <f t="shared" si="687"/>
        <v>20192.836495405681</v>
      </c>
      <c r="L3645" s="36">
        <f t="shared" si="688"/>
        <v>-499.83649540568149</v>
      </c>
      <c r="M3645" s="36">
        <f t="shared" si="689"/>
        <v>499.83649540568149</v>
      </c>
      <c r="N3645" s="36">
        <f t="shared" si="690"/>
        <v>2.5381429716431293E-2</v>
      </c>
      <c r="O3645" s="36">
        <f t="shared" si="691"/>
        <v>249836.52213943386</v>
      </c>
      <c r="P3645" s="35">
        <f t="shared" si="682"/>
        <v>249836.52213943386</v>
      </c>
    </row>
    <row r="3646" spans="1:16" x14ac:dyDescent="0.4">
      <c r="A3646" s="1">
        <v>3645</v>
      </c>
      <c r="B3646" s="21">
        <v>43458</v>
      </c>
      <c r="C3646" s="43">
        <v>1</v>
      </c>
      <c r="D3646" s="23">
        <v>11242</v>
      </c>
      <c r="E3646" s="25">
        <f t="shared" si="683"/>
        <v>17578.75</v>
      </c>
      <c r="F3646" s="25">
        <f t="shared" si="684"/>
        <v>17030.5</v>
      </c>
      <c r="G3646" s="25">
        <f t="shared" si="685"/>
        <v>0.66010980300049915</v>
      </c>
      <c r="H3646" s="25">
        <f t="shared" si="680"/>
        <v>0.99870511045398014</v>
      </c>
      <c r="I3646" s="4">
        <f t="shared" si="686"/>
        <v>11256.576022615664</v>
      </c>
      <c r="J3646" s="25">
        <f t="shared" si="681"/>
        <v>20149.513772841201</v>
      </c>
      <c r="K3646" s="15">
        <f t="shared" si="687"/>
        <v>20123.422378099367</v>
      </c>
      <c r="L3646" s="36">
        <f t="shared" si="688"/>
        <v>-8881.4223780993671</v>
      </c>
      <c r="M3646" s="36">
        <f t="shared" si="689"/>
        <v>8881.4223780993671</v>
      </c>
      <c r="N3646" s="36">
        <f t="shared" si="690"/>
        <v>0.7900215600515359</v>
      </c>
      <c r="O3646" s="36">
        <f t="shared" si="691"/>
        <v>78879663.45820421</v>
      </c>
      <c r="P3646" s="35">
        <f t="shared" si="682"/>
        <v>78879663.45820421</v>
      </c>
    </row>
    <row r="3647" spans="1:16" x14ac:dyDescent="0.4">
      <c r="A3647" s="1">
        <v>3646</v>
      </c>
      <c r="B3647" s="21">
        <v>43459</v>
      </c>
      <c r="C3647" s="43">
        <v>2</v>
      </c>
      <c r="D3647" s="23">
        <v>18545</v>
      </c>
      <c r="E3647" s="25">
        <f t="shared" si="683"/>
        <v>16482.25</v>
      </c>
      <c r="F3647" s="25">
        <f t="shared" si="684"/>
        <v>15945.125</v>
      </c>
      <c r="G3647" s="25">
        <f t="shared" si="685"/>
        <v>1.1630514028582404</v>
      </c>
      <c r="H3647" s="25">
        <f t="shared" si="680"/>
        <v>0.99758200983907996</v>
      </c>
      <c r="I3647" s="4">
        <f t="shared" si="686"/>
        <v>18589.950316958399</v>
      </c>
      <c r="J3647" s="25">
        <f t="shared" si="681"/>
        <v>20149.830457285017</v>
      </c>
      <c r="K3647" s="15">
        <f t="shared" si="687"/>
        <v>20101.108365495096</v>
      </c>
      <c r="L3647" s="36">
        <f t="shared" si="688"/>
        <v>-1556.1083654950962</v>
      </c>
      <c r="M3647" s="36">
        <f t="shared" si="689"/>
        <v>1556.1083654950962</v>
      </c>
      <c r="N3647" s="36">
        <f t="shared" si="690"/>
        <v>8.3909860636025679E-2</v>
      </c>
      <c r="O3647" s="36">
        <f t="shared" si="691"/>
        <v>2421473.2451638198</v>
      </c>
      <c r="P3647" s="35">
        <f t="shared" si="682"/>
        <v>2421473.2451638198</v>
      </c>
    </row>
    <row r="3648" spans="1:16" x14ac:dyDescent="0.4">
      <c r="A3648" s="1">
        <v>3647</v>
      </c>
      <c r="B3648" s="21">
        <v>43460</v>
      </c>
      <c r="C3648" s="43">
        <v>3</v>
      </c>
      <c r="D3648" s="23">
        <v>16449</v>
      </c>
      <c r="E3648" s="25">
        <f t="shared" si="683"/>
        <v>15408</v>
      </c>
      <c r="F3648" s="25">
        <f t="shared" si="684"/>
        <v>16606.5</v>
      </c>
      <c r="G3648" s="25">
        <f t="shared" si="685"/>
        <v>0.99051576190046065</v>
      </c>
      <c r="H3648" s="25">
        <f t="shared" si="680"/>
        <v>1.0015470660113945</v>
      </c>
      <c r="I3648" s="4">
        <f t="shared" si="686"/>
        <v>16423.59161962026</v>
      </c>
      <c r="J3648" s="25">
        <f t="shared" si="681"/>
        <v>20150.147141728834</v>
      </c>
      <c r="K3648" s="15">
        <f t="shared" si="687"/>
        <v>20181.320749496401</v>
      </c>
      <c r="L3648" s="36">
        <f t="shared" si="688"/>
        <v>-3732.3207494964008</v>
      </c>
      <c r="M3648" s="36">
        <f t="shared" si="689"/>
        <v>3732.3207494964008</v>
      </c>
      <c r="N3648" s="36">
        <f t="shared" si="690"/>
        <v>0.22690259283217221</v>
      </c>
      <c r="O3648" s="36">
        <f t="shared" si="691"/>
        <v>13930218.177121375</v>
      </c>
      <c r="P3648" s="35">
        <f t="shared" si="682"/>
        <v>13930218.177121375</v>
      </c>
    </row>
    <row r="3649" spans="1:16" x14ac:dyDescent="0.4">
      <c r="A3649" s="1">
        <v>3648</v>
      </c>
      <c r="B3649" s="21">
        <v>43461</v>
      </c>
      <c r="C3649" s="43">
        <v>4</v>
      </c>
      <c r="D3649" s="23">
        <v>15396</v>
      </c>
      <c r="E3649" s="25">
        <f t="shared" si="683"/>
        <v>17805</v>
      </c>
      <c r="F3649" s="25">
        <f t="shared" si="684"/>
        <v>17953.625</v>
      </c>
      <c r="G3649" s="25">
        <f t="shared" si="685"/>
        <v>0.85754269680914019</v>
      </c>
      <c r="H3649" s="25">
        <f t="shared" si="680"/>
        <v>1.0021658136955456</v>
      </c>
      <c r="I3649" s="4">
        <f t="shared" si="686"/>
        <v>15362.727195040052</v>
      </c>
      <c r="J3649" s="25">
        <f t="shared" si="681"/>
        <v>20150.463826172654</v>
      </c>
      <c r="K3649" s="15">
        <f t="shared" si="687"/>
        <v>20194.105976698975</v>
      </c>
      <c r="L3649" s="36">
        <f t="shared" si="688"/>
        <v>-4798.1059766989747</v>
      </c>
      <c r="M3649" s="36">
        <f t="shared" si="689"/>
        <v>4798.1059766989747</v>
      </c>
      <c r="N3649" s="36">
        <f t="shared" si="690"/>
        <v>0.31164627024545172</v>
      </c>
      <c r="O3649" s="36">
        <f t="shared" si="691"/>
        <v>23021820.96363442</v>
      </c>
      <c r="P3649" s="35">
        <f t="shared" si="682"/>
        <v>23021820.96363442</v>
      </c>
    </row>
    <row r="3650" spans="1:16" x14ac:dyDescent="0.4">
      <c r="A3650" s="1">
        <v>3649</v>
      </c>
      <c r="B3650" s="21">
        <v>43462</v>
      </c>
      <c r="C3650" s="43">
        <v>1</v>
      </c>
      <c r="D3650" s="23">
        <v>20830</v>
      </c>
      <c r="E3650" s="25">
        <f t="shared" si="683"/>
        <v>18102.25</v>
      </c>
      <c r="F3650" s="25">
        <f t="shared" si="684"/>
        <v>18512.25</v>
      </c>
      <c r="G3650" s="25">
        <f t="shared" si="685"/>
        <v>1.1252008804980487</v>
      </c>
      <c r="H3650" s="25">
        <f t="shared" ref="H3650:H3713" si="692">VLOOKUP(C3650,$Q$38:$S$42,3,FALSE)</f>
        <v>0.99870511045398014</v>
      </c>
      <c r="I3650" s="4">
        <f t="shared" si="686"/>
        <v>20857.0075210002</v>
      </c>
      <c r="J3650" s="25">
        <f t="shared" si="681"/>
        <v>20150.780510616471</v>
      </c>
      <c r="K3650" s="15">
        <f t="shared" si="687"/>
        <v>20124.687475589133</v>
      </c>
      <c r="L3650" s="36">
        <f t="shared" si="688"/>
        <v>705.3125244108669</v>
      </c>
      <c r="M3650" s="36">
        <f t="shared" si="689"/>
        <v>705.3125244108669</v>
      </c>
      <c r="N3650" s="36">
        <f t="shared" si="690"/>
        <v>3.3860418838735806E-2</v>
      </c>
      <c r="O3650" s="36">
        <f t="shared" si="691"/>
        <v>497465.75709082972</v>
      </c>
      <c r="P3650" s="35">
        <f t="shared" si="682"/>
        <v>497465.75709082972</v>
      </c>
    </row>
    <row r="3651" spans="1:16" x14ac:dyDescent="0.4">
      <c r="A3651" s="1">
        <v>3650</v>
      </c>
      <c r="B3651" s="21">
        <v>43463</v>
      </c>
      <c r="C3651" s="43">
        <v>2</v>
      </c>
      <c r="D3651" s="23">
        <v>19734</v>
      </c>
      <c r="E3651" s="25">
        <f t="shared" si="683"/>
        <v>18922.25</v>
      </c>
      <c r="F3651" s="25">
        <f t="shared" si="684"/>
        <v>18416.625</v>
      </c>
      <c r="G3651" s="25">
        <f t="shared" si="685"/>
        <v>1.071531836044878</v>
      </c>
      <c r="H3651" s="25">
        <f t="shared" si="692"/>
        <v>0.99758200983907996</v>
      </c>
      <c r="I3651" s="4">
        <f t="shared" si="686"/>
        <v>19781.832275807872</v>
      </c>
      <c r="J3651" s="25">
        <f t="shared" ref="J3651:J3714" si="693">INTERCEPT($I$2:$I$3896,$A$2:$A$3896)+SLOPE($I$2:$I$3896,$A$2:$A$3896)*A3651</f>
        <v>20151.097195060287</v>
      </c>
      <c r="K3651" s="15">
        <f t="shared" si="687"/>
        <v>20102.372040310889</v>
      </c>
      <c r="L3651" s="36">
        <f t="shared" si="688"/>
        <v>-368.37204031088913</v>
      </c>
      <c r="M3651" s="36">
        <f t="shared" si="689"/>
        <v>368.37204031088913</v>
      </c>
      <c r="N3651" s="36">
        <f t="shared" si="690"/>
        <v>1.866687140523407E-2</v>
      </c>
      <c r="O3651" s="36">
        <f t="shared" si="691"/>
        <v>135697.96008280732</v>
      </c>
      <c r="P3651" s="35">
        <f t="shared" ref="P3651:P3714" si="694">(D3651-K3651)^2</f>
        <v>135697.96008280732</v>
      </c>
    </row>
    <row r="3652" spans="1:16" x14ac:dyDescent="0.4">
      <c r="A3652" s="1">
        <v>3651</v>
      </c>
      <c r="B3652" s="21">
        <v>43464</v>
      </c>
      <c r="C3652" s="43">
        <v>3</v>
      </c>
      <c r="D3652" s="23">
        <v>19729</v>
      </c>
      <c r="E3652" s="25">
        <f t="shared" si="683"/>
        <v>17911</v>
      </c>
      <c r="F3652" s="25">
        <f t="shared" si="684"/>
        <v>17153.625</v>
      </c>
      <c r="G3652" s="25">
        <f t="shared" si="685"/>
        <v>1.150135904218496</v>
      </c>
      <c r="H3652" s="25">
        <f t="shared" si="692"/>
        <v>1.0015470660113945</v>
      </c>
      <c r="I3652" s="4">
        <f t="shared" si="686"/>
        <v>19698.525081372005</v>
      </c>
      <c r="J3652" s="25">
        <f t="shared" si="693"/>
        <v>20151.413879504107</v>
      </c>
      <c r="K3652" s="15">
        <f t="shared" si="687"/>
        <v>20182.589446998631</v>
      </c>
      <c r="L3652" s="36">
        <f t="shared" si="688"/>
        <v>-453.58944699863059</v>
      </c>
      <c r="M3652" s="36">
        <f t="shared" si="689"/>
        <v>453.58944699863059</v>
      </c>
      <c r="N3652" s="36">
        <f t="shared" si="690"/>
        <v>2.2991000405425038E-2</v>
      </c>
      <c r="O3652" s="36">
        <f t="shared" si="691"/>
        <v>205743.38642852352</v>
      </c>
      <c r="P3652" s="35">
        <f t="shared" si="694"/>
        <v>205743.38642852352</v>
      </c>
    </row>
    <row r="3653" spans="1:16" x14ac:dyDescent="0.4">
      <c r="A3653" s="1">
        <v>3652</v>
      </c>
      <c r="B3653" s="21">
        <v>43465</v>
      </c>
      <c r="C3653" s="43">
        <v>4</v>
      </c>
      <c r="D3653" s="23">
        <v>11351</v>
      </c>
      <c r="E3653" s="25">
        <f t="shared" ref="E3653:E3716" si="695">AVERAGE(D3651:D3654)</f>
        <v>16396.25</v>
      </c>
      <c r="F3653" s="25">
        <f t="shared" ref="F3653:F3716" si="696">AVERAGE(E3653:E3654)</f>
        <v>16309.875</v>
      </c>
      <c r="G3653" s="25">
        <f t="shared" si="685"/>
        <v>0.69595873665494068</v>
      </c>
      <c r="H3653" s="25">
        <f t="shared" si="692"/>
        <v>1.0021658136955456</v>
      </c>
      <c r="I3653" s="4">
        <f t="shared" si="686"/>
        <v>11326.468978364486</v>
      </c>
      <c r="J3653" s="25">
        <f t="shared" si="693"/>
        <v>20151.730563947924</v>
      </c>
      <c r="K3653" s="15">
        <f t="shared" si="687"/>
        <v>20195.375457992268</v>
      </c>
      <c r="L3653" s="36">
        <f t="shared" si="688"/>
        <v>-8844.3754579922679</v>
      </c>
      <c r="M3653" s="36">
        <f t="shared" si="689"/>
        <v>8844.3754579922679</v>
      </c>
      <c r="N3653" s="36">
        <f t="shared" si="690"/>
        <v>0.77917147898795414</v>
      </c>
      <c r="O3653" s="36">
        <f t="shared" si="691"/>
        <v>78222977.241935939</v>
      </c>
      <c r="P3653" s="35">
        <f t="shared" si="694"/>
        <v>78222977.241935939</v>
      </c>
    </row>
    <row r="3654" spans="1:16" x14ac:dyDescent="0.4">
      <c r="A3654" s="1">
        <v>3653</v>
      </c>
      <c r="B3654" s="21">
        <v>43466</v>
      </c>
      <c r="C3654" s="43">
        <v>1</v>
      </c>
      <c r="D3654" s="23">
        <v>14771</v>
      </c>
      <c r="E3654" s="25">
        <f t="shared" si="695"/>
        <v>16223.5</v>
      </c>
      <c r="F3654" s="25">
        <f t="shared" si="696"/>
        <v>15027.75</v>
      </c>
      <c r="G3654" s="25">
        <f t="shared" si="685"/>
        <v>0.98291494069305119</v>
      </c>
      <c r="H3654" s="25">
        <f t="shared" si="692"/>
        <v>0.99870511045398014</v>
      </c>
      <c r="I3654" s="4">
        <f t="shared" si="686"/>
        <v>14790.151612707343</v>
      </c>
      <c r="J3654" s="25">
        <f t="shared" si="693"/>
        <v>20152.04724839174</v>
      </c>
      <c r="K3654" s="15">
        <f t="shared" si="687"/>
        <v>20125.952573078899</v>
      </c>
      <c r="L3654" s="36">
        <f t="shared" si="688"/>
        <v>-5354.9525730788991</v>
      </c>
      <c r="M3654" s="36">
        <f t="shared" si="689"/>
        <v>5354.9525730788991</v>
      </c>
      <c r="N3654" s="36">
        <f t="shared" si="690"/>
        <v>0.36253148555134379</v>
      </c>
      <c r="O3654" s="36">
        <f t="shared" si="691"/>
        <v>28675517.059924323</v>
      </c>
      <c r="P3654" s="35">
        <f t="shared" si="694"/>
        <v>28675517.059924323</v>
      </c>
    </row>
    <row r="3655" spans="1:16" x14ac:dyDescent="0.4">
      <c r="A3655" s="1">
        <v>3654</v>
      </c>
      <c r="B3655" s="21">
        <v>43467</v>
      </c>
      <c r="C3655" s="43">
        <v>2</v>
      </c>
      <c r="D3655" s="23">
        <v>19043</v>
      </c>
      <c r="E3655" s="25">
        <f t="shared" si="695"/>
        <v>13832</v>
      </c>
      <c r="F3655" s="25">
        <f t="shared" si="696"/>
        <v>15059.875</v>
      </c>
      <c r="G3655" s="25">
        <f t="shared" si="685"/>
        <v>1.2644859270080262</v>
      </c>
      <c r="H3655" s="25">
        <f t="shared" si="692"/>
        <v>0.99758200983907996</v>
      </c>
      <c r="I3655" s="4">
        <f t="shared" si="686"/>
        <v>19089.157394760787</v>
      </c>
      <c r="J3655" s="25">
        <f t="shared" si="693"/>
        <v>20152.36393283556</v>
      </c>
      <c r="K3655" s="15">
        <f t="shared" si="687"/>
        <v>20103.635715126686</v>
      </c>
      <c r="L3655" s="36">
        <f t="shared" si="688"/>
        <v>-1060.6357151266857</v>
      </c>
      <c r="M3655" s="36">
        <f t="shared" si="689"/>
        <v>1060.6357151266857</v>
      </c>
      <c r="N3655" s="36">
        <f t="shared" si="690"/>
        <v>5.5696881537923945E-2</v>
      </c>
      <c r="O3655" s="36">
        <f t="shared" si="691"/>
        <v>1124948.1202022959</v>
      </c>
      <c r="P3655" s="35">
        <f t="shared" si="694"/>
        <v>1124948.1202022959</v>
      </c>
    </row>
    <row r="3656" spans="1:16" x14ac:dyDescent="0.4">
      <c r="A3656" s="1">
        <v>3655</v>
      </c>
      <c r="B3656" s="21">
        <v>43468</v>
      </c>
      <c r="C3656" s="43">
        <v>3</v>
      </c>
      <c r="D3656" s="23">
        <v>10163</v>
      </c>
      <c r="E3656" s="25">
        <f t="shared" si="695"/>
        <v>16287.75</v>
      </c>
      <c r="F3656" s="25">
        <f t="shared" si="696"/>
        <v>16997.375</v>
      </c>
      <c r="G3656" s="25">
        <f t="shared" si="685"/>
        <v>0.59791585465402741</v>
      </c>
      <c r="H3656" s="25">
        <f t="shared" si="692"/>
        <v>1.0015470660113945</v>
      </c>
      <c r="I3656" s="4">
        <f t="shared" si="686"/>
        <v>10147.301454811886</v>
      </c>
      <c r="J3656" s="25">
        <f t="shared" si="693"/>
        <v>20152.680617279377</v>
      </c>
      <c r="K3656" s="15">
        <f t="shared" si="687"/>
        <v>20183.85814450086</v>
      </c>
      <c r="L3656" s="36">
        <f t="shared" si="688"/>
        <v>-10020.85814450086</v>
      </c>
      <c r="M3656" s="36">
        <f t="shared" si="689"/>
        <v>10020.85814450086</v>
      </c>
      <c r="N3656" s="36">
        <f t="shared" si="690"/>
        <v>0.98601378967832931</v>
      </c>
      <c r="O3656" s="36">
        <f t="shared" si="691"/>
        <v>100417597.95220922</v>
      </c>
      <c r="P3656" s="35">
        <f t="shared" si="694"/>
        <v>100417597.95220922</v>
      </c>
    </row>
    <row r="3657" spans="1:16" x14ac:dyDescent="0.4">
      <c r="A3657" s="1">
        <v>3656</v>
      </c>
      <c r="B3657" s="21">
        <v>43469</v>
      </c>
      <c r="C3657" s="43">
        <v>4</v>
      </c>
      <c r="D3657" s="23">
        <v>21174</v>
      </c>
      <c r="E3657" s="25">
        <f t="shared" si="695"/>
        <v>17707</v>
      </c>
      <c r="F3657" s="25">
        <f t="shared" si="696"/>
        <v>17461.625</v>
      </c>
      <c r="G3657" s="25">
        <f t="shared" si="685"/>
        <v>1.2126019199244056</v>
      </c>
      <c r="H3657" s="25">
        <f t="shared" si="692"/>
        <v>1.0021658136955456</v>
      </c>
      <c r="I3657" s="4">
        <f t="shared" si="686"/>
        <v>21128.240168081193</v>
      </c>
      <c r="J3657" s="25">
        <f t="shared" si="693"/>
        <v>20152.997301723193</v>
      </c>
      <c r="K3657" s="15">
        <f t="shared" si="687"/>
        <v>20196.644939285557</v>
      </c>
      <c r="L3657" s="36">
        <f t="shared" si="688"/>
        <v>977.35506071444252</v>
      </c>
      <c r="M3657" s="36">
        <f t="shared" si="689"/>
        <v>977.35506071444252</v>
      </c>
      <c r="N3657" s="36">
        <f t="shared" si="690"/>
        <v>4.6158262997753968E-2</v>
      </c>
      <c r="O3657" s="36">
        <f t="shared" si="691"/>
        <v>955222.91470413166</v>
      </c>
      <c r="P3657" s="35">
        <f t="shared" si="694"/>
        <v>955222.91470413166</v>
      </c>
    </row>
    <row r="3658" spans="1:16" x14ac:dyDescent="0.4">
      <c r="A3658" s="1">
        <v>3657</v>
      </c>
      <c r="B3658" s="21">
        <v>43470</v>
      </c>
      <c r="C3658" s="43">
        <v>1</v>
      </c>
      <c r="D3658" s="23">
        <v>20448</v>
      </c>
      <c r="E3658" s="25">
        <f t="shared" si="695"/>
        <v>17216.25</v>
      </c>
      <c r="F3658" s="25">
        <f t="shared" si="696"/>
        <v>18222.125</v>
      </c>
      <c r="G3658" s="25">
        <f t="shared" si="685"/>
        <v>1.1221523285566311</v>
      </c>
      <c r="H3658" s="25">
        <f t="shared" si="692"/>
        <v>0.99870511045398014</v>
      </c>
      <c r="I3658" s="4">
        <f t="shared" si="686"/>
        <v>20474.512231848876</v>
      </c>
      <c r="J3658" s="25">
        <f t="shared" si="693"/>
        <v>20153.31398616701</v>
      </c>
      <c r="K3658" s="15">
        <f t="shared" si="687"/>
        <v>20127.217670568665</v>
      </c>
      <c r="L3658" s="36">
        <f t="shared" si="688"/>
        <v>320.7823294313348</v>
      </c>
      <c r="M3658" s="36">
        <f t="shared" si="689"/>
        <v>320.7823294313348</v>
      </c>
      <c r="N3658" s="36">
        <f t="shared" si="690"/>
        <v>1.5687711728840707E-2</v>
      </c>
      <c r="O3658" s="36">
        <f t="shared" si="691"/>
        <v>102901.3028753934</v>
      </c>
      <c r="P3658" s="35">
        <f t="shared" si="694"/>
        <v>102901.3028753934</v>
      </c>
    </row>
    <row r="3659" spans="1:16" x14ac:dyDescent="0.4">
      <c r="A3659" s="1">
        <v>3658</v>
      </c>
      <c r="B3659" s="21">
        <v>43471</v>
      </c>
      <c r="C3659" s="43">
        <v>2</v>
      </c>
      <c r="D3659" s="23">
        <v>17080</v>
      </c>
      <c r="E3659" s="25">
        <f t="shared" si="695"/>
        <v>19228</v>
      </c>
      <c r="F3659" s="25">
        <f t="shared" si="696"/>
        <v>18698.125</v>
      </c>
      <c r="G3659" s="25">
        <f t="shared" si="685"/>
        <v>0.91346057425544003</v>
      </c>
      <c r="H3659" s="25">
        <f t="shared" si="692"/>
        <v>0.99758200983907996</v>
      </c>
      <c r="I3659" s="4">
        <f t="shared" si="686"/>
        <v>17121.399375230489</v>
      </c>
      <c r="J3659" s="25">
        <f t="shared" si="693"/>
        <v>20153.63067061083</v>
      </c>
      <c r="K3659" s="15">
        <f t="shared" si="687"/>
        <v>20104.899389942475</v>
      </c>
      <c r="L3659" s="36">
        <f t="shared" si="688"/>
        <v>-3024.899389942475</v>
      </c>
      <c r="M3659" s="36">
        <f t="shared" si="689"/>
        <v>3024.899389942475</v>
      </c>
      <c r="N3659" s="36">
        <f t="shared" si="690"/>
        <v>0.17710183781864608</v>
      </c>
      <c r="O3659" s="36">
        <f t="shared" si="691"/>
        <v>9150016.3192743566</v>
      </c>
      <c r="P3659" s="35">
        <f t="shared" si="694"/>
        <v>9150016.3192743566</v>
      </c>
    </row>
    <row r="3660" spans="1:16" x14ac:dyDescent="0.4">
      <c r="A3660" s="1">
        <v>3659</v>
      </c>
      <c r="B3660" s="21">
        <v>43472</v>
      </c>
      <c r="C3660" s="43">
        <v>3</v>
      </c>
      <c r="D3660" s="23">
        <v>18210</v>
      </c>
      <c r="E3660" s="25">
        <f t="shared" si="695"/>
        <v>18168.25</v>
      </c>
      <c r="F3660" s="25">
        <f t="shared" si="696"/>
        <v>18337.375</v>
      </c>
      <c r="G3660" s="25">
        <f t="shared" si="685"/>
        <v>0.99305380404774402</v>
      </c>
      <c r="H3660" s="25">
        <f t="shared" si="692"/>
        <v>1.0015470660113945</v>
      </c>
      <c r="I3660" s="4">
        <f t="shared" si="686"/>
        <v>18181.871444664415</v>
      </c>
      <c r="J3660" s="25">
        <f t="shared" si="693"/>
        <v>20153.947355054646</v>
      </c>
      <c r="K3660" s="15">
        <f t="shared" si="687"/>
        <v>20185.126842003086</v>
      </c>
      <c r="L3660" s="36">
        <f t="shared" si="688"/>
        <v>-1975.1268420030865</v>
      </c>
      <c r="M3660" s="36">
        <f t="shared" si="689"/>
        <v>1975.1268420030865</v>
      </c>
      <c r="N3660" s="36">
        <f t="shared" si="690"/>
        <v>0.10846385733130623</v>
      </c>
      <c r="O3660" s="36">
        <f t="shared" si="691"/>
        <v>3901126.0420010854</v>
      </c>
      <c r="P3660" s="35">
        <f t="shared" si="694"/>
        <v>3901126.0420010854</v>
      </c>
    </row>
    <row r="3661" spans="1:16" x14ac:dyDescent="0.4">
      <c r="A3661" s="1">
        <v>3660</v>
      </c>
      <c r="B3661" s="21">
        <v>43473</v>
      </c>
      <c r="C3661" s="43">
        <v>4</v>
      </c>
      <c r="D3661" s="23">
        <v>16935</v>
      </c>
      <c r="E3661" s="25">
        <f t="shared" si="695"/>
        <v>18506.5</v>
      </c>
      <c r="F3661" s="25">
        <f t="shared" si="696"/>
        <v>17761.625</v>
      </c>
      <c r="G3661" s="25">
        <f t="shared" si="685"/>
        <v>0.95346005784943666</v>
      </c>
      <c r="H3661" s="25">
        <f t="shared" si="692"/>
        <v>1.0021658136955456</v>
      </c>
      <c r="I3661" s="4">
        <f t="shared" si="686"/>
        <v>16898.401211223907</v>
      </c>
      <c r="J3661" s="25">
        <f t="shared" si="693"/>
        <v>20154.264039498463</v>
      </c>
      <c r="K3661" s="15">
        <f t="shared" si="687"/>
        <v>20197.914420578851</v>
      </c>
      <c r="L3661" s="36">
        <f t="shared" si="688"/>
        <v>-3262.9144205788507</v>
      </c>
      <c r="M3661" s="36">
        <f t="shared" si="689"/>
        <v>3262.9144205788507</v>
      </c>
      <c r="N3661" s="36">
        <f t="shared" si="690"/>
        <v>0.19267283262939774</v>
      </c>
      <c r="O3661" s="36">
        <f t="shared" si="691"/>
        <v>10646610.516021417</v>
      </c>
      <c r="P3661" s="35">
        <f t="shared" si="694"/>
        <v>10646610.516021417</v>
      </c>
    </row>
    <row r="3662" spans="1:16" x14ac:dyDescent="0.4">
      <c r="A3662" s="1">
        <v>3661</v>
      </c>
      <c r="B3662" s="21">
        <v>43474</v>
      </c>
      <c r="C3662" s="43">
        <v>1</v>
      </c>
      <c r="D3662" s="23">
        <v>21801</v>
      </c>
      <c r="E3662" s="25">
        <f t="shared" si="695"/>
        <v>17016.75</v>
      </c>
      <c r="F3662" s="25">
        <f t="shared" si="696"/>
        <v>17618</v>
      </c>
      <c r="G3662" s="25">
        <f t="shared" si="685"/>
        <v>1.2374276308321035</v>
      </c>
      <c r="H3662" s="25">
        <f t="shared" si="692"/>
        <v>0.99870511045398014</v>
      </c>
      <c r="I3662" s="4">
        <f t="shared" si="686"/>
        <v>21829.266488973855</v>
      </c>
      <c r="J3662" s="25">
        <f t="shared" si="693"/>
        <v>20154.580723942283</v>
      </c>
      <c r="K3662" s="15">
        <f t="shared" si="687"/>
        <v>20128.482768058435</v>
      </c>
      <c r="L3662" s="36">
        <f t="shared" si="688"/>
        <v>1672.5172319415651</v>
      </c>
      <c r="M3662" s="36">
        <f t="shared" si="689"/>
        <v>1672.5172319415651</v>
      </c>
      <c r="N3662" s="36">
        <f t="shared" si="690"/>
        <v>7.6717454792971193E-2</v>
      </c>
      <c r="O3662" s="36">
        <f t="shared" si="691"/>
        <v>2797313.8911414752</v>
      </c>
      <c r="P3662" s="35">
        <f t="shared" si="694"/>
        <v>2797313.8911414752</v>
      </c>
    </row>
    <row r="3663" spans="1:16" x14ac:dyDescent="0.4">
      <c r="A3663" s="1">
        <v>3662</v>
      </c>
      <c r="B3663" s="21">
        <v>43475</v>
      </c>
      <c r="C3663" s="43">
        <v>2</v>
      </c>
      <c r="D3663" s="23">
        <v>11121</v>
      </c>
      <c r="E3663" s="25">
        <f t="shared" si="695"/>
        <v>18219.25</v>
      </c>
      <c r="F3663" s="25">
        <f t="shared" si="696"/>
        <v>18997.375</v>
      </c>
      <c r="G3663" s="25">
        <f t="shared" si="685"/>
        <v>0.58539666664473378</v>
      </c>
      <c r="H3663" s="25">
        <f t="shared" si="692"/>
        <v>0.99758200983907996</v>
      </c>
      <c r="I3663" s="4">
        <f t="shared" si="686"/>
        <v>11147.955647068986</v>
      </c>
      <c r="J3663" s="25">
        <f t="shared" si="693"/>
        <v>20154.897408386099</v>
      </c>
      <c r="K3663" s="15">
        <f t="shared" si="687"/>
        <v>20106.163064758268</v>
      </c>
      <c r="L3663" s="36">
        <f t="shared" si="688"/>
        <v>-8985.1630647582679</v>
      </c>
      <c r="M3663" s="36">
        <f t="shared" si="689"/>
        <v>8985.1630647582679</v>
      </c>
      <c r="N3663" s="36">
        <f t="shared" si="690"/>
        <v>0.80794560424047013</v>
      </c>
      <c r="O3663" s="36">
        <f t="shared" si="691"/>
        <v>80733155.300296187</v>
      </c>
      <c r="P3663" s="35">
        <f t="shared" si="694"/>
        <v>80733155.300296187</v>
      </c>
    </row>
    <row r="3664" spans="1:16" x14ac:dyDescent="0.4">
      <c r="A3664" s="1">
        <v>3663</v>
      </c>
      <c r="B3664" s="21">
        <v>43476</v>
      </c>
      <c r="C3664" s="43">
        <v>3</v>
      </c>
      <c r="D3664" s="23">
        <v>23020</v>
      </c>
      <c r="E3664" s="25">
        <f t="shared" si="695"/>
        <v>19775.5</v>
      </c>
      <c r="F3664" s="25">
        <f t="shared" si="696"/>
        <v>19937.125</v>
      </c>
      <c r="G3664" s="25">
        <f t="shared" si="685"/>
        <v>1.1546298676464135</v>
      </c>
      <c r="H3664" s="25">
        <f t="shared" si="692"/>
        <v>1.0015470660113945</v>
      </c>
      <c r="I3664" s="4">
        <f t="shared" si="686"/>
        <v>22984.441551684504</v>
      </c>
      <c r="J3664" s="25">
        <f t="shared" si="693"/>
        <v>20155.214092829916</v>
      </c>
      <c r="K3664" s="15">
        <f t="shared" si="687"/>
        <v>20186.395539505313</v>
      </c>
      <c r="L3664" s="36">
        <f t="shared" si="688"/>
        <v>2833.6044604946874</v>
      </c>
      <c r="M3664" s="36">
        <f t="shared" si="689"/>
        <v>2833.6044604946874</v>
      </c>
      <c r="N3664" s="36">
        <f t="shared" si="690"/>
        <v>0.12309315640724099</v>
      </c>
      <c r="O3664" s="36">
        <f t="shared" si="691"/>
        <v>8029314.2385353884</v>
      </c>
      <c r="P3664" s="35">
        <f t="shared" si="694"/>
        <v>8029314.2385353884</v>
      </c>
    </row>
    <row r="3665" spans="1:16" x14ac:dyDescent="0.4">
      <c r="A3665" s="1">
        <v>3664</v>
      </c>
      <c r="B3665" s="21">
        <v>43477</v>
      </c>
      <c r="C3665" s="43">
        <v>4</v>
      </c>
      <c r="D3665" s="23">
        <v>23160</v>
      </c>
      <c r="E3665" s="25">
        <f t="shared" si="695"/>
        <v>20098.75</v>
      </c>
      <c r="F3665" s="25">
        <f t="shared" si="696"/>
        <v>21270.25</v>
      </c>
      <c r="G3665" s="25">
        <f t="shared" si="685"/>
        <v>1.088844747946075</v>
      </c>
      <c r="H3665" s="25">
        <f t="shared" si="692"/>
        <v>1.0021658136955456</v>
      </c>
      <c r="I3665" s="4">
        <f t="shared" si="686"/>
        <v>23109.94815777654</v>
      </c>
      <c r="J3665" s="25">
        <f t="shared" si="693"/>
        <v>20155.530777273736</v>
      </c>
      <c r="K3665" s="15">
        <f t="shared" si="687"/>
        <v>20199.183901872148</v>
      </c>
      <c r="L3665" s="36">
        <f t="shared" si="688"/>
        <v>2960.8160981278525</v>
      </c>
      <c r="M3665" s="36">
        <f t="shared" si="689"/>
        <v>2960.8160981278525</v>
      </c>
      <c r="N3665" s="36">
        <f t="shared" si="690"/>
        <v>0.12784180043729934</v>
      </c>
      <c r="O3665" s="36">
        <f t="shared" si="691"/>
        <v>8766431.9669330399</v>
      </c>
      <c r="P3665" s="35">
        <f t="shared" si="694"/>
        <v>8766431.9669330399</v>
      </c>
    </row>
    <row r="3666" spans="1:16" x14ac:dyDescent="0.4">
      <c r="A3666" s="1">
        <v>3665</v>
      </c>
      <c r="B3666" s="21">
        <v>43478</v>
      </c>
      <c r="C3666" s="43">
        <v>1</v>
      </c>
      <c r="D3666" s="23">
        <v>23094</v>
      </c>
      <c r="E3666" s="25">
        <f t="shared" si="695"/>
        <v>22441.75</v>
      </c>
      <c r="F3666" s="25">
        <f t="shared" si="696"/>
        <v>21834.25</v>
      </c>
      <c r="G3666" s="25">
        <f t="shared" si="685"/>
        <v>1.0576960509291595</v>
      </c>
      <c r="H3666" s="25">
        <f t="shared" si="692"/>
        <v>0.99870511045398014</v>
      </c>
      <c r="I3666" s="4">
        <f t="shared" si="686"/>
        <v>23123.942951991292</v>
      </c>
      <c r="J3666" s="25">
        <f t="shared" si="693"/>
        <v>20155.847461717553</v>
      </c>
      <c r="K3666" s="15">
        <f t="shared" si="687"/>
        <v>20129.747865548205</v>
      </c>
      <c r="L3666" s="36">
        <f t="shared" si="688"/>
        <v>2964.2521344517954</v>
      </c>
      <c r="M3666" s="36">
        <f t="shared" si="689"/>
        <v>2964.2521344517954</v>
      </c>
      <c r="N3666" s="36">
        <f t="shared" si="690"/>
        <v>0.12835594242884713</v>
      </c>
      <c r="O3666" s="36">
        <f t="shared" si="691"/>
        <v>8786790.7166020256</v>
      </c>
      <c r="P3666" s="35">
        <f t="shared" si="694"/>
        <v>8786790.7166020256</v>
      </c>
    </row>
    <row r="3667" spans="1:16" x14ac:dyDescent="0.4">
      <c r="A3667" s="1">
        <v>3666</v>
      </c>
      <c r="B3667" s="21">
        <v>43479</v>
      </c>
      <c r="C3667" s="43">
        <v>2</v>
      </c>
      <c r="D3667" s="23">
        <v>20493</v>
      </c>
      <c r="E3667" s="25">
        <f t="shared" si="695"/>
        <v>21226.75</v>
      </c>
      <c r="F3667" s="25">
        <f t="shared" si="696"/>
        <v>21225.25</v>
      </c>
      <c r="G3667" s="25">
        <f t="shared" si="685"/>
        <v>0.96550099527685185</v>
      </c>
      <c r="H3667" s="25">
        <f t="shared" si="692"/>
        <v>0.99758200983907996</v>
      </c>
      <c r="I3667" s="4">
        <f t="shared" si="686"/>
        <v>20542.67197872356</v>
      </c>
      <c r="J3667" s="25">
        <f t="shared" si="693"/>
        <v>20156.164146161369</v>
      </c>
      <c r="K3667" s="15">
        <f t="shared" si="687"/>
        <v>20107.426739574061</v>
      </c>
      <c r="L3667" s="36">
        <f t="shared" si="688"/>
        <v>385.57326042593922</v>
      </c>
      <c r="M3667" s="36">
        <f t="shared" si="689"/>
        <v>385.57326042593922</v>
      </c>
      <c r="N3667" s="36">
        <f t="shared" si="690"/>
        <v>1.8814876320008746E-2</v>
      </c>
      <c r="O3667" s="36">
        <f t="shared" si="691"/>
        <v>148666.73915548914</v>
      </c>
      <c r="P3667" s="35">
        <f t="shared" si="694"/>
        <v>148666.73915548914</v>
      </c>
    </row>
    <row r="3668" spans="1:16" x14ac:dyDescent="0.4">
      <c r="A3668" s="1">
        <v>3667</v>
      </c>
      <c r="B3668" s="21">
        <v>43480</v>
      </c>
      <c r="C3668" s="43">
        <v>3</v>
      </c>
      <c r="D3668" s="23">
        <v>18160</v>
      </c>
      <c r="E3668" s="25">
        <f t="shared" si="695"/>
        <v>21223.75</v>
      </c>
      <c r="F3668" s="25">
        <f t="shared" si="696"/>
        <v>19749.75</v>
      </c>
      <c r="G3668" s="25">
        <f t="shared" si="685"/>
        <v>0.91950531019379989</v>
      </c>
      <c r="H3668" s="25">
        <f t="shared" si="692"/>
        <v>1.0015470660113945</v>
      </c>
      <c r="I3668" s="4">
        <f t="shared" si="686"/>
        <v>18131.948678479173</v>
      </c>
      <c r="J3668" s="25">
        <f t="shared" si="693"/>
        <v>20156.480830605185</v>
      </c>
      <c r="K3668" s="15">
        <f t="shared" si="687"/>
        <v>20187.664237007539</v>
      </c>
      <c r="L3668" s="36">
        <f t="shared" si="688"/>
        <v>-2027.6642370075388</v>
      </c>
      <c r="M3668" s="36">
        <f t="shared" si="689"/>
        <v>2027.6642370075388</v>
      </c>
      <c r="N3668" s="36">
        <f t="shared" si="690"/>
        <v>0.11165551965900544</v>
      </c>
      <c r="O3668" s="36">
        <f t="shared" si="691"/>
        <v>4111422.2580393641</v>
      </c>
      <c r="P3668" s="35">
        <f t="shared" si="694"/>
        <v>4111422.2580393641</v>
      </c>
    </row>
    <row r="3669" spans="1:16" x14ac:dyDescent="0.4">
      <c r="A3669" s="1">
        <v>3668</v>
      </c>
      <c r="B3669" s="21">
        <v>43481</v>
      </c>
      <c r="C3669" s="43">
        <v>4</v>
      </c>
      <c r="D3669" s="23">
        <v>23148</v>
      </c>
      <c r="E3669" s="25">
        <f t="shared" si="695"/>
        <v>18275.75</v>
      </c>
      <c r="F3669" s="25">
        <f t="shared" si="696"/>
        <v>18004.375</v>
      </c>
      <c r="G3669" s="25">
        <f t="shared" si="685"/>
        <v>1.2856875065088347</v>
      </c>
      <c r="H3669" s="25">
        <f t="shared" si="692"/>
        <v>1.0021658136955456</v>
      </c>
      <c r="I3669" s="4">
        <f t="shared" si="686"/>
        <v>23097.974091373548</v>
      </c>
      <c r="J3669" s="25">
        <f t="shared" si="693"/>
        <v>20156.797515049006</v>
      </c>
      <c r="K3669" s="15">
        <f t="shared" si="687"/>
        <v>20200.453383165437</v>
      </c>
      <c r="L3669" s="36">
        <f t="shared" si="688"/>
        <v>2947.5466168345629</v>
      </c>
      <c r="M3669" s="36">
        <f t="shared" si="689"/>
        <v>2947.5466168345629</v>
      </c>
      <c r="N3669" s="36">
        <f t="shared" si="690"/>
        <v>0.12733482879015737</v>
      </c>
      <c r="O3669" s="36">
        <f t="shared" si="691"/>
        <v>8688031.0584128778</v>
      </c>
      <c r="P3669" s="35">
        <f t="shared" si="694"/>
        <v>8688031.0584128778</v>
      </c>
    </row>
    <row r="3670" spans="1:16" x14ac:dyDescent="0.4">
      <c r="A3670" s="1">
        <v>3669</v>
      </c>
      <c r="B3670" s="21">
        <v>43482</v>
      </c>
      <c r="C3670" s="43">
        <v>1</v>
      </c>
      <c r="D3670" s="23">
        <v>11302</v>
      </c>
      <c r="E3670" s="25">
        <f t="shared" si="695"/>
        <v>17733</v>
      </c>
      <c r="F3670" s="25">
        <f t="shared" si="696"/>
        <v>17845.125</v>
      </c>
      <c r="G3670" s="25">
        <f t="shared" si="685"/>
        <v>0.63333823663325417</v>
      </c>
      <c r="H3670" s="25">
        <f t="shared" si="692"/>
        <v>0.99870511045398014</v>
      </c>
      <c r="I3670" s="4">
        <f t="shared" si="686"/>
        <v>11316.653816723201</v>
      </c>
      <c r="J3670" s="25">
        <f t="shared" si="693"/>
        <v>20157.114199492822</v>
      </c>
      <c r="K3670" s="15">
        <f t="shared" si="687"/>
        <v>20131.012963037971</v>
      </c>
      <c r="L3670" s="36">
        <f t="shared" si="688"/>
        <v>-8829.0129630379706</v>
      </c>
      <c r="M3670" s="36">
        <f t="shared" si="689"/>
        <v>8829.0129630379706</v>
      </c>
      <c r="N3670" s="36">
        <f t="shared" si="690"/>
        <v>0.78119031702689534</v>
      </c>
      <c r="O3670" s="36">
        <f t="shared" si="691"/>
        <v>77951469.901492521</v>
      </c>
      <c r="P3670" s="35">
        <f t="shared" si="694"/>
        <v>77951469.901492521</v>
      </c>
    </row>
    <row r="3671" spans="1:16" x14ac:dyDescent="0.4">
      <c r="A3671" s="1">
        <v>3670</v>
      </c>
      <c r="B3671" s="21">
        <v>43483</v>
      </c>
      <c r="C3671" s="43">
        <v>2</v>
      </c>
      <c r="D3671" s="23">
        <v>18322</v>
      </c>
      <c r="E3671" s="25">
        <f t="shared" si="695"/>
        <v>17957.25</v>
      </c>
      <c r="F3671" s="25">
        <f t="shared" si="696"/>
        <v>17691.625</v>
      </c>
      <c r="G3671" s="25">
        <f t="shared" si="685"/>
        <v>1.0356312662064677</v>
      </c>
      <c r="H3671" s="25">
        <f t="shared" si="692"/>
        <v>0.99758200983907996</v>
      </c>
      <c r="I3671" s="4">
        <f t="shared" si="686"/>
        <v>18366.409798183431</v>
      </c>
      <c r="J3671" s="25">
        <f t="shared" si="693"/>
        <v>20157.430883936639</v>
      </c>
      <c r="K3671" s="15">
        <f t="shared" si="687"/>
        <v>20108.690414389854</v>
      </c>
      <c r="L3671" s="36">
        <f t="shared" si="688"/>
        <v>-1786.6904143898537</v>
      </c>
      <c r="M3671" s="36">
        <f t="shared" si="689"/>
        <v>1786.6904143898537</v>
      </c>
      <c r="N3671" s="36">
        <f t="shared" si="690"/>
        <v>9.7516123479415656E-2</v>
      </c>
      <c r="O3671" s="36">
        <f t="shared" si="691"/>
        <v>3192262.6368725873</v>
      </c>
      <c r="P3671" s="35">
        <f t="shared" si="694"/>
        <v>3192262.6368725873</v>
      </c>
    </row>
    <row r="3672" spans="1:16" x14ac:dyDescent="0.4">
      <c r="A3672" s="1">
        <v>3671</v>
      </c>
      <c r="B3672" s="21">
        <v>43484</v>
      </c>
      <c r="C3672" s="43">
        <v>3</v>
      </c>
      <c r="D3672" s="23">
        <v>19057</v>
      </c>
      <c r="E3672" s="25">
        <f t="shared" si="695"/>
        <v>17426</v>
      </c>
      <c r="F3672" s="25">
        <f t="shared" si="696"/>
        <v>18210.125</v>
      </c>
      <c r="G3672" s="25">
        <f t="shared" si="685"/>
        <v>1.0465057214049875</v>
      </c>
      <c r="H3672" s="25">
        <f t="shared" si="692"/>
        <v>1.0015470660113945</v>
      </c>
      <c r="I3672" s="4">
        <f t="shared" si="686"/>
        <v>19027.563103842382</v>
      </c>
      <c r="J3672" s="25">
        <f t="shared" si="693"/>
        <v>20157.747568380459</v>
      </c>
      <c r="K3672" s="15">
        <f t="shared" si="687"/>
        <v>20188.932934509772</v>
      </c>
      <c r="L3672" s="36">
        <f t="shared" si="688"/>
        <v>-1131.9329345097722</v>
      </c>
      <c r="M3672" s="36">
        <f t="shared" si="689"/>
        <v>1131.9329345097722</v>
      </c>
      <c r="N3672" s="36">
        <f t="shared" si="690"/>
        <v>5.9397225927993499E-2</v>
      </c>
      <c r="O3672" s="36">
        <f t="shared" si="691"/>
        <v>1281272.1682279042</v>
      </c>
      <c r="P3672" s="35">
        <f t="shared" si="694"/>
        <v>1281272.1682279042</v>
      </c>
    </row>
    <row r="3673" spans="1:16" x14ac:dyDescent="0.4">
      <c r="A3673" s="1">
        <v>3672</v>
      </c>
      <c r="B3673" s="21">
        <v>43485</v>
      </c>
      <c r="C3673" s="43">
        <v>4</v>
      </c>
      <c r="D3673" s="23">
        <v>21023</v>
      </c>
      <c r="E3673" s="25">
        <f t="shared" si="695"/>
        <v>18994.25</v>
      </c>
      <c r="F3673" s="25">
        <f t="shared" si="696"/>
        <v>19003.75</v>
      </c>
      <c r="G3673" s="25">
        <f t="shared" si="685"/>
        <v>1.106255344339933</v>
      </c>
      <c r="H3673" s="25">
        <f t="shared" si="692"/>
        <v>1.0021658136955456</v>
      </c>
      <c r="I3673" s="4">
        <f t="shared" si="686"/>
        <v>20977.566499176864</v>
      </c>
      <c r="J3673" s="25">
        <f t="shared" si="693"/>
        <v>20158.064252824275</v>
      </c>
      <c r="K3673" s="15">
        <f t="shared" si="687"/>
        <v>20201.72286445873</v>
      </c>
      <c r="L3673" s="36">
        <f t="shared" si="688"/>
        <v>821.27713554126967</v>
      </c>
      <c r="M3673" s="36">
        <f t="shared" si="689"/>
        <v>821.27713554126967</v>
      </c>
      <c r="N3673" s="36">
        <f t="shared" si="690"/>
        <v>3.9065648838951132E-2</v>
      </c>
      <c r="O3673" s="36">
        <f t="shared" si="691"/>
        <v>674496.13336287299</v>
      </c>
      <c r="P3673" s="35">
        <f t="shared" si="694"/>
        <v>674496.13336287299</v>
      </c>
    </row>
    <row r="3674" spans="1:16" x14ac:dyDescent="0.4">
      <c r="A3674" s="1">
        <v>3673</v>
      </c>
      <c r="B3674" s="21">
        <v>43486</v>
      </c>
      <c r="C3674" s="43">
        <v>1</v>
      </c>
      <c r="D3674" s="23">
        <v>17575</v>
      </c>
      <c r="E3674" s="25">
        <f t="shared" si="695"/>
        <v>19013.25</v>
      </c>
      <c r="F3674" s="25">
        <f t="shared" si="696"/>
        <v>19375.25</v>
      </c>
      <c r="G3674" s="25">
        <f t="shared" si="685"/>
        <v>0.90708506987006621</v>
      </c>
      <c r="H3674" s="25">
        <f t="shared" si="692"/>
        <v>0.99870511045398014</v>
      </c>
      <c r="I3674" s="4">
        <f t="shared" si="686"/>
        <v>17597.787190666277</v>
      </c>
      <c r="J3674" s="25">
        <f t="shared" si="693"/>
        <v>20158.380937268092</v>
      </c>
      <c r="K3674" s="15">
        <f t="shared" si="687"/>
        <v>20132.278060527737</v>
      </c>
      <c r="L3674" s="36">
        <f t="shared" si="688"/>
        <v>-2557.2780605277367</v>
      </c>
      <c r="M3674" s="36">
        <f t="shared" si="689"/>
        <v>2557.2780605277367</v>
      </c>
      <c r="N3674" s="36">
        <f t="shared" si="690"/>
        <v>0.14550657527896083</v>
      </c>
      <c r="O3674" s="36">
        <f t="shared" si="691"/>
        <v>6539671.0788565027</v>
      </c>
      <c r="P3674" s="35">
        <f t="shared" si="694"/>
        <v>6539671.0788565027</v>
      </c>
    </row>
    <row r="3675" spans="1:16" x14ac:dyDescent="0.4">
      <c r="A3675" s="1">
        <v>3674</v>
      </c>
      <c r="B3675" s="21">
        <v>43487</v>
      </c>
      <c r="C3675" s="43">
        <v>2</v>
      </c>
      <c r="D3675" s="23">
        <v>18398</v>
      </c>
      <c r="E3675" s="25">
        <f t="shared" si="695"/>
        <v>19737.25</v>
      </c>
      <c r="F3675" s="25">
        <f t="shared" si="696"/>
        <v>19347.25</v>
      </c>
      <c r="G3675" s="25">
        <f t="shared" si="685"/>
        <v>0.95093617956040266</v>
      </c>
      <c r="H3675" s="25">
        <f t="shared" si="692"/>
        <v>0.99758200983907996</v>
      </c>
      <c r="I3675" s="4">
        <f t="shared" si="686"/>
        <v>18442.594010860103</v>
      </c>
      <c r="J3675" s="25">
        <f t="shared" si="693"/>
        <v>20158.697621711908</v>
      </c>
      <c r="K3675" s="15">
        <f t="shared" si="687"/>
        <v>20109.954089205647</v>
      </c>
      <c r="L3675" s="36">
        <f t="shared" si="688"/>
        <v>-1711.9540892056466</v>
      </c>
      <c r="M3675" s="36">
        <f t="shared" si="689"/>
        <v>1711.9540892056466</v>
      </c>
      <c r="N3675" s="36">
        <f t="shared" si="690"/>
        <v>9.3051097358715432E-2</v>
      </c>
      <c r="O3675" s="36">
        <f t="shared" si="691"/>
        <v>2930786.8035479351</v>
      </c>
      <c r="P3675" s="35">
        <f t="shared" si="694"/>
        <v>2930786.8035479351</v>
      </c>
    </row>
    <row r="3676" spans="1:16" x14ac:dyDescent="0.4">
      <c r="A3676" s="1">
        <v>3675</v>
      </c>
      <c r="B3676" s="21">
        <v>43488</v>
      </c>
      <c r="C3676" s="43">
        <v>3</v>
      </c>
      <c r="D3676" s="23">
        <v>21953</v>
      </c>
      <c r="E3676" s="25">
        <f t="shared" si="695"/>
        <v>18957.25</v>
      </c>
      <c r="F3676" s="25">
        <f t="shared" si="696"/>
        <v>19420.875</v>
      </c>
      <c r="G3676" s="25">
        <f t="shared" si="685"/>
        <v>1.1303816125689496</v>
      </c>
      <c r="H3676" s="25">
        <f t="shared" si="692"/>
        <v>1.0015470660113945</v>
      </c>
      <c r="I3676" s="4">
        <f t="shared" si="686"/>
        <v>21919.089721291482</v>
      </c>
      <c r="J3676" s="25">
        <f t="shared" si="693"/>
        <v>20159.014306155728</v>
      </c>
      <c r="K3676" s="15">
        <f t="shared" si="687"/>
        <v>20190.201632011998</v>
      </c>
      <c r="L3676" s="36">
        <f t="shared" si="688"/>
        <v>1762.7983679880017</v>
      </c>
      <c r="M3676" s="36">
        <f t="shared" si="689"/>
        <v>1762.7983679880017</v>
      </c>
      <c r="N3676" s="36">
        <f t="shared" si="690"/>
        <v>8.0298745865622093E-2</v>
      </c>
      <c r="O3676" s="36">
        <f t="shared" si="691"/>
        <v>3107458.0861811624</v>
      </c>
      <c r="P3676" s="35">
        <f t="shared" si="694"/>
        <v>3107458.0861811624</v>
      </c>
    </row>
    <row r="3677" spans="1:16" x14ac:dyDescent="0.4">
      <c r="A3677" s="1">
        <v>3676</v>
      </c>
      <c r="B3677" s="21">
        <v>43489</v>
      </c>
      <c r="C3677" s="43">
        <v>4</v>
      </c>
      <c r="D3677" s="23">
        <v>17903</v>
      </c>
      <c r="E3677" s="25">
        <f t="shared" si="695"/>
        <v>19884.5</v>
      </c>
      <c r="F3677" s="25">
        <f t="shared" si="696"/>
        <v>20104.625</v>
      </c>
      <c r="G3677" s="25">
        <f t="shared" si="685"/>
        <v>0.89049161573518532</v>
      </c>
      <c r="H3677" s="25">
        <f t="shared" si="692"/>
        <v>1.0021658136955456</v>
      </c>
      <c r="I3677" s="4">
        <f t="shared" si="686"/>
        <v>17864.309234398679</v>
      </c>
      <c r="J3677" s="25">
        <f t="shared" si="693"/>
        <v>20159.330990599545</v>
      </c>
      <c r="K3677" s="15">
        <f t="shared" si="687"/>
        <v>20202.992345752024</v>
      </c>
      <c r="L3677" s="36">
        <f t="shared" si="688"/>
        <v>-2299.9923457520235</v>
      </c>
      <c r="M3677" s="36">
        <f t="shared" si="689"/>
        <v>2299.9923457520235</v>
      </c>
      <c r="N3677" s="36">
        <f t="shared" si="690"/>
        <v>0.12846966127196691</v>
      </c>
      <c r="O3677" s="36">
        <f t="shared" si="691"/>
        <v>5289964.7905178955</v>
      </c>
      <c r="P3677" s="35">
        <f t="shared" si="694"/>
        <v>5289964.7905178955</v>
      </c>
    </row>
    <row r="3678" spans="1:16" x14ac:dyDescent="0.4">
      <c r="A3678" s="1">
        <v>3677</v>
      </c>
      <c r="B3678" s="21">
        <v>43490</v>
      </c>
      <c r="C3678" s="43">
        <v>1</v>
      </c>
      <c r="D3678" s="23">
        <v>21284</v>
      </c>
      <c r="E3678" s="25">
        <f t="shared" si="695"/>
        <v>20324.75</v>
      </c>
      <c r="F3678" s="25">
        <f t="shared" si="696"/>
        <v>20416.875</v>
      </c>
      <c r="G3678" s="25">
        <f t="shared" si="685"/>
        <v>1.0424709951939266</v>
      </c>
      <c r="H3678" s="25">
        <f t="shared" si="692"/>
        <v>0.99870511045398014</v>
      </c>
      <c r="I3678" s="4">
        <f t="shared" si="686"/>
        <v>21311.596163080569</v>
      </c>
      <c r="J3678" s="25">
        <f t="shared" si="693"/>
        <v>20159.647675043361</v>
      </c>
      <c r="K3678" s="15">
        <f t="shared" si="687"/>
        <v>20133.543158017503</v>
      </c>
      <c r="L3678" s="36">
        <f t="shared" si="688"/>
        <v>1150.4568419824973</v>
      </c>
      <c r="M3678" s="36">
        <f t="shared" si="689"/>
        <v>1150.4568419824973</v>
      </c>
      <c r="N3678" s="36">
        <f t="shared" si="690"/>
        <v>5.4052661247063392E-2</v>
      </c>
      <c r="O3678" s="36">
        <f t="shared" si="691"/>
        <v>1323550.9452643406</v>
      </c>
      <c r="P3678" s="35">
        <f t="shared" si="694"/>
        <v>1323550.9452643406</v>
      </c>
    </row>
    <row r="3679" spans="1:16" x14ac:dyDescent="0.4">
      <c r="A3679" s="1">
        <v>3678</v>
      </c>
      <c r="B3679" s="21">
        <v>43491</v>
      </c>
      <c r="C3679" s="43">
        <v>2</v>
      </c>
      <c r="D3679" s="23">
        <v>20159</v>
      </c>
      <c r="E3679" s="25">
        <f t="shared" si="695"/>
        <v>20509</v>
      </c>
      <c r="F3679" s="25">
        <f t="shared" si="696"/>
        <v>20784.875</v>
      </c>
      <c r="G3679" s="25">
        <f t="shared" si="685"/>
        <v>0.96988795939354944</v>
      </c>
      <c r="H3679" s="25">
        <f t="shared" si="692"/>
        <v>0.99758200983907996</v>
      </c>
      <c r="I3679" s="4">
        <f t="shared" si="686"/>
        <v>20207.862412486618</v>
      </c>
      <c r="J3679" s="25">
        <f t="shared" si="693"/>
        <v>20159.964359487181</v>
      </c>
      <c r="K3679" s="15">
        <f t="shared" si="687"/>
        <v>20111.217764021443</v>
      </c>
      <c r="L3679" s="36">
        <f t="shared" si="688"/>
        <v>47.782235978556855</v>
      </c>
      <c r="M3679" s="36">
        <f t="shared" si="689"/>
        <v>47.782235978556855</v>
      </c>
      <c r="N3679" s="36">
        <f t="shared" si="690"/>
        <v>2.370268167000191E-3</v>
      </c>
      <c r="O3679" s="36">
        <f t="shared" si="691"/>
        <v>2283.1420751104934</v>
      </c>
      <c r="P3679" s="35">
        <f t="shared" si="694"/>
        <v>2283.1420751104934</v>
      </c>
    </row>
    <row r="3680" spans="1:16" x14ac:dyDescent="0.4">
      <c r="A3680" s="1">
        <v>3679</v>
      </c>
      <c r="B3680" s="21">
        <v>43492</v>
      </c>
      <c r="C3680" s="43">
        <v>3</v>
      </c>
      <c r="D3680" s="23">
        <v>22690</v>
      </c>
      <c r="E3680" s="25">
        <f t="shared" si="695"/>
        <v>21060.75</v>
      </c>
      <c r="F3680" s="25">
        <f t="shared" si="696"/>
        <v>20334.625</v>
      </c>
      <c r="G3680" s="25">
        <f t="shared" si="685"/>
        <v>1.1158307566527537</v>
      </c>
      <c r="H3680" s="25">
        <f t="shared" si="692"/>
        <v>1.0015470660113945</v>
      </c>
      <c r="I3680" s="4">
        <f t="shared" si="686"/>
        <v>22654.951294861919</v>
      </c>
      <c r="J3680" s="25">
        <f t="shared" si="693"/>
        <v>20160.281043930998</v>
      </c>
      <c r="K3680" s="15">
        <f t="shared" si="687"/>
        <v>20191.470329514224</v>
      </c>
      <c r="L3680" s="36">
        <f t="shared" si="688"/>
        <v>2498.5296704857756</v>
      </c>
      <c r="M3680" s="36">
        <f t="shared" si="689"/>
        <v>2498.5296704857756</v>
      </c>
      <c r="N3680" s="36">
        <f t="shared" si="690"/>
        <v>0.1101158955701091</v>
      </c>
      <c r="O3680" s="36">
        <f t="shared" si="691"/>
        <v>6242650.5142977582</v>
      </c>
      <c r="P3680" s="35">
        <f t="shared" si="694"/>
        <v>6242650.5142977582</v>
      </c>
    </row>
    <row r="3681" spans="1:16" x14ac:dyDescent="0.4">
      <c r="A3681" s="1">
        <v>3680</v>
      </c>
      <c r="B3681" s="21">
        <v>43493</v>
      </c>
      <c r="C3681" s="43">
        <v>4</v>
      </c>
      <c r="D3681" s="23">
        <v>20110</v>
      </c>
      <c r="E3681" s="25">
        <f t="shared" si="695"/>
        <v>19608.5</v>
      </c>
      <c r="F3681" s="25">
        <f t="shared" si="696"/>
        <v>19736.75</v>
      </c>
      <c r="G3681" s="25">
        <f t="shared" si="685"/>
        <v>1.0189114215866342</v>
      </c>
      <c r="H3681" s="25">
        <f t="shared" si="692"/>
        <v>1.0021658136955456</v>
      </c>
      <c r="I3681" s="4">
        <f t="shared" si="686"/>
        <v>20066.539613682478</v>
      </c>
      <c r="J3681" s="25">
        <f t="shared" si="693"/>
        <v>20160.597728374814</v>
      </c>
      <c r="K3681" s="15">
        <f t="shared" si="687"/>
        <v>20204.261827045313</v>
      </c>
      <c r="L3681" s="36">
        <f t="shared" si="688"/>
        <v>-94.261827045313112</v>
      </c>
      <c r="M3681" s="36">
        <f t="shared" si="689"/>
        <v>94.261827045313112</v>
      </c>
      <c r="N3681" s="36">
        <f t="shared" si="690"/>
        <v>4.6873111409902095E-3</v>
      </c>
      <c r="O3681" s="36">
        <f t="shared" si="691"/>
        <v>8885.2920379205225</v>
      </c>
      <c r="P3681" s="35">
        <f t="shared" si="694"/>
        <v>8885.2920379205225</v>
      </c>
    </row>
    <row r="3682" spans="1:16" x14ac:dyDescent="0.4">
      <c r="A3682" s="1">
        <v>3681</v>
      </c>
      <c r="B3682" s="21">
        <v>43494</v>
      </c>
      <c r="C3682" s="43">
        <v>1</v>
      </c>
      <c r="D3682" s="23">
        <v>15475</v>
      </c>
      <c r="E3682" s="25">
        <f t="shared" si="695"/>
        <v>19865</v>
      </c>
      <c r="F3682" s="25">
        <f t="shared" si="696"/>
        <v>19347.375</v>
      </c>
      <c r="G3682" s="25">
        <f t="shared" si="685"/>
        <v>0.79985010886489771</v>
      </c>
      <c r="H3682" s="25">
        <f t="shared" si="692"/>
        <v>0.99870511045398014</v>
      </c>
      <c r="I3682" s="4">
        <f t="shared" si="686"/>
        <v>15495.064396902453</v>
      </c>
      <c r="J3682" s="25">
        <f t="shared" si="693"/>
        <v>20160.914412818634</v>
      </c>
      <c r="K3682" s="15">
        <f t="shared" si="687"/>
        <v>20134.808255507276</v>
      </c>
      <c r="L3682" s="36">
        <f t="shared" si="688"/>
        <v>-4659.808255507276</v>
      </c>
      <c r="M3682" s="36">
        <f t="shared" si="689"/>
        <v>4659.808255507276</v>
      </c>
      <c r="N3682" s="36">
        <f t="shared" si="690"/>
        <v>0.3011184656224411</v>
      </c>
      <c r="O3682" s="36">
        <f t="shared" si="691"/>
        <v>21713812.978093762</v>
      </c>
      <c r="P3682" s="35">
        <f t="shared" si="694"/>
        <v>21713812.978093762</v>
      </c>
    </row>
    <row r="3683" spans="1:16" x14ac:dyDescent="0.4">
      <c r="A3683" s="1">
        <v>3682</v>
      </c>
      <c r="B3683" s="21">
        <v>43495</v>
      </c>
      <c r="C3683" s="43">
        <v>2</v>
      </c>
      <c r="D3683" s="23">
        <v>21185</v>
      </c>
      <c r="E3683" s="25">
        <f t="shared" si="695"/>
        <v>18829.75</v>
      </c>
      <c r="F3683" s="25">
        <f t="shared" si="696"/>
        <v>18197.25</v>
      </c>
      <c r="G3683" s="25">
        <f t="shared" si="685"/>
        <v>1.1641868963717046</v>
      </c>
      <c r="H3683" s="25">
        <f t="shared" si="692"/>
        <v>0.99758200983907996</v>
      </c>
      <c r="I3683" s="4">
        <f t="shared" si="686"/>
        <v>21236.349283621657</v>
      </c>
      <c r="J3683" s="25">
        <f t="shared" si="693"/>
        <v>20161.231097262451</v>
      </c>
      <c r="K3683" s="15">
        <f t="shared" si="687"/>
        <v>20112.481438837236</v>
      </c>
      <c r="L3683" s="36">
        <f t="shared" si="688"/>
        <v>1072.5185611627639</v>
      </c>
      <c r="M3683" s="36">
        <f t="shared" si="689"/>
        <v>1072.5185611627639</v>
      </c>
      <c r="N3683" s="36">
        <f t="shared" si="690"/>
        <v>5.0626318676552463E-2</v>
      </c>
      <c r="O3683" s="36">
        <f t="shared" si="691"/>
        <v>1150296.0640386455</v>
      </c>
      <c r="P3683" s="35">
        <f t="shared" si="694"/>
        <v>1150296.0640386455</v>
      </c>
    </row>
    <row r="3684" spans="1:16" x14ac:dyDescent="0.4">
      <c r="A3684" s="1">
        <v>3683</v>
      </c>
      <c r="B3684" s="21">
        <v>43496</v>
      </c>
      <c r="C3684" s="43">
        <v>3</v>
      </c>
      <c r="D3684" s="23">
        <v>18549</v>
      </c>
      <c r="E3684" s="25">
        <f t="shared" si="695"/>
        <v>17564.75</v>
      </c>
      <c r="F3684" s="25">
        <f t="shared" si="696"/>
        <v>18442</v>
      </c>
      <c r="G3684" s="25">
        <f t="shared" si="685"/>
        <v>1.0058019737555579</v>
      </c>
      <c r="H3684" s="25">
        <f t="shared" si="692"/>
        <v>1.0015470660113945</v>
      </c>
      <c r="I3684" s="4">
        <f t="shared" si="686"/>
        <v>18520.347799400341</v>
      </c>
      <c r="J3684" s="25">
        <f t="shared" si="693"/>
        <v>20161.547781706267</v>
      </c>
      <c r="K3684" s="15">
        <f t="shared" si="687"/>
        <v>20192.739027016451</v>
      </c>
      <c r="L3684" s="36">
        <f t="shared" si="688"/>
        <v>-1643.7390270164506</v>
      </c>
      <c r="M3684" s="36">
        <f t="shared" si="689"/>
        <v>1643.7390270164506</v>
      </c>
      <c r="N3684" s="36">
        <f t="shared" si="690"/>
        <v>8.8616045448080785E-2</v>
      </c>
      <c r="O3684" s="36">
        <f t="shared" si="691"/>
        <v>2701877.9889369877</v>
      </c>
      <c r="P3684" s="35">
        <f t="shared" si="694"/>
        <v>2701877.9889369877</v>
      </c>
    </row>
    <row r="3685" spans="1:16" x14ac:dyDescent="0.4">
      <c r="A3685" s="1">
        <v>3684</v>
      </c>
      <c r="B3685" s="21">
        <v>43497</v>
      </c>
      <c r="C3685" s="43">
        <v>4</v>
      </c>
      <c r="D3685" s="23">
        <v>15050</v>
      </c>
      <c r="E3685" s="25">
        <f t="shared" si="695"/>
        <v>19319.25</v>
      </c>
      <c r="F3685" s="25">
        <f t="shared" si="696"/>
        <v>19685.5</v>
      </c>
      <c r="G3685" s="25">
        <f t="shared" si="685"/>
        <v>0.76452211018262173</v>
      </c>
      <c r="H3685" s="25">
        <f t="shared" si="692"/>
        <v>1.0021658136955456</v>
      </c>
      <c r="I3685" s="4">
        <f t="shared" si="686"/>
        <v>15017.474947087087</v>
      </c>
      <c r="J3685" s="25">
        <f t="shared" si="693"/>
        <v>20161.864466150088</v>
      </c>
      <c r="K3685" s="15">
        <f t="shared" si="687"/>
        <v>20205.53130833861</v>
      </c>
      <c r="L3685" s="36">
        <f t="shared" si="688"/>
        <v>-5155.53130833861</v>
      </c>
      <c r="M3685" s="36">
        <f t="shared" si="689"/>
        <v>5155.53130833861</v>
      </c>
      <c r="N3685" s="36">
        <f t="shared" si="690"/>
        <v>0.34256021982316343</v>
      </c>
      <c r="O3685" s="36">
        <f t="shared" si="691"/>
        <v>26579503.071259618</v>
      </c>
      <c r="P3685" s="35">
        <f t="shared" si="694"/>
        <v>26579503.071259618</v>
      </c>
    </row>
    <row r="3686" spans="1:16" x14ac:dyDescent="0.4">
      <c r="A3686" s="1">
        <v>3685</v>
      </c>
      <c r="B3686" s="21">
        <v>43498</v>
      </c>
      <c r="C3686" s="43">
        <v>1</v>
      </c>
      <c r="D3686" s="23">
        <v>22493</v>
      </c>
      <c r="E3686" s="25">
        <f t="shared" si="695"/>
        <v>20051.75</v>
      </c>
      <c r="F3686" s="25">
        <f t="shared" si="696"/>
        <v>20327.375</v>
      </c>
      <c r="G3686" s="25">
        <f t="shared" si="685"/>
        <v>1.1065373664823914</v>
      </c>
      <c r="H3686" s="25">
        <f t="shared" si="692"/>
        <v>0.99870511045398014</v>
      </c>
      <c r="I3686" s="4">
        <f t="shared" si="686"/>
        <v>22522.163714347458</v>
      </c>
      <c r="J3686" s="25">
        <f t="shared" si="693"/>
        <v>20162.181150593904</v>
      </c>
      <c r="K3686" s="15">
        <f t="shared" si="687"/>
        <v>20136.073352997042</v>
      </c>
      <c r="L3686" s="36">
        <f t="shared" si="688"/>
        <v>2356.9266470029579</v>
      </c>
      <c r="M3686" s="36">
        <f t="shared" si="689"/>
        <v>2356.9266470029579</v>
      </c>
      <c r="N3686" s="36">
        <f t="shared" si="690"/>
        <v>0.10478489516751691</v>
      </c>
      <c r="O3686" s="36">
        <f t="shared" si="691"/>
        <v>5555103.2193526058</v>
      </c>
      <c r="P3686" s="35">
        <f t="shared" si="694"/>
        <v>5555103.2193526058</v>
      </c>
    </row>
    <row r="3687" spans="1:16" x14ac:dyDescent="0.4">
      <c r="A3687" s="1">
        <v>3686</v>
      </c>
      <c r="B3687" s="21">
        <v>43499</v>
      </c>
      <c r="C3687" s="43">
        <v>2</v>
      </c>
      <c r="D3687" s="23">
        <v>24115</v>
      </c>
      <c r="E3687" s="25">
        <f t="shared" si="695"/>
        <v>20603</v>
      </c>
      <c r="F3687" s="25">
        <f t="shared" si="696"/>
        <v>21460</v>
      </c>
      <c r="G3687" s="25">
        <f t="shared" si="685"/>
        <v>1.1237185461323393</v>
      </c>
      <c r="H3687" s="25">
        <f t="shared" si="692"/>
        <v>0.99758200983907996</v>
      </c>
      <c r="I3687" s="4">
        <f t="shared" si="686"/>
        <v>24173.451167077474</v>
      </c>
      <c r="J3687" s="25">
        <f t="shared" si="693"/>
        <v>20162.497835037721</v>
      </c>
      <c r="K3687" s="15">
        <f t="shared" si="687"/>
        <v>20113.745113653029</v>
      </c>
      <c r="L3687" s="36">
        <f t="shared" si="688"/>
        <v>4001.254886346971</v>
      </c>
      <c r="M3687" s="36">
        <f t="shared" si="689"/>
        <v>4001.254886346971</v>
      </c>
      <c r="N3687" s="36">
        <f t="shared" si="690"/>
        <v>0.1659239015694369</v>
      </c>
      <c r="O3687" s="36">
        <f t="shared" si="691"/>
        <v>16010040.665515512</v>
      </c>
      <c r="P3687" s="35">
        <f t="shared" si="694"/>
        <v>16010040.665515512</v>
      </c>
    </row>
    <row r="3688" spans="1:16" x14ac:dyDescent="0.4">
      <c r="A3688" s="1">
        <v>3687</v>
      </c>
      <c r="B3688" s="21">
        <v>43500</v>
      </c>
      <c r="C3688" s="43">
        <v>3</v>
      </c>
      <c r="D3688" s="23">
        <v>20754</v>
      </c>
      <c r="E3688" s="25">
        <f t="shared" si="695"/>
        <v>22317</v>
      </c>
      <c r="F3688" s="25">
        <f t="shared" si="696"/>
        <v>22597.875</v>
      </c>
      <c r="G3688" s="25">
        <f t="shared" si="685"/>
        <v>0.91840493851744909</v>
      </c>
      <c r="H3688" s="25">
        <f t="shared" si="692"/>
        <v>1.0015470660113945</v>
      </c>
      <c r="I3688" s="4">
        <f t="shared" si="686"/>
        <v>20721.941788169428</v>
      </c>
      <c r="J3688" s="25">
        <f t="shared" si="693"/>
        <v>20162.814519481537</v>
      </c>
      <c r="K3688" s="15">
        <f t="shared" si="687"/>
        <v>20194.00772451868</v>
      </c>
      <c r="L3688" s="36">
        <f t="shared" si="688"/>
        <v>559.99227548131967</v>
      </c>
      <c r="M3688" s="36">
        <f t="shared" si="689"/>
        <v>559.99227548131967</v>
      </c>
      <c r="N3688" s="36">
        <f t="shared" si="690"/>
        <v>2.6982378118980421E-2</v>
      </c>
      <c r="O3688" s="36">
        <f t="shared" si="691"/>
        <v>313591.34859874623</v>
      </c>
      <c r="P3688" s="35">
        <f t="shared" si="694"/>
        <v>313591.34859874623</v>
      </c>
    </row>
    <row r="3689" spans="1:16" x14ac:dyDescent="0.4">
      <c r="A3689" s="1">
        <v>3688</v>
      </c>
      <c r="B3689" s="21">
        <v>43501</v>
      </c>
      <c r="C3689" s="43">
        <v>4</v>
      </c>
      <c r="D3689" s="23">
        <v>21906</v>
      </c>
      <c r="E3689" s="25">
        <f t="shared" si="695"/>
        <v>22878.75</v>
      </c>
      <c r="F3689" s="25">
        <f t="shared" si="696"/>
        <v>21941.5</v>
      </c>
      <c r="G3689" s="25">
        <f t="shared" si="685"/>
        <v>0.99838206139051566</v>
      </c>
      <c r="H3689" s="25">
        <f t="shared" si="692"/>
        <v>1.0021658136955456</v>
      </c>
      <c r="I3689" s="4">
        <f t="shared" si="686"/>
        <v>21858.658218663768</v>
      </c>
      <c r="J3689" s="25">
        <f t="shared" si="693"/>
        <v>20163.131203925357</v>
      </c>
      <c r="K3689" s="15">
        <f t="shared" si="687"/>
        <v>20206.8007896319</v>
      </c>
      <c r="L3689" s="36">
        <f t="shared" si="688"/>
        <v>1699.1992103681005</v>
      </c>
      <c r="M3689" s="36">
        <f t="shared" si="689"/>
        <v>1699.1992103681005</v>
      </c>
      <c r="N3689" s="36">
        <f t="shared" si="690"/>
        <v>7.7567753600296746E-2</v>
      </c>
      <c r="O3689" s="36">
        <f t="shared" si="691"/>
        <v>2887277.9565155762</v>
      </c>
      <c r="P3689" s="35">
        <f t="shared" si="694"/>
        <v>2887277.9565155762</v>
      </c>
    </row>
    <row r="3690" spans="1:16" x14ac:dyDescent="0.4">
      <c r="A3690" s="1">
        <v>3689</v>
      </c>
      <c r="B3690" s="21">
        <v>43502</v>
      </c>
      <c r="C3690" s="43">
        <v>1</v>
      </c>
      <c r="D3690" s="23">
        <v>24740</v>
      </c>
      <c r="E3690" s="25">
        <f t="shared" si="695"/>
        <v>21004.25</v>
      </c>
      <c r="F3690" s="25">
        <f t="shared" si="696"/>
        <v>21446.125</v>
      </c>
      <c r="G3690" s="25">
        <f t="shared" si="685"/>
        <v>1.1535883522081496</v>
      </c>
      <c r="H3690" s="25">
        <f t="shared" si="692"/>
        <v>0.99870511045398014</v>
      </c>
      <c r="I3690" s="4">
        <f t="shared" si="686"/>
        <v>24772.077103674746</v>
      </c>
      <c r="J3690" s="25">
        <f t="shared" si="693"/>
        <v>20163.447888369174</v>
      </c>
      <c r="K3690" s="15">
        <f t="shared" si="687"/>
        <v>20137.338450486808</v>
      </c>
      <c r="L3690" s="36">
        <f t="shared" si="688"/>
        <v>4602.6615495131919</v>
      </c>
      <c r="M3690" s="36">
        <f t="shared" si="689"/>
        <v>4602.6615495131919</v>
      </c>
      <c r="N3690" s="36">
        <f t="shared" si="690"/>
        <v>0.18604129141120421</v>
      </c>
      <c r="O3690" s="36">
        <f t="shared" si="691"/>
        <v>21184493.339367177</v>
      </c>
      <c r="P3690" s="35">
        <f t="shared" si="694"/>
        <v>21184493.339367177</v>
      </c>
    </row>
    <row r="3691" spans="1:16" x14ac:dyDescent="0.4">
      <c r="A3691" s="1">
        <v>3690</v>
      </c>
      <c r="B3691" s="21">
        <v>43503</v>
      </c>
      <c r="C3691" s="43">
        <v>2</v>
      </c>
      <c r="D3691" s="23">
        <v>16617</v>
      </c>
      <c r="E3691" s="25">
        <f t="shared" si="695"/>
        <v>21888</v>
      </c>
      <c r="F3691" s="25">
        <f t="shared" si="696"/>
        <v>22386.375</v>
      </c>
      <c r="G3691" s="25">
        <f t="shared" si="685"/>
        <v>0.74228185670971736</v>
      </c>
      <c r="H3691" s="25">
        <f t="shared" si="692"/>
        <v>0.99758200983907996</v>
      </c>
      <c r="I3691" s="4">
        <f t="shared" si="686"/>
        <v>16657.27713221341</v>
      </c>
      <c r="J3691" s="25">
        <f t="shared" si="693"/>
        <v>20163.76457281299</v>
      </c>
      <c r="K3691" s="15">
        <f t="shared" si="687"/>
        <v>20115.008788468822</v>
      </c>
      <c r="L3691" s="36">
        <f t="shared" si="688"/>
        <v>-3498.0087884688219</v>
      </c>
      <c r="M3691" s="36">
        <f t="shared" si="689"/>
        <v>3498.0087884688219</v>
      </c>
      <c r="N3691" s="36">
        <f t="shared" si="690"/>
        <v>0.21050784067333586</v>
      </c>
      <c r="O3691" s="36">
        <f t="shared" si="691"/>
        <v>12236065.484205116</v>
      </c>
      <c r="P3691" s="35">
        <f t="shared" si="694"/>
        <v>12236065.484205116</v>
      </c>
    </row>
    <row r="3692" spans="1:16" x14ac:dyDescent="0.4">
      <c r="A3692" s="1">
        <v>3691</v>
      </c>
      <c r="B3692" s="21">
        <v>43504</v>
      </c>
      <c r="C3692" s="43">
        <v>3</v>
      </c>
      <c r="D3692" s="23">
        <v>24289</v>
      </c>
      <c r="E3692" s="25">
        <f t="shared" si="695"/>
        <v>22884.75</v>
      </c>
      <c r="F3692" s="25">
        <f t="shared" si="696"/>
        <v>21732.5</v>
      </c>
      <c r="G3692" s="25">
        <f t="shared" si="685"/>
        <v>1.1176348786379846</v>
      </c>
      <c r="H3692" s="25">
        <f t="shared" si="692"/>
        <v>1.0015470660113945</v>
      </c>
      <c r="I3692" s="4">
        <f t="shared" si="686"/>
        <v>24251.481357465895</v>
      </c>
      <c r="J3692" s="25">
        <f t="shared" si="693"/>
        <v>20164.08125725681</v>
      </c>
      <c r="K3692" s="15">
        <f t="shared" si="687"/>
        <v>20195.27642202091</v>
      </c>
      <c r="L3692" s="36">
        <f t="shared" si="688"/>
        <v>4093.7235779790899</v>
      </c>
      <c r="M3692" s="36">
        <f t="shared" si="689"/>
        <v>4093.7235779790899</v>
      </c>
      <c r="N3692" s="36">
        <f t="shared" si="690"/>
        <v>0.16854228572518795</v>
      </c>
      <c r="O3692" s="36">
        <f t="shared" si="691"/>
        <v>16758572.732901921</v>
      </c>
      <c r="P3692" s="35">
        <f t="shared" si="694"/>
        <v>16758572.732901921</v>
      </c>
    </row>
    <row r="3693" spans="1:16" x14ac:dyDescent="0.4">
      <c r="A3693" s="1">
        <v>3692</v>
      </c>
      <c r="B3693" s="21">
        <v>43505</v>
      </c>
      <c r="C3693" s="43">
        <v>4</v>
      </c>
      <c r="D3693" s="23">
        <v>25893</v>
      </c>
      <c r="E3693" s="25">
        <f t="shared" si="695"/>
        <v>20580.25</v>
      </c>
      <c r="F3693" s="25">
        <f t="shared" si="696"/>
        <v>21008</v>
      </c>
      <c r="G3693" s="25">
        <f t="shared" ref="G3693:G3756" si="697">D3693/F3693</f>
        <v>1.23253046458492</v>
      </c>
      <c r="H3693" s="25">
        <f t="shared" si="692"/>
        <v>1.0021658136955456</v>
      </c>
      <c r="I3693" s="4">
        <f t="shared" ref="I3693:I3756" si="698">D3693/H3693</f>
        <v>25837.0417810582</v>
      </c>
      <c r="J3693" s="25">
        <f t="shared" si="693"/>
        <v>20164.397941700627</v>
      </c>
      <c r="K3693" s="15">
        <f t="shared" ref="K3693:K3756" si="699">H3693*J3693</f>
        <v>20208.070270925193</v>
      </c>
      <c r="L3693" s="36">
        <f t="shared" ref="L3693:L3756" si="700">D3693-K3693</f>
        <v>5684.9297290748073</v>
      </c>
      <c r="M3693" s="36">
        <f t="shared" ref="M3693:M3756" si="701">ABS(L3693)</f>
        <v>5684.9297290748073</v>
      </c>
      <c r="N3693" s="36">
        <f t="shared" ref="N3693:N3756" si="702">M3693/D3693</f>
        <v>0.2195546954418108</v>
      </c>
      <c r="O3693" s="36">
        <f t="shared" ref="O3693:O3756" si="703">L3693^2</f>
        <v>32318426.024518561</v>
      </c>
      <c r="P3693" s="35">
        <f t="shared" si="694"/>
        <v>32318426.024518561</v>
      </c>
    </row>
    <row r="3694" spans="1:16" x14ac:dyDescent="0.4">
      <c r="A3694" s="1">
        <v>3693</v>
      </c>
      <c r="B3694" s="21">
        <v>43506</v>
      </c>
      <c r="C3694" s="43">
        <v>1</v>
      </c>
      <c r="D3694" s="23">
        <v>15522</v>
      </c>
      <c r="E3694" s="25">
        <f t="shared" si="695"/>
        <v>21435.75</v>
      </c>
      <c r="F3694" s="25">
        <f t="shared" si="696"/>
        <v>20511</v>
      </c>
      <c r="G3694" s="25">
        <f t="shared" si="697"/>
        <v>0.75676466286382915</v>
      </c>
      <c r="H3694" s="25">
        <f t="shared" si="692"/>
        <v>0.99870511045398014</v>
      </c>
      <c r="I3694" s="4">
        <f t="shared" si="698"/>
        <v>15542.125335620025</v>
      </c>
      <c r="J3694" s="25">
        <f t="shared" si="693"/>
        <v>20164.714626144443</v>
      </c>
      <c r="K3694" s="15">
        <f t="shared" si="699"/>
        <v>20138.603547976574</v>
      </c>
      <c r="L3694" s="36">
        <f t="shared" si="700"/>
        <v>-4616.6035479765742</v>
      </c>
      <c r="M3694" s="36">
        <f t="shared" si="701"/>
        <v>4616.6035479765742</v>
      </c>
      <c r="N3694" s="36">
        <f t="shared" si="702"/>
        <v>0.29742324107567158</v>
      </c>
      <c r="O3694" s="36">
        <f t="shared" si="703"/>
        <v>21313028.319189891</v>
      </c>
      <c r="P3694" s="35">
        <f t="shared" si="694"/>
        <v>21313028.319189891</v>
      </c>
    </row>
    <row r="3695" spans="1:16" x14ac:dyDescent="0.4">
      <c r="A3695" s="1">
        <v>3694</v>
      </c>
      <c r="B3695" s="21">
        <v>43507</v>
      </c>
      <c r="C3695" s="43">
        <v>2</v>
      </c>
      <c r="D3695" s="23">
        <v>20039</v>
      </c>
      <c r="E3695" s="25">
        <f t="shared" si="695"/>
        <v>19586.25</v>
      </c>
      <c r="F3695" s="25">
        <f t="shared" si="696"/>
        <v>19015</v>
      </c>
      <c r="G3695" s="25">
        <f t="shared" si="697"/>
        <v>1.0538522219300552</v>
      </c>
      <c r="H3695" s="25">
        <f t="shared" si="692"/>
        <v>0.99758200983907996</v>
      </c>
      <c r="I3695" s="4">
        <f t="shared" si="698"/>
        <v>20087.571550365563</v>
      </c>
      <c r="J3695" s="25">
        <f t="shared" si="693"/>
        <v>20165.03131058826</v>
      </c>
      <c r="K3695" s="15">
        <f t="shared" si="699"/>
        <v>20116.272463284611</v>
      </c>
      <c r="L3695" s="36">
        <f t="shared" si="700"/>
        <v>-77.272463284611149</v>
      </c>
      <c r="M3695" s="36">
        <f t="shared" si="701"/>
        <v>77.272463284611149</v>
      </c>
      <c r="N3695" s="36">
        <f t="shared" si="702"/>
        <v>3.8561037618948624E-3</v>
      </c>
      <c r="O3695" s="36">
        <f t="shared" si="703"/>
        <v>5971.0335820715782</v>
      </c>
      <c r="P3695" s="35">
        <f t="shared" si="694"/>
        <v>5971.0335820715782</v>
      </c>
    </row>
    <row r="3696" spans="1:16" x14ac:dyDescent="0.4">
      <c r="A3696" s="1">
        <v>3695</v>
      </c>
      <c r="B3696" s="21">
        <v>43508</v>
      </c>
      <c r="C3696" s="43">
        <v>3</v>
      </c>
      <c r="D3696" s="23">
        <v>16891</v>
      </c>
      <c r="E3696" s="25">
        <f t="shared" si="695"/>
        <v>18443.75</v>
      </c>
      <c r="F3696" s="25">
        <f t="shared" si="696"/>
        <v>18649.875</v>
      </c>
      <c r="G3696" s="25">
        <f t="shared" si="697"/>
        <v>0.90568971641901086</v>
      </c>
      <c r="H3696" s="25">
        <f t="shared" si="692"/>
        <v>1.0015470660113945</v>
      </c>
      <c r="I3696" s="4">
        <f t="shared" si="698"/>
        <v>16864.908872697782</v>
      </c>
      <c r="J3696" s="25">
        <f t="shared" si="693"/>
        <v>20165.34799503208</v>
      </c>
      <c r="K3696" s="15">
        <f t="shared" si="699"/>
        <v>20196.545119523136</v>
      </c>
      <c r="L3696" s="36">
        <f t="shared" si="700"/>
        <v>-3305.5451195231362</v>
      </c>
      <c r="M3696" s="36">
        <f t="shared" si="701"/>
        <v>3305.5451195231362</v>
      </c>
      <c r="N3696" s="36">
        <f t="shared" si="702"/>
        <v>0.19569860396205888</v>
      </c>
      <c r="O3696" s="36">
        <f t="shared" si="703"/>
        <v>10926628.537203224</v>
      </c>
      <c r="P3696" s="35">
        <f t="shared" si="694"/>
        <v>10926628.537203224</v>
      </c>
    </row>
    <row r="3697" spans="1:16" x14ac:dyDescent="0.4">
      <c r="A3697" s="1">
        <v>3696</v>
      </c>
      <c r="B3697" s="21">
        <v>43509</v>
      </c>
      <c r="C3697" s="43">
        <v>4</v>
      </c>
      <c r="D3697" s="23">
        <v>21323</v>
      </c>
      <c r="E3697" s="25">
        <f t="shared" si="695"/>
        <v>18856</v>
      </c>
      <c r="F3697" s="25">
        <f t="shared" si="696"/>
        <v>19325</v>
      </c>
      <c r="G3697" s="25">
        <f t="shared" si="697"/>
        <v>1.1033893919793014</v>
      </c>
      <c r="H3697" s="25">
        <f t="shared" si="692"/>
        <v>1.0021658136955456</v>
      </c>
      <c r="I3697" s="4">
        <f t="shared" si="698"/>
        <v>21276.918159251691</v>
      </c>
      <c r="J3697" s="25">
        <f t="shared" si="693"/>
        <v>20165.664679475896</v>
      </c>
      <c r="K3697" s="15">
        <f t="shared" si="699"/>
        <v>20209.339752218486</v>
      </c>
      <c r="L3697" s="36">
        <f t="shared" si="700"/>
        <v>1113.660247781514</v>
      </c>
      <c r="M3697" s="36">
        <f t="shared" si="701"/>
        <v>1113.660247781514</v>
      </c>
      <c r="N3697" s="36">
        <f t="shared" si="702"/>
        <v>5.2228122111406185E-2</v>
      </c>
      <c r="O3697" s="36">
        <f t="shared" si="703"/>
        <v>1240239.1474887833</v>
      </c>
      <c r="P3697" s="35">
        <f t="shared" si="694"/>
        <v>1240239.1474887833</v>
      </c>
    </row>
    <row r="3698" spans="1:16" x14ac:dyDescent="0.4">
      <c r="A3698" s="1">
        <v>3697</v>
      </c>
      <c r="B3698" s="21">
        <v>43510</v>
      </c>
      <c r="C3698" s="43">
        <v>1</v>
      </c>
      <c r="D3698" s="23">
        <v>17171</v>
      </c>
      <c r="E3698" s="25">
        <f t="shared" si="695"/>
        <v>19794</v>
      </c>
      <c r="F3698" s="25">
        <f t="shared" si="696"/>
        <v>20793.75</v>
      </c>
      <c r="G3698" s="25">
        <f t="shared" si="697"/>
        <v>0.82577697625488433</v>
      </c>
      <c r="H3698" s="25">
        <f t="shared" si="692"/>
        <v>0.99870511045398014</v>
      </c>
      <c r="I3698" s="4">
        <f t="shared" si="698"/>
        <v>17193.263377008854</v>
      </c>
      <c r="J3698" s="25">
        <f t="shared" si="693"/>
        <v>20165.981363919713</v>
      </c>
      <c r="K3698" s="15">
        <f t="shared" si="699"/>
        <v>20139.86864546634</v>
      </c>
      <c r="L3698" s="36">
        <f t="shared" si="700"/>
        <v>-2968.8686454663402</v>
      </c>
      <c r="M3698" s="36">
        <f t="shared" si="701"/>
        <v>2968.8686454663402</v>
      </c>
      <c r="N3698" s="36">
        <f t="shared" si="702"/>
        <v>0.17290015988971755</v>
      </c>
      <c r="O3698" s="36">
        <f t="shared" si="703"/>
        <v>8814181.034033142</v>
      </c>
      <c r="P3698" s="35">
        <f t="shared" si="694"/>
        <v>8814181.034033142</v>
      </c>
    </row>
    <row r="3699" spans="1:16" x14ac:dyDescent="0.4">
      <c r="A3699" s="1">
        <v>3698</v>
      </c>
      <c r="B3699" s="21">
        <v>43511</v>
      </c>
      <c r="C3699" s="43">
        <v>2</v>
      </c>
      <c r="D3699" s="23">
        <v>23791</v>
      </c>
      <c r="E3699" s="25">
        <f t="shared" si="695"/>
        <v>21793.5</v>
      </c>
      <c r="F3699" s="25">
        <f t="shared" si="696"/>
        <v>20995.125</v>
      </c>
      <c r="G3699" s="25">
        <f t="shared" si="697"/>
        <v>1.133167818719822</v>
      </c>
      <c r="H3699" s="25">
        <f t="shared" si="692"/>
        <v>0.99758200983907996</v>
      </c>
      <c r="I3699" s="4">
        <f t="shared" si="698"/>
        <v>23848.665839350619</v>
      </c>
      <c r="J3699" s="25">
        <f t="shared" si="693"/>
        <v>20166.298048363533</v>
      </c>
      <c r="K3699" s="15">
        <f t="shared" si="699"/>
        <v>20117.536138100408</v>
      </c>
      <c r="L3699" s="36">
        <f t="shared" si="700"/>
        <v>3673.4638618995923</v>
      </c>
      <c r="M3699" s="36">
        <f t="shared" si="701"/>
        <v>3673.4638618995923</v>
      </c>
      <c r="N3699" s="36">
        <f t="shared" si="702"/>
        <v>0.15440560976417941</v>
      </c>
      <c r="O3699" s="36">
        <f t="shared" si="703"/>
        <v>13494336.744682267</v>
      </c>
      <c r="P3699" s="35">
        <f t="shared" si="694"/>
        <v>13494336.744682267</v>
      </c>
    </row>
    <row r="3700" spans="1:16" x14ac:dyDescent="0.4">
      <c r="A3700" s="1">
        <v>3699</v>
      </c>
      <c r="B3700" s="21">
        <v>43512</v>
      </c>
      <c r="C3700" s="43">
        <v>3</v>
      </c>
      <c r="D3700" s="23">
        <v>24889</v>
      </c>
      <c r="E3700" s="25">
        <f t="shared" si="695"/>
        <v>20196.75</v>
      </c>
      <c r="F3700" s="25">
        <f t="shared" si="696"/>
        <v>20472.375</v>
      </c>
      <c r="G3700" s="25">
        <f t="shared" si="697"/>
        <v>1.2157358391490973</v>
      </c>
      <c r="H3700" s="25">
        <f t="shared" si="692"/>
        <v>1.0015470660113945</v>
      </c>
      <c r="I3700" s="4">
        <f t="shared" si="698"/>
        <v>24850.554551688776</v>
      </c>
      <c r="J3700" s="25">
        <f t="shared" si="693"/>
        <v>20166.614732807349</v>
      </c>
      <c r="K3700" s="15">
        <f t="shared" si="699"/>
        <v>20197.813817025362</v>
      </c>
      <c r="L3700" s="36">
        <f t="shared" si="700"/>
        <v>4691.1861829746376</v>
      </c>
      <c r="M3700" s="36">
        <f t="shared" si="701"/>
        <v>4691.1861829746376</v>
      </c>
      <c r="N3700" s="36">
        <f t="shared" si="702"/>
        <v>0.188484317689527</v>
      </c>
      <c r="O3700" s="36">
        <f t="shared" si="703"/>
        <v>22007227.80333215</v>
      </c>
      <c r="P3700" s="35">
        <f t="shared" si="694"/>
        <v>22007227.80333215</v>
      </c>
    </row>
    <row r="3701" spans="1:16" x14ac:dyDescent="0.4">
      <c r="A3701" s="1">
        <v>3700</v>
      </c>
      <c r="B3701" s="21">
        <v>43513</v>
      </c>
      <c r="C3701" s="43">
        <v>4</v>
      </c>
      <c r="D3701" s="23">
        <v>14936</v>
      </c>
      <c r="E3701" s="25">
        <f t="shared" si="695"/>
        <v>20748</v>
      </c>
      <c r="F3701" s="25">
        <f t="shared" si="696"/>
        <v>20118.5</v>
      </c>
      <c r="G3701" s="25">
        <f t="shared" si="697"/>
        <v>0.74240127246067056</v>
      </c>
      <c r="H3701" s="25">
        <f t="shared" si="692"/>
        <v>1.0021658136955456</v>
      </c>
      <c r="I3701" s="4">
        <f t="shared" si="698"/>
        <v>14903.721316258652</v>
      </c>
      <c r="J3701" s="25">
        <f t="shared" si="693"/>
        <v>20166.931417251166</v>
      </c>
      <c r="K3701" s="15">
        <f t="shared" si="699"/>
        <v>20210.609233511776</v>
      </c>
      <c r="L3701" s="36">
        <f t="shared" si="700"/>
        <v>-5274.6092335117755</v>
      </c>
      <c r="M3701" s="36">
        <f t="shared" si="701"/>
        <v>5274.6092335117755</v>
      </c>
      <c r="N3701" s="36">
        <f t="shared" si="702"/>
        <v>0.35314737771235777</v>
      </c>
      <c r="O3701" s="36">
        <f t="shared" si="703"/>
        <v>27821502.566247679</v>
      </c>
      <c r="P3701" s="35">
        <f t="shared" si="694"/>
        <v>27821502.566247679</v>
      </c>
    </row>
    <row r="3702" spans="1:16" x14ac:dyDescent="0.4">
      <c r="A3702" s="1">
        <v>3701</v>
      </c>
      <c r="B3702" s="21">
        <v>43514</v>
      </c>
      <c r="C3702" s="43">
        <v>1</v>
      </c>
      <c r="D3702" s="23">
        <v>19376</v>
      </c>
      <c r="E3702" s="25">
        <f t="shared" si="695"/>
        <v>19489</v>
      </c>
      <c r="F3702" s="25">
        <f t="shared" si="696"/>
        <v>18993.5</v>
      </c>
      <c r="G3702" s="25">
        <f t="shared" si="697"/>
        <v>1.0201384684234081</v>
      </c>
      <c r="H3702" s="25">
        <f t="shared" si="692"/>
        <v>0.99870511045398014</v>
      </c>
      <c r="I3702" s="4">
        <f t="shared" si="698"/>
        <v>19401.122310460869</v>
      </c>
      <c r="J3702" s="25">
        <f t="shared" si="693"/>
        <v>20167.248101694986</v>
      </c>
      <c r="K3702" s="15">
        <f t="shared" si="699"/>
        <v>20141.133742956114</v>
      </c>
      <c r="L3702" s="36">
        <f t="shared" si="700"/>
        <v>-765.13374295611357</v>
      </c>
      <c r="M3702" s="36">
        <f t="shared" si="701"/>
        <v>765.13374295611357</v>
      </c>
      <c r="N3702" s="36">
        <f t="shared" si="702"/>
        <v>3.9488735701698675E-2</v>
      </c>
      <c r="O3702" s="36">
        <f t="shared" si="703"/>
        <v>585429.64461003209</v>
      </c>
      <c r="P3702" s="35">
        <f t="shared" si="694"/>
        <v>585429.64461003209</v>
      </c>
    </row>
    <row r="3703" spans="1:16" x14ac:dyDescent="0.4">
      <c r="A3703" s="1">
        <v>3702</v>
      </c>
      <c r="B3703" s="21">
        <v>43515</v>
      </c>
      <c r="C3703" s="43">
        <v>2</v>
      </c>
      <c r="D3703" s="23">
        <v>18755</v>
      </c>
      <c r="E3703" s="25">
        <f t="shared" si="695"/>
        <v>18498</v>
      </c>
      <c r="F3703" s="25">
        <f t="shared" si="696"/>
        <v>19048.375</v>
      </c>
      <c r="G3703" s="25">
        <f t="shared" si="697"/>
        <v>0.98459842375005746</v>
      </c>
      <c r="H3703" s="25">
        <f t="shared" si="692"/>
        <v>0.99758200983907996</v>
      </c>
      <c r="I3703" s="4">
        <f t="shared" si="698"/>
        <v>18800.459325670246</v>
      </c>
      <c r="J3703" s="25">
        <f t="shared" si="693"/>
        <v>20167.564786138802</v>
      </c>
      <c r="K3703" s="15">
        <f t="shared" si="699"/>
        <v>20118.799812916201</v>
      </c>
      <c r="L3703" s="36">
        <f t="shared" si="700"/>
        <v>-1363.7998129162006</v>
      </c>
      <c r="M3703" s="36">
        <f t="shared" si="701"/>
        <v>1363.7998129162006</v>
      </c>
      <c r="N3703" s="36">
        <f t="shared" si="702"/>
        <v>7.2716598929149598E-2</v>
      </c>
      <c r="O3703" s="36">
        <f t="shared" si="703"/>
        <v>1859949.9297102639</v>
      </c>
      <c r="P3703" s="35">
        <f t="shared" si="694"/>
        <v>1859949.9297102639</v>
      </c>
    </row>
    <row r="3704" spans="1:16" x14ac:dyDescent="0.4">
      <c r="A3704" s="1">
        <v>3703</v>
      </c>
      <c r="B3704" s="21">
        <v>43516</v>
      </c>
      <c r="C3704" s="43">
        <v>3</v>
      </c>
      <c r="D3704" s="23">
        <v>20925</v>
      </c>
      <c r="E3704" s="25">
        <f t="shared" si="695"/>
        <v>19598.75</v>
      </c>
      <c r="F3704" s="25">
        <f t="shared" si="696"/>
        <v>20197</v>
      </c>
      <c r="G3704" s="25">
        <f t="shared" si="697"/>
        <v>1.0360449571718573</v>
      </c>
      <c r="H3704" s="25">
        <f t="shared" si="692"/>
        <v>1.0015470660113945</v>
      </c>
      <c r="I3704" s="4">
        <f t="shared" si="698"/>
        <v>20892.677648522949</v>
      </c>
      <c r="J3704" s="25">
        <f t="shared" si="693"/>
        <v>20167.881470582619</v>
      </c>
      <c r="K3704" s="15">
        <f t="shared" si="699"/>
        <v>20199.082514527592</v>
      </c>
      <c r="L3704" s="36">
        <f t="shared" si="700"/>
        <v>725.91748547240786</v>
      </c>
      <c r="M3704" s="36">
        <f t="shared" si="701"/>
        <v>725.91748547240786</v>
      </c>
      <c r="N3704" s="36">
        <f t="shared" si="702"/>
        <v>3.4691397155192732E-2</v>
      </c>
      <c r="O3704" s="36">
        <f t="shared" si="703"/>
        <v>526956.1957145835</v>
      </c>
      <c r="P3704" s="35">
        <f t="shared" si="694"/>
        <v>526956.1957145835</v>
      </c>
    </row>
    <row r="3705" spans="1:16" x14ac:dyDescent="0.4">
      <c r="A3705" s="1">
        <v>3704</v>
      </c>
      <c r="B3705" s="21">
        <v>43517</v>
      </c>
      <c r="C3705" s="43">
        <v>4</v>
      </c>
      <c r="D3705" s="23">
        <v>19339</v>
      </c>
      <c r="E3705" s="25">
        <f t="shared" si="695"/>
        <v>20795.25</v>
      </c>
      <c r="F3705" s="25">
        <f t="shared" si="696"/>
        <v>20931.875</v>
      </c>
      <c r="G3705" s="25">
        <f t="shared" si="697"/>
        <v>0.9239019438057986</v>
      </c>
      <c r="H3705" s="25">
        <f t="shared" si="692"/>
        <v>1.0021658136955456</v>
      </c>
      <c r="I3705" s="4">
        <f t="shared" si="698"/>
        <v>19297.205847290177</v>
      </c>
      <c r="J3705" s="25">
        <f t="shared" si="693"/>
        <v>20168.198155026439</v>
      </c>
      <c r="K3705" s="15">
        <f t="shared" si="699"/>
        <v>20211.878714805072</v>
      </c>
      <c r="L3705" s="36">
        <f t="shared" si="700"/>
        <v>-872.87871480507238</v>
      </c>
      <c r="M3705" s="36">
        <f t="shared" si="701"/>
        <v>872.87871480507238</v>
      </c>
      <c r="N3705" s="36">
        <f t="shared" si="702"/>
        <v>4.5135669621235448E-2</v>
      </c>
      <c r="O3705" s="36">
        <f t="shared" si="703"/>
        <v>761917.25075975491</v>
      </c>
      <c r="P3705" s="35">
        <f t="shared" si="694"/>
        <v>761917.25075975491</v>
      </c>
    </row>
    <row r="3706" spans="1:16" x14ac:dyDescent="0.4">
      <c r="A3706" s="1">
        <v>3705</v>
      </c>
      <c r="B3706" s="21">
        <v>43518</v>
      </c>
      <c r="C3706" s="43">
        <v>1</v>
      </c>
      <c r="D3706" s="23">
        <v>24162</v>
      </c>
      <c r="E3706" s="25">
        <f t="shared" si="695"/>
        <v>21068.5</v>
      </c>
      <c r="F3706" s="25">
        <f t="shared" si="696"/>
        <v>21183.375</v>
      </c>
      <c r="G3706" s="25">
        <f t="shared" si="697"/>
        <v>1.1406114464763051</v>
      </c>
      <c r="H3706" s="25">
        <f t="shared" si="692"/>
        <v>0.99870511045398014</v>
      </c>
      <c r="I3706" s="4">
        <f t="shared" si="698"/>
        <v>24193.327687105466</v>
      </c>
      <c r="J3706" s="25">
        <f t="shared" si="693"/>
        <v>20168.514839470256</v>
      </c>
      <c r="K3706" s="15">
        <f t="shared" si="699"/>
        <v>20142.39884044588</v>
      </c>
      <c r="L3706" s="36">
        <f t="shared" si="700"/>
        <v>4019.6011595541204</v>
      </c>
      <c r="M3706" s="36">
        <f t="shared" si="701"/>
        <v>4019.6011595541204</v>
      </c>
      <c r="N3706" s="36">
        <f t="shared" si="702"/>
        <v>0.16636044861990401</v>
      </c>
      <c r="O3706" s="36">
        <f t="shared" si="703"/>
        <v>16157193.481888829</v>
      </c>
      <c r="P3706" s="35">
        <f t="shared" si="694"/>
        <v>16157193.481888829</v>
      </c>
    </row>
    <row r="3707" spans="1:16" x14ac:dyDescent="0.4">
      <c r="A3707" s="1">
        <v>3706</v>
      </c>
      <c r="B3707" s="21">
        <v>43519</v>
      </c>
      <c r="C3707" s="43">
        <v>2</v>
      </c>
      <c r="D3707" s="23">
        <v>19848</v>
      </c>
      <c r="E3707" s="25">
        <f t="shared" si="695"/>
        <v>21298.25</v>
      </c>
      <c r="F3707" s="25">
        <f t="shared" si="696"/>
        <v>21455.75</v>
      </c>
      <c r="G3707" s="25">
        <f t="shared" si="697"/>
        <v>0.92506670705987903</v>
      </c>
      <c r="H3707" s="25">
        <f t="shared" si="692"/>
        <v>0.99758200983907996</v>
      </c>
      <c r="I3707" s="4">
        <f t="shared" si="698"/>
        <v>19896.108594822879</v>
      </c>
      <c r="J3707" s="25">
        <f t="shared" si="693"/>
        <v>20168.831523914072</v>
      </c>
      <c r="K3707" s="15">
        <f t="shared" si="699"/>
        <v>20120.063487731994</v>
      </c>
      <c r="L3707" s="36">
        <f t="shared" si="700"/>
        <v>-272.06348773199352</v>
      </c>
      <c r="M3707" s="36">
        <f t="shared" si="701"/>
        <v>272.06348773199352</v>
      </c>
      <c r="N3707" s="36">
        <f t="shared" si="702"/>
        <v>1.3707350248488187E-2</v>
      </c>
      <c r="O3707" s="36">
        <f t="shared" si="703"/>
        <v>74018.541356896589</v>
      </c>
      <c r="P3707" s="35">
        <f t="shared" si="694"/>
        <v>74018.541356896589</v>
      </c>
    </row>
    <row r="3708" spans="1:16" x14ac:dyDescent="0.4">
      <c r="A3708" s="1">
        <v>3707</v>
      </c>
      <c r="B3708" s="21">
        <v>43520</v>
      </c>
      <c r="C3708" s="43">
        <v>3</v>
      </c>
      <c r="D3708" s="23">
        <v>21844</v>
      </c>
      <c r="E3708" s="25">
        <f t="shared" si="695"/>
        <v>21613.25</v>
      </c>
      <c r="F3708" s="25">
        <f t="shared" si="696"/>
        <v>20540.75</v>
      </c>
      <c r="G3708" s="25">
        <f t="shared" si="697"/>
        <v>1.0634470503754732</v>
      </c>
      <c r="H3708" s="25">
        <f t="shared" si="692"/>
        <v>1.0015470660113945</v>
      </c>
      <c r="I3708" s="4">
        <f t="shared" si="698"/>
        <v>21810.258091007658</v>
      </c>
      <c r="J3708" s="25">
        <f t="shared" si="693"/>
        <v>20169.148208357889</v>
      </c>
      <c r="K3708" s="15">
        <f t="shared" si="699"/>
        <v>20200.351212029818</v>
      </c>
      <c r="L3708" s="36">
        <f t="shared" si="700"/>
        <v>1643.6487879701817</v>
      </c>
      <c r="M3708" s="36">
        <f t="shared" si="701"/>
        <v>1643.6487879701817</v>
      </c>
      <c r="N3708" s="36">
        <f t="shared" si="702"/>
        <v>7.5244863027384257E-2</v>
      </c>
      <c r="O3708" s="36">
        <f t="shared" si="703"/>
        <v>2701581.3381958473</v>
      </c>
      <c r="P3708" s="35">
        <f t="shared" si="694"/>
        <v>2701581.3381958473</v>
      </c>
    </row>
    <row r="3709" spans="1:16" x14ac:dyDescent="0.4">
      <c r="A3709" s="1">
        <v>3708</v>
      </c>
      <c r="B3709" s="21">
        <v>43521</v>
      </c>
      <c r="C3709" s="43">
        <v>4</v>
      </c>
      <c r="D3709" s="23">
        <v>20599</v>
      </c>
      <c r="E3709" s="25">
        <f t="shared" si="695"/>
        <v>19468.25</v>
      </c>
      <c r="F3709" s="25">
        <f t="shared" si="696"/>
        <v>19574.25</v>
      </c>
      <c r="G3709" s="25">
        <f t="shared" si="697"/>
        <v>1.0523519419645708</v>
      </c>
      <c r="H3709" s="25">
        <f t="shared" si="692"/>
        <v>1.0021658136955456</v>
      </c>
      <c r="I3709" s="4">
        <f t="shared" si="698"/>
        <v>20554.482819604444</v>
      </c>
      <c r="J3709" s="25">
        <f t="shared" si="693"/>
        <v>20169.464892801709</v>
      </c>
      <c r="K3709" s="15">
        <f t="shared" si="699"/>
        <v>20213.148196098366</v>
      </c>
      <c r="L3709" s="36">
        <f t="shared" si="700"/>
        <v>385.85180390163441</v>
      </c>
      <c r="M3709" s="36">
        <f t="shared" si="701"/>
        <v>385.85180390163441</v>
      </c>
      <c r="N3709" s="36">
        <f t="shared" si="702"/>
        <v>1.873157939228285E-2</v>
      </c>
      <c r="O3709" s="36">
        <f t="shared" si="703"/>
        <v>148881.61457414535</v>
      </c>
      <c r="P3709" s="35">
        <f t="shared" si="694"/>
        <v>148881.61457414535</v>
      </c>
    </row>
    <row r="3710" spans="1:16" x14ac:dyDescent="0.4">
      <c r="A3710" s="1">
        <v>3709</v>
      </c>
      <c r="B3710" s="21">
        <v>43522</v>
      </c>
      <c r="C3710" s="43">
        <v>1</v>
      </c>
      <c r="D3710" s="23">
        <v>15582</v>
      </c>
      <c r="E3710" s="25">
        <f t="shared" si="695"/>
        <v>19680.25</v>
      </c>
      <c r="F3710" s="25">
        <f t="shared" si="696"/>
        <v>19147</v>
      </c>
      <c r="G3710" s="25">
        <f t="shared" si="697"/>
        <v>0.81380895179401469</v>
      </c>
      <c r="H3710" s="25">
        <f t="shared" si="692"/>
        <v>0.99870511045398014</v>
      </c>
      <c r="I3710" s="4">
        <f t="shared" si="698"/>
        <v>15602.203129727563</v>
      </c>
      <c r="J3710" s="25">
        <f t="shared" si="693"/>
        <v>20169.781577245525</v>
      </c>
      <c r="K3710" s="15">
        <f t="shared" si="699"/>
        <v>20143.663937935646</v>
      </c>
      <c r="L3710" s="36">
        <f t="shared" si="700"/>
        <v>-4561.6639379356457</v>
      </c>
      <c r="M3710" s="36">
        <f t="shared" si="701"/>
        <v>4561.6639379356457</v>
      </c>
      <c r="N3710" s="36">
        <f t="shared" si="702"/>
        <v>0.2927521459334903</v>
      </c>
      <c r="O3710" s="36">
        <f t="shared" si="703"/>
        <v>20808777.882662542</v>
      </c>
      <c r="P3710" s="35">
        <f t="shared" si="694"/>
        <v>20808777.882662542</v>
      </c>
    </row>
    <row r="3711" spans="1:16" x14ac:dyDescent="0.4">
      <c r="A3711" s="1">
        <v>3710</v>
      </c>
      <c r="B3711" s="21">
        <v>43523</v>
      </c>
      <c r="C3711" s="43">
        <v>2</v>
      </c>
      <c r="D3711" s="23">
        <v>20696</v>
      </c>
      <c r="E3711" s="25">
        <f t="shared" si="695"/>
        <v>18613.75</v>
      </c>
      <c r="F3711" s="25">
        <f t="shared" si="696"/>
        <v>17731.125</v>
      </c>
      <c r="G3711" s="25">
        <f t="shared" si="697"/>
        <v>1.1672130222983594</v>
      </c>
      <c r="H3711" s="25">
        <f t="shared" si="692"/>
        <v>0.99758200983907996</v>
      </c>
      <c r="I3711" s="4">
        <f t="shared" si="698"/>
        <v>20746.164020478351</v>
      </c>
      <c r="J3711" s="25">
        <f t="shared" si="693"/>
        <v>20170.098261689342</v>
      </c>
      <c r="K3711" s="15">
        <f t="shared" si="699"/>
        <v>20121.327162547786</v>
      </c>
      <c r="L3711" s="36">
        <f t="shared" si="700"/>
        <v>574.67283745221357</v>
      </c>
      <c r="M3711" s="36">
        <f t="shared" si="701"/>
        <v>574.67283745221357</v>
      </c>
      <c r="N3711" s="36">
        <f t="shared" si="702"/>
        <v>2.7767338493052452E-2</v>
      </c>
      <c r="O3711" s="36">
        <f t="shared" si="703"/>
        <v>330248.87010537827</v>
      </c>
      <c r="P3711" s="35">
        <f t="shared" si="694"/>
        <v>330248.87010537827</v>
      </c>
    </row>
    <row r="3712" spans="1:16" x14ac:dyDescent="0.4">
      <c r="A3712" s="1">
        <v>3711</v>
      </c>
      <c r="B3712" s="21">
        <v>43524</v>
      </c>
      <c r="C3712" s="43">
        <v>3</v>
      </c>
      <c r="D3712" s="23">
        <v>17578</v>
      </c>
      <c r="E3712" s="25">
        <f t="shared" si="695"/>
        <v>16848.5</v>
      </c>
      <c r="F3712" s="25">
        <f t="shared" si="696"/>
        <v>17372.875</v>
      </c>
      <c r="G3712" s="25">
        <f t="shared" si="697"/>
        <v>1.0118071994416584</v>
      </c>
      <c r="H3712" s="25">
        <f t="shared" si="692"/>
        <v>1.0015470660113945</v>
      </c>
      <c r="I3712" s="4">
        <f t="shared" si="698"/>
        <v>17550.847680082981</v>
      </c>
      <c r="J3712" s="25">
        <f t="shared" si="693"/>
        <v>20170.414946133162</v>
      </c>
      <c r="K3712" s="15">
        <f t="shared" si="699"/>
        <v>20201.619909532048</v>
      </c>
      <c r="L3712" s="36">
        <f t="shared" si="700"/>
        <v>-2623.619909532048</v>
      </c>
      <c r="M3712" s="36">
        <f t="shared" si="701"/>
        <v>2623.619909532048</v>
      </c>
      <c r="N3712" s="36">
        <f t="shared" si="702"/>
        <v>0.14925588289521266</v>
      </c>
      <c r="O3712" s="36">
        <f t="shared" si="703"/>
        <v>6883381.429692952</v>
      </c>
      <c r="P3712" s="35">
        <f t="shared" si="694"/>
        <v>6883381.429692952</v>
      </c>
    </row>
    <row r="3713" spans="1:16" x14ac:dyDescent="0.4">
      <c r="A3713" s="1">
        <v>3712</v>
      </c>
      <c r="B3713" s="21">
        <v>43525</v>
      </c>
      <c r="C3713" s="43">
        <v>4</v>
      </c>
      <c r="D3713" s="23">
        <v>13538</v>
      </c>
      <c r="E3713" s="25">
        <f t="shared" si="695"/>
        <v>17897.25</v>
      </c>
      <c r="F3713" s="25">
        <f t="shared" si="696"/>
        <v>17961</v>
      </c>
      <c r="G3713" s="25">
        <f t="shared" si="697"/>
        <v>0.75374422359556814</v>
      </c>
      <c r="H3713" s="25">
        <f t="shared" si="692"/>
        <v>1.0021658136955456</v>
      </c>
      <c r="I3713" s="4">
        <f t="shared" si="698"/>
        <v>13508.742580309965</v>
      </c>
      <c r="J3713" s="25">
        <f t="shared" si="693"/>
        <v>20170.731630576978</v>
      </c>
      <c r="K3713" s="15">
        <f t="shared" si="699"/>
        <v>20214.417677391655</v>
      </c>
      <c r="L3713" s="36">
        <f t="shared" si="700"/>
        <v>-6676.4176773916552</v>
      </c>
      <c r="M3713" s="36">
        <f t="shared" si="701"/>
        <v>6676.4176773916552</v>
      </c>
      <c r="N3713" s="36">
        <f t="shared" si="702"/>
        <v>0.4931612998516513</v>
      </c>
      <c r="O3713" s="36">
        <f t="shared" si="703"/>
        <v>44574553.00298778</v>
      </c>
      <c r="P3713" s="35">
        <f t="shared" si="694"/>
        <v>44574553.00298778</v>
      </c>
    </row>
    <row r="3714" spans="1:16" x14ac:dyDescent="0.4">
      <c r="A3714" s="1">
        <v>3713</v>
      </c>
      <c r="B3714" s="21">
        <v>43526</v>
      </c>
      <c r="C3714" s="43">
        <v>1</v>
      </c>
      <c r="D3714" s="23">
        <v>19777</v>
      </c>
      <c r="E3714" s="25">
        <f t="shared" si="695"/>
        <v>18024.75</v>
      </c>
      <c r="F3714" s="25">
        <f t="shared" si="696"/>
        <v>18031.375</v>
      </c>
      <c r="G3714" s="25">
        <f t="shared" si="697"/>
        <v>1.0968104207249862</v>
      </c>
      <c r="H3714" s="25">
        <f t="shared" ref="H3714:H3777" si="704">VLOOKUP(C3714,$Q$38:$S$42,3,FALSE)</f>
        <v>0.99870511045398014</v>
      </c>
      <c r="I3714" s="4">
        <f t="shared" si="698"/>
        <v>19802.642234412913</v>
      </c>
      <c r="J3714" s="25">
        <f t="shared" si="693"/>
        <v>20171.048315020795</v>
      </c>
      <c r="K3714" s="15">
        <f t="shared" si="699"/>
        <v>20144.929035425412</v>
      </c>
      <c r="L3714" s="36">
        <f t="shared" si="700"/>
        <v>-367.92903542541171</v>
      </c>
      <c r="M3714" s="36">
        <f t="shared" si="701"/>
        <v>367.92903542541171</v>
      </c>
      <c r="N3714" s="36">
        <f t="shared" si="702"/>
        <v>1.8603885090024357E-2</v>
      </c>
      <c r="O3714" s="36">
        <f t="shared" si="703"/>
        <v>135371.77510907387</v>
      </c>
      <c r="P3714" s="35">
        <f t="shared" si="694"/>
        <v>135371.77510907387</v>
      </c>
    </row>
    <row r="3715" spans="1:16" x14ac:dyDescent="0.4">
      <c r="A3715" s="1">
        <v>3714</v>
      </c>
      <c r="B3715" s="21">
        <v>43527</v>
      </c>
      <c r="C3715" s="43">
        <v>2</v>
      </c>
      <c r="D3715" s="23">
        <v>21206</v>
      </c>
      <c r="E3715" s="25">
        <f t="shared" si="695"/>
        <v>18038</v>
      </c>
      <c r="F3715" s="25">
        <f t="shared" si="696"/>
        <v>18643.125</v>
      </c>
      <c r="G3715" s="25">
        <f t="shared" si="697"/>
        <v>1.1374702470749942</v>
      </c>
      <c r="H3715" s="25">
        <f t="shared" si="704"/>
        <v>0.99758200983907996</v>
      </c>
      <c r="I3715" s="4">
        <f t="shared" si="698"/>
        <v>21257.400184492843</v>
      </c>
      <c r="J3715" s="25">
        <f t="shared" ref="J3715:J3778" si="705">INTERCEPT($I$2:$I$3896,$A$2:$A$3896)+SLOPE($I$2:$I$3896,$A$2:$A$3896)*A3715</f>
        <v>20171.364999464611</v>
      </c>
      <c r="K3715" s="15">
        <f t="shared" si="699"/>
        <v>20122.590837363579</v>
      </c>
      <c r="L3715" s="36">
        <f t="shared" si="700"/>
        <v>1083.4091626364207</v>
      </c>
      <c r="M3715" s="36">
        <f t="shared" si="701"/>
        <v>1083.4091626364207</v>
      </c>
      <c r="N3715" s="36">
        <f t="shared" si="702"/>
        <v>5.1089746422541764E-2</v>
      </c>
      <c r="O3715" s="36">
        <f t="shared" si="703"/>
        <v>1173775.4136845502</v>
      </c>
      <c r="P3715" s="35">
        <f t="shared" ref="P3715:P3778" si="706">(D3715-K3715)^2</f>
        <v>1173775.4136845502</v>
      </c>
    </row>
    <row r="3716" spans="1:16" x14ac:dyDescent="0.4">
      <c r="A3716" s="1">
        <v>3715</v>
      </c>
      <c r="B3716" s="21">
        <v>43528</v>
      </c>
      <c r="C3716" s="43">
        <v>3</v>
      </c>
      <c r="D3716" s="23">
        <v>17631</v>
      </c>
      <c r="E3716" s="25">
        <f t="shared" si="695"/>
        <v>19248.25</v>
      </c>
      <c r="F3716" s="25">
        <f t="shared" si="696"/>
        <v>19484.625</v>
      </c>
      <c r="G3716" s="25">
        <f t="shared" si="697"/>
        <v>0.90486729921669007</v>
      </c>
      <c r="H3716" s="25">
        <f t="shared" si="704"/>
        <v>1.0015470660113945</v>
      </c>
      <c r="I3716" s="4">
        <f t="shared" si="698"/>
        <v>17603.765812239337</v>
      </c>
      <c r="J3716" s="25">
        <f t="shared" si="705"/>
        <v>20171.681683908431</v>
      </c>
      <c r="K3716" s="15">
        <f t="shared" si="699"/>
        <v>20202.888607034274</v>
      </c>
      <c r="L3716" s="36">
        <f t="shared" si="700"/>
        <v>-2571.8886070342742</v>
      </c>
      <c r="M3716" s="36">
        <f t="shared" si="701"/>
        <v>2571.8886070342742</v>
      </c>
      <c r="N3716" s="36">
        <f t="shared" si="702"/>
        <v>0.14587309891862482</v>
      </c>
      <c r="O3716" s="36">
        <f t="shared" si="703"/>
        <v>6614611.0069926996</v>
      </c>
      <c r="P3716" s="35">
        <f t="shared" si="706"/>
        <v>6614611.0069926996</v>
      </c>
    </row>
    <row r="3717" spans="1:16" x14ac:dyDescent="0.4">
      <c r="A3717" s="1">
        <v>3716</v>
      </c>
      <c r="B3717" s="21">
        <v>43529</v>
      </c>
      <c r="C3717" s="43">
        <v>4</v>
      </c>
      <c r="D3717" s="23">
        <v>18379</v>
      </c>
      <c r="E3717" s="25">
        <f t="shared" ref="E3717:E3780" si="707">AVERAGE(D3715:D3718)</f>
        <v>19721</v>
      </c>
      <c r="F3717" s="25">
        <f t="shared" ref="F3717:F3780" si="708">AVERAGE(E3717:E3718)</f>
        <v>18948.875</v>
      </c>
      <c r="G3717" s="25">
        <f t="shared" si="697"/>
        <v>0.96992565521699836</v>
      </c>
      <c r="H3717" s="25">
        <f t="shared" si="704"/>
        <v>1.0021658136955456</v>
      </c>
      <c r="I3717" s="4">
        <f t="shared" si="698"/>
        <v>18339.280535050733</v>
      </c>
      <c r="J3717" s="25">
        <f t="shared" si="705"/>
        <v>20171.998368352248</v>
      </c>
      <c r="K3717" s="15">
        <f t="shared" si="699"/>
        <v>20215.687158684948</v>
      </c>
      <c r="L3717" s="36">
        <f t="shared" si="700"/>
        <v>-1836.6871586849484</v>
      </c>
      <c r="M3717" s="36">
        <f t="shared" si="701"/>
        <v>1836.6871586849484</v>
      </c>
      <c r="N3717" s="36">
        <f t="shared" si="702"/>
        <v>9.9934009395774986E-2</v>
      </c>
      <c r="O3717" s="36">
        <f t="shared" si="703"/>
        <v>3373419.7188781886</v>
      </c>
      <c r="P3717" s="35">
        <f t="shared" si="706"/>
        <v>3373419.7188781886</v>
      </c>
    </row>
    <row r="3718" spans="1:16" x14ac:dyDescent="0.4">
      <c r="A3718" s="1">
        <v>3717</v>
      </c>
      <c r="B3718" s="21">
        <v>43530</v>
      </c>
      <c r="C3718" s="43">
        <v>1</v>
      </c>
      <c r="D3718" s="23">
        <v>21668</v>
      </c>
      <c r="E3718" s="25">
        <f t="shared" si="707"/>
        <v>18176.75</v>
      </c>
      <c r="F3718" s="25">
        <f t="shared" si="708"/>
        <v>18653</v>
      </c>
      <c r="G3718" s="25">
        <f t="shared" si="697"/>
        <v>1.1616361979306278</v>
      </c>
      <c r="H3718" s="25">
        <f t="shared" si="704"/>
        <v>0.99870511045398014</v>
      </c>
      <c r="I3718" s="4">
        <f t="shared" si="698"/>
        <v>21696.094045368813</v>
      </c>
      <c r="J3718" s="25">
        <f t="shared" si="705"/>
        <v>20172.315052796064</v>
      </c>
      <c r="K3718" s="15">
        <f t="shared" si="699"/>
        <v>20146.194132915178</v>
      </c>
      <c r="L3718" s="36">
        <f t="shared" si="700"/>
        <v>1521.8058670848222</v>
      </c>
      <c r="M3718" s="36">
        <f t="shared" si="701"/>
        <v>1521.8058670848222</v>
      </c>
      <c r="N3718" s="36">
        <f t="shared" si="702"/>
        <v>7.023287184257071E-2</v>
      </c>
      <c r="O3718" s="36">
        <f t="shared" si="703"/>
        <v>2315893.0970937875</v>
      </c>
      <c r="P3718" s="35">
        <f t="shared" si="706"/>
        <v>2315893.0970937875</v>
      </c>
    </row>
    <row r="3719" spans="1:16" x14ac:dyDescent="0.4">
      <c r="A3719" s="1">
        <v>3718</v>
      </c>
      <c r="B3719" s="21">
        <v>43531</v>
      </c>
      <c r="C3719" s="43">
        <v>2</v>
      </c>
      <c r="D3719" s="23">
        <v>15029</v>
      </c>
      <c r="E3719" s="25">
        <f t="shared" si="707"/>
        <v>19129.25</v>
      </c>
      <c r="F3719" s="25">
        <f t="shared" si="708"/>
        <v>19661.875</v>
      </c>
      <c r="G3719" s="25">
        <f t="shared" si="697"/>
        <v>0.76437267554594868</v>
      </c>
      <c r="H3719" s="25">
        <f t="shared" si="704"/>
        <v>0.99758200983907996</v>
      </c>
      <c r="I3719" s="4">
        <f t="shared" si="698"/>
        <v>15065.428056811419</v>
      </c>
      <c r="J3719" s="25">
        <f t="shared" si="705"/>
        <v>20172.631737239884</v>
      </c>
      <c r="K3719" s="15">
        <f t="shared" si="699"/>
        <v>20123.854512179376</v>
      </c>
      <c r="L3719" s="36">
        <f t="shared" si="700"/>
        <v>-5094.8545121793759</v>
      </c>
      <c r="M3719" s="36">
        <f t="shared" si="701"/>
        <v>5094.8545121793759</v>
      </c>
      <c r="N3719" s="36">
        <f t="shared" si="702"/>
        <v>0.33900156445401397</v>
      </c>
      <c r="O3719" s="36">
        <f t="shared" si="703"/>
        <v>25957542.500274546</v>
      </c>
      <c r="P3719" s="35">
        <f t="shared" si="706"/>
        <v>25957542.500274546</v>
      </c>
    </row>
    <row r="3720" spans="1:16" x14ac:dyDescent="0.4">
      <c r="A3720" s="1">
        <v>3719</v>
      </c>
      <c r="B3720" s="21">
        <v>43532</v>
      </c>
      <c r="C3720" s="43">
        <v>3</v>
      </c>
      <c r="D3720" s="23">
        <v>21441</v>
      </c>
      <c r="E3720" s="25">
        <f t="shared" si="707"/>
        <v>20194.5</v>
      </c>
      <c r="F3720" s="25">
        <f t="shared" si="708"/>
        <v>19807.75</v>
      </c>
      <c r="G3720" s="25">
        <f t="shared" si="697"/>
        <v>1.0824550996453408</v>
      </c>
      <c r="H3720" s="25">
        <f t="shared" si="704"/>
        <v>1.0015470660113945</v>
      </c>
      <c r="I3720" s="4">
        <f t="shared" si="698"/>
        <v>21407.880595554623</v>
      </c>
      <c r="J3720" s="25">
        <f t="shared" si="705"/>
        <v>20172.948421683701</v>
      </c>
      <c r="K3720" s="15">
        <f t="shared" si="699"/>
        <v>20204.157304536504</v>
      </c>
      <c r="L3720" s="36">
        <f t="shared" si="700"/>
        <v>1236.8426954634961</v>
      </c>
      <c r="M3720" s="36">
        <f t="shared" si="701"/>
        <v>1236.8426954634961</v>
      </c>
      <c r="N3720" s="36">
        <f t="shared" si="702"/>
        <v>5.7685867984865261E-2</v>
      </c>
      <c r="O3720" s="36">
        <f t="shared" si="703"/>
        <v>1529779.8533214065</v>
      </c>
      <c r="P3720" s="35">
        <f t="shared" si="706"/>
        <v>1529779.8533214065</v>
      </c>
    </row>
    <row r="3721" spans="1:16" x14ac:dyDescent="0.4">
      <c r="A3721" s="1">
        <v>3720</v>
      </c>
      <c r="B3721" s="21">
        <v>43533</v>
      </c>
      <c r="C3721" s="43">
        <v>4</v>
      </c>
      <c r="D3721" s="23">
        <v>22640</v>
      </c>
      <c r="E3721" s="25">
        <f t="shared" si="707"/>
        <v>19421</v>
      </c>
      <c r="F3721" s="25">
        <f t="shared" si="708"/>
        <v>19879.75</v>
      </c>
      <c r="G3721" s="25">
        <f t="shared" si="697"/>
        <v>1.1388473195085451</v>
      </c>
      <c r="H3721" s="25">
        <f t="shared" si="704"/>
        <v>1.0021658136955456</v>
      </c>
      <c r="I3721" s="4">
        <f t="shared" si="698"/>
        <v>22591.071946980173</v>
      </c>
      <c r="J3721" s="25">
        <f t="shared" si="705"/>
        <v>20173.265106127517</v>
      </c>
      <c r="K3721" s="15">
        <f t="shared" si="699"/>
        <v>20216.956639978242</v>
      </c>
      <c r="L3721" s="36">
        <f t="shared" si="700"/>
        <v>2423.0433600217584</v>
      </c>
      <c r="M3721" s="36">
        <f t="shared" si="701"/>
        <v>2423.0433600217584</v>
      </c>
      <c r="N3721" s="36">
        <f t="shared" si="702"/>
        <v>0.10702488339318721</v>
      </c>
      <c r="O3721" s="36">
        <f t="shared" si="703"/>
        <v>5871139.1245455332</v>
      </c>
      <c r="P3721" s="35">
        <f t="shared" si="706"/>
        <v>5871139.1245455332</v>
      </c>
    </row>
    <row r="3722" spans="1:16" x14ac:dyDescent="0.4">
      <c r="A3722" s="1">
        <v>3721</v>
      </c>
      <c r="B3722" s="21">
        <v>43534</v>
      </c>
      <c r="C3722" s="43">
        <v>1</v>
      </c>
      <c r="D3722" s="23">
        <v>18574</v>
      </c>
      <c r="E3722" s="25">
        <f t="shared" si="707"/>
        <v>20338.5</v>
      </c>
      <c r="F3722" s="25">
        <f t="shared" si="708"/>
        <v>19922.5</v>
      </c>
      <c r="G3722" s="25">
        <f t="shared" si="697"/>
        <v>0.93231271175806252</v>
      </c>
      <c r="H3722" s="25">
        <f t="shared" si="704"/>
        <v>0.99870511045398014</v>
      </c>
      <c r="I3722" s="4">
        <f t="shared" si="698"/>
        <v>18598.08246255678</v>
      </c>
      <c r="J3722" s="25">
        <f t="shared" si="705"/>
        <v>20173.581790571337</v>
      </c>
      <c r="K3722" s="15">
        <f t="shared" si="699"/>
        <v>20147.459230404951</v>
      </c>
      <c r="L3722" s="36">
        <f t="shared" si="700"/>
        <v>-1573.4592304049511</v>
      </c>
      <c r="M3722" s="36">
        <f t="shared" si="701"/>
        <v>1573.4592304049511</v>
      </c>
      <c r="N3722" s="36">
        <f t="shared" si="702"/>
        <v>8.4712998298963657E-2</v>
      </c>
      <c r="O3722" s="36">
        <f t="shared" si="703"/>
        <v>2475773.9497465407</v>
      </c>
      <c r="P3722" s="35">
        <f t="shared" si="706"/>
        <v>2475773.9497465407</v>
      </c>
    </row>
    <row r="3723" spans="1:16" x14ac:dyDescent="0.4">
      <c r="A3723" s="1">
        <v>3722</v>
      </c>
      <c r="B3723" s="21">
        <v>43535</v>
      </c>
      <c r="C3723" s="43">
        <v>2</v>
      </c>
      <c r="D3723" s="23">
        <v>18699</v>
      </c>
      <c r="E3723" s="25">
        <f t="shared" si="707"/>
        <v>19506.5</v>
      </c>
      <c r="F3723" s="25">
        <f t="shared" si="708"/>
        <v>18302.25</v>
      </c>
      <c r="G3723" s="25">
        <f t="shared" si="697"/>
        <v>1.0216776625824693</v>
      </c>
      <c r="H3723" s="25">
        <f t="shared" si="704"/>
        <v>0.99758200983907996</v>
      </c>
      <c r="I3723" s="4">
        <f t="shared" si="698"/>
        <v>18744.323590013755</v>
      </c>
      <c r="J3723" s="25">
        <f t="shared" si="705"/>
        <v>20173.898475015154</v>
      </c>
      <c r="K3723" s="15">
        <f t="shared" si="699"/>
        <v>20125.118186995169</v>
      </c>
      <c r="L3723" s="36">
        <f t="shared" si="700"/>
        <v>-1426.1181869951688</v>
      </c>
      <c r="M3723" s="36">
        <f t="shared" si="701"/>
        <v>1426.1181869951688</v>
      </c>
      <c r="N3723" s="36">
        <f t="shared" si="702"/>
        <v>7.6267083105790084E-2</v>
      </c>
      <c r="O3723" s="36">
        <f t="shared" si="703"/>
        <v>2033813.0832783873</v>
      </c>
      <c r="P3723" s="35">
        <f t="shared" si="706"/>
        <v>2033813.0832783873</v>
      </c>
    </row>
    <row r="3724" spans="1:16" x14ac:dyDescent="0.4">
      <c r="A3724" s="1">
        <v>3723</v>
      </c>
      <c r="B3724" s="21">
        <v>43536</v>
      </c>
      <c r="C3724" s="43">
        <v>3</v>
      </c>
      <c r="D3724" s="23">
        <v>18113</v>
      </c>
      <c r="E3724" s="25">
        <f t="shared" si="707"/>
        <v>17098</v>
      </c>
      <c r="F3724" s="25">
        <f t="shared" si="708"/>
        <v>16701.875</v>
      </c>
      <c r="G3724" s="25">
        <f t="shared" si="697"/>
        <v>1.0844890169516896</v>
      </c>
      <c r="H3724" s="25">
        <f t="shared" si="704"/>
        <v>1.0015470660113945</v>
      </c>
      <c r="I3724" s="4">
        <f t="shared" si="698"/>
        <v>18085.021278265049</v>
      </c>
      <c r="J3724" s="25">
        <f t="shared" si="705"/>
        <v>20174.21515945897</v>
      </c>
      <c r="K3724" s="15">
        <f t="shared" si="699"/>
        <v>20205.42600203873</v>
      </c>
      <c r="L3724" s="36">
        <f t="shared" si="700"/>
        <v>-2092.4260020387301</v>
      </c>
      <c r="M3724" s="36">
        <f t="shared" si="701"/>
        <v>2092.4260020387301</v>
      </c>
      <c r="N3724" s="36">
        <f t="shared" si="702"/>
        <v>0.11552067587029924</v>
      </c>
      <c r="O3724" s="36">
        <f t="shared" si="703"/>
        <v>4378246.574007784</v>
      </c>
      <c r="P3724" s="35">
        <f t="shared" si="706"/>
        <v>4378246.574007784</v>
      </c>
    </row>
    <row r="3725" spans="1:16" x14ac:dyDescent="0.4">
      <c r="A3725" s="1">
        <v>3724</v>
      </c>
      <c r="B3725" s="21">
        <v>43537</v>
      </c>
      <c r="C3725" s="43">
        <v>4</v>
      </c>
      <c r="D3725" s="23">
        <v>13006</v>
      </c>
      <c r="E3725" s="25">
        <f t="shared" si="707"/>
        <v>16305.75</v>
      </c>
      <c r="F3725" s="25">
        <f t="shared" si="708"/>
        <v>16486</v>
      </c>
      <c r="G3725" s="25">
        <f t="shared" si="697"/>
        <v>0.78891180395487082</v>
      </c>
      <c r="H3725" s="25">
        <f t="shared" si="704"/>
        <v>1.0021658136955456</v>
      </c>
      <c r="I3725" s="4">
        <f t="shared" si="698"/>
        <v>12977.892303110608</v>
      </c>
      <c r="J3725" s="25">
        <f t="shared" si="705"/>
        <v>20174.531843902791</v>
      </c>
      <c r="K3725" s="15">
        <f t="shared" si="699"/>
        <v>20218.226121271535</v>
      </c>
      <c r="L3725" s="36">
        <f t="shared" si="700"/>
        <v>-7212.2261212715348</v>
      </c>
      <c r="M3725" s="36">
        <f t="shared" si="701"/>
        <v>7212.2261212715348</v>
      </c>
      <c r="N3725" s="36">
        <f t="shared" si="702"/>
        <v>0.55453068747282286</v>
      </c>
      <c r="O3725" s="36">
        <f t="shared" si="703"/>
        <v>52016205.624351449</v>
      </c>
      <c r="P3725" s="35">
        <f t="shared" si="706"/>
        <v>52016205.624351449</v>
      </c>
    </row>
    <row r="3726" spans="1:16" x14ac:dyDescent="0.4">
      <c r="A3726" s="1">
        <v>3725</v>
      </c>
      <c r="B3726" s="21">
        <v>43538</v>
      </c>
      <c r="C3726" s="43">
        <v>1</v>
      </c>
      <c r="D3726" s="23">
        <v>15405</v>
      </c>
      <c r="E3726" s="25">
        <f t="shared" si="707"/>
        <v>16666.25</v>
      </c>
      <c r="F3726" s="25">
        <f t="shared" si="708"/>
        <v>16783.625</v>
      </c>
      <c r="G3726" s="25">
        <f t="shared" si="697"/>
        <v>0.91785892499385557</v>
      </c>
      <c r="H3726" s="25">
        <f t="shared" si="704"/>
        <v>0.99870511045398014</v>
      </c>
      <c r="I3726" s="4">
        <f t="shared" si="698"/>
        <v>15424.973637110326</v>
      </c>
      <c r="J3726" s="25">
        <f t="shared" si="705"/>
        <v>20174.848528346607</v>
      </c>
      <c r="K3726" s="15">
        <f t="shared" si="699"/>
        <v>20148.724327894717</v>
      </c>
      <c r="L3726" s="36">
        <f t="shared" si="700"/>
        <v>-4743.7243278947171</v>
      </c>
      <c r="M3726" s="36">
        <f t="shared" si="701"/>
        <v>4743.7243278947171</v>
      </c>
      <c r="N3726" s="36">
        <f t="shared" si="702"/>
        <v>0.30793406867216599</v>
      </c>
      <c r="O3726" s="36">
        <f t="shared" si="703"/>
        <v>22502920.499060187</v>
      </c>
      <c r="P3726" s="35">
        <f t="shared" si="706"/>
        <v>22502920.499060187</v>
      </c>
    </row>
    <row r="3727" spans="1:16" x14ac:dyDescent="0.4">
      <c r="A3727" s="1">
        <v>3726</v>
      </c>
      <c r="B3727" s="21">
        <v>43539</v>
      </c>
      <c r="C3727" s="43">
        <v>2</v>
      </c>
      <c r="D3727" s="23">
        <v>20141</v>
      </c>
      <c r="E3727" s="25">
        <f t="shared" si="707"/>
        <v>16901</v>
      </c>
      <c r="F3727" s="25">
        <f t="shared" si="708"/>
        <v>17955.125</v>
      </c>
      <c r="G3727" s="25">
        <f t="shared" si="697"/>
        <v>1.1217410070940748</v>
      </c>
      <c r="H3727" s="25">
        <f t="shared" si="704"/>
        <v>0.99758200983907996</v>
      </c>
      <c r="I3727" s="4">
        <f t="shared" si="698"/>
        <v>20189.818783168459</v>
      </c>
      <c r="J3727" s="25">
        <f t="shared" si="705"/>
        <v>20175.165212790424</v>
      </c>
      <c r="K3727" s="15">
        <f t="shared" si="699"/>
        <v>20126.381861810962</v>
      </c>
      <c r="L3727" s="36">
        <f t="shared" si="700"/>
        <v>14.618138189038291</v>
      </c>
      <c r="M3727" s="36">
        <f t="shared" si="701"/>
        <v>14.618138189038291</v>
      </c>
      <c r="N3727" s="36">
        <f t="shared" si="702"/>
        <v>7.2579008932219312E-4</v>
      </c>
      <c r="O3727" s="36">
        <f t="shared" si="703"/>
        <v>213.68996411381968</v>
      </c>
      <c r="P3727" s="35">
        <f t="shared" si="706"/>
        <v>213.68996411381968</v>
      </c>
    </row>
    <row r="3728" spans="1:16" x14ac:dyDescent="0.4">
      <c r="A3728" s="1">
        <v>3727</v>
      </c>
      <c r="B3728" s="21">
        <v>43540</v>
      </c>
      <c r="C3728" s="43">
        <v>3</v>
      </c>
      <c r="D3728" s="23">
        <v>19052</v>
      </c>
      <c r="E3728" s="25">
        <f t="shared" si="707"/>
        <v>19009.25</v>
      </c>
      <c r="F3728" s="25">
        <f t="shared" si="708"/>
        <v>19475</v>
      </c>
      <c r="G3728" s="25">
        <f t="shared" si="697"/>
        <v>0.97827984595635431</v>
      </c>
      <c r="H3728" s="25">
        <f t="shared" si="704"/>
        <v>1.0015470660113945</v>
      </c>
      <c r="I3728" s="4">
        <f t="shared" si="698"/>
        <v>19022.570827223855</v>
      </c>
      <c r="J3728" s="25">
        <f t="shared" si="705"/>
        <v>20175.48189723424</v>
      </c>
      <c r="K3728" s="15">
        <f t="shared" si="699"/>
        <v>20206.694699540956</v>
      </c>
      <c r="L3728" s="36">
        <f t="shared" si="700"/>
        <v>-1154.6946995409562</v>
      </c>
      <c r="M3728" s="36">
        <f t="shared" si="701"/>
        <v>1154.6946995409562</v>
      </c>
      <c r="N3728" s="36">
        <f t="shared" si="702"/>
        <v>6.0607531993541686E-2</v>
      </c>
      <c r="O3728" s="36">
        <f t="shared" si="703"/>
        <v>1333319.8491479792</v>
      </c>
      <c r="P3728" s="35">
        <f t="shared" si="706"/>
        <v>1333319.8491479792</v>
      </c>
    </row>
    <row r="3729" spans="1:16" x14ac:dyDescent="0.4">
      <c r="A3729" s="1">
        <v>3728</v>
      </c>
      <c r="B3729" s="21">
        <v>43541</v>
      </c>
      <c r="C3729" s="43">
        <v>4</v>
      </c>
      <c r="D3729" s="23">
        <v>21439</v>
      </c>
      <c r="E3729" s="25">
        <f t="shared" si="707"/>
        <v>19940.75</v>
      </c>
      <c r="F3729" s="25">
        <f t="shared" si="708"/>
        <v>19251.75</v>
      </c>
      <c r="G3729" s="25">
        <f t="shared" si="697"/>
        <v>1.1136130481644526</v>
      </c>
      <c r="H3729" s="25">
        <f t="shared" si="704"/>
        <v>1.0021658136955456</v>
      </c>
      <c r="I3729" s="4">
        <f t="shared" si="698"/>
        <v>21392.667467813957</v>
      </c>
      <c r="J3729" s="25">
        <f t="shared" si="705"/>
        <v>20175.79858167806</v>
      </c>
      <c r="K3729" s="15">
        <f t="shared" si="699"/>
        <v>20219.495602564828</v>
      </c>
      <c r="L3729" s="36">
        <f t="shared" si="700"/>
        <v>1219.504397435172</v>
      </c>
      <c r="M3729" s="36">
        <f t="shared" si="701"/>
        <v>1219.504397435172</v>
      </c>
      <c r="N3729" s="36">
        <f t="shared" si="702"/>
        <v>5.6882522386080131E-2</v>
      </c>
      <c r="O3729" s="36">
        <f t="shared" si="703"/>
        <v>1487190.9753637218</v>
      </c>
      <c r="P3729" s="35">
        <f t="shared" si="706"/>
        <v>1487190.9753637218</v>
      </c>
    </row>
    <row r="3730" spans="1:16" x14ac:dyDescent="0.4">
      <c r="A3730" s="1">
        <v>3729</v>
      </c>
      <c r="B3730" s="21">
        <v>43542</v>
      </c>
      <c r="C3730" s="43">
        <v>1</v>
      </c>
      <c r="D3730" s="23">
        <v>19131</v>
      </c>
      <c r="E3730" s="25">
        <f t="shared" si="707"/>
        <v>18562.75</v>
      </c>
      <c r="F3730" s="25">
        <f t="shared" si="708"/>
        <v>18503.25</v>
      </c>
      <c r="G3730" s="25">
        <f t="shared" si="697"/>
        <v>1.0339264723764745</v>
      </c>
      <c r="H3730" s="25">
        <f t="shared" si="704"/>
        <v>0.99870511045398014</v>
      </c>
      <c r="I3730" s="4">
        <f t="shared" si="698"/>
        <v>19155.804651188424</v>
      </c>
      <c r="J3730" s="25">
        <f t="shared" si="705"/>
        <v>20176.115266121877</v>
      </c>
      <c r="K3730" s="15">
        <f t="shared" si="699"/>
        <v>20149.989425384483</v>
      </c>
      <c r="L3730" s="36">
        <f t="shared" si="700"/>
        <v>-1018.9894253844832</v>
      </c>
      <c r="M3730" s="36">
        <f t="shared" si="701"/>
        <v>1018.9894253844832</v>
      </c>
      <c r="N3730" s="36">
        <f t="shared" si="702"/>
        <v>5.3263782624247726E-2</v>
      </c>
      <c r="O3730" s="36">
        <f t="shared" si="703"/>
        <v>1038339.4490453992</v>
      </c>
      <c r="P3730" s="35">
        <f t="shared" si="706"/>
        <v>1038339.4490453992</v>
      </c>
    </row>
    <row r="3731" spans="1:16" x14ac:dyDescent="0.4">
      <c r="A3731" s="1">
        <v>3730</v>
      </c>
      <c r="B3731" s="21">
        <v>43543</v>
      </c>
      <c r="C3731" s="43">
        <v>2</v>
      </c>
      <c r="D3731" s="23">
        <v>14629</v>
      </c>
      <c r="E3731" s="25">
        <f t="shared" si="707"/>
        <v>18443.75</v>
      </c>
      <c r="F3731" s="25">
        <f t="shared" si="708"/>
        <v>18003.375</v>
      </c>
      <c r="G3731" s="25">
        <f t="shared" si="697"/>
        <v>0.81256986537246489</v>
      </c>
      <c r="H3731" s="25">
        <f t="shared" si="704"/>
        <v>0.99758200983907996</v>
      </c>
      <c r="I3731" s="4">
        <f t="shared" si="698"/>
        <v>14664.458516407894</v>
      </c>
      <c r="J3731" s="25">
        <f t="shared" si="705"/>
        <v>20176.431950565693</v>
      </c>
      <c r="K3731" s="15">
        <f t="shared" si="699"/>
        <v>20127.645536626751</v>
      </c>
      <c r="L3731" s="36">
        <f t="shared" si="700"/>
        <v>-5498.645536626751</v>
      </c>
      <c r="M3731" s="36">
        <f t="shared" si="701"/>
        <v>5498.645536626751</v>
      </c>
      <c r="N3731" s="36">
        <f t="shared" si="702"/>
        <v>0.37587296032720974</v>
      </c>
      <c r="O3731" s="36">
        <f t="shared" si="703"/>
        <v>30235102.737465288</v>
      </c>
      <c r="P3731" s="35">
        <f t="shared" si="706"/>
        <v>30235102.737465288</v>
      </c>
    </row>
    <row r="3732" spans="1:16" x14ac:dyDescent="0.4">
      <c r="A3732" s="1">
        <v>3731</v>
      </c>
      <c r="B3732" s="21">
        <v>43544</v>
      </c>
      <c r="C3732" s="43">
        <v>3</v>
      </c>
      <c r="D3732" s="23">
        <v>18576</v>
      </c>
      <c r="E3732" s="25">
        <f t="shared" si="707"/>
        <v>17563</v>
      </c>
      <c r="F3732" s="25">
        <f t="shared" si="708"/>
        <v>18039.75</v>
      </c>
      <c r="G3732" s="25">
        <f t="shared" si="697"/>
        <v>1.0297260217020745</v>
      </c>
      <c r="H3732" s="25">
        <f t="shared" si="704"/>
        <v>1.0015470660113945</v>
      </c>
      <c r="I3732" s="4">
        <f t="shared" si="698"/>
        <v>18547.306093140371</v>
      </c>
      <c r="J3732" s="25">
        <f t="shared" si="705"/>
        <v>20176.748635009513</v>
      </c>
      <c r="K3732" s="15">
        <f t="shared" si="699"/>
        <v>20207.963397043186</v>
      </c>
      <c r="L3732" s="36">
        <f t="shared" si="700"/>
        <v>-1631.963397043186</v>
      </c>
      <c r="M3732" s="36">
        <f t="shared" si="701"/>
        <v>1631.963397043186</v>
      </c>
      <c r="N3732" s="36">
        <f t="shared" si="702"/>
        <v>8.785332671421113E-2</v>
      </c>
      <c r="O3732" s="36">
        <f t="shared" si="703"/>
        <v>2663304.5292887357</v>
      </c>
      <c r="P3732" s="35">
        <f t="shared" si="706"/>
        <v>2663304.5292887357</v>
      </c>
    </row>
    <row r="3733" spans="1:16" x14ac:dyDescent="0.4">
      <c r="A3733" s="1">
        <v>3732</v>
      </c>
      <c r="B3733" s="21">
        <v>43545</v>
      </c>
      <c r="C3733" s="43">
        <v>4</v>
      </c>
      <c r="D3733" s="23">
        <v>17916</v>
      </c>
      <c r="E3733" s="25">
        <f t="shared" si="707"/>
        <v>18516.5</v>
      </c>
      <c r="F3733" s="25">
        <f t="shared" si="708"/>
        <v>19477.5</v>
      </c>
      <c r="G3733" s="25">
        <f t="shared" si="697"/>
        <v>0.91983057373892951</v>
      </c>
      <c r="H3733" s="25">
        <f t="shared" si="704"/>
        <v>1.0021658136955456</v>
      </c>
      <c r="I3733" s="4">
        <f t="shared" si="698"/>
        <v>17877.281139668587</v>
      </c>
      <c r="J3733" s="25">
        <f t="shared" si="705"/>
        <v>20177.06531945333</v>
      </c>
      <c r="K3733" s="15">
        <f t="shared" si="699"/>
        <v>20220.765083858121</v>
      </c>
      <c r="L3733" s="36">
        <f t="shared" si="700"/>
        <v>-2304.7650838581212</v>
      </c>
      <c r="M3733" s="36">
        <f t="shared" si="701"/>
        <v>2304.7650838581212</v>
      </c>
      <c r="N3733" s="36">
        <f t="shared" si="702"/>
        <v>0.12864283790232872</v>
      </c>
      <c r="O3733" s="36">
        <f t="shared" si="703"/>
        <v>5311942.0917715328</v>
      </c>
      <c r="P3733" s="35">
        <f t="shared" si="706"/>
        <v>5311942.0917715328</v>
      </c>
    </row>
    <row r="3734" spans="1:16" x14ac:dyDescent="0.4">
      <c r="A3734" s="1">
        <v>3733</v>
      </c>
      <c r="B3734" s="21">
        <v>43546</v>
      </c>
      <c r="C3734" s="43">
        <v>1</v>
      </c>
      <c r="D3734" s="23">
        <v>22945</v>
      </c>
      <c r="E3734" s="25">
        <f t="shared" si="707"/>
        <v>20438.5</v>
      </c>
      <c r="F3734" s="25">
        <f t="shared" si="708"/>
        <v>20846.875</v>
      </c>
      <c r="G3734" s="25">
        <f t="shared" si="697"/>
        <v>1.1006445810223355</v>
      </c>
      <c r="H3734" s="25">
        <f t="shared" si="704"/>
        <v>0.99870511045398014</v>
      </c>
      <c r="I3734" s="4">
        <f t="shared" si="698"/>
        <v>22974.749763290907</v>
      </c>
      <c r="J3734" s="25">
        <f t="shared" si="705"/>
        <v>20177.382003897146</v>
      </c>
      <c r="K3734" s="15">
        <f t="shared" si="699"/>
        <v>20151.254522874249</v>
      </c>
      <c r="L3734" s="36">
        <f t="shared" si="700"/>
        <v>2793.7454771257508</v>
      </c>
      <c r="M3734" s="36">
        <f t="shared" si="701"/>
        <v>2793.7454771257508</v>
      </c>
      <c r="N3734" s="36">
        <f t="shared" si="702"/>
        <v>0.12175835594359341</v>
      </c>
      <c r="O3734" s="36">
        <f t="shared" si="703"/>
        <v>7805013.7909605885</v>
      </c>
      <c r="P3734" s="35">
        <f t="shared" si="706"/>
        <v>7805013.7909605885</v>
      </c>
    </row>
    <row r="3735" spans="1:16" x14ac:dyDescent="0.4">
      <c r="A3735" s="1">
        <v>3734</v>
      </c>
      <c r="B3735" s="21">
        <v>43547</v>
      </c>
      <c r="C3735" s="43">
        <v>2</v>
      </c>
      <c r="D3735" s="23">
        <v>22317</v>
      </c>
      <c r="E3735" s="25">
        <f t="shared" si="707"/>
        <v>21255.25</v>
      </c>
      <c r="F3735" s="25">
        <f t="shared" si="708"/>
        <v>21432.125</v>
      </c>
      <c r="G3735" s="25">
        <f t="shared" si="697"/>
        <v>1.041287319852791</v>
      </c>
      <c r="H3735" s="25">
        <f t="shared" si="704"/>
        <v>0.99758200983907996</v>
      </c>
      <c r="I3735" s="4">
        <f t="shared" si="698"/>
        <v>22371.093082963631</v>
      </c>
      <c r="J3735" s="25">
        <f t="shared" si="705"/>
        <v>20177.698688340963</v>
      </c>
      <c r="K3735" s="15">
        <f t="shared" si="699"/>
        <v>20128.909211442544</v>
      </c>
      <c r="L3735" s="36">
        <f t="shared" si="700"/>
        <v>2188.0907885574561</v>
      </c>
      <c r="M3735" s="36">
        <f t="shared" si="701"/>
        <v>2188.0907885574561</v>
      </c>
      <c r="N3735" s="36">
        <f t="shared" si="702"/>
        <v>9.8045919637830173E-2</v>
      </c>
      <c r="O3735" s="36">
        <f t="shared" si="703"/>
        <v>4787741.2989699896</v>
      </c>
      <c r="P3735" s="35">
        <f t="shared" si="706"/>
        <v>4787741.2989699896</v>
      </c>
    </row>
    <row r="3736" spans="1:16" x14ac:dyDescent="0.4">
      <c r="A3736" s="1">
        <v>3735</v>
      </c>
      <c r="B3736" s="21">
        <v>43548</v>
      </c>
      <c r="C3736" s="43">
        <v>3</v>
      </c>
      <c r="D3736" s="23">
        <v>21843</v>
      </c>
      <c r="E3736" s="25">
        <f t="shared" si="707"/>
        <v>21609</v>
      </c>
      <c r="F3736" s="25">
        <f t="shared" si="708"/>
        <v>20814.5</v>
      </c>
      <c r="G3736" s="25">
        <f t="shared" si="697"/>
        <v>1.0494126690528238</v>
      </c>
      <c r="H3736" s="25">
        <f t="shared" si="704"/>
        <v>1.0015470660113945</v>
      </c>
      <c r="I3736" s="4">
        <f t="shared" si="698"/>
        <v>21809.259635683953</v>
      </c>
      <c r="J3736" s="25">
        <f t="shared" si="705"/>
        <v>20178.015372784783</v>
      </c>
      <c r="K3736" s="15">
        <f t="shared" si="699"/>
        <v>20209.232094545416</v>
      </c>
      <c r="L3736" s="36">
        <f t="shared" si="700"/>
        <v>1633.7679054545843</v>
      </c>
      <c r="M3736" s="36">
        <f t="shared" si="701"/>
        <v>1633.7679054545843</v>
      </c>
      <c r="N3736" s="36">
        <f t="shared" si="702"/>
        <v>7.4795948608459659E-2</v>
      </c>
      <c r="O3736" s="36">
        <f t="shared" si="703"/>
        <v>2669197.5688934592</v>
      </c>
      <c r="P3736" s="35">
        <f t="shared" si="706"/>
        <v>2669197.5688934592</v>
      </c>
    </row>
    <row r="3737" spans="1:16" x14ac:dyDescent="0.4">
      <c r="A3737" s="1">
        <v>3736</v>
      </c>
      <c r="B3737" s="21">
        <v>43549</v>
      </c>
      <c r="C3737" s="43">
        <v>4</v>
      </c>
      <c r="D3737" s="23">
        <v>19331</v>
      </c>
      <c r="E3737" s="25">
        <f t="shared" si="707"/>
        <v>20020</v>
      </c>
      <c r="F3737" s="25">
        <f t="shared" si="708"/>
        <v>19817.125</v>
      </c>
      <c r="G3737" s="25">
        <f t="shared" si="697"/>
        <v>0.97546944877221087</v>
      </c>
      <c r="H3737" s="25">
        <f t="shared" si="704"/>
        <v>1.0021658136955456</v>
      </c>
      <c r="I3737" s="4">
        <f t="shared" si="698"/>
        <v>19289.223136354849</v>
      </c>
      <c r="J3737" s="25">
        <f t="shared" si="705"/>
        <v>20178.332057228599</v>
      </c>
      <c r="K3737" s="15">
        <f t="shared" si="699"/>
        <v>20222.034565151411</v>
      </c>
      <c r="L3737" s="36">
        <f t="shared" si="700"/>
        <v>-891.03456515141079</v>
      </c>
      <c r="M3737" s="36">
        <f t="shared" si="701"/>
        <v>891.03456515141079</v>
      </c>
      <c r="N3737" s="36">
        <f t="shared" si="702"/>
        <v>4.6093557764803207E-2</v>
      </c>
      <c r="O3737" s="36">
        <f t="shared" si="703"/>
        <v>793942.59629456373</v>
      </c>
      <c r="P3737" s="35">
        <f t="shared" si="706"/>
        <v>793942.59629456373</v>
      </c>
    </row>
    <row r="3738" spans="1:16" x14ac:dyDescent="0.4">
      <c r="A3738" s="1">
        <v>3737</v>
      </c>
      <c r="B3738" s="21">
        <v>43550</v>
      </c>
      <c r="C3738" s="43">
        <v>1</v>
      </c>
      <c r="D3738" s="23">
        <v>16589</v>
      </c>
      <c r="E3738" s="25">
        <f t="shared" si="707"/>
        <v>19614.25</v>
      </c>
      <c r="F3738" s="25">
        <f t="shared" si="708"/>
        <v>18992.75</v>
      </c>
      <c r="G3738" s="25">
        <f t="shared" si="697"/>
        <v>0.87343854891998263</v>
      </c>
      <c r="H3738" s="25">
        <f t="shared" si="704"/>
        <v>0.99870511045398014</v>
      </c>
      <c r="I3738" s="4">
        <f t="shared" si="698"/>
        <v>16610.508774165737</v>
      </c>
      <c r="J3738" s="25">
        <f t="shared" si="705"/>
        <v>20178.648741672416</v>
      </c>
      <c r="K3738" s="15">
        <f t="shared" si="699"/>
        <v>20152.519620364019</v>
      </c>
      <c r="L3738" s="36">
        <f t="shared" si="700"/>
        <v>-3563.5196203640189</v>
      </c>
      <c r="M3738" s="36">
        <f t="shared" si="701"/>
        <v>3563.5196203640189</v>
      </c>
      <c r="N3738" s="36">
        <f t="shared" si="702"/>
        <v>0.21481220208355048</v>
      </c>
      <c r="O3738" s="36">
        <f t="shared" si="703"/>
        <v>12698672.084719321</v>
      </c>
      <c r="P3738" s="35">
        <f t="shared" si="706"/>
        <v>12698672.084719321</v>
      </c>
    </row>
    <row r="3739" spans="1:16" x14ac:dyDescent="0.4">
      <c r="A3739" s="1">
        <v>3738</v>
      </c>
      <c r="B3739" s="21">
        <v>43551</v>
      </c>
      <c r="C3739" s="43">
        <v>2</v>
      </c>
      <c r="D3739" s="23">
        <v>20694</v>
      </c>
      <c r="E3739" s="25">
        <f t="shared" si="707"/>
        <v>18371.25</v>
      </c>
      <c r="F3739" s="25">
        <f t="shared" si="708"/>
        <v>18528.75</v>
      </c>
      <c r="G3739" s="25">
        <f t="shared" si="697"/>
        <v>1.1168589354381704</v>
      </c>
      <c r="H3739" s="25">
        <f t="shared" si="704"/>
        <v>0.99758200983907996</v>
      </c>
      <c r="I3739" s="4">
        <f t="shared" si="698"/>
        <v>20744.159172776333</v>
      </c>
      <c r="J3739" s="25">
        <f t="shared" si="705"/>
        <v>20178.965426116236</v>
      </c>
      <c r="K3739" s="15">
        <f t="shared" si="699"/>
        <v>20130.17288625834</v>
      </c>
      <c r="L3739" s="36">
        <f t="shared" si="700"/>
        <v>563.82711374165956</v>
      </c>
      <c r="M3739" s="36">
        <f t="shared" si="701"/>
        <v>563.82711374165956</v>
      </c>
      <c r="N3739" s="36">
        <f t="shared" si="702"/>
        <v>2.724592218718757E-2</v>
      </c>
      <c r="O3739" s="36">
        <f t="shared" si="703"/>
        <v>317901.01419025031</v>
      </c>
      <c r="P3739" s="35">
        <f t="shared" si="706"/>
        <v>317901.01419025031</v>
      </c>
    </row>
    <row r="3740" spans="1:16" x14ac:dyDescent="0.4">
      <c r="A3740" s="1">
        <v>3739</v>
      </c>
      <c r="B3740" s="21">
        <v>43552</v>
      </c>
      <c r="C3740" s="43">
        <v>3</v>
      </c>
      <c r="D3740" s="23">
        <v>16871</v>
      </c>
      <c r="E3740" s="25">
        <f t="shared" si="707"/>
        <v>18686.25</v>
      </c>
      <c r="F3740" s="25">
        <f t="shared" si="708"/>
        <v>18826.625</v>
      </c>
      <c r="G3740" s="25">
        <f t="shared" si="697"/>
        <v>0.89612450452484183</v>
      </c>
      <c r="H3740" s="25">
        <f t="shared" si="704"/>
        <v>1.0015470660113945</v>
      </c>
      <c r="I3740" s="4">
        <f t="shared" si="698"/>
        <v>16844.939766223688</v>
      </c>
      <c r="J3740" s="25">
        <f t="shared" si="705"/>
        <v>20179.282110560052</v>
      </c>
      <c r="K3740" s="15">
        <f t="shared" si="699"/>
        <v>20210.500792047642</v>
      </c>
      <c r="L3740" s="36">
        <f t="shared" si="700"/>
        <v>-3339.5007920476419</v>
      </c>
      <c r="M3740" s="36">
        <f t="shared" si="701"/>
        <v>3339.5007920476419</v>
      </c>
      <c r="N3740" s="36">
        <f t="shared" si="702"/>
        <v>0.19794326311704355</v>
      </c>
      <c r="O3740" s="36">
        <f t="shared" si="703"/>
        <v>11152265.540086828</v>
      </c>
      <c r="P3740" s="35">
        <f t="shared" si="706"/>
        <v>11152265.540086828</v>
      </c>
    </row>
    <row r="3741" spans="1:16" x14ac:dyDescent="0.4">
      <c r="A3741" s="1">
        <v>3740</v>
      </c>
      <c r="B3741" s="21">
        <v>43553</v>
      </c>
      <c r="C3741" s="43">
        <v>4</v>
      </c>
      <c r="D3741" s="23">
        <v>20591</v>
      </c>
      <c r="E3741" s="25">
        <f t="shared" si="707"/>
        <v>18967</v>
      </c>
      <c r="F3741" s="25">
        <f t="shared" si="708"/>
        <v>18851</v>
      </c>
      <c r="G3741" s="25">
        <f t="shared" si="697"/>
        <v>1.0923027956076601</v>
      </c>
      <c r="H3741" s="25">
        <f t="shared" si="704"/>
        <v>1.0021658136955456</v>
      </c>
      <c r="I3741" s="4">
        <f t="shared" si="698"/>
        <v>20546.500108669115</v>
      </c>
      <c r="J3741" s="25">
        <f t="shared" si="705"/>
        <v>20179.598795003869</v>
      </c>
      <c r="K3741" s="15">
        <f t="shared" si="699"/>
        <v>20223.304046444704</v>
      </c>
      <c r="L3741" s="36">
        <f t="shared" si="700"/>
        <v>367.695953555296</v>
      </c>
      <c r="M3741" s="36">
        <f t="shared" si="701"/>
        <v>367.695953555296</v>
      </c>
      <c r="N3741" s="36">
        <f t="shared" si="702"/>
        <v>1.7857119788028557E-2</v>
      </c>
      <c r="O3741" s="36">
        <f t="shared" si="703"/>
        <v>135200.31426093838</v>
      </c>
      <c r="P3741" s="35">
        <f t="shared" si="706"/>
        <v>135200.31426093838</v>
      </c>
    </row>
    <row r="3742" spans="1:16" x14ac:dyDescent="0.4">
      <c r="A3742" s="1">
        <v>3741</v>
      </c>
      <c r="B3742" s="21">
        <v>43554</v>
      </c>
      <c r="C3742" s="43">
        <v>1</v>
      </c>
      <c r="D3742" s="23">
        <v>17712</v>
      </c>
      <c r="E3742" s="25">
        <f t="shared" si="707"/>
        <v>18735</v>
      </c>
      <c r="F3742" s="25">
        <f t="shared" si="708"/>
        <v>19152.875</v>
      </c>
      <c r="G3742" s="25">
        <f t="shared" si="697"/>
        <v>0.92476977999386512</v>
      </c>
      <c r="H3742" s="25">
        <f t="shared" si="704"/>
        <v>0.99870511045398014</v>
      </c>
      <c r="I3742" s="4">
        <f t="shared" si="698"/>
        <v>17734.964820545152</v>
      </c>
      <c r="J3742" s="25">
        <f t="shared" si="705"/>
        <v>20179.915479447689</v>
      </c>
      <c r="K3742" s="15">
        <f t="shared" si="699"/>
        <v>20153.784717853789</v>
      </c>
      <c r="L3742" s="36">
        <f t="shared" si="700"/>
        <v>-2441.7847178537886</v>
      </c>
      <c r="M3742" s="36">
        <f t="shared" si="701"/>
        <v>2441.7847178537886</v>
      </c>
      <c r="N3742" s="36">
        <f t="shared" si="702"/>
        <v>0.1378604741335698</v>
      </c>
      <c r="O3742" s="36">
        <f t="shared" si="703"/>
        <v>5962312.6083443062</v>
      </c>
      <c r="P3742" s="35">
        <f t="shared" si="706"/>
        <v>5962312.6083443062</v>
      </c>
    </row>
    <row r="3743" spans="1:16" x14ac:dyDescent="0.4">
      <c r="A3743" s="1">
        <v>3742</v>
      </c>
      <c r="B3743" s="21">
        <v>43555</v>
      </c>
      <c r="C3743" s="43">
        <v>2</v>
      </c>
      <c r="D3743" s="23">
        <v>19766</v>
      </c>
      <c r="E3743" s="25">
        <f t="shared" si="707"/>
        <v>19570.75</v>
      </c>
      <c r="F3743" s="25">
        <f t="shared" si="708"/>
        <v>19285.75</v>
      </c>
      <c r="G3743" s="25">
        <f t="shared" si="697"/>
        <v>1.0249018057373969</v>
      </c>
      <c r="H3743" s="25">
        <f t="shared" si="704"/>
        <v>0.99758200983907996</v>
      </c>
      <c r="I3743" s="4">
        <f t="shared" si="698"/>
        <v>19813.909839040156</v>
      </c>
      <c r="J3743" s="25">
        <f t="shared" si="705"/>
        <v>20180.232163891505</v>
      </c>
      <c r="K3743" s="15">
        <f t="shared" si="699"/>
        <v>20131.436561074133</v>
      </c>
      <c r="L3743" s="36">
        <f t="shared" si="700"/>
        <v>-365.43656107413335</v>
      </c>
      <c r="M3743" s="36">
        <f t="shared" si="701"/>
        <v>365.43656107413335</v>
      </c>
      <c r="N3743" s="36">
        <f t="shared" si="702"/>
        <v>1.848813928332153E-2</v>
      </c>
      <c r="O3743" s="36">
        <f t="shared" si="703"/>
        <v>133543.88016968878</v>
      </c>
      <c r="P3743" s="35">
        <f t="shared" si="706"/>
        <v>133543.88016968878</v>
      </c>
    </row>
    <row r="3744" spans="1:16" x14ac:dyDescent="0.4">
      <c r="A3744" s="1">
        <v>3743</v>
      </c>
      <c r="B3744" s="21">
        <v>43556</v>
      </c>
      <c r="C3744" s="43">
        <v>3</v>
      </c>
      <c r="D3744" s="23">
        <v>20214</v>
      </c>
      <c r="E3744" s="25">
        <f t="shared" si="707"/>
        <v>19000.75</v>
      </c>
      <c r="F3744" s="25">
        <f t="shared" si="708"/>
        <v>19541.25</v>
      </c>
      <c r="G3744" s="25">
        <f t="shared" si="697"/>
        <v>1.034427173287277</v>
      </c>
      <c r="H3744" s="25">
        <f t="shared" si="704"/>
        <v>1.0015470660113945</v>
      </c>
      <c r="I3744" s="4">
        <f t="shared" si="698"/>
        <v>20182.775913368834</v>
      </c>
      <c r="J3744" s="25">
        <f t="shared" si="705"/>
        <v>20180.548848335322</v>
      </c>
      <c r="K3744" s="15">
        <f t="shared" si="699"/>
        <v>20211.769489549868</v>
      </c>
      <c r="L3744" s="36">
        <f t="shared" si="700"/>
        <v>2.2305104501319875</v>
      </c>
      <c r="M3744" s="36">
        <f t="shared" si="701"/>
        <v>2.2305104501319875</v>
      </c>
      <c r="N3744" s="36">
        <f t="shared" si="702"/>
        <v>1.1034483279568553E-4</v>
      </c>
      <c r="O3744" s="36">
        <f t="shared" si="703"/>
        <v>4.9751768681480009</v>
      </c>
      <c r="P3744" s="35">
        <f t="shared" si="706"/>
        <v>4.9751768681480009</v>
      </c>
    </row>
    <row r="3745" spans="1:16" x14ac:dyDescent="0.4">
      <c r="A3745" s="1">
        <v>3744</v>
      </c>
      <c r="B3745" s="21">
        <v>43557</v>
      </c>
      <c r="C3745" s="43">
        <v>4</v>
      </c>
      <c r="D3745" s="23">
        <v>18311</v>
      </c>
      <c r="E3745" s="25">
        <f t="shared" si="707"/>
        <v>20081.75</v>
      </c>
      <c r="F3745" s="25">
        <f t="shared" si="708"/>
        <v>19886.375</v>
      </c>
      <c r="G3745" s="25">
        <f t="shared" si="697"/>
        <v>0.9207811881250354</v>
      </c>
      <c r="H3745" s="25">
        <f t="shared" si="704"/>
        <v>1.0021658136955456</v>
      </c>
      <c r="I3745" s="4">
        <f t="shared" si="698"/>
        <v>18271.42749210044</v>
      </c>
      <c r="J3745" s="25">
        <f t="shared" si="705"/>
        <v>20180.865532779142</v>
      </c>
      <c r="K3745" s="15">
        <f t="shared" si="699"/>
        <v>20224.573527737997</v>
      </c>
      <c r="L3745" s="36">
        <f t="shared" si="700"/>
        <v>-1913.5735277379972</v>
      </c>
      <c r="M3745" s="36">
        <f t="shared" si="701"/>
        <v>1913.5735277379972</v>
      </c>
      <c r="N3745" s="36">
        <f t="shared" si="702"/>
        <v>0.1045040428014853</v>
      </c>
      <c r="O3745" s="36">
        <f t="shared" si="703"/>
        <v>3661763.6460596435</v>
      </c>
      <c r="P3745" s="35">
        <f t="shared" si="706"/>
        <v>3661763.6460596435</v>
      </c>
    </row>
    <row r="3746" spans="1:16" x14ac:dyDescent="0.4">
      <c r="A3746" s="1">
        <v>3745</v>
      </c>
      <c r="B3746" s="21">
        <v>43558</v>
      </c>
      <c r="C3746" s="43">
        <v>1</v>
      </c>
      <c r="D3746" s="23">
        <v>22036</v>
      </c>
      <c r="E3746" s="25">
        <f t="shared" si="707"/>
        <v>19691</v>
      </c>
      <c r="F3746" s="25">
        <f t="shared" si="708"/>
        <v>20003.25</v>
      </c>
      <c r="G3746" s="25">
        <f t="shared" si="697"/>
        <v>1.1016209865896791</v>
      </c>
      <c r="H3746" s="25">
        <f t="shared" si="704"/>
        <v>0.99870511045398014</v>
      </c>
      <c r="I3746" s="4">
        <f t="shared" si="698"/>
        <v>22064.571182561711</v>
      </c>
      <c r="J3746" s="25">
        <f t="shared" si="705"/>
        <v>20181.182217222959</v>
      </c>
      <c r="K3746" s="15">
        <f t="shared" si="699"/>
        <v>20155.049815343555</v>
      </c>
      <c r="L3746" s="36">
        <f t="shared" si="700"/>
        <v>1880.9501846564453</v>
      </c>
      <c r="M3746" s="36">
        <f t="shared" si="701"/>
        <v>1880.9501846564453</v>
      </c>
      <c r="N3746" s="36">
        <f t="shared" si="702"/>
        <v>8.5358058842641374E-2</v>
      </c>
      <c r="O3746" s="36">
        <f t="shared" si="703"/>
        <v>3537973.5971591161</v>
      </c>
      <c r="P3746" s="35">
        <f t="shared" si="706"/>
        <v>3537973.5971591161</v>
      </c>
    </row>
    <row r="3747" spans="1:16" x14ac:dyDescent="0.4">
      <c r="A3747" s="1">
        <v>3746</v>
      </c>
      <c r="B3747" s="21">
        <v>43559</v>
      </c>
      <c r="C3747" s="43">
        <v>2</v>
      </c>
      <c r="D3747" s="23">
        <v>18203</v>
      </c>
      <c r="E3747" s="25">
        <f t="shared" si="707"/>
        <v>20315.5</v>
      </c>
      <c r="F3747" s="25">
        <f t="shared" si="708"/>
        <v>20514</v>
      </c>
      <c r="G3747" s="25">
        <f t="shared" si="697"/>
        <v>0.88734522764941015</v>
      </c>
      <c r="H3747" s="25">
        <f t="shared" si="704"/>
        <v>0.99758200983907996</v>
      </c>
      <c r="I3747" s="4">
        <f t="shared" si="698"/>
        <v>18247.121359913384</v>
      </c>
      <c r="J3747" s="25">
        <f t="shared" si="705"/>
        <v>20181.498901666775</v>
      </c>
      <c r="K3747" s="15">
        <f t="shared" si="699"/>
        <v>20132.700235889926</v>
      </c>
      <c r="L3747" s="36">
        <f t="shared" si="700"/>
        <v>-1929.7002358899263</v>
      </c>
      <c r="M3747" s="36">
        <f t="shared" si="701"/>
        <v>1929.7002358899263</v>
      </c>
      <c r="N3747" s="36">
        <f t="shared" si="702"/>
        <v>0.1060100113107689</v>
      </c>
      <c r="O3747" s="36">
        <f t="shared" si="703"/>
        <v>3723743.000393637</v>
      </c>
      <c r="P3747" s="35">
        <f t="shared" si="706"/>
        <v>3723743.000393637</v>
      </c>
    </row>
    <row r="3748" spans="1:16" x14ac:dyDescent="0.4">
      <c r="A3748" s="1">
        <v>3747</v>
      </c>
      <c r="B3748" s="21">
        <v>43560</v>
      </c>
      <c r="C3748" s="43">
        <v>3</v>
      </c>
      <c r="D3748" s="23">
        <v>22712</v>
      </c>
      <c r="E3748" s="25">
        <f t="shared" si="707"/>
        <v>20712.5</v>
      </c>
      <c r="F3748" s="25">
        <f t="shared" si="708"/>
        <v>20254.625</v>
      </c>
      <c r="G3748" s="25">
        <f t="shared" si="697"/>
        <v>1.1213241420169469</v>
      </c>
      <c r="H3748" s="25">
        <f t="shared" si="704"/>
        <v>1.0015470660113945</v>
      </c>
      <c r="I3748" s="4">
        <f t="shared" si="698"/>
        <v>22676.917311983427</v>
      </c>
      <c r="J3748" s="25">
        <f t="shared" si="705"/>
        <v>20181.815586110592</v>
      </c>
      <c r="K3748" s="15">
        <f t="shared" si="699"/>
        <v>20213.038187052094</v>
      </c>
      <c r="L3748" s="36">
        <f t="shared" si="700"/>
        <v>2498.9618129479059</v>
      </c>
      <c r="M3748" s="36">
        <f t="shared" si="701"/>
        <v>2498.9618129479059</v>
      </c>
      <c r="N3748" s="36">
        <f t="shared" si="702"/>
        <v>0.11002825875959431</v>
      </c>
      <c r="O3748" s="36">
        <f t="shared" si="703"/>
        <v>6244810.1425718842</v>
      </c>
      <c r="P3748" s="35">
        <f t="shared" si="706"/>
        <v>6244810.1425718842</v>
      </c>
    </row>
    <row r="3749" spans="1:16" x14ac:dyDescent="0.4">
      <c r="A3749" s="1">
        <v>3748</v>
      </c>
      <c r="B3749" s="21">
        <v>43561</v>
      </c>
      <c r="C3749" s="43">
        <v>4</v>
      </c>
      <c r="D3749" s="23">
        <v>19899</v>
      </c>
      <c r="E3749" s="25">
        <f t="shared" si="707"/>
        <v>19796.75</v>
      </c>
      <c r="F3749" s="25">
        <f t="shared" si="708"/>
        <v>19929</v>
      </c>
      <c r="G3749" s="25">
        <f t="shared" si="697"/>
        <v>0.99849465602890264</v>
      </c>
      <c r="H3749" s="25">
        <f t="shared" si="704"/>
        <v>1.0021658136955456</v>
      </c>
      <c r="I3749" s="4">
        <f t="shared" si="698"/>
        <v>19855.995612763185</v>
      </c>
      <c r="J3749" s="25">
        <f t="shared" si="705"/>
        <v>20182.132270554412</v>
      </c>
      <c r="K3749" s="15">
        <f t="shared" si="699"/>
        <v>20225.84300903129</v>
      </c>
      <c r="L3749" s="36">
        <f t="shared" si="700"/>
        <v>-326.84300903129042</v>
      </c>
      <c r="M3749" s="36">
        <f t="shared" si="701"/>
        <v>326.84300903129042</v>
      </c>
      <c r="N3749" s="36">
        <f t="shared" si="702"/>
        <v>1.6425097192386072E-2</v>
      </c>
      <c r="O3749" s="36">
        <f t="shared" si="703"/>
        <v>106826.35255262819</v>
      </c>
      <c r="P3749" s="35">
        <f t="shared" si="706"/>
        <v>106826.35255262819</v>
      </c>
    </row>
    <row r="3750" spans="1:16" x14ac:dyDescent="0.4">
      <c r="A3750" s="1">
        <v>3749</v>
      </c>
      <c r="B3750" s="21">
        <v>43562</v>
      </c>
      <c r="C3750" s="43">
        <v>1</v>
      </c>
      <c r="D3750" s="23">
        <v>18373</v>
      </c>
      <c r="E3750" s="25">
        <f t="shared" si="707"/>
        <v>20061.25</v>
      </c>
      <c r="F3750" s="25">
        <f t="shared" si="708"/>
        <v>19480.125</v>
      </c>
      <c r="G3750" s="25">
        <f t="shared" si="697"/>
        <v>0.94316643245359055</v>
      </c>
      <c r="H3750" s="25">
        <f t="shared" si="704"/>
        <v>0.99870511045398014</v>
      </c>
      <c r="I3750" s="4">
        <f t="shared" si="698"/>
        <v>18396.821852296529</v>
      </c>
      <c r="J3750" s="25">
        <f t="shared" si="705"/>
        <v>20182.448954998228</v>
      </c>
      <c r="K3750" s="15">
        <f t="shared" si="699"/>
        <v>20156.314912833321</v>
      </c>
      <c r="L3750" s="36">
        <f t="shared" si="700"/>
        <v>-1783.3149128333207</v>
      </c>
      <c r="M3750" s="36">
        <f t="shared" si="701"/>
        <v>1783.3149128333207</v>
      </c>
      <c r="N3750" s="36">
        <f t="shared" si="702"/>
        <v>9.706171625936541E-2</v>
      </c>
      <c r="O3750" s="36">
        <f t="shared" si="703"/>
        <v>3180212.078333714</v>
      </c>
      <c r="P3750" s="35">
        <f t="shared" si="706"/>
        <v>3180212.078333714</v>
      </c>
    </row>
    <row r="3751" spans="1:16" x14ac:dyDescent="0.4">
      <c r="A3751" s="1">
        <v>3750</v>
      </c>
      <c r="B3751" s="21">
        <v>43563</v>
      </c>
      <c r="C3751" s="43">
        <v>2</v>
      </c>
      <c r="D3751" s="23">
        <v>19261</v>
      </c>
      <c r="E3751" s="25">
        <f t="shared" si="707"/>
        <v>18899</v>
      </c>
      <c r="F3751" s="25">
        <f t="shared" si="708"/>
        <v>18872.25</v>
      </c>
      <c r="G3751" s="25">
        <f t="shared" si="697"/>
        <v>1.020599027672906</v>
      </c>
      <c r="H3751" s="25">
        <f t="shared" si="704"/>
        <v>0.99758200983907996</v>
      </c>
      <c r="I3751" s="4">
        <f t="shared" si="698"/>
        <v>19307.685794280707</v>
      </c>
      <c r="J3751" s="25">
        <f t="shared" si="705"/>
        <v>20182.765639442045</v>
      </c>
      <c r="K3751" s="15">
        <f t="shared" si="699"/>
        <v>20133.963910705719</v>
      </c>
      <c r="L3751" s="36">
        <f t="shared" si="700"/>
        <v>-872.96391070571917</v>
      </c>
      <c r="M3751" s="36">
        <f t="shared" si="701"/>
        <v>872.96391070571917</v>
      </c>
      <c r="N3751" s="36">
        <f t="shared" si="702"/>
        <v>4.5322875795946169E-2</v>
      </c>
      <c r="O3751" s="36">
        <f t="shared" si="703"/>
        <v>762065.98939462285</v>
      </c>
      <c r="P3751" s="35">
        <f t="shared" si="706"/>
        <v>762065.98939462285</v>
      </c>
    </row>
    <row r="3752" spans="1:16" x14ac:dyDescent="0.4">
      <c r="A3752" s="1">
        <v>3751</v>
      </c>
      <c r="B3752" s="21">
        <v>43564</v>
      </c>
      <c r="C3752" s="43">
        <v>3</v>
      </c>
      <c r="D3752" s="23">
        <v>18063</v>
      </c>
      <c r="E3752" s="25">
        <f t="shared" si="707"/>
        <v>18845.5</v>
      </c>
      <c r="F3752" s="25">
        <f t="shared" si="708"/>
        <v>18810.125</v>
      </c>
      <c r="G3752" s="25">
        <f t="shared" si="697"/>
        <v>0.96028069988902254</v>
      </c>
      <c r="H3752" s="25">
        <f t="shared" si="704"/>
        <v>1.0015470660113945</v>
      </c>
      <c r="I3752" s="4">
        <f t="shared" si="698"/>
        <v>18035.09851207981</v>
      </c>
      <c r="J3752" s="25">
        <f t="shared" si="705"/>
        <v>20183.082323885865</v>
      </c>
      <c r="K3752" s="15">
        <f t="shared" si="699"/>
        <v>20214.306884554328</v>
      </c>
      <c r="L3752" s="36">
        <f t="shared" si="700"/>
        <v>-2151.3068845543276</v>
      </c>
      <c r="M3752" s="36">
        <f t="shared" si="701"/>
        <v>2151.3068845543276</v>
      </c>
      <c r="N3752" s="36">
        <f t="shared" si="702"/>
        <v>0.11910019844734139</v>
      </c>
      <c r="O3752" s="36">
        <f t="shared" si="703"/>
        <v>4628121.3115308471</v>
      </c>
      <c r="P3752" s="35">
        <f t="shared" si="706"/>
        <v>4628121.3115308471</v>
      </c>
    </row>
    <row r="3753" spans="1:16" x14ac:dyDescent="0.4">
      <c r="A3753" s="1">
        <v>3752</v>
      </c>
      <c r="B3753" s="21">
        <v>43565</v>
      </c>
      <c r="C3753" s="43">
        <v>4</v>
      </c>
      <c r="D3753" s="23">
        <v>19685</v>
      </c>
      <c r="E3753" s="25">
        <f t="shared" si="707"/>
        <v>18774.75</v>
      </c>
      <c r="F3753" s="25">
        <f t="shared" si="708"/>
        <v>19267.625</v>
      </c>
      <c r="G3753" s="25">
        <f t="shared" si="697"/>
        <v>1.021661984806119</v>
      </c>
      <c r="H3753" s="25">
        <f t="shared" si="704"/>
        <v>1.0021658136955456</v>
      </c>
      <c r="I3753" s="4">
        <f t="shared" si="698"/>
        <v>19642.458095243142</v>
      </c>
      <c r="J3753" s="25">
        <f t="shared" si="705"/>
        <v>20183.399008329681</v>
      </c>
      <c r="K3753" s="15">
        <f t="shared" si="699"/>
        <v>20227.112490324584</v>
      </c>
      <c r="L3753" s="36">
        <f t="shared" si="700"/>
        <v>-542.11249032458363</v>
      </c>
      <c r="M3753" s="36">
        <f t="shared" si="701"/>
        <v>542.11249032458363</v>
      </c>
      <c r="N3753" s="36">
        <f t="shared" si="702"/>
        <v>2.7539369587228024E-2</v>
      </c>
      <c r="O3753" s="36">
        <f t="shared" si="703"/>
        <v>293885.9521659218</v>
      </c>
      <c r="P3753" s="35">
        <f t="shared" si="706"/>
        <v>293885.9521659218</v>
      </c>
    </row>
    <row r="3754" spans="1:16" x14ac:dyDescent="0.4">
      <c r="A3754" s="1">
        <v>3753</v>
      </c>
      <c r="B3754" s="21">
        <v>43566</v>
      </c>
      <c r="C3754" s="43">
        <v>1</v>
      </c>
      <c r="D3754" s="23">
        <v>18090</v>
      </c>
      <c r="E3754" s="25">
        <f t="shared" si="707"/>
        <v>19760.5</v>
      </c>
      <c r="F3754" s="25">
        <f t="shared" si="708"/>
        <v>20433.75</v>
      </c>
      <c r="G3754" s="25">
        <f t="shared" si="697"/>
        <v>0.88530005505597353</v>
      </c>
      <c r="H3754" s="25">
        <f t="shared" si="704"/>
        <v>0.99870511045398014</v>
      </c>
      <c r="I3754" s="4">
        <f t="shared" si="698"/>
        <v>18113.454923422643</v>
      </c>
      <c r="J3754" s="25">
        <f t="shared" si="705"/>
        <v>20183.715692773498</v>
      </c>
      <c r="K3754" s="15">
        <f t="shared" si="699"/>
        <v>20157.580010323087</v>
      </c>
      <c r="L3754" s="36">
        <f t="shared" si="700"/>
        <v>-2067.5800103230868</v>
      </c>
      <c r="M3754" s="36">
        <f t="shared" si="701"/>
        <v>2067.5800103230868</v>
      </c>
      <c r="N3754" s="36">
        <f t="shared" si="702"/>
        <v>0.11429408570055759</v>
      </c>
      <c r="O3754" s="36">
        <f t="shared" si="703"/>
        <v>4274887.0990876155</v>
      </c>
      <c r="P3754" s="35">
        <f t="shared" si="706"/>
        <v>4274887.0990876155</v>
      </c>
    </row>
    <row r="3755" spans="1:16" x14ac:dyDescent="0.4">
      <c r="A3755" s="1">
        <v>3754</v>
      </c>
      <c r="B3755" s="21">
        <v>43567</v>
      </c>
      <c r="C3755" s="43">
        <v>2</v>
      </c>
      <c r="D3755" s="23">
        <v>23204</v>
      </c>
      <c r="E3755" s="25">
        <f t="shared" si="707"/>
        <v>21107</v>
      </c>
      <c r="F3755" s="25">
        <f t="shared" si="708"/>
        <v>21566.125</v>
      </c>
      <c r="G3755" s="25">
        <f t="shared" si="697"/>
        <v>1.0759466524468351</v>
      </c>
      <c r="H3755" s="25">
        <f t="shared" si="704"/>
        <v>0.99758200983907996</v>
      </c>
      <c r="I3755" s="4">
        <f t="shared" si="698"/>
        <v>23260.243038808447</v>
      </c>
      <c r="J3755" s="25">
        <f t="shared" si="705"/>
        <v>20184.032377217314</v>
      </c>
      <c r="K3755" s="15">
        <f t="shared" si="699"/>
        <v>20135.227585521512</v>
      </c>
      <c r="L3755" s="36">
        <f t="shared" si="700"/>
        <v>3068.7724144784879</v>
      </c>
      <c r="M3755" s="36">
        <f t="shared" si="701"/>
        <v>3068.7724144784879</v>
      </c>
      <c r="N3755" s="36">
        <f t="shared" si="702"/>
        <v>0.13225187099114324</v>
      </c>
      <c r="O3755" s="36">
        <f t="shared" si="703"/>
        <v>9417364.1318641286</v>
      </c>
      <c r="P3755" s="35">
        <f t="shared" si="706"/>
        <v>9417364.1318641286</v>
      </c>
    </row>
    <row r="3756" spans="1:16" x14ac:dyDescent="0.4">
      <c r="A3756" s="1">
        <v>3755</v>
      </c>
      <c r="B3756" s="21">
        <v>43568</v>
      </c>
      <c r="C3756" s="43">
        <v>3</v>
      </c>
      <c r="D3756" s="23">
        <v>23449</v>
      </c>
      <c r="E3756" s="25">
        <f t="shared" si="707"/>
        <v>22025.25</v>
      </c>
      <c r="F3756" s="25">
        <f t="shared" si="708"/>
        <v>22400.375</v>
      </c>
      <c r="G3756" s="25">
        <f t="shared" si="697"/>
        <v>1.0468128323744581</v>
      </c>
      <c r="H3756" s="25">
        <f t="shared" si="704"/>
        <v>1.0015470660113945</v>
      </c>
      <c r="I3756" s="4">
        <f t="shared" si="698"/>
        <v>23412.778885553864</v>
      </c>
      <c r="J3756" s="25">
        <f t="shared" si="705"/>
        <v>20184.349061661134</v>
      </c>
      <c r="K3756" s="15">
        <f t="shared" si="699"/>
        <v>20215.575582056554</v>
      </c>
      <c r="L3756" s="36">
        <f t="shared" si="700"/>
        <v>3233.4244179434463</v>
      </c>
      <c r="M3756" s="36">
        <f t="shared" si="701"/>
        <v>3233.4244179434463</v>
      </c>
      <c r="N3756" s="36">
        <f t="shared" si="702"/>
        <v>0.13789178293076235</v>
      </c>
      <c r="O3756" s="36">
        <f t="shared" si="703"/>
        <v>10455033.466552915</v>
      </c>
      <c r="P3756" s="35">
        <f t="shared" si="706"/>
        <v>10455033.466552915</v>
      </c>
    </row>
    <row r="3757" spans="1:16" x14ac:dyDescent="0.4">
      <c r="A3757" s="1">
        <v>3756</v>
      </c>
      <c r="B3757" s="21">
        <v>43569</v>
      </c>
      <c r="C3757" s="43">
        <v>4</v>
      </c>
      <c r="D3757" s="23">
        <v>23358</v>
      </c>
      <c r="E3757" s="25">
        <f t="shared" si="707"/>
        <v>22775.5</v>
      </c>
      <c r="F3757" s="25">
        <f t="shared" si="708"/>
        <v>22311.875</v>
      </c>
      <c r="G3757" s="25">
        <f t="shared" ref="G3757:G3820" si="709">D3757/F3757</f>
        <v>1.0468864674080507</v>
      </c>
      <c r="H3757" s="25">
        <f t="shared" si="704"/>
        <v>1.0021658136955456</v>
      </c>
      <c r="I3757" s="4">
        <f t="shared" ref="I3757:I3820" si="710">D3757/H3757</f>
        <v>23307.520253425922</v>
      </c>
      <c r="J3757" s="25">
        <f t="shared" si="705"/>
        <v>20184.665746104951</v>
      </c>
      <c r="K3757" s="15">
        <f t="shared" ref="K3757:K3820" si="711">H3757*J3757</f>
        <v>20228.381971617873</v>
      </c>
      <c r="L3757" s="36">
        <f t="shared" ref="L3757:L3820" si="712">D3757-K3757</f>
        <v>3129.6180283821268</v>
      </c>
      <c r="M3757" s="36">
        <f t="shared" ref="M3757:M3820" si="713">ABS(L3757)</f>
        <v>3129.6180283821268</v>
      </c>
      <c r="N3757" s="36">
        <f t="shared" ref="N3757:N3820" si="714">M3757/D3757</f>
        <v>0.13398484580795131</v>
      </c>
      <c r="O3757" s="36">
        <f t="shared" ref="O3757:O3820" si="715">L3757^2</f>
        <v>9794509.0035744309</v>
      </c>
      <c r="P3757" s="35">
        <f t="shared" si="706"/>
        <v>9794509.0035744309</v>
      </c>
    </row>
    <row r="3758" spans="1:16" x14ac:dyDescent="0.4">
      <c r="A3758" s="1">
        <v>3757</v>
      </c>
      <c r="B3758" s="21">
        <v>43570</v>
      </c>
      <c r="C3758" s="43">
        <v>1</v>
      </c>
      <c r="D3758" s="23">
        <v>21091</v>
      </c>
      <c r="E3758" s="25">
        <f t="shared" si="707"/>
        <v>21848.25</v>
      </c>
      <c r="F3758" s="25">
        <f t="shared" si="708"/>
        <v>21833.625</v>
      </c>
      <c r="G3758" s="25">
        <f t="shared" si="709"/>
        <v>0.9659870955922345</v>
      </c>
      <c r="H3758" s="25">
        <f t="shared" si="704"/>
        <v>0.99870511045398014</v>
      </c>
      <c r="I3758" s="4">
        <f t="shared" si="710"/>
        <v>21118.34592536799</v>
      </c>
      <c r="J3758" s="25">
        <f t="shared" si="705"/>
        <v>20184.982430548767</v>
      </c>
      <c r="K3758" s="15">
        <f t="shared" si="711"/>
        <v>20158.845107812856</v>
      </c>
      <c r="L3758" s="36">
        <f t="shared" si="712"/>
        <v>932.15489218714356</v>
      </c>
      <c r="M3758" s="36">
        <f t="shared" si="713"/>
        <v>932.15489218714356</v>
      </c>
      <c r="N3758" s="36">
        <f t="shared" si="714"/>
        <v>4.4196808695042604E-2</v>
      </c>
      <c r="O3758" s="36">
        <f t="shared" si="715"/>
        <v>868912.74302842526</v>
      </c>
      <c r="P3758" s="35">
        <f t="shared" si="706"/>
        <v>868912.74302842526</v>
      </c>
    </row>
    <row r="3759" spans="1:16" x14ac:dyDescent="0.4">
      <c r="A3759" s="1">
        <v>3758</v>
      </c>
      <c r="B3759" s="21">
        <v>43571</v>
      </c>
      <c r="C3759" s="43">
        <v>2</v>
      </c>
      <c r="D3759" s="23">
        <v>19495</v>
      </c>
      <c r="E3759" s="25">
        <f t="shared" si="707"/>
        <v>21819</v>
      </c>
      <c r="F3759" s="25">
        <f t="shared" si="708"/>
        <v>21296.75</v>
      </c>
      <c r="G3759" s="25">
        <f t="shared" si="709"/>
        <v>0.91539788934931388</v>
      </c>
      <c r="H3759" s="25">
        <f t="shared" si="704"/>
        <v>0.99758200983907996</v>
      </c>
      <c r="I3759" s="4">
        <f t="shared" si="710"/>
        <v>19542.252975416766</v>
      </c>
      <c r="J3759" s="25">
        <f t="shared" si="705"/>
        <v>20185.299114992587</v>
      </c>
      <c r="K3759" s="15">
        <f t="shared" si="711"/>
        <v>20136.491260337309</v>
      </c>
      <c r="L3759" s="36">
        <f t="shared" si="712"/>
        <v>-641.49126033730863</v>
      </c>
      <c r="M3759" s="36">
        <f t="shared" si="713"/>
        <v>641.49126033730863</v>
      </c>
      <c r="N3759" s="36">
        <f t="shared" si="714"/>
        <v>3.2905424998066611E-2</v>
      </c>
      <c r="O3759" s="36">
        <f t="shared" si="715"/>
        <v>411511.03708914865</v>
      </c>
      <c r="P3759" s="35">
        <f t="shared" si="706"/>
        <v>411511.03708914865</v>
      </c>
    </row>
    <row r="3760" spans="1:16" x14ac:dyDescent="0.4">
      <c r="A3760" s="1">
        <v>3759</v>
      </c>
      <c r="B3760" s="21">
        <v>43572</v>
      </c>
      <c r="C3760" s="43">
        <v>3</v>
      </c>
      <c r="D3760" s="23">
        <v>23332</v>
      </c>
      <c r="E3760" s="25">
        <f t="shared" si="707"/>
        <v>20774.5</v>
      </c>
      <c r="F3760" s="25">
        <f t="shared" si="708"/>
        <v>21161.25</v>
      </c>
      <c r="G3760" s="25">
        <f t="shared" si="709"/>
        <v>1.102581369248036</v>
      </c>
      <c r="H3760" s="25">
        <f t="shared" si="704"/>
        <v>1.0015470660113945</v>
      </c>
      <c r="I3760" s="4">
        <f t="shared" si="710"/>
        <v>23295.959612680403</v>
      </c>
      <c r="J3760" s="25">
        <f t="shared" si="705"/>
        <v>20185.615799436404</v>
      </c>
      <c r="K3760" s="15">
        <f t="shared" si="711"/>
        <v>20216.84427955878</v>
      </c>
      <c r="L3760" s="36">
        <f t="shared" si="712"/>
        <v>3115.1557204412202</v>
      </c>
      <c r="M3760" s="36">
        <f t="shared" si="713"/>
        <v>3115.1557204412202</v>
      </c>
      <c r="N3760" s="36">
        <f t="shared" si="714"/>
        <v>0.13351430312194498</v>
      </c>
      <c r="O3760" s="36">
        <f t="shared" si="715"/>
        <v>9704195.1625976581</v>
      </c>
      <c r="P3760" s="35">
        <f t="shared" si="706"/>
        <v>9704195.1625976581</v>
      </c>
    </row>
    <row r="3761" spans="1:16" x14ac:dyDescent="0.4">
      <c r="A3761" s="1">
        <v>3760</v>
      </c>
      <c r="B3761" s="21">
        <v>43573</v>
      </c>
      <c r="C3761" s="43">
        <v>4</v>
      </c>
      <c r="D3761" s="23">
        <v>19180</v>
      </c>
      <c r="E3761" s="25">
        <f t="shared" si="707"/>
        <v>21548</v>
      </c>
      <c r="F3761" s="25">
        <f t="shared" si="708"/>
        <v>22145.25</v>
      </c>
      <c r="G3761" s="25">
        <f t="shared" si="709"/>
        <v>0.86609995371467918</v>
      </c>
      <c r="H3761" s="25">
        <f t="shared" si="704"/>
        <v>1.0021658136955456</v>
      </c>
      <c r="I3761" s="4">
        <f t="shared" si="710"/>
        <v>19138.549467450521</v>
      </c>
      <c r="J3761" s="25">
        <f t="shared" si="705"/>
        <v>20185.93248388022</v>
      </c>
      <c r="K3761" s="15">
        <f t="shared" si="711"/>
        <v>20229.651452911166</v>
      </c>
      <c r="L3761" s="36">
        <f t="shared" si="712"/>
        <v>-1049.6514529111664</v>
      </c>
      <c r="M3761" s="36">
        <f t="shared" si="713"/>
        <v>1049.6514529111664</v>
      </c>
      <c r="N3761" s="36">
        <f t="shared" si="714"/>
        <v>5.4726353123627031E-2</v>
      </c>
      <c r="O3761" s="36">
        <f t="shared" si="715"/>
        <v>1101768.1725985226</v>
      </c>
      <c r="P3761" s="35">
        <f t="shared" si="706"/>
        <v>1101768.1725985226</v>
      </c>
    </row>
    <row r="3762" spans="1:16" x14ac:dyDescent="0.4">
      <c r="A3762" s="1">
        <v>3761</v>
      </c>
      <c r="B3762" s="21">
        <v>43574</v>
      </c>
      <c r="C3762" s="43">
        <v>1</v>
      </c>
      <c r="D3762" s="23">
        <v>24185</v>
      </c>
      <c r="E3762" s="25">
        <f t="shared" si="707"/>
        <v>22742.5</v>
      </c>
      <c r="F3762" s="25">
        <f t="shared" si="708"/>
        <v>22802.625</v>
      </c>
      <c r="G3762" s="25">
        <f t="shared" si="709"/>
        <v>1.0606235027765443</v>
      </c>
      <c r="H3762" s="25">
        <f t="shared" si="704"/>
        <v>0.99870511045398014</v>
      </c>
      <c r="I3762" s="4">
        <f t="shared" si="710"/>
        <v>24216.357508180023</v>
      </c>
      <c r="J3762" s="25">
        <f t="shared" si="705"/>
        <v>20186.249168324041</v>
      </c>
      <c r="K3762" s="15">
        <f t="shared" si="711"/>
        <v>20160.110205302626</v>
      </c>
      <c r="L3762" s="36">
        <f t="shared" si="712"/>
        <v>4024.8897946973739</v>
      </c>
      <c r="M3762" s="36">
        <f t="shared" si="713"/>
        <v>4024.8897946973739</v>
      </c>
      <c r="N3762" s="36">
        <f t="shared" si="714"/>
        <v>0.16642091357028629</v>
      </c>
      <c r="O3762" s="36">
        <f t="shared" si="715"/>
        <v>16199737.859459069</v>
      </c>
      <c r="P3762" s="35">
        <f t="shared" si="706"/>
        <v>16199737.859459069</v>
      </c>
    </row>
    <row r="3763" spans="1:16" x14ac:dyDescent="0.4">
      <c r="A3763" s="1">
        <v>3762</v>
      </c>
      <c r="B3763" s="21">
        <v>43575</v>
      </c>
      <c r="C3763" s="43">
        <v>2</v>
      </c>
      <c r="D3763" s="23">
        <v>24273</v>
      </c>
      <c r="E3763" s="25">
        <f t="shared" si="707"/>
        <v>22862.75</v>
      </c>
      <c r="F3763" s="25">
        <f t="shared" si="708"/>
        <v>23083.375</v>
      </c>
      <c r="G3763" s="25">
        <f t="shared" si="709"/>
        <v>1.0515360080577472</v>
      </c>
      <c r="H3763" s="25">
        <f t="shared" si="704"/>
        <v>0.99758200983907996</v>
      </c>
      <c r="I3763" s="4">
        <f t="shared" si="710"/>
        <v>24331.834135536865</v>
      </c>
      <c r="J3763" s="25">
        <f t="shared" si="705"/>
        <v>20186.565852767857</v>
      </c>
      <c r="K3763" s="15">
        <f t="shared" si="711"/>
        <v>20137.754935153102</v>
      </c>
      <c r="L3763" s="36">
        <f t="shared" si="712"/>
        <v>4135.2450648468985</v>
      </c>
      <c r="M3763" s="36">
        <f t="shared" si="713"/>
        <v>4135.2450648468985</v>
      </c>
      <c r="N3763" s="36">
        <f t="shared" si="714"/>
        <v>0.17036398734589456</v>
      </c>
      <c r="O3763" s="36">
        <f t="shared" si="715"/>
        <v>17100251.746340629</v>
      </c>
      <c r="P3763" s="35">
        <f t="shared" si="706"/>
        <v>17100251.746340629</v>
      </c>
    </row>
    <row r="3764" spans="1:16" x14ac:dyDescent="0.4">
      <c r="A3764" s="1">
        <v>3763</v>
      </c>
      <c r="B3764" s="21">
        <v>43576</v>
      </c>
      <c r="C3764" s="43">
        <v>3</v>
      </c>
      <c r="D3764" s="23">
        <v>23813</v>
      </c>
      <c r="E3764" s="25">
        <f t="shared" si="707"/>
        <v>23304</v>
      </c>
      <c r="F3764" s="25">
        <f t="shared" si="708"/>
        <v>22653.75</v>
      </c>
      <c r="G3764" s="25">
        <f t="shared" si="709"/>
        <v>1.0511725431771781</v>
      </c>
      <c r="H3764" s="25">
        <f t="shared" si="704"/>
        <v>1.0015470660113945</v>
      </c>
      <c r="I3764" s="4">
        <f t="shared" si="710"/>
        <v>23776.21662338241</v>
      </c>
      <c r="J3764" s="25">
        <f t="shared" si="705"/>
        <v>20186.882537211673</v>
      </c>
      <c r="K3764" s="15">
        <f t="shared" si="711"/>
        <v>20218.112977061006</v>
      </c>
      <c r="L3764" s="36">
        <f t="shared" si="712"/>
        <v>3594.8870229389941</v>
      </c>
      <c r="M3764" s="36">
        <f t="shared" si="713"/>
        <v>3594.8870229389941</v>
      </c>
      <c r="N3764" s="36">
        <f t="shared" si="714"/>
        <v>0.15096321433414497</v>
      </c>
      <c r="O3764" s="36">
        <f t="shared" si="715"/>
        <v>12923212.707695184</v>
      </c>
      <c r="P3764" s="35">
        <f t="shared" si="706"/>
        <v>12923212.707695184</v>
      </c>
    </row>
    <row r="3765" spans="1:16" x14ac:dyDescent="0.4">
      <c r="A3765" s="1">
        <v>3764</v>
      </c>
      <c r="B3765" s="21">
        <v>43577</v>
      </c>
      <c r="C3765" s="43">
        <v>4</v>
      </c>
      <c r="D3765" s="23">
        <v>20945</v>
      </c>
      <c r="E3765" s="25">
        <f t="shared" si="707"/>
        <v>22003.5</v>
      </c>
      <c r="F3765" s="25">
        <f t="shared" si="708"/>
        <v>21771.125</v>
      </c>
      <c r="G3765" s="25">
        <f t="shared" si="709"/>
        <v>0.96205409688291255</v>
      </c>
      <c r="H3765" s="25">
        <f t="shared" si="704"/>
        <v>1.0021658136955456</v>
      </c>
      <c r="I3765" s="4">
        <f t="shared" si="710"/>
        <v>20899.735067557409</v>
      </c>
      <c r="J3765" s="25">
        <f t="shared" si="705"/>
        <v>20187.19922165549</v>
      </c>
      <c r="K3765" s="15">
        <f t="shared" si="711"/>
        <v>20230.92093420446</v>
      </c>
      <c r="L3765" s="36">
        <f t="shared" si="712"/>
        <v>714.07906579554037</v>
      </c>
      <c r="M3765" s="36">
        <f t="shared" si="713"/>
        <v>714.07906579554037</v>
      </c>
      <c r="N3765" s="36">
        <f t="shared" si="714"/>
        <v>3.4093056376010525E-2</v>
      </c>
      <c r="O3765" s="36">
        <f t="shared" si="715"/>
        <v>509908.91220743168</v>
      </c>
      <c r="P3765" s="35">
        <f t="shared" si="706"/>
        <v>509908.91220743168</v>
      </c>
    </row>
    <row r="3766" spans="1:16" x14ac:dyDescent="0.4">
      <c r="A3766" s="1">
        <v>3765</v>
      </c>
      <c r="B3766" s="21">
        <v>43578</v>
      </c>
      <c r="C3766" s="43">
        <v>1</v>
      </c>
      <c r="D3766" s="23">
        <v>18983</v>
      </c>
      <c r="E3766" s="25">
        <f t="shared" si="707"/>
        <v>21538.75</v>
      </c>
      <c r="F3766" s="25">
        <f t="shared" si="708"/>
        <v>20877.75</v>
      </c>
      <c r="G3766" s="25">
        <f t="shared" si="709"/>
        <v>0.90924548861826582</v>
      </c>
      <c r="H3766" s="25">
        <f t="shared" si="704"/>
        <v>0.99870511045398014</v>
      </c>
      <c r="I3766" s="4">
        <f t="shared" si="710"/>
        <v>19007.612759056497</v>
      </c>
      <c r="J3766" s="25">
        <f t="shared" si="705"/>
        <v>20187.51590609931</v>
      </c>
      <c r="K3766" s="15">
        <f t="shared" si="711"/>
        <v>20161.375302792392</v>
      </c>
      <c r="L3766" s="36">
        <f t="shared" si="712"/>
        <v>-1178.3753027923922</v>
      </c>
      <c r="M3766" s="36">
        <f t="shared" si="713"/>
        <v>1178.3753027923922</v>
      </c>
      <c r="N3766" s="36">
        <f t="shared" si="714"/>
        <v>6.2075293830921995E-2</v>
      </c>
      <c r="O3766" s="36">
        <f t="shared" si="715"/>
        <v>1388568.3542310619</v>
      </c>
      <c r="P3766" s="35">
        <f t="shared" si="706"/>
        <v>1388568.3542310619</v>
      </c>
    </row>
    <row r="3767" spans="1:16" x14ac:dyDescent="0.4">
      <c r="A3767" s="1">
        <v>3766</v>
      </c>
      <c r="B3767" s="21">
        <v>43579</v>
      </c>
      <c r="C3767" s="43">
        <v>2</v>
      </c>
      <c r="D3767" s="23">
        <v>22414</v>
      </c>
      <c r="E3767" s="25">
        <f t="shared" si="707"/>
        <v>20216.75</v>
      </c>
      <c r="F3767" s="25">
        <f t="shared" si="708"/>
        <v>20502.875</v>
      </c>
      <c r="G3767" s="25">
        <f t="shared" si="709"/>
        <v>1.0932125372661152</v>
      </c>
      <c r="H3767" s="25">
        <f t="shared" si="704"/>
        <v>0.99758200983907996</v>
      </c>
      <c r="I3767" s="4">
        <f t="shared" si="710"/>
        <v>22468.328196511487</v>
      </c>
      <c r="J3767" s="25">
        <f t="shared" si="705"/>
        <v>20187.832590543127</v>
      </c>
      <c r="K3767" s="15">
        <f t="shared" si="711"/>
        <v>20139.018609968891</v>
      </c>
      <c r="L3767" s="36">
        <f t="shared" si="712"/>
        <v>2274.9813900311092</v>
      </c>
      <c r="M3767" s="36">
        <f t="shared" si="713"/>
        <v>2274.9813900311092</v>
      </c>
      <c r="N3767" s="36">
        <f t="shared" si="714"/>
        <v>0.10149823280231593</v>
      </c>
      <c r="O3767" s="36">
        <f t="shared" si="715"/>
        <v>5175540.3249878781</v>
      </c>
      <c r="P3767" s="35">
        <f t="shared" si="706"/>
        <v>5175540.3249878781</v>
      </c>
    </row>
    <row r="3768" spans="1:16" x14ac:dyDescent="0.4">
      <c r="A3768" s="1">
        <v>3767</v>
      </c>
      <c r="B3768" s="21">
        <v>43580</v>
      </c>
      <c r="C3768" s="43">
        <v>3</v>
      </c>
      <c r="D3768" s="23">
        <v>18525</v>
      </c>
      <c r="E3768" s="25">
        <f t="shared" si="707"/>
        <v>20789</v>
      </c>
      <c r="F3768" s="25">
        <f t="shared" si="708"/>
        <v>21347.75</v>
      </c>
      <c r="G3768" s="25">
        <f t="shared" si="709"/>
        <v>0.86777295031092272</v>
      </c>
      <c r="H3768" s="25">
        <f t="shared" si="704"/>
        <v>1.0015470660113945</v>
      </c>
      <c r="I3768" s="4">
        <f t="shared" si="710"/>
        <v>18496.384871631428</v>
      </c>
      <c r="J3768" s="25">
        <f t="shared" si="705"/>
        <v>20188.149274986943</v>
      </c>
      <c r="K3768" s="15">
        <f t="shared" si="711"/>
        <v>20219.381674563236</v>
      </c>
      <c r="L3768" s="36">
        <f t="shared" si="712"/>
        <v>-1694.3816745632357</v>
      </c>
      <c r="M3768" s="36">
        <f t="shared" si="713"/>
        <v>1694.3816745632357</v>
      </c>
      <c r="N3768" s="36">
        <f t="shared" si="714"/>
        <v>9.1464597817178722E-2</v>
      </c>
      <c r="O3768" s="36">
        <f t="shared" si="715"/>
        <v>2870929.2590957149</v>
      </c>
      <c r="P3768" s="35">
        <f t="shared" si="706"/>
        <v>2870929.2590957149</v>
      </c>
    </row>
    <row r="3769" spans="1:16" x14ac:dyDescent="0.4">
      <c r="A3769" s="1">
        <v>3768</v>
      </c>
      <c r="B3769" s="21">
        <v>43581</v>
      </c>
      <c r="C3769" s="43">
        <v>4</v>
      </c>
      <c r="D3769" s="23">
        <v>23234</v>
      </c>
      <c r="E3769" s="25">
        <f t="shared" si="707"/>
        <v>21906.5</v>
      </c>
      <c r="F3769" s="25">
        <f t="shared" si="708"/>
        <v>22010.5</v>
      </c>
      <c r="G3769" s="25">
        <f t="shared" si="709"/>
        <v>1.0555871061538811</v>
      </c>
      <c r="H3769" s="25">
        <f t="shared" si="704"/>
        <v>1.0021658136955456</v>
      </c>
      <c r="I3769" s="4">
        <f t="shared" si="710"/>
        <v>23183.788233928328</v>
      </c>
      <c r="J3769" s="25">
        <f t="shared" si="705"/>
        <v>20188.465959430763</v>
      </c>
      <c r="K3769" s="15">
        <f t="shared" si="711"/>
        <v>20232.190415497753</v>
      </c>
      <c r="L3769" s="36">
        <f t="shared" si="712"/>
        <v>3001.8095845022472</v>
      </c>
      <c r="M3769" s="36">
        <f t="shared" si="713"/>
        <v>3001.8095845022472</v>
      </c>
      <c r="N3769" s="36">
        <f t="shared" si="714"/>
        <v>0.12919900079634361</v>
      </c>
      <c r="O3769" s="36">
        <f t="shared" si="715"/>
        <v>9010860.7816095538</v>
      </c>
      <c r="P3769" s="35">
        <f t="shared" si="706"/>
        <v>9010860.7816095538</v>
      </c>
    </row>
    <row r="3770" spans="1:16" x14ac:dyDescent="0.4">
      <c r="A3770" s="1">
        <v>3769</v>
      </c>
      <c r="B3770" s="21">
        <v>43582</v>
      </c>
      <c r="C3770" s="43">
        <v>1</v>
      </c>
      <c r="D3770" s="23">
        <v>23453</v>
      </c>
      <c r="E3770" s="25">
        <f t="shared" si="707"/>
        <v>22114.5</v>
      </c>
      <c r="F3770" s="25">
        <f t="shared" si="708"/>
        <v>22410.5</v>
      </c>
      <c r="G3770" s="25">
        <f t="shared" si="709"/>
        <v>1.0465183730840455</v>
      </c>
      <c r="H3770" s="25">
        <f t="shared" si="704"/>
        <v>0.99870511045398014</v>
      </c>
      <c r="I3770" s="4">
        <f t="shared" si="710"/>
        <v>23483.408420068063</v>
      </c>
      <c r="J3770" s="25">
        <f t="shared" si="705"/>
        <v>20188.78264387458</v>
      </c>
      <c r="K3770" s="15">
        <f t="shared" si="711"/>
        <v>20162.640400282158</v>
      </c>
      <c r="L3770" s="36">
        <f t="shared" si="712"/>
        <v>3290.3595997178418</v>
      </c>
      <c r="M3770" s="36">
        <f t="shared" si="713"/>
        <v>3290.3595997178418</v>
      </c>
      <c r="N3770" s="36">
        <f t="shared" si="714"/>
        <v>0.14029589390345976</v>
      </c>
      <c r="O3770" s="36">
        <f t="shared" si="715"/>
        <v>10826466.295455355</v>
      </c>
      <c r="P3770" s="35">
        <f t="shared" si="706"/>
        <v>10826466.295455355</v>
      </c>
    </row>
    <row r="3771" spans="1:16" x14ac:dyDescent="0.4">
      <c r="A3771" s="1">
        <v>3770</v>
      </c>
      <c r="B3771" s="21">
        <v>43583</v>
      </c>
      <c r="C3771" s="43">
        <v>2</v>
      </c>
      <c r="D3771" s="23">
        <v>23246</v>
      </c>
      <c r="E3771" s="25">
        <f t="shared" si="707"/>
        <v>22706.5</v>
      </c>
      <c r="F3771" s="25">
        <f t="shared" si="708"/>
        <v>22170.875</v>
      </c>
      <c r="G3771" s="25">
        <f t="shared" si="709"/>
        <v>1.0484926733834365</v>
      </c>
      <c r="H3771" s="25">
        <f t="shared" si="704"/>
        <v>0.99758200983907996</v>
      </c>
      <c r="I3771" s="4">
        <f t="shared" si="710"/>
        <v>23302.344840550817</v>
      </c>
      <c r="J3771" s="25">
        <f t="shared" si="705"/>
        <v>20189.099328318396</v>
      </c>
      <c r="K3771" s="15">
        <f t="shared" si="711"/>
        <v>20140.282284784684</v>
      </c>
      <c r="L3771" s="36">
        <f t="shared" si="712"/>
        <v>3105.7177152153163</v>
      </c>
      <c r="M3771" s="36">
        <f t="shared" si="713"/>
        <v>3105.7177152153163</v>
      </c>
      <c r="N3771" s="36">
        <f t="shared" si="714"/>
        <v>0.13360224190034053</v>
      </c>
      <c r="O3771" s="36">
        <f t="shared" si="715"/>
        <v>9645482.526602244</v>
      </c>
      <c r="P3771" s="35">
        <f t="shared" si="706"/>
        <v>9645482.526602244</v>
      </c>
    </row>
    <row r="3772" spans="1:16" x14ac:dyDescent="0.4">
      <c r="A3772" s="1">
        <v>3771</v>
      </c>
      <c r="B3772" s="21">
        <v>43584</v>
      </c>
      <c r="C3772" s="43">
        <v>3</v>
      </c>
      <c r="D3772" s="23">
        <v>20893</v>
      </c>
      <c r="E3772" s="25">
        <f t="shared" si="707"/>
        <v>21635.25</v>
      </c>
      <c r="F3772" s="25">
        <f t="shared" si="708"/>
        <v>21868.5</v>
      </c>
      <c r="G3772" s="25">
        <f t="shared" si="709"/>
        <v>0.95539245947367213</v>
      </c>
      <c r="H3772" s="25">
        <f t="shared" si="704"/>
        <v>1.0015470660113945</v>
      </c>
      <c r="I3772" s="4">
        <f t="shared" si="710"/>
        <v>20860.727078164393</v>
      </c>
      <c r="J3772" s="25">
        <f t="shared" si="705"/>
        <v>20189.416012762216</v>
      </c>
      <c r="K3772" s="15">
        <f t="shared" si="711"/>
        <v>20220.650372065465</v>
      </c>
      <c r="L3772" s="36">
        <f t="shared" si="712"/>
        <v>672.34962793453451</v>
      </c>
      <c r="M3772" s="36">
        <f t="shared" si="713"/>
        <v>672.34962793453451</v>
      </c>
      <c r="N3772" s="36">
        <f t="shared" si="714"/>
        <v>3.2180616854187265E-2</v>
      </c>
      <c r="O3772" s="36">
        <f t="shared" si="715"/>
        <v>452054.02218370698</v>
      </c>
      <c r="P3772" s="35">
        <f t="shared" si="706"/>
        <v>452054.02218370698</v>
      </c>
    </row>
    <row r="3773" spans="1:16" x14ac:dyDescent="0.4">
      <c r="A3773" s="1">
        <v>3772</v>
      </c>
      <c r="B3773" s="21">
        <v>43585</v>
      </c>
      <c r="C3773" s="43">
        <v>4</v>
      </c>
      <c r="D3773" s="23">
        <v>18949</v>
      </c>
      <c r="E3773" s="25">
        <f t="shared" si="707"/>
        <v>22101.75</v>
      </c>
      <c r="F3773" s="25">
        <f t="shared" si="708"/>
        <v>21391.5</v>
      </c>
      <c r="G3773" s="25">
        <f t="shared" si="709"/>
        <v>0.88581913376808541</v>
      </c>
      <c r="H3773" s="25">
        <f t="shared" si="704"/>
        <v>1.0021658136955456</v>
      </c>
      <c r="I3773" s="4">
        <f t="shared" si="710"/>
        <v>18908.048689192903</v>
      </c>
      <c r="J3773" s="25">
        <f t="shared" si="705"/>
        <v>20189.732697206033</v>
      </c>
      <c r="K3773" s="15">
        <f t="shared" si="711"/>
        <v>20233.459896791046</v>
      </c>
      <c r="L3773" s="36">
        <f t="shared" si="712"/>
        <v>-1284.459896791046</v>
      </c>
      <c r="M3773" s="36">
        <f t="shared" si="713"/>
        <v>1284.459896791046</v>
      </c>
      <c r="N3773" s="36">
        <f t="shared" si="714"/>
        <v>6.7785101946859785E-2</v>
      </c>
      <c r="O3773" s="36">
        <f t="shared" si="715"/>
        <v>1649837.2264644646</v>
      </c>
      <c r="P3773" s="35">
        <f t="shared" si="706"/>
        <v>1649837.2264644646</v>
      </c>
    </row>
    <row r="3774" spans="1:16" x14ac:dyDescent="0.4">
      <c r="A3774" s="1">
        <v>3773</v>
      </c>
      <c r="B3774" s="21">
        <v>43586</v>
      </c>
      <c r="C3774" s="43">
        <v>1</v>
      </c>
      <c r="D3774" s="23">
        <v>25319</v>
      </c>
      <c r="E3774" s="25">
        <f t="shared" si="707"/>
        <v>20681.25</v>
      </c>
      <c r="F3774" s="25">
        <f t="shared" si="708"/>
        <v>21342.75</v>
      </c>
      <c r="G3774" s="25">
        <f t="shared" si="709"/>
        <v>1.1863044827868949</v>
      </c>
      <c r="H3774" s="25">
        <f t="shared" si="704"/>
        <v>0.99870511045398014</v>
      </c>
      <c r="I3774" s="4">
        <f t="shared" si="710"/>
        <v>25351.827816812485</v>
      </c>
      <c r="J3774" s="25">
        <f t="shared" si="705"/>
        <v>20190.049381649849</v>
      </c>
      <c r="K3774" s="15">
        <f t="shared" si="711"/>
        <v>20163.905497771924</v>
      </c>
      <c r="L3774" s="36">
        <f t="shared" si="712"/>
        <v>5155.0945022280757</v>
      </c>
      <c r="M3774" s="36">
        <f t="shared" si="713"/>
        <v>5155.0945022280757</v>
      </c>
      <c r="N3774" s="36">
        <f t="shared" si="714"/>
        <v>0.20360577045807796</v>
      </c>
      <c r="O3774" s="36">
        <f t="shared" si="715"/>
        <v>26574999.326902132</v>
      </c>
      <c r="P3774" s="35">
        <f t="shared" si="706"/>
        <v>26574999.326902132</v>
      </c>
    </row>
    <row r="3775" spans="1:16" x14ac:dyDescent="0.4">
      <c r="A3775" s="1">
        <v>3774</v>
      </c>
      <c r="B3775" s="21">
        <v>43587</v>
      </c>
      <c r="C3775" s="43">
        <v>2</v>
      </c>
      <c r="D3775" s="23">
        <v>17564</v>
      </c>
      <c r="E3775" s="25">
        <f t="shared" si="707"/>
        <v>22004.25</v>
      </c>
      <c r="F3775" s="25">
        <f t="shared" si="708"/>
        <v>23113.75</v>
      </c>
      <c r="G3775" s="25">
        <f t="shared" si="709"/>
        <v>0.75989400248769667</v>
      </c>
      <c r="H3775" s="25">
        <f t="shared" si="704"/>
        <v>0.99758200983907996</v>
      </c>
      <c r="I3775" s="4">
        <f t="shared" si="710"/>
        <v>17606.572519118756</v>
      </c>
      <c r="J3775" s="25">
        <f t="shared" si="705"/>
        <v>20190.366066093666</v>
      </c>
      <c r="K3775" s="15">
        <f t="shared" si="711"/>
        <v>20141.545959600477</v>
      </c>
      <c r="L3775" s="36">
        <f t="shared" si="712"/>
        <v>-2577.5459596004766</v>
      </c>
      <c r="M3775" s="36">
        <f t="shared" si="713"/>
        <v>2577.5459596004766</v>
      </c>
      <c r="N3775" s="36">
        <f t="shared" si="714"/>
        <v>0.14675164880439973</v>
      </c>
      <c r="O3775" s="36">
        <f t="shared" si="715"/>
        <v>6643743.1738527417</v>
      </c>
      <c r="P3775" s="35">
        <f t="shared" si="706"/>
        <v>6643743.1738527417</v>
      </c>
    </row>
    <row r="3776" spans="1:16" x14ac:dyDescent="0.4">
      <c r="A3776" s="1">
        <v>3775</v>
      </c>
      <c r="B3776" s="21">
        <v>43588</v>
      </c>
      <c r="C3776" s="43">
        <v>3</v>
      </c>
      <c r="D3776" s="23">
        <v>26185</v>
      </c>
      <c r="E3776" s="25">
        <f t="shared" si="707"/>
        <v>24223.25</v>
      </c>
      <c r="F3776" s="25">
        <f t="shared" si="708"/>
        <v>24529.5</v>
      </c>
      <c r="G3776" s="25">
        <f t="shared" si="709"/>
        <v>1.0674901649034836</v>
      </c>
      <c r="H3776" s="25">
        <f t="shared" si="704"/>
        <v>1.0015470660113945</v>
      </c>
      <c r="I3776" s="4">
        <f t="shared" si="710"/>
        <v>26144.552651210197</v>
      </c>
      <c r="J3776" s="25">
        <f t="shared" si="705"/>
        <v>20190.682750537486</v>
      </c>
      <c r="K3776" s="15">
        <f t="shared" si="711"/>
        <v>20221.919069567692</v>
      </c>
      <c r="L3776" s="36">
        <f t="shared" si="712"/>
        <v>5963.0809304323084</v>
      </c>
      <c r="M3776" s="36">
        <f t="shared" si="713"/>
        <v>5963.0809304323084</v>
      </c>
      <c r="N3776" s="36">
        <f t="shared" si="714"/>
        <v>0.22772888792943702</v>
      </c>
      <c r="O3776" s="36">
        <f t="shared" si="715"/>
        <v>35558334.182885446</v>
      </c>
      <c r="P3776" s="35">
        <f t="shared" si="706"/>
        <v>35558334.182885446</v>
      </c>
    </row>
    <row r="3777" spans="1:16" x14ac:dyDescent="0.4">
      <c r="A3777" s="1">
        <v>3776</v>
      </c>
      <c r="B3777" s="21">
        <v>43589</v>
      </c>
      <c r="C3777" s="43">
        <v>4</v>
      </c>
      <c r="D3777" s="23">
        <v>27825</v>
      </c>
      <c r="E3777" s="25">
        <f t="shared" si="707"/>
        <v>24835.75</v>
      </c>
      <c r="F3777" s="25">
        <f t="shared" si="708"/>
        <v>25710</v>
      </c>
      <c r="G3777" s="25">
        <f t="shared" si="709"/>
        <v>1.0822637106184365</v>
      </c>
      <c r="H3777" s="25">
        <f t="shared" si="704"/>
        <v>1.0021658136955456</v>
      </c>
      <c r="I3777" s="4">
        <f t="shared" si="710"/>
        <v>27764.866471940077</v>
      </c>
      <c r="J3777" s="25">
        <f t="shared" si="705"/>
        <v>20190.999434981302</v>
      </c>
      <c r="K3777" s="15">
        <f t="shared" si="711"/>
        <v>20234.729378084339</v>
      </c>
      <c r="L3777" s="36">
        <f t="shared" si="712"/>
        <v>7590.2706219156607</v>
      </c>
      <c r="M3777" s="36">
        <f t="shared" si="713"/>
        <v>7590.2706219156607</v>
      </c>
      <c r="N3777" s="36">
        <f t="shared" si="714"/>
        <v>0.27278600617846038</v>
      </c>
      <c r="O3777" s="36">
        <f t="shared" si="715"/>
        <v>57612208.11391595</v>
      </c>
      <c r="P3777" s="35">
        <f t="shared" si="706"/>
        <v>57612208.11391595</v>
      </c>
    </row>
    <row r="3778" spans="1:16" x14ac:dyDescent="0.4">
      <c r="A3778" s="1">
        <v>3777</v>
      </c>
      <c r="B3778" s="21">
        <v>43590</v>
      </c>
      <c r="C3778" s="43">
        <v>1</v>
      </c>
      <c r="D3778" s="23">
        <v>27769</v>
      </c>
      <c r="E3778" s="25">
        <f t="shared" si="707"/>
        <v>26584.25</v>
      </c>
      <c r="F3778" s="25">
        <f t="shared" si="708"/>
        <v>26058.25</v>
      </c>
      <c r="G3778" s="25">
        <f t="shared" si="709"/>
        <v>1.0656509934473728</v>
      </c>
      <c r="H3778" s="25">
        <f t="shared" ref="H3778:H3841" si="716">VLOOKUP(C3778,$Q$38:$S$42,3,FALSE)</f>
        <v>0.99870511045398014</v>
      </c>
      <c r="I3778" s="4">
        <f t="shared" si="710"/>
        <v>27805.004409536945</v>
      </c>
      <c r="J3778" s="25">
        <f t="shared" si="705"/>
        <v>20191.316119425119</v>
      </c>
      <c r="K3778" s="15">
        <f t="shared" si="711"/>
        <v>20165.170595261694</v>
      </c>
      <c r="L3778" s="36">
        <f t="shared" si="712"/>
        <v>7603.829404738306</v>
      </c>
      <c r="M3778" s="36">
        <f t="shared" si="713"/>
        <v>7603.829404738306</v>
      </c>
      <c r="N3778" s="36">
        <f t="shared" si="714"/>
        <v>0.27382438707689533</v>
      </c>
      <c r="O3778" s="36">
        <f t="shared" si="715"/>
        <v>57818221.6163629</v>
      </c>
      <c r="P3778" s="35">
        <f t="shared" si="706"/>
        <v>57818221.6163629</v>
      </c>
    </row>
    <row r="3779" spans="1:16" x14ac:dyDescent="0.4">
      <c r="A3779" s="1">
        <v>3778</v>
      </c>
      <c r="B3779" s="21">
        <v>43591</v>
      </c>
      <c r="C3779" s="43">
        <v>2</v>
      </c>
      <c r="D3779" s="23">
        <v>24558</v>
      </c>
      <c r="E3779" s="25">
        <f t="shared" si="707"/>
        <v>25532.25</v>
      </c>
      <c r="F3779" s="25">
        <f t="shared" si="708"/>
        <v>25386</v>
      </c>
      <c r="G3779" s="25">
        <f t="shared" si="709"/>
        <v>0.96738359725833134</v>
      </c>
      <c r="H3779" s="25">
        <f t="shared" si="716"/>
        <v>0.99758200983907996</v>
      </c>
      <c r="I3779" s="4">
        <f t="shared" si="710"/>
        <v>24617.524933074379</v>
      </c>
      <c r="J3779" s="25">
        <f t="shared" ref="J3779:J3842" si="717">INTERCEPT($I$2:$I$3896,$A$2:$A$3896)+SLOPE($I$2:$I$3896,$A$2:$A$3896)*A3779</f>
        <v>20191.632803868939</v>
      </c>
      <c r="K3779" s="15">
        <f t="shared" si="711"/>
        <v>20142.809634416273</v>
      </c>
      <c r="L3779" s="36">
        <f t="shared" si="712"/>
        <v>4415.1903655837268</v>
      </c>
      <c r="M3779" s="36">
        <f t="shared" si="713"/>
        <v>4415.1903655837268</v>
      </c>
      <c r="N3779" s="36">
        <f t="shared" si="714"/>
        <v>0.1797862352627953</v>
      </c>
      <c r="O3779" s="36">
        <f t="shared" si="715"/>
        <v>19493905.964343362</v>
      </c>
      <c r="P3779" s="35">
        <f t="shared" ref="P3779:P3842" si="718">(D3779-K3779)^2</f>
        <v>19493905.964343362</v>
      </c>
    </row>
    <row r="3780" spans="1:16" x14ac:dyDescent="0.4">
      <c r="A3780" s="1">
        <v>3779</v>
      </c>
      <c r="B3780" s="21">
        <v>43592</v>
      </c>
      <c r="C3780" s="43">
        <v>3</v>
      </c>
      <c r="D3780" s="23">
        <v>21977</v>
      </c>
      <c r="E3780" s="25">
        <f t="shared" si="707"/>
        <v>25239.75</v>
      </c>
      <c r="F3780" s="25">
        <f t="shared" si="708"/>
        <v>24540.125</v>
      </c>
      <c r="G3780" s="25">
        <f t="shared" si="709"/>
        <v>0.89555371050473465</v>
      </c>
      <c r="H3780" s="25">
        <f t="shared" si="716"/>
        <v>1.0015470660113945</v>
      </c>
      <c r="I3780" s="4">
        <f t="shared" si="710"/>
        <v>21943.052649060399</v>
      </c>
      <c r="J3780" s="25">
        <f t="shared" si="717"/>
        <v>20191.949488312755</v>
      </c>
      <c r="K3780" s="15">
        <f t="shared" si="711"/>
        <v>20223.187767069918</v>
      </c>
      <c r="L3780" s="36">
        <f t="shared" si="712"/>
        <v>1753.8122329300822</v>
      </c>
      <c r="M3780" s="36">
        <f t="shared" si="713"/>
        <v>1753.8122329300822</v>
      </c>
      <c r="N3780" s="36">
        <f t="shared" si="714"/>
        <v>7.98021673991028E-2</v>
      </c>
      <c r="O3780" s="36">
        <f t="shared" si="715"/>
        <v>3075857.3483752012</v>
      </c>
      <c r="P3780" s="35">
        <f t="shared" si="718"/>
        <v>3075857.3483752012</v>
      </c>
    </row>
    <row r="3781" spans="1:16" x14ac:dyDescent="0.4">
      <c r="A3781" s="1">
        <v>3780</v>
      </c>
      <c r="B3781" s="21">
        <v>43593</v>
      </c>
      <c r="C3781" s="43">
        <v>4</v>
      </c>
      <c r="D3781" s="23">
        <v>26655</v>
      </c>
      <c r="E3781" s="25">
        <f t="shared" ref="E3781:E3844" si="719">AVERAGE(D3779:D3782)</f>
        <v>23840.5</v>
      </c>
      <c r="F3781" s="25">
        <f t="shared" ref="F3781:F3844" si="720">AVERAGE(E3781:E3782)</f>
        <v>24186.375</v>
      </c>
      <c r="G3781" s="25">
        <f t="shared" si="709"/>
        <v>1.1020667627951688</v>
      </c>
      <c r="H3781" s="25">
        <f t="shared" si="716"/>
        <v>1.0021658136955456</v>
      </c>
      <c r="I3781" s="4">
        <f t="shared" si="710"/>
        <v>26597.394997648258</v>
      </c>
      <c r="J3781" s="25">
        <f t="shared" si="717"/>
        <v>20192.266172756572</v>
      </c>
      <c r="K3781" s="15">
        <f t="shared" si="711"/>
        <v>20235.998859377629</v>
      </c>
      <c r="L3781" s="36">
        <f t="shared" si="712"/>
        <v>6419.0011406223712</v>
      </c>
      <c r="M3781" s="36">
        <f t="shared" si="713"/>
        <v>6419.0011406223712</v>
      </c>
      <c r="N3781" s="36">
        <f t="shared" si="714"/>
        <v>0.24081790060485353</v>
      </c>
      <c r="O3781" s="36">
        <f t="shared" si="715"/>
        <v>41203575.643311299</v>
      </c>
      <c r="P3781" s="35">
        <f t="shared" si="718"/>
        <v>41203575.643311299</v>
      </c>
    </row>
    <row r="3782" spans="1:16" x14ac:dyDescent="0.4">
      <c r="A3782" s="1">
        <v>3781</v>
      </c>
      <c r="B3782" s="21">
        <v>43594</v>
      </c>
      <c r="C3782" s="43">
        <v>1</v>
      </c>
      <c r="D3782" s="23">
        <v>22172</v>
      </c>
      <c r="E3782" s="25">
        <f t="shared" si="719"/>
        <v>24532.25</v>
      </c>
      <c r="F3782" s="25">
        <f t="shared" si="720"/>
        <v>25231</v>
      </c>
      <c r="G3782" s="25">
        <f t="shared" si="709"/>
        <v>0.87876025524156787</v>
      </c>
      <c r="H3782" s="25">
        <f t="shared" si="716"/>
        <v>0.99870511045398014</v>
      </c>
      <c r="I3782" s="4">
        <f t="shared" si="710"/>
        <v>22200.747515872128</v>
      </c>
      <c r="J3782" s="25">
        <f t="shared" si="717"/>
        <v>20192.582857200392</v>
      </c>
      <c r="K3782" s="15">
        <f t="shared" si="711"/>
        <v>20166.435692751464</v>
      </c>
      <c r="L3782" s="36">
        <f t="shared" si="712"/>
        <v>2005.5643072485364</v>
      </c>
      <c r="M3782" s="36">
        <f t="shared" si="713"/>
        <v>2005.5643072485364</v>
      </c>
      <c r="N3782" s="36">
        <f t="shared" si="714"/>
        <v>9.0454821723278747E-2</v>
      </c>
      <c r="O3782" s="36">
        <f t="shared" si="715"/>
        <v>4022288.1905093016</v>
      </c>
      <c r="P3782" s="35">
        <f t="shared" si="718"/>
        <v>4022288.1905093016</v>
      </c>
    </row>
    <row r="3783" spans="1:16" x14ac:dyDescent="0.4">
      <c r="A3783" s="1">
        <v>3782</v>
      </c>
      <c r="B3783" s="21">
        <v>43595</v>
      </c>
      <c r="C3783" s="43">
        <v>2</v>
      </c>
      <c r="D3783" s="23">
        <v>27325</v>
      </c>
      <c r="E3783" s="25">
        <f t="shared" si="719"/>
        <v>25929.75</v>
      </c>
      <c r="F3783" s="25">
        <f t="shared" si="720"/>
        <v>26045.125</v>
      </c>
      <c r="G3783" s="25">
        <f t="shared" si="709"/>
        <v>1.049140674118477</v>
      </c>
      <c r="H3783" s="25">
        <f t="shared" si="716"/>
        <v>0.99758200983907996</v>
      </c>
      <c r="I3783" s="4">
        <f t="shared" si="710"/>
        <v>27391.231728815757</v>
      </c>
      <c r="J3783" s="25">
        <f t="shared" si="717"/>
        <v>20192.899541644209</v>
      </c>
      <c r="K3783" s="15">
        <f t="shared" si="711"/>
        <v>20144.073309232066</v>
      </c>
      <c r="L3783" s="36">
        <f t="shared" si="712"/>
        <v>7180.9266907679339</v>
      </c>
      <c r="M3783" s="36">
        <f t="shared" si="713"/>
        <v>7180.9266907679339</v>
      </c>
      <c r="N3783" s="36">
        <f t="shared" si="714"/>
        <v>0.26279695117174506</v>
      </c>
      <c r="O3783" s="36">
        <f t="shared" si="715"/>
        <v>51565708.138183311</v>
      </c>
      <c r="P3783" s="35">
        <f t="shared" si="718"/>
        <v>51565708.138183311</v>
      </c>
    </row>
    <row r="3784" spans="1:16" x14ac:dyDescent="0.4">
      <c r="A3784" s="1">
        <v>3783</v>
      </c>
      <c r="B3784" s="21">
        <v>43596</v>
      </c>
      <c r="C3784" s="43">
        <v>3</v>
      </c>
      <c r="D3784" s="23">
        <v>27567</v>
      </c>
      <c r="E3784" s="25">
        <f t="shared" si="719"/>
        <v>26160.5</v>
      </c>
      <c r="F3784" s="25">
        <f t="shared" si="720"/>
        <v>26477.375</v>
      </c>
      <c r="G3784" s="25">
        <f t="shared" si="709"/>
        <v>1.0411530599238028</v>
      </c>
      <c r="H3784" s="25">
        <f t="shared" si="716"/>
        <v>1.0015470660113945</v>
      </c>
      <c r="I3784" s="4">
        <f t="shared" si="710"/>
        <v>27524.417908570231</v>
      </c>
      <c r="J3784" s="25">
        <f t="shared" si="717"/>
        <v>20193.216226088025</v>
      </c>
      <c r="K3784" s="15">
        <f t="shared" si="711"/>
        <v>20224.456464572148</v>
      </c>
      <c r="L3784" s="36">
        <f t="shared" si="712"/>
        <v>7342.5435354278525</v>
      </c>
      <c r="M3784" s="36">
        <f t="shared" si="713"/>
        <v>7342.5435354278525</v>
      </c>
      <c r="N3784" s="36">
        <f t="shared" si="714"/>
        <v>0.26635265119265256</v>
      </c>
      <c r="O3784" s="36">
        <f t="shared" si="715"/>
        <v>53912945.569653347</v>
      </c>
      <c r="P3784" s="35">
        <f t="shared" si="718"/>
        <v>53912945.569653347</v>
      </c>
    </row>
    <row r="3785" spans="1:16" x14ac:dyDescent="0.4">
      <c r="A3785" s="1">
        <v>3784</v>
      </c>
      <c r="B3785" s="21">
        <v>43597</v>
      </c>
      <c r="C3785" s="43">
        <v>4</v>
      </c>
      <c r="D3785" s="23">
        <v>27578</v>
      </c>
      <c r="E3785" s="25">
        <f t="shared" si="719"/>
        <v>26794.25</v>
      </c>
      <c r="F3785" s="25">
        <f t="shared" si="720"/>
        <v>26214</v>
      </c>
      <c r="G3785" s="25">
        <f t="shared" si="709"/>
        <v>1.0520332646677348</v>
      </c>
      <c r="H3785" s="25">
        <f t="shared" si="716"/>
        <v>1.0021658136955456</v>
      </c>
      <c r="I3785" s="4">
        <f t="shared" si="710"/>
        <v>27518.400271811806</v>
      </c>
      <c r="J3785" s="25">
        <f t="shared" si="717"/>
        <v>20193.532910531841</v>
      </c>
      <c r="K3785" s="15">
        <f t="shared" si="711"/>
        <v>20237.268340670922</v>
      </c>
      <c r="L3785" s="36">
        <f t="shared" si="712"/>
        <v>7340.731659329078</v>
      </c>
      <c r="M3785" s="36">
        <f t="shared" si="713"/>
        <v>7340.731659329078</v>
      </c>
      <c r="N3785" s="36">
        <f t="shared" si="714"/>
        <v>0.26618071141232424</v>
      </c>
      <c r="O3785" s="36">
        <f t="shared" si="715"/>
        <v>53886341.294276237</v>
      </c>
      <c r="P3785" s="35">
        <f t="shared" si="718"/>
        <v>53886341.294276237</v>
      </c>
    </row>
    <row r="3786" spans="1:16" x14ac:dyDescent="0.4">
      <c r="A3786" s="1">
        <v>3785</v>
      </c>
      <c r="B3786" s="21">
        <v>43598</v>
      </c>
      <c r="C3786" s="43">
        <v>1</v>
      </c>
      <c r="D3786" s="23">
        <v>24707</v>
      </c>
      <c r="E3786" s="25">
        <f t="shared" si="719"/>
        <v>25633.75</v>
      </c>
      <c r="F3786" s="25">
        <f t="shared" si="720"/>
        <v>25587.75</v>
      </c>
      <c r="G3786" s="25">
        <f t="shared" si="709"/>
        <v>0.96557923224980702</v>
      </c>
      <c r="H3786" s="25">
        <f t="shared" si="716"/>
        <v>0.99870511045398014</v>
      </c>
      <c r="I3786" s="4">
        <f t="shared" si="710"/>
        <v>24739.0343169156</v>
      </c>
      <c r="J3786" s="25">
        <f t="shared" si="717"/>
        <v>20193.849594975662</v>
      </c>
      <c r="K3786" s="15">
        <f t="shared" si="711"/>
        <v>20167.70079024123</v>
      </c>
      <c r="L3786" s="36">
        <f t="shared" si="712"/>
        <v>4539.2992097587703</v>
      </c>
      <c r="M3786" s="36">
        <f t="shared" si="713"/>
        <v>4539.2992097587703</v>
      </c>
      <c r="N3786" s="36">
        <f t="shared" si="714"/>
        <v>0.18372522806325212</v>
      </c>
      <c r="O3786" s="36">
        <f t="shared" si="715"/>
        <v>20605237.315716598</v>
      </c>
      <c r="P3786" s="35">
        <f t="shared" si="718"/>
        <v>20605237.315716598</v>
      </c>
    </row>
    <row r="3787" spans="1:16" x14ac:dyDescent="0.4">
      <c r="A3787" s="1">
        <v>3786</v>
      </c>
      <c r="B3787" s="21">
        <v>43599</v>
      </c>
      <c r="C3787" s="43">
        <v>2</v>
      </c>
      <c r="D3787" s="23">
        <v>22683</v>
      </c>
      <c r="E3787" s="25">
        <f t="shared" si="719"/>
        <v>25541.75</v>
      </c>
      <c r="F3787" s="25">
        <f t="shared" si="720"/>
        <v>24834.5</v>
      </c>
      <c r="G3787" s="25">
        <f t="shared" si="709"/>
        <v>0.91336648613823512</v>
      </c>
      <c r="H3787" s="25">
        <f t="shared" si="716"/>
        <v>0.99758200983907996</v>
      </c>
      <c r="I3787" s="4">
        <f t="shared" si="710"/>
        <v>22737.980212432856</v>
      </c>
      <c r="J3787" s="25">
        <f t="shared" si="717"/>
        <v>20194.166279419478</v>
      </c>
      <c r="K3787" s="15">
        <f t="shared" si="711"/>
        <v>20145.336984047859</v>
      </c>
      <c r="L3787" s="36">
        <f t="shared" si="712"/>
        <v>2537.663015952141</v>
      </c>
      <c r="M3787" s="36">
        <f t="shared" si="713"/>
        <v>2537.663015952141</v>
      </c>
      <c r="N3787" s="36">
        <f t="shared" si="714"/>
        <v>0.11187510540722748</v>
      </c>
      <c r="O3787" s="36">
        <f t="shared" si="715"/>
        <v>6439733.5825313162</v>
      </c>
      <c r="P3787" s="35">
        <f t="shared" si="718"/>
        <v>6439733.5825313162</v>
      </c>
    </row>
    <row r="3788" spans="1:16" x14ac:dyDescent="0.4">
      <c r="A3788" s="1">
        <v>3787</v>
      </c>
      <c r="B3788" s="21">
        <v>43600</v>
      </c>
      <c r="C3788" s="43">
        <v>3</v>
      </c>
      <c r="D3788" s="23">
        <v>27199</v>
      </c>
      <c r="E3788" s="25">
        <f t="shared" si="719"/>
        <v>24127.25</v>
      </c>
      <c r="F3788" s="25">
        <f t="shared" si="720"/>
        <v>24505.375</v>
      </c>
      <c r="G3788" s="25">
        <f t="shared" si="709"/>
        <v>1.1099197625010839</v>
      </c>
      <c r="H3788" s="25">
        <f t="shared" si="716"/>
        <v>1.0015470660113945</v>
      </c>
      <c r="I3788" s="4">
        <f t="shared" si="710"/>
        <v>27156.986349446866</v>
      </c>
      <c r="J3788" s="25">
        <f t="shared" si="717"/>
        <v>20194.482963863295</v>
      </c>
      <c r="K3788" s="15">
        <f t="shared" si="711"/>
        <v>20225.725162074374</v>
      </c>
      <c r="L3788" s="36">
        <f t="shared" si="712"/>
        <v>6973.2748379256263</v>
      </c>
      <c r="M3788" s="36">
        <f t="shared" si="713"/>
        <v>6973.2748379256263</v>
      </c>
      <c r="N3788" s="36">
        <f t="shared" si="714"/>
        <v>0.25637982418197824</v>
      </c>
      <c r="O3788" s="36">
        <f t="shared" si="715"/>
        <v>48626561.96524667</v>
      </c>
      <c r="P3788" s="35">
        <f t="shared" si="718"/>
        <v>48626561.96524667</v>
      </c>
    </row>
    <row r="3789" spans="1:16" x14ac:dyDescent="0.4">
      <c r="A3789" s="1">
        <v>3788</v>
      </c>
      <c r="B3789" s="21">
        <v>43601</v>
      </c>
      <c r="C3789" s="43">
        <v>4</v>
      </c>
      <c r="D3789" s="23">
        <v>21920</v>
      </c>
      <c r="E3789" s="25">
        <f t="shared" si="719"/>
        <v>24883.5</v>
      </c>
      <c r="F3789" s="25">
        <f t="shared" si="720"/>
        <v>25493.375</v>
      </c>
      <c r="G3789" s="25">
        <f t="shared" si="709"/>
        <v>0.85983123066286826</v>
      </c>
      <c r="H3789" s="25">
        <f t="shared" si="716"/>
        <v>1.0021658136955456</v>
      </c>
      <c r="I3789" s="4">
        <f t="shared" si="710"/>
        <v>21872.627962800594</v>
      </c>
      <c r="J3789" s="25">
        <f t="shared" si="717"/>
        <v>20194.799648307115</v>
      </c>
      <c r="K3789" s="15">
        <f t="shared" si="711"/>
        <v>20238.537821964219</v>
      </c>
      <c r="L3789" s="36">
        <f t="shared" si="712"/>
        <v>1681.4621780357811</v>
      </c>
      <c r="M3789" s="36">
        <f t="shared" si="713"/>
        <v>1681.4621780357811</v>
      </c>
      <c r="N3789" s="36">
        <f t="shared" si="714"/>
        <v>7.6709040968785641E-2</v>
      </c>
      <c r="O3789" s="36">
        <f t="shared" si="715"/>
        <v>2827315.0561648328</v>
      </c>
      <c r="P3789" s="35">
        <f t="shared" si="718"/>
        <v>2827315.0561648328</v>
      </c>
    </row>
    <row r="3790" spans="1:16" x14ac:dyDescent="0.4">
      <c r="A3790" s="1">
        <v>3789</v>
      </c>
      <c r="B3790" s="21">
        <v>43602</v>
      </c>
      <c r="C3790" s="43">
        <v>1</v>
      </c>
      <c r="D3790" s="23">
        <v>27732</v>
      </c>
      <c r="E3790" s="25">
        <f t="shared" si="719"/>
        <v>26103.25</v>
      </c>
      <c r="F3790" s="25">
        <f t="shared" si="720"/>
        <v>26133.5</v>
      </c>
      <c r="G3790" s="25">
        <f t="shared" si="709"/>
        <v>1.0611667017429736</v>
      </c>
      <c r="H3790" s="25">
        <f t="shared" si="716"/>
        <v>0.99870511045398014</v>
      </c>
      <c r="I3790" s="4">
        <f t="shared" si="710"/>
        <v>27767.956436503962</v>
      </c>
      <c r="J3790" s="25">
        <f t="shared" si="717"/>
        <v>20195.116332750931</v>
      </c>
      <c r="K3790" s="15">
        <f t="shared" si="711"/>
        <v>20168.965887730996</v>
      </c>
      <c r="L3790" s="36">
        <f t="shared" si="712"/>
        <v>7563.0341122690043</v>
      </c>
      <c r="M3790" s="36">
        <f t="shared" si="713"/>
        <v>7563.0341122690043</v>
      </c>
      <c r="N3790" s="36">
        <f t="shared" si="714"/>
        <v>0.27271866840721926</v>
      </c>
      <c r="O3790" s="36">
        <f t="shared" si="715"/>
        <v>57199484.983344607</v>
      </c>
      <c r="P3790" s="35">
        <f t="shared" si="718"/>
        <v>57199484.983344607</v>
      </c>
    </row>
    <row r="3791" spans="1:16" x14ac:dyDescent="0.4">
      <c r="A3791" s="1">
        <v>3790</v>
      </c>
      <c r="B3791" s="21">
        <v>43603</v>
      </c>
      <c r="C3791" s="43">
        <v>2</v>
      </c>
      <c r="D3791" s="23">
        <v>27562</v>
      </c>
      <c r="E3791" s="25">
        <f t="shared" si="719"/>
        <v>26163.75</v>
      </c>
      <c r="F3791" s="25">
        <f t="shared" si="720"/>
        <v>26459.375</v>
      </c>
      <c r="G3791" s="25">
        <f t="shared" si="709"/>
        <v>1.0416723751033423</v>
      </c>
      <c r="H3791" s="25">
        <f t="shared" si="716"/>
        <v>0.99758200983907996</v>
      </c>
      <c r="I3791" s="4">
        <f t="shared" si="710"/>
        <v>27628.806181504846</v>
      </c>
      <c r="J3791" s="25">
        <f t="shared" si="717"/>
        <v>20195.433017194748</v>
      </c>
      <c r="K3791" s="15">
        <f t="shared" si="711"/>
        <v>20146.600658863652</v>
      </c>
      <c r="L3791" s="36">
        <f t="shared" si="712"/>
        <v>7415.3993411363481</v>
      </c>
      <c r="M3791" s="36">
        <f t="shared" si="713"/>
        <v>7415.3993411363481</v>
      </c>
      <c r="N3791" s="36">
        <f t="shared" si="714"/>
        <v>0.26904431250041172</v>
      </c>
      <c r="O3791" s="36">
        <f t="shared" si="715"/>
        <v>54988147.388525382</v>
      </c>
      <c r="P3791" s="35">
        <f t="shared" si="718"/>
        <v>54988147.388525382</v>
      </c>
    </row>
    <row r="3792" spans="1:16" x14ac:dyDescent="0.4">
      <c r="A3792" s="1">
        <v>3791</v>
      </c>
      <c r="B3792" s="21">
        <v>43604</v>
      </c>
      <c r="C3792" s="43">
        <v>3</v>
      </c>
      <c r="D3792" s="23">
        <v>27441</v>
      </c>
      <c r="E3792" s="25">
        <f t="shared" si="719"/>
        <v>26755</v>
      </c>
      <c r="F3792" s="25">
        <f t="shared" si="720"/>
        <v>26033.375</v>
      </c>
      <c r="G3792" s="25">
        <f t="shared" si="709"/>
        <v>1.0540700158930603</v>
      </c>
      <c r="H3792" s="25">
        <f t="shared" si="716"/>
        <v>1.0015470660113945</v>
      </c>
      <c r="I3792" s="4">
        <f t="shared" si="710"/>
        <v>27398.612537783429</v>
      </c>
      <c r="J3792" s="25">
        <f t="shared" si="717"/>
        <v>20195.749701638568</v>
      </c>
      <c r="K3792" s="15">
        <f t="shared" si="711"/>
        <v>20226.993859576603</v>
      </c>
      <c r="L3792" s="36">
        <f t="shared" si="712"/>
        <v>7214.0061404233966</v>
      </c>
      <c r="M3792" s="36">
        <f t="shared" si="713"/>
        <v>7214.0061404233966</v>
      </c>
      <c r="N3792" s="36">
        <f t="shared" si="714"/>
        <v>0.26289151781725872</v>
      </c>
      <c r="O3792" s="36">
        <f t="shared" si="715"/>
        <v>52041884.594066471</v>
      </c>
      <c r="P3792" s="35">
        <f t="shared" si="718"/>
        <v>52041884.594066471</v>
      </c>
    </row>
    <row r="3793" spans="1:16" x14ac:dyDescent="0.4">
      <c r="A3793" s="1">
        <v>3792</v>
      </c>
      <c r="B3793" s="21">
        <v>43605</v>
      </c>
      <c r="C3793" s="43">
        <v>4</v>
      </c>
      <c r="D3793" s="23">
        <v>24285</v>
      </c>
      <c r="E3793" s="25">
        <f t="shared" si="719"/>
        <v>25311.75</v>
      </c>
      <c r="F3793" s="25">
        <f t="shared" si="720"/>
        <v>25184.125</v>
      </c>
      <c r="G3793" s="25">
        <f t="shared" si="709"/>
        <v>0.96429794563043192</v>
      </c>
      <c r="H3793" s="25">
        <f t="shared" si="716"/>
        <v>1.0021658136955456</v>
      </c>
      <c r="I3793" s="4">
        <f t="shared" si="710"/>
        <v>24232.516883057135</v>
      </c>
      <c r="J3793" s="25">
        <f t="shared" si="717"/>
        <v>20196.066386082384</v>
      </c>
      <c r="K3793" s="15">
        <f t="shared" si="711"/>
        <v>20239.807303257508</v>
      </c>
      <c r="L3793" s="36">
        <f t="shared" si="712"/>
        <v>4045.1926967424915</v>
      </c>
      <c r="M3793" s="36">
        <f t="shared" si="713"/>
        <v>4045.1926967424915</v>
      </c>
      <c r="N3793" s="36">
        <f t="shared" si="714"/>
        <v>0.16657165726755163</v>
      </c>
      <c r="O3793" s="36">
        <f t="shared" si="715"/>
        <v>16363583.95377879</v>
      </c>
      <c r="P3793" s="35">
        <f t="shared" si="718"/>
        <v>16363583.95377879</v>
      </c>
    </row>
    <row r="3794" spans="1:16" x14ac:dyDescent="0.4">
      <c r="A3794" s="1">
        <v>3793</v>
      </c>
      <c r="B3794" s="21">
        <v>43606</v>
      </c>
      <c r="C3794" s="43">
        <v>1</v>
      </c>
      <c r="D3794" s="23">
        <v>21959</v>
      </c>
      <c r="E3794" s="25">
        <f t="shared" si="719"/>
        <v>25056.5</v>
      </c>
      <c r="F3794" s="25">
        <f t="shared" si="720"/>
        <v>24376.5</v>
      </c>
      <c r="G3794" s="25">
        <f t="shared" si="709"/>
        <v>0.90082661579800216</v>
      </c>
      <c r="H3794" s="25">
        <f t="shared" si="716"/>
        <v>0.99870511045398014</v>
      </c>
      <c r="I3794" s="4">
        <f t="shared" si="710"/>
        <v>21987.471346790371</v>
      </c>
      <c r="J3794" s="25">
        <f t="shared" si="717"/>
        <v>20196.383070526201</v>
      </c>
      <c r="K3794" s="15">
        <f t="shared" si="711"/>
        <v>20170.230985220765</v>
      </c>
      <c r="L3794" s="36">
        <f t="shared" si="712"/>
        <v>1788.7690147792346</v>
      </c>
      <c r="M3794" s="36">
        <f t="shared" si="713"/>
        <v>1788.7690147792346</v>
      </c>
      <c r="N3794" s="36">
        <f t="shared" si="714"/>
        <v>8.1459493363961688E-2</v>
      </c>
      <c r="O3794" s="36">
        <f t="shared" si="715"/>
        <v>3199694.5882342737</v>
      </c>
      <c r="P3794" s="35">
        <f t="shared" si="718"/>
        <v>3199694.5882342737</v>
      </c>
    </row>
    <row r="3795" spans="1:16" x14ac:dyDescent="0.4">
      <c r="A3795" s="1">
        <v>3794</v>
      </c>
      <c r="B3795" s="21">
        <v>43607</v>
      </c>
      <c r="C3795" s="43">
        <v>2</v>
      </c>
      <c r="D3795" s="23">
        <v>26541</v>
      </c>
      <c r="E3795" s="25">
        <f t="shared" si="719"/>
        <v>23696.5</v>
      </c>
      <c r="F3795" s="25">
        <f t="shared" si="720"/>
        <v>24084</v>
      </c>
      <c r="G3795" s="25">
        <f t="shared" si="709"/>
        <v>1.102017937219731</v>
      </c>
      <c r="H3795" s="25">
        <f t="shared" si="716"/>
        <v>0.99758200983907996</v>
      </c>
      <c r="I3795" s="4">
        <f t="shared" si="710"/>
        <v>26605.33142962485</v>
      </c>
      <c r="J3795" s="25">
        <f t="shared" si="717"/>
        <v>20196.699754970017</v>
      </c>
      <c r="K3795" s="15">
        <f t="shared" si="711"/>
        <v>20147.864333679445</v>
      </c>
      <c r="L3795" s="36">
        <f t="shared" si="712"/>
        <v>6393.1356663205552</v>
      </c>
      <c r="M3795" s="36">
        <f t="shared" si="713"/>
        <v>6393.1356663205552</v>
      </c>
      <c r="N3795" s="36">
        <f t="shared" si="714"/>
        <v>0.24087772376024094</v>
      </c>
      <c r="O3795" s="36">
        <f t="shared" si="715"/>
        <v>40872183.647979967</v>
      </c>
      <c r="P3795" s="35">
        <f t="shared" si="718"/>
        <v>40872183.647979967</v>
      </c>
    </row>
    <row r="3796" spans="1:16" x14ac:dyDescent="0.4">
      <c r="A3796" s="1">
        <v>3795</v>
      </c>
      <c r="B3796" s="21">
        <v>43608</v>
      </c>
      <c r="C3796" s="43">
        <v>3</v>
      </c>
      <c r="D3796" s="23">
        <v>22001</v>
      </c>
      <c r="E3796" s="25">
        <f t="shared" si="719"/>
        <v>24471.5</v>
      </c>
      <c r="F3796" s="25">
        <f t="shared" si="720"/>
        <v>25172.125</v>
      </c>
      <c r="G3796" s="25">
        <f t="shared" si="709"/>
        <v>0.87402235607840018</v>
      </c>
      <c r="H3796" s="25">
        <f t="shared" si="716"/>
        <v>1.0015470660113945</v>
      </c>
      <c r="I3796" s="4">
        <f t="shared" si="710"/>
        <v>21967.015576829312</v>
      </c>
      <c r="J3796" s="25">
        <f t="shared" si="717"/>
        <v>20197.016439413837</v>
      </c>
      <c r="K3796" s="15">
        <f t="shared" si="711"/>
        <v>20228.26255707883</v>
      </c>
      <c r="L3796" s="36">
        <f t="shared" si="712"/>
        <v>1772.7374429211704</v>
      </c>
      <c r="M3796" s="36">
        <f t="shared" si="713"/>
        <v>1772.7374429211704</v>
      </c>
      <c r="N3796" s="36">
        <f t="shared" si="714"/>
        <v>8.0575312164045745E-2</v>
      </c>
      <c r="O3796" s="36">
        <f t="shared" si="715"/>
        <v>3142598.0415346902</v>
      </c>
      <c r="P3796" s="35">
        <f t="shared" si="718"/>
        <v>3142598.0415346902</v>
      </c>
    </row>
    <row r="3797" spans="1:16" x14ac:dyDescent="0.4">
      <c r="A3797" s="1">
        <v>3796</v>
      </c>
      <c r="B3797" s="21">
        <v>43609</v>
      </c>
      <c r="C3797" s="43">
        <v>4</v>
      </c>
      <c r="D3797" s="23">
        <v>27385</v>
      </c>
      <c r="E3797" s="25">
        <f t="shared" si="719"/>
        <v>25872.75</v>
      </c>
      <c r="F3797" s="25">
        <f t="shared" si="720"/>
        <v>25986.25</v>
      </c>
      <c r="G3797" s="25">
        <f t="shared" si="709"/>
        <v>1.0538265428832556</v>
      </c>
      <c r="H3797" s="25">
        <f t="shared" si="716"/>
        <v>1.0021658136955456</v>
      </c>
      <c r="I3797" s="4">
        <f t="shared" si="710"/>
        <v>27325.817370497</v>
      </c>
      <c r="J3797" s="25">
        <f t="shared" si="717"/>
        <v>20197.333123857654</v>
      </c>
      <c r="K3797" s="15">
        <f t="shared" si="711"/>
        <v>20241.076784550802</v>
      </c>
      <c r="L3797" s="36">
        <f t="shared" si="712"/>
        <v>7143.9232154491983</v>
      </c>
      <c r="M3797" s="36">
        <f t="shared" si="713"/>
        <v>7143.9232154491983</v>
      </c>
      <c r="N3797" s="36">
        <f t="shared" si="714"/>
        <v>0.26086993666055136</v>
      </c>
      <c r="O3797" s="36">
        <f t="shared" si="715"/>
        <v>51035638.908234015</v>
      </c>
      <c r="P3797" s="35">
        <f t="shared" si="718"/>
        <v>51035638.908234015</v>
      </c>
    </row>
    <row r="3798" spans="1:16" x14ac:dyDescent="0.4">
      <c r="A3798" s="1">
        <v>3797</v>
      </c>
      <c r="B3798" s="21">
        <v>43610</v>
      </c>
      <c r="C3798" s="43">
        <v>1</v>
      </c>
      <c r="D3798" s="23">
        <v>27564</v>
      </c>
      <c r="E3798" s="25">
        <f t="shared" si="719"/>
        <v>26099.75</v>
      </c>
      <c r="F3798" s="25">
        <f t="shared" si="720"/>
        <v>26387.375</v>
      </c>
      <c r="G3798" s="25">
        <f t="shared" si="709"/>
        <v>1.0445904528207144</v>
      </c>
      <c r="H3798" s="25">
        <f t="shared" si="716"/>
        <v>0.99870511045398014</v>
      </c>
      <c r="I3798" s="4">
        <f t="shared" si="710"/>
        <v>27599.738613002857</v>
      </c>
      <c r="J3798" s="25">
        <f t="shared" si="717"/>
        <v>20197.64980830147</v>
      </c>
      <c r="K3798" s="15">
        <f t="shared" si="711"/>
        <v>20171.496082710531</v>
      </c>
      <c r="L3798" s="36">
        <f t="shared" si="712"/>
        <v>7392.5039172894685</v>
      </c>
      <c r="M3798" s="36">
        <f t="shared" si="713"/>
        <v>7392.5039172894685</v>
      </c>
      <c r="N3798" s="36">
        <f t="shared" si="714"/>
        <v>0.26819416330320234</v>
      </c>
      <c r="O3798" s="36">
        <f t="shared" si="715"/>
        <v>54649114.167140134</v>
      </c>
      <c r="P3798" s="35">
        <f t="shared" si="718"/>
        <v>54649114.167140134</v>
      </c>
    </row>
    <row r="3799" spans="1:16" x14ac:dyDescent="0.4">
      <c r="A3799" s="1">
        <v>3798</v>
      </c>
      <c r="B3799" s="21">
        <v>43611</v>
      </c>
      <c r="C3799" s="43">
        <v>2</v>
      </c>
      <c r="D3799" s="23">
        <v>27449</v>
      </c>
      <c r="E3799" s="25">
        <f t="shared" si="719"/>
        <v>26675</v>
      </c>
      <c r="F3799" s="25">
        <f t="shared" si="720"/>
        <v>26012.875</v>
      </c>
      <c r="G3799" s="25">
        <f t="shared" si="709"/>
        <v>1.0552082382281851</v>
      </c>
      <c r="H3799" s="25">
        <f t="shared" si="716"/>
        <v>0.99758200983907996</v>
      </c>
      <c r="I3799" s="4">
        <f t="shared" si="710"/>
        <v>27515.532286340851</v>
      </c>
      <c r="J3799" s="25">
        <f t="shared" si="717"/>
        <v>20197.96649274529</v>
      </c>
      <c r="K3799" s="15">
        <f t="shared" si="711"/>
        <v>20149.128008495241</v>
      </c>
      <c r="L3799" s="36">
        <f t="shared" si="712"/>
        <v>7299.8719915047586</v>
      </c>
      <c r="M3799" s="36">
        <f t="shared" si="713"/>
        <v>7299.8719915047586</v>
      </c>
      <c r="N3799" s="36">
        <f t="shared" si="714"/>
        <v>0.26594309415660894</v>
      </c>
      <c r="O3799" s="36">
        <f t="shared" si="715"/>
        <v>53288131.092355654</v>
      </c>
      <c r="P3799" s="35">
        <f t="shared" si="718"/>
        <v>53288131.092355654</v>
      </c>
    </row>
    <row r="3800" spans="1:16" x14ac:dyDescent="0.4">
      <c r="A3800" s="1">
        <v>3799</v>
      </c>
      <c r="B3800" s="21">
        <v>43612</v>
      </c>
      <c r="C3800" s="43">
        <v>3</v>
      </c>
      <c r="D3800" s="23">
        <v>24302</v>
      </c>
      <c r="E3800" s="25">
        <f t="shared" si="719"/>
        <v>25350.75</v>
      </c>
      <c r="F3800" s="25">
        <f t="shared" si="720"/>
        <v>25202.625</v>
      </c>
      <c r="G3800" s="25">
        <f t="shared" si="709"/>
        <v>0.96426463513225313</v>
      </c>
      <c r="H3800" s="25">
        <f t="shared" si="716"/>
        <v>1.0015470660113945</v>
      </c>
      <c r="I3800" s="4">
        <f t="shared" si="710"/>
        <v>24264.461276674057</v>
      </c>
      <c r="J3800" s="25">
        <f t="shared" si="717"/>
        <v>20198.283177189107</v>
      </c>
      <c r="K3800" s="15">
        <f t="shared" si="711"/>
        <v>20229.531254581059</v>
      </c>
      <c r="L3800" s="36">
        <f t="shared" si="712"/>
        <v>4072.4687454189407</v>
      </c>
      <c r="M3800" s="36">
        <f t="shared" si="713"/>
        <v>4072.4687454189407</v>
      </c>
      <c r="N3800" s="36">
        <f t="shared" si="714"/>
        <v>0.167577514007857</v>
      </c>
      <c r="O3800" s="36">
        <f t="shared" si="715"/>
        <v>16585001.68241412</v>
      </c>
      <c r="P3800" s="35">
        <f t="shared" si="718"/>
        <v>16585001.68241412</v>
      </c>
    </row>
    <row r="3801" spans="1:16" x14ac:dyDescent="0.4">
      <c r="A3801" s="1">
        <v>3800</v>
      </c>
      <c r="B3801" s="21">
        <v>43613</v>
      </c>
      <c r="C3801" s="43">
        <v>4</v>
      </c>
      <c r="D3801" s="23">
        <v>22088</v>
      </c>
      <c r="E3801" s="25">
        <f t="shared" si="719"/>
        <v>25054.5</v>
      </c>
      <c r="F3801" s="25">
        <f t="shared" si="720"/>
        <v>24395.625</v>
      </c>
      <c r="G3801" s="25">
        <f t="shared" si="709"/>
        <v>0.90540824430610001</v>
      </c>
      <c r="H3801" s="25">
        <f t="shared" si="716"/>
        <v>1.0021658136955456</v>
      </c>
      <c r="I3801" s="4">
        <f t="shared" si="710"/>
        <v>22040.264892442494</v>
      </c>
      <c r="J3801" s="25">
        <f t="shared" si="717"/>
        <v>20198.599861632923</v>
      </c>
      <c r="K3801" s="15">
        <f t="shared" si="711"/>
        <v>20242.346265844095</v>
      </c>
      <c r="L3801" s="36">
        <f t="shared" si="712"/>
        <v>1845.6537341559051</v>
      </c>
      <c r="M3801" s="36">
        <f t="shared" si="713"/>
        <v>1845.6537341559051</v>
      </c>
      <c r="N3801" s="36">
        <f t="shared" si="714"/>
        <v>8.3559115092172453E-2</v>
      </c>
      <c r="O3801" s="36">
        <f t="shared" si="715"/>
        <v>3406437.7064036364</v>
      </c>
      <c r="P3801" s="35">
        <f t="shared" si="718"/>
        <v>3406437.7064036364</v>
      </c>
    </row>
    <row r="3802" spans="1:16" x14ac:dyDescent="0.4">
      <c r="A3802" s="1">
        <v>3801</v>
      </c>
      <c r="B3802" s="21">
        <v>43614</v>
      </c>
      <c r="C3802" s="43">
        <v>1</v>
      </c>
      <c r="D3802" s="23">
        <v>26379</v>
      </c>
      <c r="E3802" s="25">
        <f t="shared" si="719"/>
        <v>23736.75</v>
      </c>
      <c r="F3802" s="25">
        <f t="shared" si="720"/>
        <v>24207</v>
      </c>
      <c r="G3802" s="25">
        <f t="shared" si="709"/>
        <v>1.0897261122815713</v>
      </c>
      <c r="H3802" s="25">
        <f t="shared" si="716"/>
        <v>0.99870511045398014</v>
      </c>
      <c r="I3802" s="4">
        <f t="shared" si="710"/>
        <v>26413.202179378986</v>
      </c>
      <c r="J3802" s="25">
        <f t="shared" si="717"/>
        <v>20198.91654607674</v>
      </c>
      <c r="K3802" s="15">
        <f t="shared" si="711"/>
        <v>20172.761180200298</v>
      </c>
      <c r="L3802" s="36">
        <f t="shared" si="712"/>
        <v>6206.2388197997025</v>
      </c>
      <c r="M3802" s="36">
        <f t="shared" si="713"/>
        <v>6206.2388197997025</v>
      </c>
      <c r="N3802" s="36">
        <f t="shared" si="714"/>
        <v>0.23527195192386757</v>
      </c>
      <c r="O3802" s="36">
        <f t="shared" si="715"/>
        <v>38517400.288388804</v>
      </c>
      <c r="P3802" s="35">
        <f t="shared" si="718"/>
        <v>38517400.288388804</v>
      </c>
    </row>
    <row r="3803" spans="1:16" x14ac:dyDescent="0.4">
      <c r="A3803" s="1">
        <v>3802</v>
      </c>
      <c r="B3803" s="21">
        <v>43615</v>
      </c>
      <c r="C3803" s="43">
        <v>2</v>
      </c>
      <c r="D3803" s="23">
        <v>22178</v>
      </c>
      <c r="E3803" s="25">
        <f t="shared" si="719"/>
        <v>24677.25</v>
      </c>
      <c r="F3803" s="25">
        <f t="shared" si="720"/>
        <v>24864.25</v>
      </c>
      <c r="G3803" s="25">
        <f t="shared" si="709"/>
        <v>0.89196336105050422</v>
      </c>
      <c r="H3803" s="25">
        <f t="shared" si="716"/>
        <v>0.99758200983907996</v>
      </c>
      <c r="I3803" s="4">
        <f t="shared" si="710"/>
        <v>22231.756167673408</v>
      </c>
      <c r="J3803" s="25">
        <f t="shared" si="717"/>
        <v>20199.23323052056</v>
      </c>
      <c r="K3803" s="15">
        <f t="shared" si="711"/>
        <v>20150.391683311031</v>
      </c>
      <c r="L3803" s="36">
        <f t="shared" si="712"/>
        <v>2027.6083166889694</v>
      </c>
      <c r="M3803" s="36">
        <f t="shared" si="713"/>
        <v>2027.6083166889694</v>
      </c>
      <c r="N3803" s="36">
        <f t="shared" si="714"/>
        <v>9.1424308625167705E-2</v>
      </c>
      <c r="O3803" s="36">
        <f t="shared" si="715"/>
        <v>4111195.4859062759</v>
      </c>
      <c r="P3803" s="35">
        <f t="shared" si="718"/>
        <v>4111195.4859062759</v>
      </c>
    </row>
    <row r="3804" spans="1:16" x14ac:dyDescent="0.4">
      <c r="A3804" s="1">
        <v>3803</v>
      </c>
      <c r="B3804" s="21">
        <v>43616</v>
      </c>
      <c r="C3804" s="43">
        <v>3</v>
      </c>
      <c r="D3804" s="23">
        <v>28064</v>
      </c>
      <c r="E3804" s="25">
        <f t="shared" si="719"/>
        <v>25051.25</v>
      </c>
      <c r="F3804" s="25">
        <f t="shared" si="720"/>
        <v>24713.625</v>
      </c>
      <c r="G3804" s="25">
        <f t="shared" si="709"/>
        <v>1.1355679306455446</v>
      </c>
      <c r="H3804" s="25">
        <f t="shared" si="716"/>
        <v>1.0015470660113945</v>
      </c>
      <c r="I3804" s="4">
        <f t="shared" si="710"/>
        <v>28020.650204451518</v>
      </c>
      <c r="J3804" s="25">
        <f t="shared" si="717"/>
        <v>20199.549914964377</v>
      </c>
      <c r="K3804" s="15">
        <f t="shared" si="711"/>
        <v>20230.799952083285</v>
      </c>
      <c r="L3804" s="36">
        <f t="shared" si="712"/>
        <v>7833.2000479167145</v>
      </c>
      <c r="M3804" s="36">
        <f t="shared" si="713"/>
        <v>7833.2000479167145</v>
      </c>
      <c r="N3804" s="36">
        <f t="shared" si="714"/>
        <v>0.27911915792177577</v>
      </c>
      <c r="O3804" s="36">
        <f t="shared" si="715"/>
        <v>61359022.990682416</v>
      </c>
      <c r="P3804" s="35">
        <f t="shared" si="718"/>
        <v>61359022.990682416</v>
      </c>
    </row>
    <row r="3805" spans="1:16" x14ac:dyDescent="0.4">
      <c r="A3805" s="1">
        <v>3804</v>
      </c>
      <c r="B3805" s="21">
        <v>43617</v>
      </c>
      <c r="C3805" s="43">
        <v>4</v>
      </c>
      <c r="D3805" s="23">
        <v>23584</v>
      </c>
      <c r="E3805" s="25">
        <f t="shared" si="719"/>
        <v>24376</v>
      </c>
      <c r="F3805" s="25">
        <f t="shared" si="720"/>
        <v>24229.5</v>
      </c>
      <c r="G3805" s="25">
        <f t="shared" si="709"/>
        <v>0.97335892197527807</v>
      </c>
      <c r="H3805" s="25">
        <f t="shared" si="716"/>
        <v>1.0021658136955456</v>
      </c>
      <c r="I3805" s="4">
        <f t="shared" si="710"/>
        <v>23533.031837348961</v>
      </c>
      <c r="J3805" s="25">
        <f t="shared" si="717"/>
        <v>20199.866599408193</v>
      </c>
      <c r="K3805" s="15">
        <f t="shared" si="711"/>
        <v>20243.615747137384</v>
      </c>
      <c r="L3805" s="36">
        <f t="shared" si="712"/>
        <v>3340.3842528626155</v>
      </c>
      <c r="M3805" s="36">
        <f t="shared" si="713"/>
        <v>3340.3842528626155</v>
      </c>
      <c r="N3805" s="36">
        <f t="shared" si="714"/>
        <v>0.14163773121025336</v>
      </c>
      <c r="O3805" s="36">
        <f t="shared" si="715"/>
        <v>11158166.956772534</v>
      </c>
      <c r="P3805" s="35">
        <f t="shared" si="718"/>
        <v>11158166.956772534</v>
      </c>
    </row>
    <row r="3806" spans="1:16" x14ac:dyDescent="0.4">
      <c r="A3806" s="1">
        <v>3805</v>
      </c>
      <c r="B3806" s="21">
        <v>43618</v>
      </c>
      <c r="C3806" s="43">
        <v>1</v>
      </c>
      <c r="D3806" s="23">
        <v>23678</v>
      </c>
      <c r="E3806" s="25">
        <f t="shared" si="719"/>
        <v>24083</v>
      </c>
      <c r="F3806" s="25">
        <f t="shared" si="720"/>
        <v>22928.75</v>
      </c>
      <c r="G3806" s="25">
        <f t="shared" si="709"/>
        <v>1.0326773155972306</v>
      </c>
      <c r="H3806" s="25">
        <f t="shared" si="716"/>
        <v>0.99870511045398014</v>
      </c>
      <c r="I3806" s="4">
        <f t="shared" si="710"/>
        <v>23708.700147971329</v>
      </c>
      <c r="J3806" s="25">
        <f t="shared" si="717"/>
        <v>20200.183283852013</v>
      </c>
      <c r="K3806" s="15">
        <f t="shared" si="711"/>
        <v>20174.026277690067</v>
      </c>
      <c r="L3806" s="36">
        <f t="shared" si="712"/>
        <v>3503.9737223099328</v>
      </c>
      <c r="M3806" s="36">
        <f t="shared" si="713"/>
        <v>3503.9737223099328</v>
      </c>
      <c r="N3806" s="36">
        <f t="shared" si="714"/>
        <v>0.14798436195244247</v>
      </c>
      <c r="O3806" s="36">
        <f t="shared" si="715"/>
        <v>12277831.846638527</v>
      </c>
      <c r="P3806" s="35">
        <f t="shared" si="718"/>
        <v>12277831.846638527</v>
      </c>
    </row>
    <row r="3807" spans="1:16" x14ac:dyDescent="0.4">
      <c r="A3807" s="1">
        <v>3806</v>
      </c>
      <c r="B3807" s="21">
        <v>43619</v>
      </c>
      <c r="C3807" s="43">
        <v>2</v>
      </c>
      <c r="D3807" s="23">
        <v>21006</v>
      </c>
      <c r="E3807" s="25">
        <f t="shared" si="719"/>
        <v>21774.5</v>
      </c>
      <c r="F3807" s="25">
        <f t="shared" si="720"/>
        <v>21680.625</v>
      </c>
      <c r="G3807" s="25">
        <f t="shared" si="709"/>
        <v>0.96888350774020582</v>
      </c>
      <c r="H3807" s="25">
        <f t="shared" si="716"/>
        <v>0.99758200983907996</v>
      </c>
      <c r="I3807" s="4">
        <f t="shared" si="710"/>
        <v>21056.915414291081</v>
      </c>
      <c r="J3807" s="25">
        <f t="shared" si="717"/>
        <v>20200.49996829583</v>
      </c>
      <c r="K3807" s="15">
        <f t="shared" si="711"/>
        <v>20151.655358126824</v>
      </c>
      <c r="L3807" s="36">
        <f t="shared" si="712"/>
        <v>854.34464187317644</v>
      </c>
      <c r="M3807" s="36">
        <f t="shared" si="713"/>
        <v>854.34464187317644</v>
      </c>
      <c r="N3807" s="36">
        <f t="shared" si="714"/>
        <v>4.0671457767931851E-2</v>
      </c>
      <c r="O3807" s="36">
        <f t="shared" si="715"/>
        <v>729904.76709740609</v>
      </c>
      <c r="P3807" s="35">
        <f t="shared" si="718"/>
        <v>729904.76709740609</v>
      </c>
    </row>
    <row r="3808" spans="1:16" x14ac:dyDescent="0.4">
      <c r="A3808" s="1">
        <v>3807</v>
      </c>
      <c r="B3808" s="21">
        <v>43620</v>
      </c>
      <c r="C3808" s="43">
        <v>3</v>
      </c>
      <c r="D3808" s="23">
        <v>18830</v>
      </c>
      <c r="E3808" s="25">
        <f t="shared" si="719"/>
        <v>21586.75</v>
      </c>
      <c r="F3808" s="25">
        <f t="shared" si="720"/>
        <v>21028.5</v>
      </c>
      <c r="G3808" s="25">
        <f t="shared" si="709"/>
        <v>0.8954514111800651</v>
      </c>
      <c r="H3808" s="25">
        <f t="shared" si="716"/>
        <v>1.0015470660113945</v>
      </c>
      <c r="I3808" s="4">
        <f t="shared" si="710"/>
        <v>18800.913745361391</v>
      </c>
      <c r="J3808" s="25">
        <f t="shared" si="717"/>
        <v>20200.816652739646</v>
      </c>
      <c r="K3808" s="15">
        <f t="shared" si="711"/>
        <v>20232.068649585512</v>
      </c>
      <c r="L3808" s="36">
        <f t="shared" si="712"/>
        <v>-1402.0686495855116</v>
      </c>
      <c r="M3808" s="36">
        <f t="shared" si="713"/>
        <v>1402.0686495855116</v>
      </c>
      <c r="N3808" s="36">
        <f t="shared" si="714"/>
        <v>7.4459301624296953E-2</v>
      </c>
      <c r="O3808" s="36">
        <f t="shared" si="715"/>
        <v>1965796.4981505401</v>
      </c>
      <c r="P3808" s="35">
        <f t="shared" si="718"/>
        <v>1965796.4981505401</v>
      </c>
    </row>
    <row r="3809" spans="1:16" x14ac:dyDescent="0.4">
      <c r="A3809" s="1">
        <v>3808</v>
      </c>
      <c r="B3809" s="21">
        <v>43621</v>
      </c>
      <c r="C3809" s="43">
        <v>4</v>
      </c>
      <c r="D3809" s="23">
        <v>22833</v>
      </c>
      <c r="E3809" s="25">
        <f t="shared" si="719"/>
        <v>20470.25</v>
      </c>
      <c r="F3809" s="25">
        <f t="shared" si="720"/>
        <v>20908</v>
      </c>
      <c r="G3809" s="25">
        <f t="shared" si="709"/>
        <v>1.0920700210445762</v>
      </c>
      <c r="H3809" s="25">
        <f t="shared" si="716"/>
        <v>1.0021658136955456</v>
      </c>
      <c r="I3809" s="4">
        <f t="shared" si="710"/>
        <v>22783.65484829498</v>
      </c>
      <c r="J3809" s="25">
        <f t="shared" si="717"/>
        <v>20201.133337183466</v>
      </c>
      <c r="K3809" s="15">
        <f t="shared" si="711"/>
        <v>20244.885228430681</v>
      </c>
      <c r="L3809" s="36">
        <f t="shared" si="712"/>
        <v>2588.1147715693187</v>
      </c>
      <c r="M3809" s="36">
        <f t="shared" si="713"/>
        <v>2588.1147715693187</v>
      </c>
      <c r="N3809" s="36">
        <f t="shared" si="714"/>
        <v>0.11334974692634865</v>
      </c>
      <c r="O3809" s="36">
        <f t="shared" si="715"/>
        <v>6698338.0708153071</v>
      </c>
      <c r="P3809" s="35">
        <f t="shared" si="718"/>
        <v>6698338.0708153071</v>
      </c>
    </row>
    <row r="3810" spans="1:16" x14ac:dyDescent="0.4">
      <c r="A3810" s="1">
        <v>3809</v>
      </c>
      <c r="B3810" s="21">
        <v>43622</v>
      </c>
      <c r="C3810" s="43">
        <v>1</v>
      </c>
      <c r="D3810" s="23">
        <v>19212</v>
      </c>
      <c r="E3810" s="25">
        <f t="shared" si="719"/>
        <v>21345.75</v>
      </c>
      <c r="F3810" s="25">
        <f t="shared" si="720"/>
        <v>22004.25</v>
      </c>
      <c r="G3810" s="25">
        <f t="shared" si="709"/>
        <v>0.87310405944306213</v>
      </c>
      <c r="H3810" s="25">
        <f t="shared" si="716"/>
        <v>0.99870511045398014</v>
      </c>
      <c r="I3810" s="4">
        <f t="shared" si="710"/>
        <v>19236.9096732336</v>
      </c>
      <c r="J3810" s="25">
        <f t="shared" si="717"/>
        <v>20201.450021627283</v>
      </c>
      <c r="K3810" s="15">
        <f t="shared" si="711"/>
        <v>20175.291375179833</v>
      </c>
      <c r="L3810" s="36">
        <f t="shared" si="712"/>
        <v>-963.29137517983327</v>
      </c>
      <c r="M3810" s="36">
        <f t="shared" si="713"/>
        <v>963.29137517983327</v>
      </c>
      <c r="N3810" s="36">
        <f t="shared" si="714"/>
        <v>5.014008823546915E-2</v>
      </c>
      <c r="O3810" s="36">
        <f t="shared" si="715"/>
        <v>927930.27349585434</v>
      </c>
      <c r="P3810" s="35">
        <f t="shared" si="718"/>
        <v>927930.27349585434</v>
      </c>
    </row>
    <row r="3811" spans="1:16" x14ac:dyDescent="0.4">
      <c r="A3811" s="1">
        <v>3810</v>
      </c>
      <c r="B3811" s="21">
        <v>43623</v>
      </c>
      <c r="C3811" s="43">
        <v>2</v>
      </c>
      <c r="D3811" s="23">
        <v>24508</v>
      </c>
      <c r="E3811" s="25">
        <f t="shared" si="719"/>
        <v>22662.75</v>
      </c>
      <c r="F3811" s="25">
        <f t="shared" si="720"/>
        <v>22736.25</v>
      </c>
      <c r="G3811" s="25">
        <f t="shared" si="709"/>
        <v>1.0779262191434384</v>
      </c>
      <c r="H3811" s="25">
        <f t="shared" si="716"/>
        <v>0.99758200983907996</v>
      </c>
      <c r="I3811" s="4">
        <f t="shared" si="710"/>
        <v>24567.403740523936</v>
      </c>
      <c r="J3811" s="25">
        <f t="shared" si="717"/>
        <v>20201.766706071099</v>
      </c>
      <c r="K3811" s="15">
        <f t="shared" si="711"/>
        <v>20152.919032942616</v>
      </c>
      <c r="L3811" s="36">
        <f t="shared" si="712"/>
        <v>4355.0809670573835</v>
      </c>
      <c r="M3811" s="36">
        <f t="shared" si="713"/>
        <v>4355.0809670573835</v>
      </c>
      <c r="N3811" s="36">
        <f t="shared" si="714"/>
        <v>0.17770038220407147</v>
      </c>
      <c r="O3811" s="36">
        <f t="shared" si="715"/>
        <v>18966730.229625475</v>
      </c>
      <c r="P3811" s="35">
        <f t="shared" si="718"/>
        <v>18966730.229625475</v>
      </c>
    </row>
    <row r="3812" spans="1:16" x14ac:dyDescent="0.4">
      <c r="A3812" s="1">
        <v>3811</v>
      </c>
      <c r="B3812" s="21">
        <v>43624</v>
      </c>
      <c r="C3812" s="43">
        <v>3</v>
      </c>
      <c r="D3812" s="23">
        <v>24098</v>
      </c>
      <c r="E3812" s="25">
        <f t="shared" si="719"/>
        <v>22809.75</v>
      </c>
      <c r="F3812" s="25">
        <f t="shared" si="720"/>
        <v>22996.875</v>
      </c>
      <c r="G3812" s="25">
        <f t="shared" si="709"/>
        <v>1.0478815056393531</v>
      </c>
      <c r="H3812" s="25">
        <f t="shared" si="716"/>
        <v>1.0015470660113945</v>
      </c>
      <c r="I3812" s="4">
        <f t="shared" si="710"/>
        <v>24060.776390638279</v>
      </c>
      <c r="J3812" s="25">
        <f t="shared" si="717"/>
        <v>20202.083390514919</v>
      </c>
      <c r="K3812" s="15">
        <f t="shared" si="711"/>
        <v>20233.337347087741</v>
      </c>
      <c r="L3812" s="36">
        <f t="shared" si="712"/>
        <v>3864.6626529122586</v>
      </c>
      <c r="M3812" s="36">
        <f t="shared" si="713"/>
        <v>3864.6626529122586</v>
      </c>
      <c r="N3812" s="36">
        <f t="shared" si="714"/>
        <v>0.16037275512126561</v>
      </c>
      <c r="O3812" s="36">
        <f t="shared" si="715"/>
        <v>14935617.420814818</v>
      </c>
      <c r="P3812" s="35">
        <f t="shared" si="718"/>
        <v>14935617.420814818</v>
      </c>
    </row>
    <row r="3813" spans="1:16" x14ac:dyDescent="0.4">
      <c r="A3813" s="1">
        <v>3812</v>
      </c>
      <c r="B3813" s="21">
        <v>43625</v>
      </c>
      <c r="C3813" s="43">
        <v>4</v>
      </c>
      <c r="D3813" s="23">
        <v>23421</v>
      </c>
      <c r="E3813" s="25">
        <f t="shared" si="719"/>
        <v>23184</v>
      </c>
      <c r="F3813" s="25">
        <f t="shared" si="720"/>
        <v>22506.25</v>
      </c>
      <c r="G3813" s="25">
        <f t="shared" si="709"/>
        <v>1.0406442654818107</v>
      </c>
      <c r="H3813" s="25">
        <f t="shared" si="716"/>
        <v>1.0021658136955456</v>
      </c>
      <c r="I3813" s="4">
        <f t="shared" si="710"/>
        <v>23370.384102041637</v>
      </c>
      <c r="J3813" s="25">
        <f t="shared" si="717"/>
        <v>20202.400074958736</v>
      </c>
      <c r="K3813" s="15">
        <f t="shared" si="711"/>
        <v>20246.154709723971</v>
      </c>
      <c r="L3813" s="36">
        <f t="shared" si="712"/>
        <v>3174.8452902760291</v>
      </c>
      <c r="M3813" s="36">
        <f t="shared" si="713"/>
        <v>3174.8452902760291</v>
      </c>
      <c r="N3813" s="36">
        <f t="shared" si="714"/>
        <v>0.13555549678818279</v>
      </c>
      <c r="O3813" s="36">
        <f t="shared" si="715"/>
        <v>10079642.617187884</v>
      </c>
      <c r="P3813" s="35">
        <f t="shared" si="718"/>
        <v>10079642.617187884</v>
      </c>
    </row>
    <row r="3814" spans="1:16" x14ac:dyDescent="0.4">
      <c r="A3814" s="1">
        <v>3813</v>
      </c>
      <c r="B3814" s="21">
        <v>43626</v>
      </c>
      <c r="C3814" s="43">
        <v>1</v>
      </c>
      <c r="D3814" s="23">
        <v>20709</v>
      </c>
      <c r="E3814" s="25">
        <f t="shared" si="719"/>
        <v>21828.5</v>
      </c>
      <c r="F3814" s="25">
        <f t="shared" si="720"/>
        <v>21559.5</v>
      </c>
      <c r="G3814" s="25">
        <f t="shared" si="709"/>
        <v>0.96055103318722601</v>
      </c>
      <c r="H3814" s="25">
        <f t="shared" si="716"/>
        <v>0.99870511045398014</v>
      </c>
      <c r="I3814" s="4">
        <f t="shared" si="710"/>
        <v>20735.850636216666</v>
      </c>
      <c r="J3814" s="25">
        <f t="shared" si="717"/>
        <v>20202.716759402552</v>
      </c>
      <c r="K3814" s="15">
        <f t="shared" si="711"/>
        <v>20176.556472669603</v>
      </c>
      <c r="L3814" s="36">
        <f t="shared" si="712"/>
        <v>532.44352733039705</v>
      </c>
      <c r="M3814" s="36">
        <f t="shared" si="713"/>
        <v>532.44352733039705</v>
      </c>
      <c r="N3814" s="36">
        <f t="shared" si="714"/>
        <v>2.5710730954193687E-2</v>
      </c>
      <c r="O3814" s="36">
        <f t="shared" si="715"/>
        <v>283496.10979603528</v>
      </c>
      <c r="P3814" s="35">
        <f t="shared" si="718"/>
        <v>283496.10979603528</v>
      </c>
    </row>
    <row r="3815" spans="1:16" x14ac:dyDescent="0.4">
      <c r="A3815" s="1">
        <v>3814</v>
      </c>
      <c r="B3815" s="21">
        <v>43627</v>
      </c>
      <c r="C3815" s="43">
        <v>2</v>
      </c>
      <c r="D3815" s="23">
        <v>19086</v>
      </c>
      <c r="E3815" s="25">
        <f t="shared" si="719"/>
        <v>21290.5</v>
      </c>
      <c r="F3815" s="25">
        <f t="shared" si="720"/>
        <v>20690.625</v>
      </c>
      <c r="G3815" s="25">
        <f t="shared" si="709"/>
        <v>0.92244676030811057</v>
      </c>
      <c r="H3815" s="25">
        <f t="shared" si="716"/>
        <v>0.99758200983907996</v>
      </c>
      <c r="I3815" s="4">
        <f t="shared" si="710"/>
        <v>19132.261620354166</v>
      </c>
      <c r="J3815" s="25">
        <f t="shared" si="717"/>
        <v>20203.033443846369</v>
      </c>
      <c r="K3815" s="15">
        <f t="shared" si="711"/>
        <v>20154.182707758409</v>
      </c>
      <c r="L3815" s="36">
        <f t="shared" si="712"/>
        <v>-1068.1827077584094</v>
      </c>
      <c r="M3815" s="36">
        <f t="shared" si="713"/>
        <v>1068.1827077584094</v>
      </c>
      <c r="N3815" s="36">
        <f t="shared" si="714"/>
        <v>5.5966819016997245E-2</v>
      </c>
      <c r="O3815" s="36">
        <f t="shared" si="715"/>
        <v>1141014.2971540873</v>
      </c>
      <c r="P3815" s="35">
        <f t="shared" si="718"/>
        <v>1141014.2971540873</v>
      </c>
    </row>
    <row r="3816" spans="1:16" x14ac:dyDescent="0.4">
      <c r="A3816" s="1">
        <v>3815</v>
      </c>
      <c r="B3816" s="21">
        <v>43628</v>
      </c>
      <c r="C3816" s="43">
        <v>3</v>
      </c>
      <c r="D3816" s="23">
        <v>21946</v>
      </c>
      <c r="E3816" s="25">
        <f t="shared" si="719"/>
        <v>20090.75</v>
      </c>
      <c r="F3816" s="25">
        <f t="shared" si="720"/>
        <v>19283.75</v>
      </c>
      <c r="G3816" s="25">
        <f t="shared" si="709"/>
        <v>1.1380566539184547</v>
      </c>
      <c r="H3816" s="25">
        <f t="shared" si="716"/>
        <v>1.0015470660113945</v>
      </c>
      <c r="I3816" s="4">
        <f t="shared" si="710"/>
        <v>21912.100534025551</v>
      </c>
      <c r="J3816" s="25">
        <f t="shared" si="717"/>
        <v>20203.350128290189</v>
      </c>
      <c r="K3816" s="15">
        <f t="shared" si="711"/>
        <v>20234.606044589971</v>
      </c>
      <c r="L3816" s="36">
        <f t="shared" si="712"/>
        <v>1711.3939554100289</v>
      </c>
      <c r="M3816" s="36">
        <f t="shared" si="713"/>
        <v>1711.3939554100289</v>
      </c>
      <c r="N3816" s="36">
        <f t="shared" si="714"/>
        <v>7.7982044810445128E-2</v>
      </c>
      <c r="O3816" s="36">
        <f t="shared" si="715"/>
        <v>2928869.2706139837</v>
      </c>
      <c r="P3816" s="35">
        <f t="shared" si="718"/>
        <v>2928869.2706139837</v>
      </c>
    </row>
    <row r="3817" spans="1:16" x14ac:dyDescent="0.4">
      <c r="A3817" s="1">
        <v>3816</v>
      </c>
      <c r="B3817" s="21">
        <v>43629</v>
      </c>
      <c r="C3817" s="43">
        <v>4</v>
      </c>
      <c r="D3817" s="23">
        <v>18622</v>
      </c>
      <c r="E3817" s="25">
        <f t="shared" si="719"/>
        <v>18476.75</v>
      </c>
      <c r="F3817" s="25">
        <f t="shared" si="720"/>
        <v>18695.375</v>
      </c>
      <c r="G3817" s="25">
        <f t="shared" si="709"/>
        <v>0.9960752325107145</v>
      </c>
      <c r="H3817" s="25">
        <f t="shared" si="716"/>
        <v>1.0021658136955456</v>
      </c>
      <c r="I3817" s="4">
        <f t="shared" si="710"/>
        <v>18581.755379711343</v>
      </c>
      <c r="J3817" s="25">
        <f t="shared" si="717"/>
        <v>20203.666812734005</v>
      </c>
      <c r="K3817" s="15">
        <f t="shared" si="711"/>
        <v>20247.424191017264</v>
      </c>
      <c r="L3817" s="36">
        <f t="shared" si="712"/>
        <v>-1625.4241910172641</v>
      </c>
      <c r="M3817" s="36">
        <f t="shared" si="713"/>
        <v>1625.4241910172641</v>
      </c>
      <c r="N3817" s="36">
        <f t="shared" si="714"/>
        <v>8.7285156858407487E-2</v>
      </c>
      <c r="O3817" s="36">
        <f t="shared" si="715"/>
        <v>2642003.8007441275</v>
      </c>
      <c r="P3817" s="35">
        <f t="shared" si="718"/>
        <v>2642003.8007441275</v>
      </c>
    </row>
    <row r="3818" spans="1:16" x14ac:dyDescent="0.4">
      <c r="A3818" s="1">
        <v>3817</v>
      </c>
      <c r="B3818" s="21">
        <v>43630</v>
      </c>
      <c r="C3818" s="43">
        <v>1</v>
      </c>
      <c r="D3818" s="23">
        <v>14253</v>
      </c>
      <c r="E3818" s="25">
        <f t="shared" si="719"/>
        <v>18914</v>
      </c>
      <c r="F3818" s="25">
        <f t="shared" si="720"/>
        <v>18990.25</v>
      </c>
      <c r="G3818" s="25">
        <f t="shared" si="709"/>
        <v>0.75054304182409393</v>
      </c>
      <c r="H3818" s="25">
        <f t="shared" si="716"/>
        <v>0.99870511045398014</v>
      </c>
      <c r="I3818" s="4">
        <f t="shared" si="710"/>
        <v>14271.4799902456</v>
      </c>
      <c r="J3818" s="25">
        <f t="shared" si="717"/>
        <v>20203.983497177822</v>
      </c>
      <c r="K3818" s="15">
        <f t="shared" si="711"/>
        <v>20177.821570159369</v>
      </c>
      <c r="L3818" s="36">
        <f t="shared" si="712"/>
        <v>-5924.821570159369</v>
      </c>
      <c r="M3818" s="36">
        <f t="shared" si="713"/>
        <v>5924.821570159369</v>
      </c>
      <c r="N3818" s="36">
        <f t="shared" si="714"/>
        <v>0.41568943872583802</v>
      </c>
      <c r="O3818" s="36">
        <f t="shared" si="715"/>
        <v>35103510.638225734</v>
      </c>
      <c r="P3818" s="35">
        <f t="shared" si="718"/>
        <v>35103510.638225734</v>
      </c>
    </row>
    <row r="3819" spans="1:16" x14ac:dyDescent="0.4">
      <c r="A3819" s="1">
        <v>3818</v>
      </c>
      <c r="B3819" s="21">
        <v>43631</v>
      </c>
      <c r="C3819" s="43">
        <v>2</v>
      </c>
      <c r="D3819" s="23">
        <v>20835</v>
      </c>
      <c r="E3819" s="25">
        <f t="shared" si="719"/>
        <v>19066.5</v>
      </c>
      <c r="F3819" s="25">
        <f t="shared" si="720"/>
        <v>19091.375</v>
      </c>
      <c r="G3819" s="25">
        <f t="shared" si="709"/>
        <v>1.0913305091959065</v>
      </c>
      <c r="H3819" s="25">
        <f t="shared" si="716"/>
        <v>0.99758200983907996</v>
      </c>
      <c r="I3819" s="4">
        <f t="shared" si="710"/>
        <v>20885.500935768574</v>
      </c>
      <c r="J3819" s="25">
        <f t="shared" si="717"/>
        <v>20204.300181621642</v>
      </c>
      <c r="K3819" s="15">
        <f t="shared" si="711"/>
        <v>20155.446382574206</v>
      </c>
      <c r="L3819" s="36">
        <f t="shared" si="712"/>
        <v>679.55361742579407</v>
      </c>
      <c r="M3819" s="36">
        <f t="shared" si="713"/>
        <v>679.55361742579407</v>
      </c>
      <c r="N3819" s="36">
        <f t="shared" si="714"/>
        <v>3.2615964359289373E-2</v>
      </c>
      <c r="O3819" s="36">
        <f t="shared" si="715"/>
        <v>461793.1189564825</v>
      </c>
      <c r="P3819" s="35">
        <f t="shared" si="718"/>
        <v>461793.1189564825</v>
      </c>
    </row>
    <row r="3820" spans="1:16" x14ac:dyDescent="0.4">
      <c r="A3820" s="1">
        <v>3819</v>
      </c>
      <c r="B3820" s="21">
        <v>43632</v>
      </c>
      <c r="C3820" s="43">
        <v>3</v>
      </c>
      <c r="D3820" s="23">
        <v>22556</v>
      </c>
      <c r="E3820" s="25">
        <f t="shared" si="719"/>
        <v>19116.25</v>
      </c>
      <c r="F3820" s="25">
        <f t="shared" si="720"/>
        <v>19779.25</v>
      </c>
      <c r="G3820" s="25">
        <f t="shared" si="709"/>
        <v>1.1403870217525942</v>
      </c>
      <c r="H3820" s="25">
        <f t="shared" si="716"/>
        <v>1.0015470660113945</v>
      </c>
      <c r="I3820" s="4">
        <f t="shared" si="710"/>
        <v>22521.158281485477</v>
      </c>
      <c r="J3820" s="25">
        <f t="shared" si="717"/>
        <v>20204.616866065458</v>
      </c>
      <c r="K3820" s="15">
        <f t="shared" si="711"/>
        <v>20235.874742092197</v>
      </c>
      <c r="L3820" s="36">
        <f t="shared" si="712"/>
        <v>2320.1252579078027</v>
      </c>
      <c r="M3820" s="36">
        <f t="shared" si="713"/>
        <v>2320.1252579078027</v>
      </c>
      <c r="N3820" s="36">
        <f t="shared" si="714"/>
        <v>0.10286066935218136</v>
      </c>
      <c r="O3820" s="36">
        <f t="shared" si="715"/>
        <v>5382981.2123817485</v>
      </c>
      <c r="P3820" s="35">
        <f t="shared" si="718"/>
        <v>5382981.2123817485</v>
      </c>
    </row>
    <row r="3821" spans="1:16" x14ac:dyDescent="0.4">
      <c r="A3821" s="1">
        <v>3820</v>
      </c>
      <c r="B3821" s="21">
        <v>43633</v>
      </c>
      <c r="C3821" s="43">
        <v>4</v>
      </c>
      <c r="D3821" s="23">
        <v>18821</v>
      </c>
      <c r="E3821" s="25">
        <f t="shared" si="719"/>
        <v>20442.25</v>
      </c>
      <c r="F3821" s="25">
        <f t="shared" si="720"/>
        <v>20769.875</v>
      </c>
      <c r="G3821" s="25">
        <f t="shared" ref="G3821:G3884" si="721">D3821/F3821</f>
        <v>0.90616818830156654</v>
      </c>
      <c r="H3821" s="25">
        <f t="shared" si="716"/>
        <v>1.0021658136955456</v>
      </c>
      <c r="I3821" s="4">
        <f t="shared" ref="I3821:I3884" si="722">D3821/H3821</f>
        <v>18780.325314227644</v>
      </c>
      <c r="J3821" s="25">
        <f t="shared" si="717"/>
        <v>20204.933550509275</v>
      </c>
      <c r="K3821" s="15">
        <f t="shared" ref="K3821:K3884" si="723">H3821*J3821</f>
        <v>20248.693672310557</v>
      </c>
      <c r="L3821" s="36">
        <f t="shared" ref="L3821:L3884" si="724">D3821-K3821</f>
        <v>-1427.6936723105573</v>
      </c>
      <c r="M3821" s="36">
        <f t="shared" ref="M3821:M3884" si="725">ABS(L3821)</f>
        <v>1427.6936723105573</v>
      </c>
      <c r="N3821" s="36">
        <f t="shared" ref="N3821:N3884" si="726">M3821/D3821</f>
        <v>7.5856419547875101E-2</v>
      </c>
      <c r="O3821" s="36">
        <f t="shared" ref="O3821:O3884" si="727">L3821^2</f>
        <v>2038309.2219556051</v>
      </c>
      <c r="P3821" s="35">
        <f t="shared" si="718"/>
        <v>2038309.2219556051</v>
      </c>
    </row>
    <row r="3822" spans="1:16" x14ac:dyDescent="0.4">
      <c r="A3822" s="1">
        <v>3821</v>
      </c>
      <c r="B3822" s="21">
        <v>43634</v>
      </c>
      <c r="C3822" s="43">
        <v>1</v>
      </c>
      <c r="D3822" s="23">
        <v>19557</v>
      </c>
      <c r="E3822" s="25">
        <f t="shared" si="719"/>
        <v>21097.5</v>
      </c>
      <c r="F3822" s="25">
        <f t="shared" si="720"/>
        <v>20272.875</v>
      </c>
      <c r="G3822" s="25">
        <f t="shared" si="721"/>
        <v>0.96468803758717003</v>
      </c>
      <c r="H3822" s="25">
        <f t="shared" si="716"/>
        <v>0.99870511045398014</v>
      </c>
      <c r="I3822" s="4">
        <f t="shared" si="722"/>
        <v>19582.356989351942</v>
      </c>
      <c r="J3822" s="25">
        <f t="shared" si="717"/>
        <v>20205.250234953091</v>
      </c>
      <c r="K3822" s="15">
        <f t="shared" si="723"/>
        <v>20179.086667649135</v>
      </c>
      <c r="L3822" s="36">
        <f t="shared" si="724"/>
        <v>-622.08666764913505</v>
      </c>
      <c r="M3822" s="36">
        <f t="shared" si="725"/>
        <v>622.08666764913505</v>
      </c>
      <c r="N3822" s="36">
        <f t="shared" si="726"/>
        <v>3.180890052917805E-2</v>
      </c>
      <c r="O3822" s="36">
        <f t="shared" si="727"/>
        <v>386991.82206680538</v>
      </c>
      <c r="P3822" s="35">
        <f t="shared" si="718"/>
        <v>386991.82206680538</v>
      </c>
    </row>
    <row r="3823" spans="1:16" x14ac:dyDescent="0.4">
      <c r="A3823" s="1">
        <v>3822</v>
      </c>
      <c r="B3823" s="21">
        <v>43635</v>
      </c>
      <c r="C3823" s="43">
        <v>2</v>
      </c>
      <c r="D3823" s="23">
        <v>23456</v>
      </c>
      <c r="E3823" s="25">
        <f t="shared" si="719"/>
        <v>19448.25</v>
      </c>
      <c r="F3823" s="25">
        <f t="shared" si="720"/>
        <v>20079.25</v>
      </c>
      <c r="G3823" s="25">
        <f t="shared" si="721"/>
        <v>1.1681711219293549</v>
      </c>
      <c r="H3823" s="25">
        <f t="shared" si="716"/>
        <v>0.99758200983907996</v>
      </c>
      <c r="I3823" s="4">
        <f t="shared" si="722"/>
        <v>23512.853849262669</v>
      </c>
      <c r="J3823" s="25">
        <f t="shared" si="717"/>
        <v>20205.566919396912</v>
      </c>
      <c r="K3823" s="15">
        <f t="shared" si="723"/>
        <v>20156.710057389999</v>
      </c>
      <c r="L3823" s="36">
        <f t="shared" si="724"/>
        <v>3299.2899426100012</v>
      </c>
      <c r="M3823" s="36">
        <f t="shared" si="725"/>
        <v>3299.2899426100012</v>
      </c>
      <c r="N3823" s="36">
        <f t="shared" si="726"/>
        <v>0.14065867763514669</v>
      </c>
      <c r="O3823" s="36">
        <f t="shared" si="727"/>
        <v>10885314.125407504</v>
      </c>
      <c r="P3823" s="35">
        <f t="shared" si="718"/>
        <v>10885314.125407504</v>
      </c>
    </row>
    <row r="3824" spans="1:16" x14ac:dyDescent="0.4">
      <c r="A3824" s="1">
        <v>3823</v>
      </c>
      <c r="B3824" s="21">
        <v>43636</v>
      </c>
      <c r="C3824" s="43">
        <v>3</v>
      </c>
      <c r="D3824" s="23">
        <v>15959</v>
      </c>
      <c r="E3824" s="25">
        <f t="shared" si="719"/>
        <v>20710.25</v>
      </c>
      <c r="F3824" s="25">
        <f t="shared" si="720"/>
        <v>21274.875</v>
      </c>
      <c r="G3824" s="25">
        <f t="shared" si="721"/>
        <v>0.75013366706032347</v>
      </c>
      <c r="H3824" s="25">
        <f t="shared" si="716"/>
        <v>1.0015470660113945</v>
      </c>
      <c r="I3824" s="4">
        <f t="shared" si="722"/>
        <v>15934.34851100491</v>
      </c>
      <c r="J3824" s="25">
        <f t="shared" si="717"/>
        <v>20205.883603840728</v>
      </c>
      <c r="K3824" s="15">
        <f t="shared" si="723"/>
        <v>20237.143439594423</v>
      </c>
      <c r="L3824" s="36">
        <f t="shared" si="724"/>
        <v>-4278.1434395944234</v>
      </c>
      <c r="M3824" s="36">
        <f t="shared" si="725"/>
        <v>4278.1434395944234</v>
      </c>
      <c r="N3824" s="36">
        <f t="shared" si="726"/>
        <v>0.26807089664731021</v>
      </c>
      <c r="O3824" s="36">
        <f t="shared" si="727"/>
        <v>18302511.289744806</v>
      </c>
      <c r="P3824" s="35">
        <f t="shared" si="718"/>
        <v>18302511.289744806</v>
      </c>
    </row>
    <row r="3825" spans="1:16" x14ac:dyDescent="0.4">
      <c r="A3825" s="1">
        <v>3824</v>
      </c>
      <c r="B3825" s="21">
        <v>43637</v>
      </c>
      <c r="C3825" s="43">
        <v>4</v>
      </c>
      <c r="D3825" s="23">
        <v>23869</v>
      </c>
      <c r="E3825" s="25">
        <f t="shared" si="719"/>
        <v>21839.5</v>
      </c>
      <c r="F3825" s="25">
        <f t="shared" si="720"/>
        <v>21872.75</v>
      </c>
      <c r="G3825" s="25">
        <f t="shared" si="721"/>
        <v>1.0912665302716851</v>
      </c>
      <c r="H3825" s="25">
        <f t="shared" si="716"/>
        <v>1.0021658136955456</v>
      </c>
      <c r="I3825" s="4">
        <f t="shared" si="722"/>
        <v>23817.415914420042</v>
      </c>
      <c r="J3825" s="25">
        <f t="shared" si="717"/>
        <v>20206.200288284545</v>
      </c>
      <c r="K3825" s="15">
        <f t="shared" si="723"/>
        <v>20249.963153603847</v>
      </c>
      <c r="L3825" s="36">
        <f t="shared" si="724"/>
        <v>3619.0368463961531</v>
      </c>
      <c r="M3825" s="36">
        <f t="shared" si="725"/>
        <v>3619.0368463961531</v>
      </c>
      <c r="N3825" s="36">
        <f t="shared" si="726"/>
        <v>0.15162079879325288</v>
      </c>
      <c r="O3825" s="36">
        <f t="shared" si="727"/>
        <v>13097427.695573013</v>
      </c>
      <c r="P3825" s="35">
        <f t="shared" si="718"/>
        <v>13097427.695573013</v>
      </c>
    </row>
    <row r="3826" spans="1:16" x14ac:dyDescent="0.4">
      <c r="A3826" s="1">
        <v>3825</v>
      </c>
      <c r="B3826" s="21">
        <v>43638</v>
      </c>
      <c r="C3826" s="43">
        <v>1</v>
      </c>
      <c r="D3826" s="23">
        <v>24074</v>
      </c>
      <c r="E3826" s="25">
        <f t="shared" si="719"/>
        <v>21906</v>
      </c>
      <c r="F3826" s="25">
        <f t="shared" si="720"/>
        <v>22595.25</v>
      </c>
      <c r="G3826" s="25">
        <f t="shared" si="721"/>
        <v>1.0654451709983292</v>
      </c>
      <c r="H3826" s="25">
        <f t="shared" si="716"/>
        <v>0.99870511045398014</v>
      </c>
      <c r="I3826" s="4">
        <f t="shared" si="722"/>
        <v>24105.213589081079</v>
      </c>
      <c r="J3826" s="25">
        <f t="shared" si="717"/>
        <v>20206.516972728365</v>
      </c>
      <c r="K3826" s="15">
        <f t="shared" si="723"/>
        <v>20180.351765138905</v>
      </c>
      <c r="L3826" s="36">
        <f t="shared" si="724"/>
        <v>3893.6482348610953</v>
      </c>
      <c r="M3826" s="36">
        <f t="shared" si="725"/>
        <v>3893.6482348610953</v>
      </c>
      <c r="N3826" s="36">
        <f t="shared" si="726"/>
        <v>0.16173665509932272</v>
      </c>
      <c r="O3826" s="36">
        <f t="shared" si="727"/>
        <v>15160496.576836923</v>
      </c>
      <c r="P3826" s="35">
        <f t="shared" si="718"/>
        <v>15160496.576836923</v>
      </c>
    </row>
    <row r="3827" spans="1:16" x14ac:dyDescent="0.4">
      <c r="A3827" s="1">
        <v>3826</v>
      </c>
      <c r="B3827" s="21">
        <v>43639</v>
      </c>
      <c r="C3827" s="43">
        <v>2</v>
      </c>
      <c r="D3827" s="23">
        <v>23722</v>
      </c>
      <c r="E3827" s="25">
        <f t="shared" si="719"/>
        <v>23284.5</v>
      </c>
      <c r="F3827" s="25">
        <f t="shared" si="720"/>
        <v>22766.5</v>
      </c>
      <c r="G3827" s="25">
        <f t="shared" si="721"/>
        <v>1.0419695605385106</v>
      </c>
      <c r="H3827" s="25">
        <f t="shared" si="716"/>
        <v>0.99758200983907996</v>
      </c>
      <c r="I3827" s="4">
        <f t="shared" si="722"/>
        <v>23779.498593631011</v>
      </c>
      <c r="J3827" s="25">
        <f t="shared" si="717"/>
        <v>20206.833657172181</v>
      </c>
      <c r="K3827" s="15">
        <f t="shared" si="723"/>
        <v>20157.973732205792</v>
      </c>
      <c r="L3827" s="36">
        <f t="shared" si="724"/>
        <v>3564.0262677942083</v>
      </c>
      <c r="M3827" s="36">
        <f t="shared" si="725"/>
        <v>3564.0262677942083</v>
      </c>
      <c r="N3827" s="36">
        <f t="shared" si="726"/>
        <v>0.15024139059919941</v>
      </c>
      <c r="O3827" s="36">
        <f t="shared" si="727"/>
        <v>12702283.237527113</v>
      </c>
      <c r="P3827" s="35">
        <f t="shared" si="718"/>
        <v>12702283.237527113</v>
      </c>
    </row>
    <row r="3828" spans="1:16" x14ac:dyDescent="0.4">
      <c r="A3828" s="1">
        <v>3827</v>
      </c>
      <c r="B3828" s="21">
        <v>43640</v>
      </c>
      <c r="C3828" s="43">
        <v>3</v>
      </c>
      <c r="D3828" s="23">
        <v>21473</v>
      </c>
      <c r="E3828" s="25">
        <f t="shared" si="719"/>
        <v>22248.5</v>
      </c>
      <c r="F3828" s="25">
        <f t="shared" si="720"/>
        <v>22295.375</v>
      </c>
      <c r="G3828" s="25">
        <f t="shared" si="721"/>
        <v>0.9631145472996081</v>
      </c>
      <c r="H3828" s="25">
        <f t="shared" si="716"/>
        <v>1.0015470660113945</v>
      </c>
      <c r="I3828" s="4">
        <f t="shared" si="722"/>
        <v>21439.83116591318</v>
      </c>
      <c r="J3828" s="25">
        <f t="shared" si="717"/>
        <v>20207.150341615998</v>
      </c>
      <c r="K3828" s="15">
        <f t="shared" si="723"/>
        <v>20238.41213709665</v>
      </c>
      <c r="L3828" s="36">
        <f t="shared" si="724"/>
        <v>1234.5878629033505</v>
      </c>
      <c r="M3828" s="36">
        <f t="shared" si="725"/>
        <v>1234.5878629033505</v>
      </c>
      <c r="N3828" s="36">
        <f t="shared" si="726"/>
        <v>5.7494894188206143E-2</v>
      </c>
      <c r="O3828" s="36">
        <f t="shared" si="727"/>
        <v>1524207.1912282621</v>
      </c>
      <c r="P3828" s="35">
        <f t="shared" si="718"/>
        <v>1524207.1912282621</v>
      </c>
    </row>
    <row r="3829" spans="1:16" x14ac:dyDescent="0.4">
      <c r="A3829" s="1">
        <v>3828</v>
      </c>
      <c r="B3829" s="21">
        <v>43641</v>
      </c>
      <c r="C3829" s="43">
        <v>4</v>
      </c>
      <c r="D3829" s="23">
        <v>19725</v>
      </c>
      <c r="E3829" s="25">
        <f t="shared" si="719"/>
        <v>22342.25</v>
      </c>
      <c r="F3829" s="25">
        <f t="shared" si="720"/>
        <v>21965.5</v>
      </c>
      <c r="G3829" s="25">
        <f t="shared" si="721"/>
        <v>0.89799913500717032</v>
      </c>
      <c r="H3829" s="25">
        <f t="shared" si="716"/>
        <v>1.0021658136955456</v>
      </c>
      <c r="I3829" s="4">
        <f t="shared" si="722"/>
        <v>19682.371649919787</v>
      </c>
      <c r="J3829" s="25">
        <f t="shared" si="717"/>
        <v>20207.467026059818</v>
      </c>
      <c r="K3829" s="15">
        <f t="shared" si="723"/>
        <v>20251.232634897144</v>
      </c>
      <c r="L3829" s="36">
        <f t="shared" si="724"/>
        <v>-526.23263489714373</v>
      </c>
      <c r="M3829" s="36">
        <f t="shared" si="725"/>
        <v>526.23263489714373</v>
      </c>
      <c r="N3829" s="36">
        <f t="shared" si="726"/>
        <v>2.6678460577801964E-2</v>
      </c>
      <c r="O3829" s="36">
        <f t="shared" si="727"/>
        <v>276920.78603079059</v>
      </c>
      <c r="P3829" s="35">
        <f t="shared" si="718"/>
        <v>276920.78603079059</v>
      </c>
    </row>
    <row r="3830" spans="1:16" x14ac:dyDescent="0.4">
      <c r="A3830" s="1">
        <v>3829</v>
      </c>
      <c r="B3830" s="21">
        <v>43642</v>
      </c>
      <c r="C3830" s="43">
        <v>1</v>
      </c>
      <c r="D3830" s="23">
        <v>24449</v>
      </c>
      <c r="E3830" s="25">
        <f t="shared" si="719"/>
        <v>21588.75</v>
      </c>
      <c r="F3830" s="25">
        <f t="shared" si="720"/>
        <v>22211</v>
      </c>
      <c r="G3830" s="25">
        <f t="shared" si="721"/>
        <v>1.1007608842465446</v>
      </c>
      <c r="H3830" s="25">
        <f t="shared" si="716"/>
        <v>0.99870511045398014</v>
      </c>
      <c r="I3830" s="4">
        <f t="shared" si="722"/>
        <v>24480.699802253188</v>
      </c>
      <c r="J3830" s="25">
        <f t="shared" si="717"/>
        <v>20207.783710503634</v>
      </c>
      <c r="K3830" s="15">
        <f t="shared" si="723"/>
        <v>20181.616862628671</v>
      </c>
      <c r="L3830" s="36">
        <f t="shared" si="724"/>
        <v>4267.3831373713292</v>
      </c>
      <c r="M3830" s="36">
        <f t="shared" si="725"/>
        <v>4267.3831373713292</v>
      </c>
      <c r="N3830" s="36">
        <f t="shared" si="726"/>
        <v>0.17454223638477359</v>
      </c>
      <c r="O3830" s="36">
        <f t="shared" si="727"/>
        <v>18210558.841121167</v>
      </c>
      <c r="P3830" s="35">
        <f t="shared" si="718"/>
        <v>18210558.841121167</v>
      </c>
    </row>
    <row r="3831" spans="1:16" x14ac:dyDescent="0.4">
      <c r="A3831" s="1">
        <v>3830</v>
      </c>
      <c r="B3831" s="21">
        <v>43643</v>
      </c>
      <c r="C3831" s="43">
        <v>2</v>
      </c>
      <c r="D3831" s="23">
        <v>20708</v>
      </c>
      <c r="E3831" s="25">
        <f t="shared" si="719"/>
        <v>22833.25</v>
      </c>
      <c r="F3831" s="25">
        <f t="shared" si="720"/>
        <v>23674</v>
      </c>
      <c r="G3831" s="25">
        <f t="shared" si="721"/>
        <v>0.87471487708034135</v>
      </c>
      <c r="H3831" s="25">
        <f t="shared" si="716"/>
        <v>0.99758200983907996</v>
      </c>
      <c r="I3831" s="4">
        <f t="shared" si="722"/>
        <v>20758.193106690454</v>
      </c>
      <c r="J3831" s="25">
        <f t="shared" si="717"/>
        <v>20208.100394947451</v>
      </c>
      <c r="K3831" s="15">
        <f t="shared" si="723"/>
        <v>20159.237407021585</v>
      </c>
      <c r="L3831" s="36">
        <f t="shared" si="724"/>
        <v>548.76259297841534</v>
      </c>
      <c r="M3831" s="36">
        <f t="shared" si="725"/>
        <v>548.76259297841534</v>
      </c>
      <c r="N3831" s="36">
        <f t="shared" si="726"/>
        <v>2.65000286352335E-2</v>
      </c>
      <c r="O3831" s="36">
        <f t="shared" si="727"/>
        <v>301140.38345239393</v>
      </c>
      <c r="P3831" s="35">
        <f t="shared" si="718"/>
        <v>301140.38345239393</v>
      </c>
    </row>
    <row r="3832" spans="1:16" x14ac:dyDescent="0.4">
      <c r="A3832" s="1">
        <v>3831</v>
      </c>
      <c r="B3832" s="21">
        <v>43644</v>
      </c>
      <c r="C3832" s="43">
        <v>3</v>
      </c>
      <c r="D3832" s="23">
        <v>26451</v>
      </c>
      <c r="E3832" s="25">
        <f t="shared" si="719"/>
        <v>24514.75</v>
      </c>
      <c r="F3832" s="25">
        <f t="shared" si="720"/>
        <v>24612.25</v>
      </c>
      <c r="G3832" s="25">
        <f t="shared" si="721"/>
        <v>1.0747087324401468</v>
      </c>
      <c r="H3832" s="25">
        <f t="shared" si="716"/>
        <v>1.0015470660113945</v>
      </c>
      <c r="I3832" s="4">
        <f t="shared" si="722"/>
        <v>26410.141767315676</v>
      </c>
      <c r="J3832" s="25">
        <f t="shared" si="717"/>
        <v>20208.417079391271</v>
      </c>
      <c r="K3832" s="15">
        <f t="shared" si="723"/>
        <v>20239.680834598883</v>
      </c>
      <c r="L3832" s="36">
        <f t="shared" si="724"/>
        <v>6211.3191654011171</v>
      </c>
      <c r="M3832" s="36">
        <f t="shared" si="725"/>
        <v>6211.3191654011171</v>
      </c>
      <c r="N3832" s="36">
        <f t="shared" si="726"/>
        <v>0.23482360460478308</v>
      </c>
      <c r="O3832" s="36">
        <f t="shared" si="727"/>
        <v>38580485.774479233</v>
      </c>
      <c r="P3832" s="35">
        <f t="shared" si="718"/>
        <v>38580485.774479233</v>
      </c>
    </row>
    <row r="3833" spans="1:16" x14ac:dyDescent="0.4">
      <c r="A3833" s="1">
        <v>3832</v>
      </c>
      <c r="B3833" s="21">
        <v>43645</v>
      </c>
      <c r="C3833" s="43">
        <v>4</v>
      </c>
      <c r="D3833" s="23">
        <v>26451</v>
      </c>
      <c r="E3833" s="25">
        <f t="shared" si="719"/>
        <v>24709.75</v>
      </c>
      <c r="F3833" s="25">
        <f t="shared" si="720"/>
        <v>24885.375</v>
      </c>
      <c r="G3833" s="25">
        <f t="shared" si="721"/>
        <v>1.0629134582058739</v>
      </c>
      <c r="H3833" s="25">
        <f t="shared" si="716"/>
        <v>1.0021658136955456</v>
      </c>
      <c r="I3833" s="4">
        <f t="shared" si="722"/>
        <v>26393.835868797378</v>
      </c>
      <c r="J3833" s="25">
        <f t="shared" si="717"/>
        <v>20208.733763835087</v>
      </c>
      <c r="K3833" s="15">
        <f t="shared" si="723"/>
        <v>20252.502116190437</v>
      </c>
      <c r="L3833" s="36">
        <f t="shared" si="724"/>
        <v>6198.4978838095631</v>
      </c>
      <c r="M3833" s="36">
        <f t="shared" si="725"/>
        <v>6198.4978838095631</v>
      </c>
      <c r="N3833" s="36">
        <f t="shared" si="726"/>
        <v>0.23433888638650952</v>
      </c>
      <c r="O3833" s="36">
        <f t="shared" si="727"/>
        <v>38421376.015591629</v>
      </c>
      <c r="P3833" s="35">
        <f t="shared" si="718"/>
        <v>38421376.015591629</v>
      </c>
    </row>
    <row r="3834" spans="1:16" x14ac:dyDescent="0.4">
      <c r="A3834" s="1">
        <v>3833</v>
      </c>
      <c r="B3834" s="21">
        <v>43646</v>
      </c>
      <c r="C3834" s="43">
        <v>1</v>
      </c>
      <c r="D3834" s="23">
        <v>25229</v>
      </c>
      <c r="E3834" s="25">
        <f t="shared" si="719"/>
        <v>25061</v>
      </c>
      <c r="F3834" s="25">
        <f t="shared" si="720"/>
        <v>24223</v>
      </c>
      <c r="G3834" s="25">
        <f t="shared" si="721"/>
        <v>1.0415307765346984</v>
      </c>
      <c r="H3834" s="25">
        <f t="shared" si="716"/>
        <v>0.99870511045398014</v>
      </c>
      <c r="I3834" s="4">
        <f t="shared" si="722"/>
        <v>25261.711125651178</v>
      </c>
      <c r="J3834" s="25">
        <f t="shared" si="717"/>
        <v>20209.050448278904</v>
      </c>
      <c r="K3834" s="15">
        <f t="shared" si="723"/>
        <v>20182.88196011844</v>
      </c>
      <c r="L3834" s="36">
        <f t="shared" si="724"/>
        <v>5046.1180398815595</v>
      </c>
      <c r="M3834" s="36">
        <f t="shared" si="725"/>
        <v>5046.1180398815595</v>
      </c>
      <c r="N3834" s="36">
        <f t="shared" si="726"/>
        <v>0.20001260612317412</v>
      </c>
      <c r="O3834" s="36">
        <f t="shared" si="727"/>
        <v>25463307.272418112</v>
      </c>
      <c r="P3834" s="35">
        <f t="shared" si="718"/>
        <v>25463307.272418112</v>
      </c>
    </row>
    <row r="3835" spans="1:16" x14ac:dyDescent="0.4">
      <c r="A3835" s="1">
        <v>3834</v>
      </c>
      <c r="B3835" s="21">
        <v>43647</v>
      </c>
      <c r="C3835" s="43">
        <v>2</v>
      </c>
      <c r="D3835" s="23">
        <v>22113</v>
      </c>
      <c r="E3835" s="25">
        <f t="shared" si="719"/>
        <v>23385</v>
      </c>
      <c r="F3835" s="25">
        <f t="shared" si="720"/>
        <v>22958</v>
      </c>
      <c r="G3835" s="25">
        <f t="shared" si="721"/>
        <v>0.96319365798414491</v>
      </c>
      <c r="H3835" s="25">
        <f t="shared" si="716"/>
        <v>0.99758200983907996</v>
      </c>
      <c r="I3835" s="4">
        <f t="shared" si="722"/>
        <v>22166.598617357835</v>
      </c>
      <c r="J3835" s="25">
        <f t="shared" si="717"/>
        <v>20209.36713272272</v>
      </c>
      <c r="K3835" s="15">
        <f t="shared" si="723"/>
        <v>20160.501081837378</v>
      </c>
      <c r="L3835" s="36">
        <f t="shared" si="724"/>
        <v>1952.4989181626224</v>
      </c>
      <c r="M3835" s="36">
        <f t="shared" si="725"/>
        <v>1952.4989181626224</v>
      </c>
      <c r="N3835" s="36">
        <f t="shared" si="726"/>
        <v>8.8296428262226848E-2</v>
      </c>
      <c r="O3835" s="36">
        <f t="shared" si="727"/>
        <v>3812252.0254262108</v>
      </c>
      <c r="P3835" s="35">
        <f t="shared" si="718"/>
        <v>3812252.0254262108</v>
      </c>
    </row>
    <row r="3836" spans="1:16" x14ac:dyDescent="0.4">
      <c r="A3836" s="1">
        <v>3835</v>
      </c>
      <c r="B3836" s="21">
        <v>43648</v>
      </c>
      <c r="C3836" s="43">
        <v>3</v>
      </c>
      <c r="D3836" s="23">
        <v>19747</v>
      </c>
      <c r="E3836" s="25">
        <f t="shared" si="719"/>
        <v>22531</v>
      </c>
      <c r="F3836" s="25">
        <f t="shared" si="720"/>
        <v>21779.875</v>
      </c>
      <c r="G3836" s="25">
        <f t="shared" si="721"/>
        <v>0.9066626874580318</v>
      </c>
      <c r="H3836" s="25">
        <f t="shared" si="716"/>
        <v>1.0015470660113945</v>
      </c>
      <c r="I3836" s="4">
        <f t="shared" si="722"/>
        <v>19716.497277198694</v>
      </c>
      <c r="J3836" s="25">
        <f t="shared" si="717"/>
        <v>20209.68381716654</v>
      </c>
      <c r="K3836" s="15">
        <f t="shared" si="723"/>
        <v>20240.949532101109</v>
      </c>
      <c r="L3836" s="36">
        <f t="shared" si="724"/>
        <v>-493.94953210110907</v>
      </c>
      <c r="M3836" s="36">
        <f t="shared" si="725"/>
        <v>493.94953210110907</v>
      </c>
      <c r="N3836" s="36">
        <f t="shared" si="726"/>
        <v>2.5013902471317621E-2</v>
      </c>
      <c r="O3836" s="36">
        <f t="shared" si="727"/>
        <v>243986.14026290458</v>
      </c>
      <c r="P3836" s="35">
        <f t="shared" si="718"/>
        <v>243986.14026290458</v>
      </c>
    </row>
    <row r="3837" spans="1:16" x14ac:dyDescent="0.4">
      <c r="A3837" s="1">
        <v>3836</v>
      </c>
      <c r="B3837" s="21">
        <v>43649</v>
      </c>
      <c r="C3837" s="43">
        <v>4</v>
      </c>
      <c r="D3837" s="23">
        <v>23035</v>
      </c>
      <c r="E3837" s="25">
        <f t="shared" si="719"/>
        <v>21028.75</v>
      </c>
      <c r="F3837" s="25">
        <f t="shared" si="720"/>
        <v>21316.75</v>
      </c>
      <c r="G3837" s="25">
        <f t="shared" si="721"/>
        <v>1.080605627030387</v>
      </c>
      <c r="H3837" s="25">
        <f t="shared" si="716"/>
        <v>1.0021658136955456</v>
      </c>
      <c r="I3837" s="4">
        <f t="shared" si="722"/>
        <v>22985.218299412027</v>
      </c>
      <c r="J3837" s="25">
        <f t="shared" si="717"/>
        <v>20210.000501610357</v>
      </c>
      <c r="K3837" s="15">
        <f t="shared" si="723"/>
        <v>20253.771597483727</v>
      </c>
      <c r="L3837" s="36">
        <f t="shared" si="724"/>
        <v>2781.2284025162735</v>
      </c>
      <c r="M3837" s="36">
        <f t="shared" si="725"/>
        <v>2781.2284025162735</v>
      </c>
      <c r="N3837" s="36">
        <f t="shared" si="726"/>
        <v>0.12073924039575748</v>
      </c>
      <c r="O3837" s="36">
        <f t="shared" si="727"/>
        <v>7735231.4269632222</v>
      </c>
      <c r="P3837" s="35">
        <f t="shared" si="718"/>
        <v>7735231.4269632222</v>
      </c>
    </row>
    <row r="3838" spans="1:16" x14ac:dyDescent="0.4">
      <c r="A3838" s="1">
        <v>3837</v>
      </c>
      <c r="B3838" s="21">
        <v>43650</v>
      </c>
      <c r="C3838" s="43">
        <v>1</v>
      </c>
      <c r="D3838" s="23">
        <v>19220</v>
      </c>
      <c r="E3838" s="25">
        <f t="shared" si="719"/>
        <v>21604.75</v>
      </c>
      <c r="F3838" s="25">
        <f t="shared" si="720"/>
        <v>22158.5</v>
      </c>
      <c r="G3838" s="25">
        <f t="shared" si="721"/>
        <v>0.86738723289031294</v>
      </c>
      <c r="H3838" s="25">
        <f t="shared" si="716"/>
        <v>0.99870511045398014</v>
      </c>
      <c r="I3838" s="4">
        <f t="shared" si="722"/>
        <v>19244.920045781269</v>
      </c>
      <c r="J3838" s="25">
        <f t="shared" si="717"/>
        <v>20210.317186054173</v>
      </c>
      <c r="K3838" s="15">
        <f t="shared" si="723"/>
        <v>20184.147057608207</v>
      </c>
      <c r="L3838" s="36">
        <f t="shared" si="724"/>
        <v>-964.14705760820652</v>
      </c>
      <c r="M3838" s="36">
        <f t="shared" si="725"/>
        <v>964.14705760820652</v>
      </c>
      <c r="N3838" s="36">
        <f t="shared" si="726"/>
        <v>5.016373868929274E-2</v>
      </c>
      <c r="O3838" s="36">
        <f t="shared" si="727"/>
        <v>929579.54869456228</v>
      </c>
      <c r="P3838" s="35">
        <f t="shared" si="718"/>
        <v>929579.54869456228</v>
      </c>
    </row>
    <row r="3839" spans="1:16" x14ac:dyDescent="0.4">
      <c r="A3839" s="1">
        <v>3838</v>
      </c>
      <c r="B3839" s="21">
        <v>43651</v>
      </c>
      <c r="C3839" s="43">
        <v>2</v>
      </c>
      <c r="D3839" s="23">
        <v>24417</v>
      </c>
      <c r="E3839" s="25">
        <f t="shared" si="719"/>
        <v>22712.25</v>
      </c>
      <c r="F3839" s="25">
        <f t="shared" si="720"/>
        <v>22794.125</v>
      </c>
      <c r="G3839" s="25">
        <f t="shared" si="721"/>
        <v>1.0711970738073955</v>
      </c>
      <c r="H3839" s="25">
        <f t="shared" si="716"/>
        <v>0.99758200983907996</v>
      </c>
      <c r="I3839" s="4">
        <f t="shared" si="722"/>
        <v>24476.183170082135</v>
      </c>
      <c r="J3839" s="25">
        <f t="shared" si="717"/>
        <v>20210.633870497993</v>
      </c>
      <c r="K3839" s="15">
        <f t="shared" si="723"/>
        <v>20161.76475665317</v>
      </c>
      <c r="L3839" s="36">
        <f t="shared" si="724"/>
        <v>4255.2352433468295</v>
      </c>
      <c r="M3839" s="36">
        <f t="shared" si="725"/>
        <v>4255.2352433468295</v>
      </c>
      <c r="N3839" s="36">
        <f t="shared" si="726"/>
        <v>0.17427346698393864</v>
      </c>
      <c r="O3839" s="36">
        <f t="shared" si="727"/>
        <v>18107026.97622095</v>
      </c>
      <c r="P3839" s="35">
        <f t="shared" si="718"/>
        <v>18107026.97622095</v>
      </c>
    </row>
    <row r="3840" spans="1:16" x14ac:dyDescent="0.4">
      <c r="A3840" s="1">
        <v>3839</v>
      </c>
      <c r="B3840" s="21">
        <v>43652</v>
      </c>
      <c r="C3840" s="43">
        <v>3</v>
      </c>
      <c r="D3840" s="23">
        <v>24177</v>
      </c>
      <c r="E3840" s="25">
        <f t="shared" si="719"/>
        <v>22876</v>
      </c>
      <c r="F3840" s="25">
        <f t="shared" si="720"/>
        <v>23154.5</v>
      </c>
      <c r="G3840" s="25">
        <f t="shared" si="721"/>
        <v>1.0441598825282343</v>
      </c>
      <c r="H3840" s="25">
        <f t="shared" si="716"/>
        <v>1.0015470660113945</v>
      </c>
      <c r="I3840" s="4">
        <f t="shared" si="722"/>
        <v>24139.65436121096</v>
      </c>
      <c r="J3840" s="25">
        <f t="shared" si="717"/>
        <v>20210.95055494181</v>
      </c>
      <c r="K3840" s="15">
        <f t="shared" si="723"/>
        <v>20242.218229603335</v>
      </c>
      <c r="L3840" s="36">
        <f t="shared" si="724"/>
        <v>3934.7817703966648</v>
      </c>
      <c r="M3840" s="36">
        <f t="shared" si="725"/>
        <v>3934.7817703966648</v>
      </c>
      <c r="N3840" s="36">
        <f t="shared" si="726"/>
        <v>0.16274896680302209</v>
      </c>
      <c r="O3840" s="36">
        <f t="shared" si="727"/>
        <v>15482507.580645911</v>
      </c>
      <c r="P3840" s="35">
        <f t="shared" si="718"/>
        <v>15482507.580645911</v>
      </c>
    </row>
    <row r="3841" spans="1:16" x14ac:dyDescent="0.4">
      <c r="A3841" s="1">
        <v>3840</v>
      </c>
      <c r="B3841" s="21">
        <v>43653</v>
      </c>
      <c r="C3841" s="43">
        <v>4</v>
      </c>
      <c r="D3841" s="23">
        <v>23690</v>
      </c>
      <c r="E3841" s="25">
        <f t="shared" si="719"/>
        <v>23433</v>
      </c>
      <c r="F3841" s="25">
        <f t="shared" si="720"/>
        <v>22817</v>
      </c>
      <c r="G3841" s="25">
        <f t="shared" si="721"/>
        <v>1.0382609457860368</v>
      </c>
      <c r="H3841" s="25">
        <f t="shared" si="716"/>
        <v>1.0021658136955456</v>
      </c>
      <c r="I3841" s="4">
        <f t="shared" si="722"/>
        <v>23638.802757242065</v>
      </c>
      <c r="J3841" s="25">
        <f t="shared" si="717"/>
        <v>20211.267239385626</v>
      </c>
      <c r="K3841" s="15">
        <f t="shared" si="723"/>
        <v>20255.04107877702</v>
      </c>
      <c r="L3841" s="36">
        <f t="shared" si="724"/>
        <v>3434.9589212229803</v>
      </c>
      <c r="M3841" s="36">
        <f t="shared" si="725"/>
        <v>3434.9589212229803</v>
      </c>
      <c r="N3841" s="36">
        <f t="shared" si="726"/>
        <v>0.14499615539143015</v>
      </c>
      <c r="O3841" s="36">
        <f t="shared" si="727"/>
        <v>11798942.79048934</v>
      </c>
      <c r="P3841" s="35">
        <f t="shared" si="718"/>
        <v>11798942.79048934</v>
      </c>
    </row>
    <row r="3842" spans="1:16" x14ac:dyDescent="0.4">
      <c r="A3842" s="1">
        <v>3841</v>
      </c>
      <c r="B3842" s="21">
        <v>43654</v>
      </c>
      <c r="C3842" s="43">
        <v>1</v>
      </c>
      <c r="D3842" s="23">
        <v>21448</v>
      </c>
      <c r="E3842" s="25">
        <f t="shared" si="719"/>
        <v>22201</v>
      </c>
      <c r="F3842" s="25">
        <f t="shared" si="720"/>
        <v>21979.5</v>
      </c>
      <c r="G3842" s="25">
        <f t="shared" si="721"/>
        <v>0.97581837621419965</v>
      </c>
      <c r="H3842" s="25">
        <f t="shared" ref="H3842:H3896" si="728">VLOOKUP(C3842,$Q$38:$S$42,3,FALSE)</f>
        <v>0.99870511045398014</v>
      </c>
      <c r="I3842" s="4">
        <f t="shared" si="722"/>
        <v>21475.808800307841</v>
      </c>
      <c r="J3842" s="25">
        <f t="shared" si="717"/>
        <v>20211.583923829443</v>
      </c>
      <c r="K3842" s="15">
        <f t="shared" si="723"/>
        <v>20185.412155097973</v>
      </c>
      <c r="L3842" s="36">
        <f t="shared" si="724"/>
        <v>1262.5878449020274</v>
      </c>
      <c r="M3842" s="36">
        <f t="shared" si="725"/>
        <v>1262.5878449020274</v>
      </c>
      <c r="N3842" s="36">
        <f t="shared" si="726"/>
        <v>5.8867392992448128E-2</v>
      </c>
      <c r="O3842" s="36">
        <f t="shared" si="727"/>
        <v>1594128.0660943461</v>
      </c>
      <c r="P3842" s="35">
        <f t="shared" si="718"/>
        <v>1594128.0660943461</v>
      </c>
    </row>
    <row r="3843" spans="1:16" x14ac:dyDescent="0.4">
      <c r="A3843" s="1">
        <v>3842</v>
      </c>
      <c r="B3843" s="21">
        <v>43655</v>
      </c>
      <c r="C3843" s="43">
        <v>2</v>
      </c>
      <c r="D3843" s="23">
        <v>19489</v>
      </c>
      <c r="E3843" s="25">
        <f t="shared" si="719"/>
        <v>21758</v>
      </c>
      <c r="F3843" s="25">
        <f t="shared" si="720"/>
        <v>21236.5</v>
      </c>
      <c r="G3843" s="25">
        <f t="shared" si="721"/>
        <v>0.91771242907258732</v>
      </c>
      <c r="H3843" s="25">
        <f t="shared" si="728"/>
        <v>0.99758200983907996</v>
      </c>
      <c r="I3843" s="4">
        <f t="shared" si="722"/>
        <v>19536.238432310714</v>
      </c>
      <c r="J3843" s="25">
        <f t="shared" ref="J3843:J3896" si="729">INTERCEPT($I$2:$I$3896,$A$2:$A$3896)+SLOPE($I$2:$I$3896,$A$2:$A$3896)*A3843</f>
        <v>20211.900608273263</v>
      </c>
      <c r="K3843" s="15">
        <f t="shared" si="723"/>
        <v>20163.028431468963</v>
      </c>
      <c r="L3843" s="36">
        <f t="shared" si="724"/>
        <v>-674.02843146896339</v>
      </c>
      <c r="M3843" s="36">
        <f t="shared" si="725"/>
        <v>674.02843146896339</v>
      </c>
      <c r="N3843" s="36">
        <f t="shared" si="726"/>
        <v>3.4585070114883439E-2</v>
      </c>
      <c r="O3843" s="36">
        <f t="shared" si="727"/>
        <v>454314.32642851106</v>
      </c>
      <c r="P3843" s="35">
        <f t="shared" ref="P3843:P3896" si="730">(D3843-K3843)^2</f>
        <v>454314.32642851106</v>
      </c>
    </row>
    <row r="3844" spans="1:16" x14ac:dyDescent="0.4">
      <c r="A3844" s="1">
        <v>3843</v>
      </c>
      <c r="B3844" s="21">
        <v>43656</v>
      </c>
      <c r="C3844" s="43">
        <v>3</v>
      </c>
      <c r="D3844" s="23">
        <v>22405</v>
      </c>
      <c r="E3844" s="25">
        <f t="shared" si="719"/>
        <v>20715</v>
      </c>
      <c r="F3844" s="25">
        <f t="shared" si="720"/>
        <v>19898.25</v>
      </c>
      <c r="G3844" s="25">
        <f t="shared" si="721"/>
        <v>1.1259784151872652</v>
      </c>
      <c r="H3844" s="25">
        <f t="shared" si="728"/>
        <v>1.0015470660113945</v>
      </c>
      <c r="I3844" s="4">
        <f t="shared" si="722"/>
        <v>22370.391527606051</v>
      </c>
      <c r="J3844" s="25">
        <f t="shared" si="729"/>
        <v>20212.21729271708</v>
      </c>
      <c r="K3844" s="15">
        <f t="shared" si="723"/>
        <v>20243.486927105561</v>
      </c>
      <c r="L3844" s="36">
        <f t="shared" si="724"/>
        <v>2161.5130728944387</v>
      </c>
      <c r="M3844" s="36">
        <f t="shared" si="725"/>
        <v>2161.5130728944387</v>
      </c>
      <c r="N3844" s="36">
        <f t="shared" si="726"/>
        <v>9.6474584820104375E-2</v>
      </c>
      <c r="O3844" s="36">
        <f t="shared" si="727"/>
        <v>4672138.7642935589</v>
      </c>
      <c r="P3844" s="35">
        <f t="shared" si="730"/>
        <v>4672138.7642935589</v>
      </c>
    </row>
    <row r="3845" spans="1:16" x14ac:dyDescent="0.4">
      <c r="A3845" s="1">
        <v>3844</v>
      </c>
      <c r="B3845" s="21">
        <v>43657</v>
      </c>
      <c r="C3845" s="43">
        <v>4</v>
      </c>
      <c r="D3845" s="23">
        <v>19518</v>
      </c>
      <c r="E3845" s="25">
        <f t="shared" ref="E3845:E3896" si="731">AVERAGE(D3843:D3846)</f>
        <v>19081.5</v>
      </c>
      <c r="F3845" s="25">
        <f t="shared" ref="F3845:F3896" si="732">AVERAGE(E3845:E3846)</f>
        <v>19363.75</v>
      </c>
      <c r="G3845" s="25">
        <f t="shared" si="721"/>
        <v>1.007965915692983</v>
      </c>
      <c r="H3845" s="25">
        <f t="shared" si="728"/>
        <v>1.0021658136955456</v>
      </c>
      <c r="I3845" s="4">
        <f t="shared" si="722"/>
        <v>19475.819004468154</v>
      </c>
      <c r="J3845" s="25">
        <f t="shared" si="729"/>
        <v>20212.533977160896</v>
      </c>
      <c r="K3845" s="15">
        <f t="shared" si="723"/>
        <v>20256.310560070313</v>
      </c>
      <c r="L3845" s="36">
        <f t="shared" si="724"/>
        <v>-738.31056007031293</v>
      </c>
      <c r="M3845" s="36">
        <f t="shared" si="725"/>
        <v>738.31056007031293</v>
      </c>
      <c r="N3845" s="36">
        <f t="shared" si="726"/>
        <v>3.782716262272328E-2</v>
      </c>
      <c r="O3845" s="36">
        <f t="shared" si="727"/>
        <v>545102.48311133916</v>
      </c>
      <c r="P3845" s="35">
        <f t="shared" si="730"/>
        <v>545102.48311133916</v>
      </c>
    </row>
    <row r="3846" spans="1:16" x14ac:dyDescent="0.4">
      <c r="A3846" s="1">
        <v>3845</v>
      </c>
      <c r="B3846" s="21">
        <v>43658</v>
      </c>
      <c r="C3846" s="43">
        <v>1</v>
      </c>
      <c r="D3846" s="23">
        <v>14914</v>
      </c>
      <c r="E3846" s="25">
        <f t="shared" si="731"/>
        <v>19646</v>
      </c>
      <c r="F3846" s="25">
        <f t="shared" si="732"/>
        <v>19798.125</v>
      </c>
      <c r="G3846" s="25">
        <f t="shared" si="721"/>
        <v>0.75330365880607386</v>
      </c>
      <c r="H3846" s="25">
        <f t="shared" si="728"/>
        <v>0.99870511045398014</v>
      </c>
      <c r="I3846" s="4">
        <f t="shared" si="722"/>
        <v>14933.337021996975</v>
      </c>
      <c r="J3846" s="25">
        <f t="shared" si="729"/>
        <v>20212.850661604716</v>
      </c>
      <c r="K3846" s="15">
        <f t="shared" si="723"/>
        <v>20186.677252587742</v>
      </c>
      <c r="L3846" s="36">
        <f t="shared" si="724"/>
        <v>-5272.6772525877423</v>
      </c>
      <c r="M3846" s="36">
        <f t="shared" si="725"/>
        <v>5272.6772525877423</v>
      </c>
      <c r="N3846" s="36">
        <f t="shared" si="726"/>
        <v>0.35353877246799936</v>
      </c>
      <c r="O3846" s="36">
        <f t="shared" si="727"/>
        <v>27801125.409956221</v>
      </c>
      <c r="P3846" s="35">
        <f t="shared" si="730"/>
        <v>27801125.409956221</v>
      </c>
    </row>
    <row r="3847" spans="1:16" x14ac:dyDescent="0.4">
      <c r="A3847" s="1">
        <v>3846</v>
      </c>
      <c r="B3847" s="21">
        <v>43659</v>
      </c>
      <c r="C3847" s="43">
        <v>2</v>
      </c>
      <c r="D3847" s="23">
        <v>21747</v>
      </c>
      <c r="E3847" s="25">
        <f t="shared" si="731"/>
        <v>19950.25</v>
      </c>
      <c r="F3847" s="25">
        <f t="shared" si="732"/>
        <v>19934.5</v>
      </c>
      <c r="G3847" s="25">
        <f t="shared" si="721"/>
        <v>1.0909227720785573</v>
      </c>
      <c r="H3847" s="25">
        <f t="shared" si="728"/>
        <v>0.99758200983907996</v>
      </c>
      <c r="I3847" s="4">
        <f t="shared" si="722"/>
        <v>21799.71148788861</v>
      </c>
      <c r="J3847" s="25">
        <f t="shared" si="729"/>
        <v>20213.167346048533</v>
      </c>
      <c r="K3847" s="15">
        <f t="shared" si="723"/>
        <v>20164.292106284756</v>
      </c>
      <c r="L3847" s="36">
        <f t="shared" si="724"/>
        <v>1582.7078937152437</v>
      </c>
      <c r="M3847" s="36">
        <f t="shared" si="725"/>
        <v>1582.7078937152437</v>
      </c>
      <c r="N3847" s="36">
        <f t="shared" si="726"/>
        <v>7.2778217396203784E-2</v>
      </c>
      <c r="O3847" s="36">
        <f t="shared" si="727"/>
        <v>2504964.2768285433</v>
      </c>
      <c r="P3847" s="35">
        <f t="shared" si="730"/>
        <v>2504964.2768285433</v>
      </c>
    </row>
    <row r="3848" spans="1:16" x14ac:dyDescent="0.4">
      <c r="A3848" s="1">
        <v>3847</v>
      </c>
      <c r="B3848" s="21">
        <v>43660</v>
      </c>
      <c r="C3848" s="43">
        <v>3</v>
      </c>
      <c r="D3848" s="23">
        <v>23622</v>
      </c>
      <c r="E3848" s="25">
        <f t="shared" si="731"/>
        <v>19918.75</v>
      </c>
      <c r="F3848" s="25">
        <f t="shared" si="732"/>
        <v>20496.375</v>
      </c>
      <c r="G3848" s="25">
        <f t="shared" si="721"/>
        <v>1.1524964780357503</v>
      </c>
      <c r="H3848" s="25">
        <f t="shared" si="728"/>
        <v>1.0015470660113945</v>
      </c>
      <c r="I3848" s="4">
        <f t="shared" si="722"/>
        <v>23585.511656554794</v>
      </c>
      <c r="J3848" s="25">
        <f t="shared" si="729"/>
        <v>20213.484030492349</v>
      </c>
      <c r="K3848" s="15">
        <f t="shared" si="723"/>
        <v>20244.755624607791</v>
      </c>
      <c r="L3848" s="36">
        <f t="shared" si="724"/>
        <v>3377.2443753922089</v>
      </c>
      <c r="M3848" s="36">
        <f t="shared" si="725"/>
        <v>3377.2443753922089</v>
      </c>
      <c r="N3848" s="36">
        <f t="shared" si="726"/>
        <v>0.14297029783219917</v>
      </c>
      <c r="O3848" s="36">
        <f t="shared" si="727"/>
        <v>11405779.571118312</v>
      </c>
      <c r="P3848" s="35">
        <f t="shared" si="730"/>
        <v>11405779.571118312</v>
      </c>
    </row>
    <row r="3849" spans="1:16" x14ac:dyDescent="0.4">
      <c r="A3849" s="1">
        <v>3848</v>
      </c>
      <c r="B3849" s="21">
        <v>43661</v>
      </c>
      <c r="C3849" s="43">
        <v>4</v>
      </c>
      <c r="D3849" s="23">
        <v>19392</v>
      </c>
      <c r="E3849" s="25">
        <f t="shared" si="731"/>
        <v>21074</v>
      </c>
      <c r="F3849" s="25">
        <f t="shared" si="732"/>
        <v>21298.25</v>
      </c>
      <c r="G3849" s="25">
        <f t="shared" si="721"/>
        <v>0.91049734133086047</v>
      </c>
      <c r="H3849" s="25">
        <f t="shared" si="728"/>
        <v>1.0021658136955456</v>
      </c>
      <c r="I3849" s="4">
        <f t="shared" si="722"/>
        <v>19350.091307236729</v>
      </c>
      <c r="J3849" s="25">
        <f t="shared" si="729"/>
        <v>20213.800714936169</v>
      </c>
      <c r="K3849" s="15">
        <f t="shared" si="723"/>
        <v>20257.580041363606</v>
      </c>
      <c r="L3849" s="36">
        <f t="shared" si="724"/>
        <v>-865.58004136360614</v>
      </c>
      <c r="M3849" s="36">
        <f t="shared" si="725"/>
        <v>865.58004136360614</v>
      </c>
      <c r="N3849" s="36">
        <f t="shared" si="726"/>
        <v>4.4635934476258569E-2</v>
      </c>
      <c r="O3849" s="36">
        <f t="shared" si="727"/>
        <v>749228.80800702213</v>
      </c>
      <c r="P3849" s="35">
        <f t="shared" si="730"/>
        <v>749228.80800702213</v>
      </c>
    </row>
    <row r="3850" spans="1:16" x14ac:dyDescent="0.4">
      <c r="A3850" s="1">
        <v>3849</v>
      </c>
      <c r="B3850" s="21">
        <v>43662</v>
      </c>
      <c r="C3850" s="43">
        <v>1</v>
      </c>
      <c r="D3850" s="23">
        <v>19535</v>
      </c>
      <c r="E3850" s="25">
        <f t="shared" si="731"/>
        <v>21522.5</v>
      </c>
      <c r="F3850" s="25">
        <f t="shared" si="732"/>
        <v>20643.875</v>
      </c>
      <c r="G3850" s="25">
        <f t="shared" si="721"/>
        <v>0.94628552052364201</v>
      </c>
      <c r="H3850" s="25">
        <f t="shared" si="728"/>
        <v>0.99870511045398014</v>
      </c>
      <c r="I3850" s="4">
        <f t="shared" si="722"/>
        <v>19560.328464845843</v>
      </c>
      <c r="J3850" s="25">
        <f t="shared" si="729"/>
        <v>20214.117399379986</v>
      </c>
      <c r="K3850" s="15">
        <f t="shared" si="723"/>
        <v>20187.942350077512</v>
      </c>
      <c r="L3850" s="36">
        <f t="shared" si="724"/>
        <v>-652.94235007751195</v>
      </c>
      <c r="M3850" s="36">
        <f t="shared" si="725"/>
        <v>652.94235007751195</v>
      </c>
      <c r="N3850" s="36">
        <f t="shared" si="726"/>
        <v>3.3424230871641258E-2</v>
      </c>
      <c r="O3850" s="36">
        <f t="shared" si="727"/>
        <v>426333.71252474416</v>
      </c>
      <c r="P3850" s="35">
        <f t="shared" si="730"/>
        <v>426333.71252474416</v>
      </c>
    </row>
    <row r="3851" spans="1:16" x14ac:dyDescent="0.4">
      <c r="A3851" s="1">
        <v>3850</v>
      </c>
      <c r="B3851" s="21">
        <v>43663</v>
      </c>
      <c r="C3851" s="43">
        <v>2</v>
      </c>
      <c r="D3851" s="23">
        <v>23541</v>
      </c>
      <c r="E3851" s="25">
        <f t="shared" si="731"/>
        <v>19765.25</v>
      </c>
      <c r="F3851" s="25">
        <f t="shared" si="732"/>
        <v>20521.875</v>
      </c>
      <c r="G3851" s="25">
        <f t="shared" si="721"/>
        <v>1.1471174052078574</v>
      </c>
      <c r="H3851" s="25">
        <f t="shared" si="728"/>
        <v>0.99758200983907996</v>
      </c>
      <c r="I3851" s="4">
        <f t="shared" si="722"/>
        <v>23598.059876598418</v>
      </c>
      <c r="J3851" s="25">
        <f t="shared" si="729"/>
        <v>20214.434083823802</v>
      </c>
      <c r="K3851" s="15">
        <f t="shared" si="723"/>
        <v>20165.555781100549</v>
      </c>
      <c r="L3851" s="36">
        <f t="shared" si="724"/>
        <v>3375.4442188994508</v>
      </c>
      <c r="M3851" s="36">
        <f t="shared" si="725"/>
        <v>3375.4442188994508</v>
      </c>
      <c r="N3851" s="36">
        <f t="shared" si="726"/>
        <v>0.1433857618155325</v>
      </c>
      <c r="O3851" s="36">
        <f t="shared" si="727"/>
        <v>11393623.674901724</v>
      </c>
      <c r="P3851" s="35">
        <f t="shared" si="730"/>
        <v>11393623.674901724</v>
      </c>
    </row>
    <row r="3852" spans="1:16" x14ac:dyDescent="0.4">
      <c r="A3852" s="1">
        <v>3851</v>
      </c>
      <c r="B3852" s="21">
        <v>43664</v>
      </c>
      <c r="C3852" s="43">
        <v>3</v>
      </c>
      <c r="D3852" s="23">
        <v>16593</v>
      </c>
      <c r="E3852" s="25">
        <f t="shared" si="731"/>
        <v>21278.5</v>
      </c>
      <c r="F3852" s="25">
        <f t="shared" si="732"/>
        <v>22036.625</v>
      </c>
      <c r="G3852" s="25">
        <f t="shared" si="721"/>
        <v>0.75297374257627925</v>
      </c>
      <c r="H3852" s="25">
        <f t="shared" si="728"/>
        <v>1.0015470660113945</v>
      </c>
      <c r="I3852" s="4">
        <f t="shared" si="722"/>
        <v>16567.369186233751</v>
      </c>
      <c r="J3852" s="25">
        <f t="shared" si="729"/>
        <v>20214.750768267622</v>
      </c>
      <c r="K3852" s="15">
        <f t="shared" si="723"/>
        <v>20246.024322110021</v>
      </c>
      <c r="L3852" s="36">
        <f t="shared" si="724"/>
        <v>-3653.0243221100209</v>
      </c>
      <c r="M3852" s="36">
        <f t="shared" si="725"/>
        <v>3653.0243221100209</v>
      </c>
      <c r="N3852" s="36">
        <f t="shared" si="726"/>
        <v>0.22015454240402704</v>
      </c>
      <c r="O3852" s="36">
        <f t="shared" si="727"/>
        <v>13344586.697927378</v>
      </c>
      <c r="P3852" s="35">
        <f t="shared" si="730"/>
        <v>13344586.697927378</v>
      </c>
    </row>
    <row r="3853" spans="1:16" x14ac:dyDescent="0.4">
      <c r="A3853" s="1">
        <v>3852</v>
      </c>
      <c r="B3853" s="21">
        <v>43665</v>
      </c>
      <c r="C3853" s="43">
        <v>4</v>
      </c>
      <c r="D3853" s="23">
        <v>25445</v>
      </c>
      <c r="E3853" s="25">
        <f t="shared" si="731"/>
        <v>22794.75</v>
      </c>
      <c r="F3853" s="25">
        <f t="shared" si="732"/>
        <v>23013</v>
      </c>
      <c r="G3853" s="25">
        <f t="shared" si="721"/>
        <v>1.1056793986007909</v>
      </c>
      <c r="H3853" s="25">
        <f t="shared" si="728"/>
        <v>1.0021658136955456</v>
      </c>
      <c r="I3853" s="4">
        <f t="shared" si="722"/>
        <v>25390.009968679795</v>
      </c>
      <c r="J3853" s="25">
        <f t="shared" si="729"/>
        <v>20215.067452711439</v>
      </c>
      <c r="K3853" s="15">
        <f t="shared" si="723"/>
        <v>20258.849522656899</v>
      </c>
      <c r="L3853" s="36">
        <f t="shared" si="724"/>
        <v>5186.1504773431006</v>
      </c>
      <c r="M3853" s="36">
        <f t="shared" si="725"/>
        <v>5186.1504773431006</v>
      </c>
      <c r="N3853" s="36">
        <f t="shared" si="726"/>
        <v>0.20381805766724703</v>
      </c>
      <c r="O3853" s="36">
        <f t="shared" si="727"/>
        <v>26896156.773646072</v>
      </c>
      <c r="P3853" s="35">
        <f t="shared" si="730"/>
        <v>26896156.773646072</v>
      </c>
    </row>
    <row r="3854" spans="1:16" x14ac:dyDescent="0.4">
      <c r="A3854" s="1">
        <v>3853</v>
      </c>
      <c r="B3854" s="21">
        <v>43666</v>
      </c>
      <c r="C3854" s="43">
        <v>1</v>
      </c>
      <c r="D3854" s="23">
        <v>25600</v>
      </c>
      <c r="E3854" s="25">
        <f t="shared" si="731"/>
        <v>23231.25</v>
      </c>
      <c r="F3854" s="25">
        <f t="shared" si="732"/>
        <v>23944.875</v>
      </c>
      <c r="G3854" s="25">
        <f t="shared" si="721"/>
        <v>1.0691223069654781</v>
      </c>
      <c r="H3854" s="25">
        <f t="shared" si="728"/>
        <v>0.99870511045398014</v>
      </c>
      <c r="I3854" s="4">
        <f t="shared" si="722"/>
        <v>25633.192152549454</v>
      </c>
      <c r="J3854" s="25">
        <f t="shared" si="729"/>
        <v>20215.384137155255</v>
      </c>
      <c r="K3854" s="15">
        <f t="shared" si="723"/>
        <v>20189.207447567278</v>
      </c>
      <c r="L3854" s="36">
        <f t="shared" si="724"/>
        <v>5410.792552432722</v>
      </c>
      <c r="M3854" s="36">
        <f t="shared" si="725"/>
        <v>5410.792552432722</v>
      </c>
      <c r="N3854" s="36">
        <f t="shared" si="726"/>
        <v>0.21135908407940321</v>
      </c>
      <c r="O3854" s="36">
        <f t="shared" si="727"/>
        <v>29276676.045461413</v>
      </c>
      <c r="P3854" s="35">
        <f t="shared" si="730"/>
        <v>29276676.045461413</v>
      </c>
    </row>
    <row r="3855" spans="1:16" x14ac:dyDescent="0.4">
      <c r="A3855" s="1">
        <v>3854</v>
      </c>
      <c r="B3855" s="21">
        <v>43667</v>
      </c>
      <c r="C3855" s="43">
        <v>2</v>
      </c>
      <c r="D3855" s="23">
        <v>25287</v>
      </c>
      <c r="E3855" s="25">
        <f t="shared" si="731"/>
        <v>24658.5</v>
      </c>
      <c r="F3855" s="25">
        <f t="shared" si="732"/>
        <v>24005.75</v>
      </c>
      <c r="G3855" s="25">
        <f t="shared" si="721"/>
        <v>1.0533726294741885</v>
      </c>
      <c r="H3855" s="25">
        <f t="shared" si="728"/>
        <v>0.99758200983907996</v>
      </c>
      <c r="I3855" s="4">
        <f t="shared" si="722"/>
        <v>25348.2919204598</v>
      </c>
      <c r="J3855" s="25">
        <f t="shared" si="729"/>
        <v>20215.700821599072</v>
      </c>
      <c r="K3855" s="15">
        <f t="shared" si="723"/>
        <v>20166.819455916342</v>
      </c>
      <c r="L3855" s="36">
        <f t="shared" si="724"/>
        <v>5120.1805440836579</v>
      </c>
      <c r="M3855" s="36">
        <f t="shared" si="725"/>
        <v>5120.1805440836579</v>
      </c>
      <c r="N3855" s="36">
        <f t="shared" si="726"/>
        <v>0.20248272013618293</v>
      </c>
      <c r="O3855" s="36">
        <f t="shared" si="727"/>
        <v>26216248.804012824</v>
      </c>
      <c r="P3855" s="35">
        <f t="shared" si="730"/>
        <v>26216248.804012824</v>
      </c>
    </row>
    <row r="3856" spans="1:16" x14ac:dyDescent="0.4">
      <c r="A3856" s="1">
        <v>3855</v>
      </c>
      <c r="B3856" s="21">
        <v>43668</v>
      </c>
      <c r="C3856" s="43">
        <v>3</v>
      </c>
      <c r="D3856" s="23">
        <v>22302</v>
      </c>
      <c r="E3856" s="25">
        <f t="shared" si="731"/>
        <v>23353</v>
      </c>
      <c r="F3856" s="25">
        <f t="shared" si="732"/>
        <v>23179.25</v>
      </c>
      <c r="G3856" s="25">
        <f t="shared" si="721"/>
        <v>0.96215365035538247</v>
      </c>
      <c r="H3856" s="25">
        <f t="shared" si="728"/>
        <v>1.0015470660113945</v>
      </c>
      <c r="I3856" s="4">
        <f t="shared" si="722"/>
        <v>22267.550629264457</v>
      </c>
      <c r="J3856" s="25">
        <f t="shared" si="729"/>
        <v>20216.017506042892</v>
      </c>
      <c r="K3856" s="15">
        <f t="shared" si="723"/>
        <v>20247.293019612247</v>
      </c>
      <c r="L3856" s="36">
        <f t="shared" si="724"/>
        <v>2054.706980387753</v>
      </c>
      <c r="M3856" s="36">
        <f t="shared" si="725"/>
        <v>2054.706980387753</v>
      </c>
      <c r="N3856" s="36">
        <f t="shared" si="726"/>
        <v>9.213106359912801E-2</v>
      </c>
      <c r="O3856" s="36">
        <f t="shared" si="727"/>
        <v>4221820.7752541583</v>
      </c>
      <c r="P3856" s="35">
        <f t="shared" si="730"/>
        <v>4221820.7752541583</v>
      </c>
    </row>
    <row r="3857" spans="1:16" x14ac:dyDescent="0.4">
      <c r="A3857" s="1">
        <v>3856</v>
      </c>
      <c r="B3857" s="21">
        <v>43669</v>
      </c>
      <c r="C3857" s="43">
        <v>4</v>
      </c>
      <c r="D3857" s="23">
        <v>20223</v>
      </c>
      <c r="E3857" s="25">
        <f t="shared" si="731"/>
        <v>23005.5</v>
      </c>
      <c r="F3857" s="25">
        <f t="shared" si="732"/>
        <v>22305.375</v>
      </c>
      <c r="G3857" s="25">
        <f t="shared" si="721"/>
        <v>0.90664245725525794</v>
      </c>
      <c r="H3857" s="25">
        <f t="shared" si="728"/>
        <v>1.0021658136955456</v>
      </c>
      <c r="I3857" s="4">
        <f t="shared" si="722"/>
        <v>20179.295405643996</v>
      </c>
      <c r="J3857" s="25">
        <f t="shared" si="729"/>
        <v>20216.334190486708</v>
      </c>
      <c r="K3857" s="15">
        <f t="shared" si="723"/>
        <v>20260.119003950193</v>
      </c>
      <c r="L3857" s="36">
        <f t="shared" si="724"/>
        <v>-37.119003950192564</v>
      </c>
      <c r="M3857" s="36">
        <f t="shared" si="725"/>
        <v>37.119003950192564</v>
      </c>
      <c r="N3857" s="36">
        <f t="shared" si="726"/>
        <v>1.835484544834721E-3</v>
      </c>
      <c r="O3857" s="36">
        <f t="shared" si="727"/>
        <v>1377.8204542544111</v>
      </c>
      <c r="P3857" s="35">
        <f t="shared" si="730"/>
        <v>1377.8204542544111</v>
      </c>
    </row>
    <row r="3858" spans="1:16" x14ac:dyDescent="0.4">
      <c r="A3858" s="1">
        <v>3857</v>
      </c>
      <c r="B3858" s="21">
        <v>43670</v>
      </c>
      <c r="C3858" s="43">
        <v>1</v>
      </c>
      <c r="D3858" s="23">
        <v>24210</v>
      </c>
      <c r="E3858" s="25">
        <f t="shared" si="731"/>
        <v>21605.25</v>
      </c>
      <c r="F3858" s="25">
        <f t="shared" si="732"/>
        <v>21869.125</v>
      </c>
      <c r="G3858" s="25">
        <f t="shared" si="721"/>
        <v>1.107040176504547</v>
      </c>
      <c r="H3858" s="25">
        <f t="shared" si="728"/>
        <v>0.99870511045398014</v>
      </c>
      <c r="I3858" s="4">
        <f t="shared" si="722"/>
        <v>24241.389922391496</v>
      </c>
      <c r="J3858" s="25">
        <f t="shared" si="729"/>
        <v>20216.650874930525</v>
      </c>
      <c r="K3858" s="15">
        <f t="shared" si="723"/>
        <v>20190.472545057044</v>
      </c>
      <c r="L3858" s="36">
        <f t="shared" si="724"/>
        <v>4019.527454942956</v>
      </c>
      <c r="M3858" s="36">
        <f t="shared" si="725"/>
        <v>4019.527454942956</v>
      </c>
      <c r="N3858" s="36">
        <f t="shared" si="726"/>
        <v>0.16602756939045668</v>
      </c>
      <c r="O3858" s="36">
        <f t="shared" si="727"/>
        <v>16156600.961040197</v>
      </c>
      <c r="P3858" s="35">
        <f t="shared" si="730"/>
        <v>16156600.961040197</v>
      </c>
    </row>
    <row r="3859" spans="1:16" x14ac:dyDescent="0.4">
      <c r="A3859" s="1">
        <v>3858</v>
      </c>
      <c r="B3859" s="21">
        <v>43671</v>
      </c>
      <c r="C3859" s="43">
        <v>2</v>
      </c>
      <c r="D3859" s="23">
        <v>19686</v>
      </c>
      <c r="E3859" s="25">
        <f t="shared" si="731"/>
        <v>22133</v>
      </c>
      <c r="F3859" s="25">
        <f t="shared" si="732"/>
        <v>22704.75</v>
      </c>
      <c r="G3859" s="25">
        <f t="shared" si="721"/>
        <v>0.86704323985069198</v>
      </c>
      <c r="H3859" s="25">
        <f t="shared" si="728"/>
        <v>0.99758200983907996</v>
      </c>
      <c r="I3859" s="4">
        <f t="shared" si="722"/>
        <v>19733.71593095945</v>
      </c>
      <c r="J3859" s="25">
        <f t="shared" si="729"/>
        <v>20216.967559374345</v>
      </c>
      <c r="K3859" s="15">
        <f t="shared" si="723"/>
        <v>20168.083130732139</v>
      </c>
      <c r="L3859" s="36">
        <f t="shared" si="724"/>
        <v>-482.08313073213867</v>
      </c>
      <c r="M3859" s="36">
        <f t="shared" si="725"/>
        <v>482.08313073213867</v>
      </c>
      <c r="N3859" s="36">
        <f t="shared" si="726"/>
        <v>2.4488627996146432E-2</v>
      </c>
      <c r="O3859" s="36">
        <f t="shared" si="727"/>
        <v>232404.14493650029</v>
      </c>
      <c r="P3859" s="35">
        <f t="shared" si="730"/>
        <v>232404.14493650029</v>
      </c>
    </row>
    <row r="3860" spans="1:16" x14ac:dyDescent="0.4">
      <c r="A3860" s="1">
        <v>3859</v>
      </c>
      <c r="B3860" s="21">
        <v>43672</v>
      </c>
      <c r="C3860" s="43">
        <v>3</v>
      </c>
      <c r="D3860" s="23">
        <v>24413</v>
      </c>
      <c r="E3860" s="25">
        <f t="shared" si="731"/>
        <v>23276.5</v>
      </c>
      <c r="F3860" s="25">
        <f t="shared" si="732"/>
        <v>23283</v>
      </c>
      <c r="G3860" s="25">
        <f t="shared" si="721"/>
        <v>1.0485332646136667</v>
      </c>
      <c r="H3860" s="25">
        <f t="shared" si="728"/>
        <v>1.0015470660113945</v>
      </c>
      <c r="I3860" s="4">
        <f t="shared" si="722"/>
        <v>24375.289817605291</v>
      </c>
      <c r="J3860" s="25">
        <f t="shared" si="729"/>
        <v>20217.284243818161</v>
      </c>
      <c r="K3860" s="15">
        <f t="shared" si="723"/>
        <v>20248.561717114473</v>
      </c>
      <c r="L3860" s="36">
        <f t="shared" si="724"/>
        <v>4164.4382828855269</v>
      </c>
      <c r="M3860" s="36">
        <f t="shared" si="725"/>
        <v>4164.4382828855269</v>
      </c>
      <c r="N3860" s="36">
        <f t="shared" si="726"/>
        <v>0.17058281583113616</v>
      </c>
      <c r="O3860" s="36">
        <f t="shared" si="727"/>
        <v>17342546.211962555</v>
      </c>
      <c r="P3860" s="35">
        <f t="shared" si="730"/>
        <v>17342546.211962555</v>
      </c>
    </row>
    <row r="3861" spans="1:16" x14ac:dyDescent="0.4">
      <c r="A3861" s="1">
        <v>3860</v>
      </c>
      <c r="B3861" s="21">
        <v>43673</v>
      </c>
      <c r="C3861" s="43">
        <v>4</v>
      </c>
      <c r="D3861" s="23">
        <v>24797</v>
      </c>
      <c r="E3861" s="25">
        <f t="shared" si="731"/>
        <v>23289.5</v>
      </c>
      <c r="F3861" s="25">
        <f t="shared" si="732"/>
        <v>23365</v>
      </c>
      <c r="G3861" s="25">
        <f t="shared" si="721"/>
        <v>1.0612882516584634</v>
      </c>
      <c r="H3861" s="25">
        <f t="shared" si="728"/>
        <v>1.0021658136955456</v>
      </c>
      <c r="I3861" s="4">
        <f t="shared" si="722"/>
        <v>24743.410382918169</v>
      </c>
      <c r="J3861" s="25">
        <f t="shared" si="729"/>
        <v>20217.600928261978</v>
      </c>
      <c r="K3861" s="15">
        <f t="shared" si="723"/>
        <v>20261.388485243482</v>
      </c>
      <c r="L3861" s="36">
        <f t="shared" si="724"/>
        <v>4535.6115147565179</v>
      </c>
      <c r="M3861" s="36">
        <f t="shared" si="725"/>
        <v>4535.6115147565179</v>
      </c>
      <c r="N3861" s="36">
        <f t="shared" si="726"/>
        <v>0.1829096872507367</v>
      </c>
      <c r="O3861" s="36">
        <f t="shared" si="727"/>
        <v>20571771.812791914</v>
      </c>
      <c r="P3861" s="35">
        <f t="shared" si="730"/>
        <v>20571771.812791914</v>
      </c>
    </row>
    <row r="3862" spans="1:16" x14ac:dyDescent="0.4">
      <c r="A3862" s="1">
        <v>3861</v>
      </c>
      <c r="B3862" s="21">
        <v>43674</v>
      </c>
      <c r="C3862" s="43">
        <v>1</v>
      </c>
      <c r="D3862" s="23">
        <v>24262</v>
      </c>
      <c r="E3862" s="25">
        <f t="shared" si="731"/>
        <v>23440.5</v>
      </c>
      <c r="F3862" s="25">
        <f t="shared" si="732"/>
        <v>22824</v>
      </c>
      <c r="G3862" s="25">
        <f t="shared" si="721"/>
        <v>1.0630038555906063</v>
      </c>
      <c r="H3862" s="25">
        <f t="shared" si="728"/>
        <v>0.99870511045398014</v>
      </c>
      <c r="I3862" s="4">
        <f t="shared" si="722"/>
        <v>24293.457343951362</v>
      </c>
      <c r="J3862" s="25">
        <f t="shared" si="729"/>
        <v>20217.917612705794</v>
      </c>
      <c r="K3862" s="15">
        <f t="shared" si="723"/>
        <v>20191.73764254681</v>
      </c>
      <c r="L3862" s="36">
        <f t="shared" si="724"/>
        <v>4070.2623574531899</v>
      </c>
      <c r="M3862" s="36">
        <f t="shared" si="725"/>
        <v>4070.2623574531899</v>
      </c>
      <c r="N3862" s="36">
        <f t="shared" si="726"/>
        <v>0.16776285374054858</v>
      </c>
      <c r="O3862" s="36">
        <f t="shared" si="727"/>
        <v>16567035.658500399</v>
      </c>
      <c r="P3862" s="35">
        <f t="shared" si="730"/>
        <v>16567035.658500399</v>
      </c>
    </row>
    <row r="3863" spans="1:16" x14ac:dyDescent="0.4">
      <c r="A3863" s="1">
        <v>3862</v>
      </c>
      <c r="B3863" s="21">
        <v>43675</v>
      </c>
      <c r="C3863" s="43">
        <v>2</v>
      </c>
      <c r="D3863" s="23">
        <v>20290</v>
      </c>
      <c r="E3863" s="25">
        <f t="shared" si="731"/>
        <v>22207.5</v>
      </c>
      <c r="F3863" s="25">
        <f t="shared" si="732"/>
        <v>20904.875</v>
      </c>
      <c r="G3863" s="25">
        <f t="shared" si="721"/>
        <v>0.97058700422748279</v>
      </c>
      <c r="H3863" s="25">
        <f t="shared" si="728"/>
        <v>0.99758200983907996</v>
      </c>
      <c r="I3863" s="4">
        <f t="shared" si="722"/>
        <v>20339.179936968772</v>
      </c>
      <c r="J3863" s="25">
        <f t="shared" si="729"/>
        <v>20218.234297149615</v>
      </c>
      <c r="K3863" s="15">
        <f t="shared" si="723"/>
        <v>20169.346805547932</v>
      </c>
      <c r="L3863" s="36">
        <f t="shared" si="724"/>
        <v>120.65319445206842</v>
      </c>
      <c r="M3863" s="36">
        <f t="shared" si="725"/>
        <v>120.65319445206842</v>
      </c>
      <c r="N3863" s="36">
        <f t="shared" si="726"/>
        <v>5.9464363948776942E-3</v>
      </c>
      <c r="O3863" s="36">
        <f t="shared" si="727"/>
        <v>14557.193331488634</v>
      </c>
      <c r="P3863" s="35">
        <f t="shared" si="730"/>
        <v>14557.193331488634</v>
      </c>
    </row>
    <row r="3864" spans="1:16" x14ac:dyDescent="0.4">
      <c r="A3864" s="1">
        <v>3863</v>
      </c>
      <c r="B3864" s="21">
        <v>43676</v>
      </c>
      <c r="C3864" s="43">
        <v>3</v>
      </c>
      <c r="D3864" s="23">
        <v>19481</v>
      </c>
      <c r="E3864" s="25">
        <f t="shared" si="731"/>
        <v>19602.25</v>
      </c>
      <c r="F3864" s="25">
        <f t="shared" si="732"/>
        <v>18716.875</v>
      </c>
      <c r="G3864" s="25">
        <f t="shared" si="721"/>
        <v>1.0408254583096805</v>
      </c>
      <c r="H3864" s="25">
        <f t="shared" si="728"/>
        <v>1.0015470660113945</v>
      </c>
      <c r="I3864" s="4">
        <f t="shared" si="722"/>
        <v>19450.908161093215</v>
      </c>
      <c r="J3864" s="25">
        <f t="shared" si="729"/>
        <v>20218.550981593431</v>
      </c>
      <c r="K3864" s="15">
        <f t="shared" si="723"/>
        <v>20249.830414616703</v>
      </c>
      <c r="L3864" s="36">
        <f t="shared" si="724"/>
        <v>-768.83041461670291</v>
      </c>
      <c r="M3864" s="36">
        <f t="shared" si="725"/>
        <v>768.83041461670291</v>
      </c>
      <c r="N3864" s="36">
        <f t="shared" si="726"/>
        <v>3.9465654464180634E-2</v>
      </c>
      <c r="O3864" s="36">
        <f t="shared" si="727"/>
        <v>591100.20643969125</v>
      </c>
      <c r="P3864" s="35">
        <f t="shared" si="730"/>
        <v>591100.20643969125</v>
      </c>
    </row>
    <row r="3865" spans="1:16" x14ac:dyDescent="0.4">
      <c r="A3865" s="1">
        <v>3864</v>
      </c>
      <c r="B3865" s="21">
        <v>43677</v>
      </c>
      <c r="C3865" s="43">
        <v>4</v>
      </c>
      <c r="D3865" s="23">
        <v>14376</v>
      </c>
      <c r="E3865" s="25">
        <f t="shared" si="731"/>
        <v>17831.5</v>
      </c>
      <c r="F3865" s="25">
        <f t="shared" si="732"/>
        <v>18219.75</v>
      </c>
      <c r="G3865" s="25">
        <f t="shared" si="721"/>
        <v>0.78903387807187253</v>
      </c>
      <c r="H3865" s="25">
        <f t="shared" si="728"/>
        <v>1.0021658136955456</v>
      </c>
      <c r="I3865" s="4">
        <f t="shared" si="722"/>
        <v>14344.931550785645</v>
      </c>
      <c r="J3865" s="25">
        <f t="shared" si="729"/>
        <v>20218.867666037248</v>
      </c>
      <c r="K3865" s="15">
        <f t="shared" si="723"/>
        <v>20262.657966536775</v>
      </c>
      <c r="L3865" s="36">
        <f t="shared" si="724"/>
        <v>-5886.6579665367753</v>
      </c>
      <c r="M3865" s="36">
        <f t="shared" si="725"/>
        <v>5886.6579665367753</v>
      </c>
      <c r="N3865" s="36">
        <f t="shared" si="726"/>
        <v>0.40947815571346519</v>
      </c>
      <c r="O3865" s="36">
        <f t="shared" si="727"/>
        <v>34652742.014990881</v>
      </c>
      <c r="P3865" s="35">
        <f t="shared" si="730"/>
        <v>34652742.014990881</v>
      </c>
    </row>
    <row r="3866" spans="1:16" x14ac:dyDescent="0.4">
      <c r="A3866" s="1">
        <v>3865</v>
      </c>
      <c r="B3866" s="21">
        <v>43678</v>
      </c>
      <c r="C3866" s="43">
        <v>1</v>
      </c>
      <c r="D3866" s="23">
        <v>17179</v>
      </c>
      <c r="E3866" s="25">
        <f t="shared" si="731"/>
        <v>18608</v>
      </c>
      <c r="F3866" s="25">
        <f t="shared" si="732"/>
        <v>19256.625</v>
      </c>
      <c r="G3866" s="25">
        <f t="shared" si="721"/>
        <v>0.89210856004102479</v>
      </c>
      <c r="H3866" s="25">
        <f t="shared" si="728"/>
        <v>0.99870511045398014</v>
      </c>
      <c r="I3866" s="4">
        <f t="shared" si="722"/>
        <v>17201.273749556527</v>
      </c>
      <c r="J3866" s="25">
        <f t="shared" si="729"/>
        <v>20219.184350481068</v>
      </c>
      <c r="K3866" s="15">
        <f t="shared" si="723"/>
        <v>20193.00274003658</v>
      </c>
      <c r="L3866" s="36">
        <f t="shared" si="724"/>
        <v>-3014.0027400365798</v>
      </c>
      <c r="M3866" s="36">
        <f t="shared" si="725"/>
        <v>3014.0027400365798</v>
      </c>
      <c r="N3866" s="36">
        <f t="shared" si="726"/>
        <v>0.17544692590002792</v>
      </c>
      <c r="O3866" s="36">
        <f t="shared" si="727"/>
        <v>9084212.5169480108</v>
      </c>
      <c r="P3866" s="35">
        <f t="shared" si="730"/>
        <v>9084212.5169480108</v>
      </c>
    </row>
    <row r="3867" spans="1:16" x14ac:dyDescent="0.4">
      <c r="A3867" s="1">
        <v>3866</v>
      </c>
      <c r="B3867" s="21">
        <v>43679</v>
      </c>
      <c r="C3867" s="43">
        <v>2</v>
      </c>
      <c r="D3867" s="23">
        <v>23396</v>
      </c>
      <c r="E3867" s="25">
        <f t="shared" si="731"/>
        <v>19905.25</v>
      </c>
      <c r="F3867" s="25">
        <f t="shared" si="732"/>
        <v>21126.625</v>
      </c>
      <c r="G3867" s="25">
        <f t="shared" si="721"/>
        <v>1.1074177725973742</v>
      </c>
      <c r="H3867" s="25">
        <f t="shared" si="728"/>
        <v>0.99758200983907996</v>
      </c>
      <c r="I3867" s="4">
        <f t="shared" si="722"/>
        <v>23452.708418202139</v>
      </c>
      <c r="J3867" s="25">
        <f t="shared" si="729"/>
        <v>20219.501034924884</v>
      </c>
      <c r="K3867" s="15">
        <f t="shared" si="723"/>
        <v>20170.610480363724</v>
      </c>
      <c r="L3867" s="36">
        <f t="shared" si="724"/>
        <v>3225.3895196362755</v>
      </c>
      <c r="M3867" s="36">
        <f t="shared" si="725"/>
        <v>3225.3895196362755</v>
      </c>
      <c r="N3867" s="36">
        <f t="shared" si="726"/>
        <v>0.13786072489469461</v>
      </c>
      <c r="O3867" s="36">
        <f t="shared" si="727"/>
        <v>10403137.553379524</v>
      </c>
      <c r="P3867" s="35">
        <f t="shared" si="730"/>
        <v>10403137.553379524</v>
      </c>
    </row>
    <row r="3868" spans="1:16" x14ac:dyDescent="0.4">
      <c r="A3868" s="1">
        <v>3867</v>
      </c>
      <c r="B3868" s="21">
        <v>43680</v>
      </c>
      <c r="C3868" s="43">
        <v>3</v>
      </c>
      <c r="D3868" s="23">
        <v>24670</v>
      </c>
      <c r="E3868" s="25">
        <f t="shared" si="731"/>
        <v>22348</v>
      </c>
      <c r="F3868" s="25">
        <f t="shared" si="732"/>
        <v>22873.5</v>
      </c>
      <c r="G3868" s="25">
        <f t="shared" si="721"/>
        <v>1.0785406693335082</v>
      </c>
      <c r="H3868" s="25">
        <f t="shared" si="728"/>
        <v>1.0015470660113945</v>
      </c>
      <c r="I3868" s="4">
        <f t="shared" si="722"/>
        <v>24631.892835797426</v>
      </c>
      <c r="J3868" s="25">
        <f t="shared" si="729"/>
        <v>20219.817719368701</v>
      </c>
      <c r="K3868" s="15">
        <f t="shared" si="723"/>
        <v>20251.099112118929</v>
      </c>
      <c r="L3868" s="36">
        <f t="shared" si="724"/>
        <v>4418.900887881071</v>
      </c>
      <c r="M3868" s="36">
        <f t="shared" si="725"/>
        <v>4418.900887881071</v>
      </c>
      <c r="N3868" s="36">
        <f t="shared" si="726"/>
        <v>0.17912042512691817</v>
      </c>
      <c r="O3868" s="36">
        <f t="shared" si="727"/>
        <v>19526685.056916118</v>
      </c>
      <c r="P3868" s="35">
        <f t="shared" si="730"/>
        <v>19526685.056916118</v>
      </c>
    </row>
    <row r="3869" spans="1:16" x14ac:dyDescent="0.4">
      <c r="A3869" s="1">
        <v>3868</v>
      </c>
      <c r="B3869" s="21">
        <v>43681</v>
      </c>
      <c r="C3869" s="43">
        <v>4</v>
      </c>
      <c r="D3869" s="23">
        <v>24147</v>
      </c>
      <c r="E3869" s="25">
        <f t="shared" si="731"/>
        <v>23399</v>
      </c>
      <c r="F3869" s="25">
        <f t="shared" si="732"/>
        <v>22868.5</v>
      </c>
      <c r="G3869" s="25">
        <f t="shared" si="721"/>
        <v>1.0559065964099088</v>
      </c>
      <c r="H3869" s="25">
        <f t="shared" si="728"/>
        <v>1.0021658136955456</v>
      </c>
      <c r="I3869" s="4">
        <f t="shared" si="722"/>
        <v>24094.815119422714</v>
      </c>
      <c r="J3869" s="25">
        <f t="shared" si="729"/>
        <v>20220.134403812521</v>
      </c>
      <c r="K3869" s="15">
        <f t="shared" si="723"/>
        <v>20263.927447830069</v>
      </c>
      <c r="L3869" s="36">
        <f t="shared" si="724"/>
        <v>3883.0725521699314</v>
      </c>
      <c r="M3869" s="36">
        <f t="shared" si="725"/>
        <v>3883.0725521699314</v>
      </c>
      <c r="N3869" s="36">
        <f t="shared" si="726"/>
        <v>0.16080973007702537</v>
      </c>
      <c r="O3869" s="36">
        <f t="shared" si="727"/>
        <v>15078252.445415504</v>
      </c>
      <c r="P3869" s="35">
        <f t="shared" si="730"/>
        <v>15078252.445415504</v>
      </c>
    </row>
    <row r="3870" spans="1:16" x14ac:dyDescent="0.4">
      <c r="A3870" s="1">
        <v>3869</v>
      </c>
      <c r="B3870" s="21">
        <v>43682</v>
      </c>
      <c r="C3870" s="43">
        <v>1</v>
      </c>
      <c r="D3870" s="23">
        <v>21383</v>
      </c>
      <c r="E3870" s="25">
        <f t="shared" si="731"/>
        <v>22338</v>
      </c>
      <c r="F3870" s="25">
        <f t="shared" si="732"/>
        <v>22022.625</v>
      </c>
      <c r="G3870" s="25">
        <f t="shared" si="721"/>
        <v>0.97095600547164562</v>
      </c>
      <c r="H3870" s="25">
        <f t="shared" si="728"/>
        <v>0.99870511045398014</v>
      </c>
      <c r="I3870" s="4">
        <f t="shared" si="722"/>
        <v>21410.724523358007</v>
      </c>
      <c r="J3870" s="25">
        <f t="shared" si="729"/>
        <v>20220.451088256337</v>
      </c>
      <c r="K3870" s="15">
        <f t="shared" si="723"/>
        <v>20194.267837526349</v>
      </c>
      <c r="L3870" s="36">
        <f t="shared" si="724"/>
        <v>1188.7321624736505</v>
      </c>
      <c r="M3870" s="36">
        <f t="shared" si="725"/>
        <v>1188.7321624736505</v>
      </c>
      <c r="N3870" s="36">
        <f t="shared" si="726"/>
        <v>5.5592394073500001E-2</v>
      </c>
      <c r="O3870" s="36">
        <f t="shared" si="727"/>
        <v>1413084.1540992814</v>
      </c>
      <c r="P3870" s="35">
        <f t="shared" si="730"/>
        <v>1413084.1540992814</v>
      </c>
    </row>
    <row r="3871" spans="1:16" x14ac:dyDescent="0.4">
      <c r="A3871" s="1">
        <v>3870</v>
      </c>
      <c r="B3871" s="21">
        <v>43683</v>
      </c>
      <c r="C3871" s="43">
        <v>2</v>
      </c>
      <c r="D3871" s="23">
        <v>19152</v>
      </c>
      <c r="E3871" s="25">
        <f t="shared" si="731"/>
        <v>21707.25</v>
      </c>
      <c r="F3871" s="25">
        <f t="shared" si="732"/>
        <v>20964.875</v>
      </c>
      <c r="G3871" s="25">
        <f t="shared" si="721"/>
        <v>0.91352798430708504</v>
      </c>
      <c r="H3871" s="25">
        <f t="shared" si="728"/>
        <v>0.99758200983907996</v>
      </c>
      <c r="I3871" s="4">
        <f t="shared" si="722"/>
        <v>19198.421594520747</v>
      </c>
      <c r="J3871" s="25">
        <f t="shared" si="729"/>
        <v>20220.767772700154</v>
      </c>
      <c r="K3871" s="15">
        <f t="shared" si="723"/>
        <v>20171.874155179517</v>
      </c>
      <c r="L3871" s="36">
        <f t="shared" si="724"/>
        <v>-1019.8741551795174</v>
      </c>
      <c r="M3871" s="36">
        <f t="shared" si="725"/>
        <v>1019.8741551795174</v>
      </c>
      <c r="N3871" s="36">
        <f t="shared" si="726"/>
        <v>5.3251574518562939E-2</v>
      </c>
      <c r="O3871" s="36">
        <f t="shared" si="727"/>
        <v>1040143.2924031343</v>
      </c>
      <c r="P3871" s="35">
        <f t="shared" si="730"/>
        <v>1040143.2924031343</v>
      </c>
    </row>
    <row r="3872" spans="1:16" x14ac:dyDescent="0.4">
      <c r="A3872" s="1">
        <v>3871</v>
      </c>
      <c r="B3872" s="21">
        <v>43684</v>
      </c>
      <c r="C3872" s="43">
        <v>3</v>
      </c>
      <c r="D3872" s="23">
        <v>22147</v>
      </c>
      <c r="E3872" s="25">
        <f t="shared" si="731"/>
        <v>20222.5</v>
      </c>
      <c r="F3872" s="25">
        <f t="shared" si="732"/>
        <v>20487.125</v>
      </c>
      <c r="G3872" s="25">
        <f t="shared" si="721"/>
        <v>1.0810203969566252</v>
      </c>
      <c r="H3872" s="25">
        <f t="shared" si="728"/>
        <v>1.0015470660113945</v>
      </c>
      <c r="I3872" s="4">
        <f t="shared" si="722"/>
        <v>22112.790054090216</v>
      </c>
      <c r="J3872" s="25">
        <f t="shared" si="729"/>
        <v>20221.084457143974</v>
      </c>
      <c r="K3872" s="15">
        <f t="shared" si="723"/>
        <v>20252.367809621159</v>
      </c>
      <c r="L3872" s="36">
        <f t="shared" si="724"/>
        <v>1894.6321903788412</v>
      </c>
      <c r="M3872" s="36">
        <f t="shared" si="725"/>
        <v>1894.6321903788412</v>
      </c>
      <c r="N3872" s="36">
        <f t="shared" si="726"/>
        <v>8.5548028644007817E-2</v>
      </c>
      <c r="O3872" s="36">
        <f t="shared" si="727"/>
        <v>3589631.1368197254</v>
      </c>
      <c r="P3872" s="35">
        <f t="shared" si="730"/>
        <v>3589631.1368197254</v>
      </c>
    </row>
    <row r="3873" spans="1:16" x14ac:dyDescent="0.4">
      <c r="A3873" s="1">
        <v>3872</v>
      </c>
      <c r="B3873" s="21">
        <v>43685</v>
      </c>
      <c r="C3873" s="43">
        <v>4</v>
      </c>
      <c r="D3873" s="23">
        <v>18208</v>
      </c>
      <c r="E3873" s="25">
        <f t="shared" si="731"/>
        <v>20751.75</v>
      </c>
      <c r="F3873" s="25">
        <f t="shared" si="732"/>
        <v>21417.625</v>
      </c>
      <c r="G3873" s="25">
        <f t="shared" si="721"/>
        <v>0.85014094700042608</v>
      </c>
      <c r="H3873" s="25">
        <f t="shared" si="728"/>
        <v>1.0021658136955456</v>
      </c>
      <c r="I3873" s="4">
        <f t="shared" si="722"/>
        <v>18168.650088808085</v>
      </c>
      <c r="J3873" s="25">
        <f t="shared" si="729"/>
        <v>20221.40114158779</v>
      </c>
      <c r="K3873" s="15">
        <f t="shared" si="723"/>
        <v>20265.196929123362</v>
      </c>
      <c r="L3873" s="36">
        <f t="shared" si="724"/>
        <v>-2057.1969291233618</v>
      </c>
      <c r="M3873" s="36">
        <f t="shared" si="725"/>
        <v>2057.1969291233618</v>
      </c>
      <c r="N3873" s="36">
        <f t="shared" si="726"/>
        <v>0.11298313538682786</v>
      </c>
      <c r="O3873" s="36">
        <f t="shared" si="727"/>
        <v>4232059.2051945897</v>
      </c>
      <c r="P3873" s="35">
        <f t="shared" si="730"/>
        <v>4232059.2051945897</v>
      </c>
    </row>
    <row r="3874" spans="1:16" x14ac:dyDescent="0.4">
      <c r="A3874" s="1">
        <v>3873</v>
      </c>
      <c r="B3874" s="21">
        <v>43686</v>
      </c>
      <c r="C3874" s="43">
        <v>1</v>
      </c>
      <c r="D3874" s="23">
        <v>23500</v>
      </c>
      <c r="E3874" s="25">
        <f t="shared" si="731"/>
        <v>22083.5</v>
      </c>
      <c r="F3874" s="25">
        <f t="shared" si="732"/>
        <v>22422.125</v>
      </c>
      <c r="G3874" s="25">
        <f t="shared" si="721"/>
        <v>1.0480719378738634</v>
      </c>
      <c r="H3874" s="25">
        <f t="shared" si="728"/>
        <v>0.99870511045398014</v>
      </c>
      <c r="I3874" s="4">
        <f t="shared" si="722"/>
        <v>23530.469358785631</v>
      </c>
      <c r="J3874" s="25">
        <f t="shared" si="729"/>
        <v>20221.717826031607</v>
      </c>
      <c r="K3874" s="15">
        <f t="shared" si="723"/>
        <v>20195.532935016116</v>
      </c>
      <c r="L3874" s="36">
        <f t="shared" si="724"/>
        <v>3304.4670649838845</v>
      </c>
      <c r="M3874" s="36">
        <f t="shared" si="725"/>
        <v>3304.4670649838845</v>
      </c>
      <c r="N3874" s="36">
        <f t="shared" si="726"/>
        <v>0.14061561978654827</v>
      </c>
      <c r="O3874" s="36">
        <f t="shared" si="727"/>
        <v>10919502.583563209</v>
      </c>
      <c r="P3874" s="35">
        <f t="shared" si="730"/>
        <v>10919502.583563209</v>
      </c>
    </row>
    <row r="3875" spans="1:16" x14ac:dyDescent="0.4">
      <c r="A3875" s="1">
        <v>3874</v>
      </c>
      <c r="B3875" s="21">
        <v>43687</v>
      </c>
      <c r="C3875" s="43">
        <v>2</v>
      </c>
      <c r="D3875" s="23">
        <v>24479</v>
      </c>
      <c r="E3875" s="25">
        <f t="shared" si="731"/>
        <v>22760.75</v>
      </c>
      <c r="F3875" s="25">
        <f t="shared" si="732"/>
        <v>23292.375</v>
      </c>
      <c r="G3875" s="25">
        <f t="shared" si="721"/>
        <v>1.0509447834323464</v>
      </c>
      <c r="H3875" s="25">
        <f t="shared" si="728"/>
        <v>0.99758200983907996</v>
      </c>
      <c r="I3875" s="4">
        <f t="shared" si="722"/>
        <v>24538.333448844682</v>
      </c>
      <c r="J3875" s="25">
        <f t="shared" si="729"/>
        <v>20222.034510475423</v>
      </c>
      <c r="K3875" s="15">
        <f t="shared" si="723"/>
        <v>20173.137829995307</v>
      </c>
      <c r="L3875" s="36">
        <f t="shared" si="724"/>
        <v>4305.8621700046933</v>
      </c>
      <c r="M3875" s="36">
        <f t="shared" si="725"/>
        <v>4305.8621700046933</v>
      </c>
      <c r="N3875" s="36">
        <f t="shared" si="726"/>
        <v>0.17590024796783746</v>
      </c>
      <c r="O3875" s="36">
        <f t="shared" si="727"/>
        <v>18540449.027077526</v>
      </c>
      <c r="P3875" s="35">
        <f t="shared" si="730"/>
        <v>18540449.027077526</v>
      </c>
    </row>
    <row r="3876" spans="1:16" x14ac:dyDescent="0.4">
      <c r="A3876" s="1">
        <v>3875</v>
      </c>
      <c r="B3876" s="21">
        <v>43688</v>
      </c>
      <c r="C3876" s="43">
        <v>3</v>
      </c>
      <c r="D3876" s="23">
        <v>24856</v>
      </c>
      <c r="E3876" s="25">
        <f t="shared" si="731"/>
        <v>23824</v>
      </c>
      <c r="F3876" s="25">
        <f t="shared" si="732"/>
        <v>23219.25</v>
      </c>
      <c r="G3876" s="25">
        <f t="shared" si="721"/>
        <v>1.070491079599901</v>
      </c>
      <c r="H3876" s="25">
        <f t="shared" si="728"/>
        <v>1.0015470660113945</v>
      </c>
      <c r="I3876" s="4">
        <f t="shared" si="722"/>
        <v>24817.605526006519</v>
      </c>
      <c r="J3876" s="25">
        <f t="shared" si="729"/>
        <v>20222.351194919243</v>
      </c>
      <c r="K3876" s="15">
        <f t="shared" si="723"/>
        <v>20253.636507123385</v>
      </c>
      <c r="L3876" s="36">
        <f t="shared" si="724"/>
        <v>4602.3634928766151</v>
      </c>
      <c r="M3876" s="36">
        <f t="shared" si="725"/>
        <v>4602.3634928766151</v>
      </c>
      <c r="N3876" s="36">
        <f t="shared" si="726"/>
        <v>0.18516106746365527</v>
      </c>
      <c r="O3876" s="36">
        <f t="shared" si="727"/>
        <v>21181749.720563438</v>
      </c>
      <c r="P3876" s="35">
        <f t="shared" si="730"/>
        <v>21181749.720563438</v>
      </c>
    </row>
    <row r="3877" spans="1:16" x14ac:dyDescent="0.4">
      <c r="A3877" s="1">
        <v>3876</v>
      </c>
      <c r="B3877" s="21">
        <v>43689</v>
      </c>
      <c r="C3877" s="43">
        <v>4</v>
      </c>
      <c r="D3877" s="23">
        <v>22461</v>
      </c>
      <c r="E3877" s="25">
        <f t="shared" si="731"/>
        <v>22614.5</v>
      </c>
      <c r="F3877" s="25">
        <f t="shared" si="732"/>
        <v>22388.5</v>
      </c>
      <c r="G3877" s="25">
        <f t="shared" si="721"/>
        <v>1.0032382696473636</v>
      </c>
      <c r="H3877" s="25">
        <f t="shared" si="728"/>
        <v>1.0021658136955456</v>
      </c>
      <c r="I3877" s="4">
        <f t="shared" si="722"/>
        <v>22412.458789802196</v>
      </c>
      <c r="J3877" s="25">
        <f t="shared" si="729"/>
        <v>20222.66787936306</v>
      </c>
      <c r="K3877" s="15">
        <f t="shared" si="723"/>
        <v>20266.466410416655</v>
      </c>
      <c r="L3877" s="36">
        <f t="shared" si="724"/>
        <v>2194.533589583345</v>
      </c>
      <c r="M3877" s="36">
        <f t="shared" si="725"/>
        <v>2194.533589583345</v>
      </c>
      <c r="N3877" s="36">
        <f t="shared" si="726"/>
        <v>9.770418011590512E-2</v>
      </c>
      <c r="O3877" s="36">
        <f t="shared" si="727"/>
        <v>4815977.6758095613</v>
      </c>
      <c r="P3877" s="35">
        <f t="shared" si="730"/>
        <v>4815977.6758095613</v>
      </c>
    </row>
    <row r="3878" spans="1:16" x14ac:dyDescent="0.4">
      <c r="A3878" s="1">
        <v>3877</v>
      </c>
      <c r="B3878" s="21">
        <v>43690</v>
      </c>
      <c r="C3878" s="43">
        <v>1</v>
      </c>
      <c r="D3878" s="23">
        <v>18662</v>
      </c>
      <c r="E3878" s="25">
        <f t="shared" si="731"/>
        <v>22162.5</v>
      </c>
      <c r="F3878" s="25">
        <f t="shared" si="732"/>
        <v>20459.5</v>
      </c>
      <c r="G3878" s="25">
        <f t="shared" si="721"/>
        <v>0.91214350301815783</v>
      </c>
      <c r="H3878" s="25">
        <f t="shared" si="728"/>
        <v>0.99870511045398014</v>
      </c>
      <c r="I3878" s="4">
        <f t="shared" si="722"/>
        <v>18686.196560581167</v>
      </c>
      <c r="J3878" s="25">
        <f t="shared" si="729"/>
        <v>20222.984563806876</v>
      </c>
      <c r="K3878" s="15">
        <f t="shared" si="723"/>
        <v>20196.798032505882</v>
      </c>
      <c r="L3878" s="36">
        <f t="shared" si="724"/>
        <v>-1534.7980325058816</v>
      </c>
      <c r="M3878" s="36">
        <f t="shared" si="725"/>
        <v>1534.7980325058816</v>
      </c>
      <c r="N3878" s="36">
        <f t="shared" si="726"/>
        <v>8.2241883640868152E-2</v>
      </c>
      <c r="O3878" s="36">
        <f t="shared" si="727"/>
        <v>2355605.0005839253</v>
      </c>
      <c r="P3878" s="35">
        <f t="shared" si="730"/>
        <v>2355605.0005839253</v>
      </c>
    </row>
    <row r="3879" spans="1:16" x14ac:dyDescent="0.4">
      <c r="A3879" s="1">
        <v>3878</v>
      </c>
      <c r="B3879" s="21">
        <v>43691</v>
      </c>
      <c r="C3879" s="43">
        <v>2</v>
      </c>
      <c r="D3879" s="23">
        <v>22671</v>
      </c>
      <c r="E3879" s="25">
        <f t="shared" si="731"/>
        <v>18756.5</v>
      </c>
      <c r="F3879" s="25">
        <f t="shared" si="732"/>
        <v>18167.125</v>
      </c>
      <c r="G3879" s="25">
        <f t="shared" si="721"/>
        <v>1.2479134700730028</v>
      </c>
      <c r="H3879" s="25">
        <f t="shared" si="728"/>
        <v>0.99758200983907996</v>
      </c>
      <c r="I3879" s="4">
        <f t="shared" si="722"/>
        <v>22725.951126220752</v>
      </c>
      <c r="J3879" s="25">
        <f t="shared" si="729"/>
        <v>20223.301248250697</v>
      </c>
      <c r="K3879" s="15">
        <f t="shared" si="723"/>
        <v>20174.401504811103</v>
      </c>
      <c r="L3879" s="36">
        <f t="shared" si="724"/>
        <v>2496.5984951888968</v>
      </c>
      <c r="M3879" s="36">
        <f t="shared" si="725"/>
        <v>2496.5984951888968</v>
      </c>
      <c r="N3879" s="36">
        <f t="shared" si="726"/>
        <v>0.11012299833218193</v>
      </c>
      <c r="O3879" s="36">
        <f t="shared" si="727"/>
        <v>6233004.0461794641</v>
      </c>
      <c r="P3879" s="35">
        <f t="shared" si="730"/>
        <v>6233004.0461794641</v>
      </c>
    </row>
    <row r="3880" spans="1:16" x14ac:dyDescent="0.4">
      <c r="A3880" s="1">
        <v>3879</v>
      </c>
      <c r="B3880" s="21">
        <v>43692</v>
      </c>
      <c r="C3880" s="43">
        <v>3</v>
      </c>
      <c r="D3880" s="23">
        <v>11232</v>
      </c>
      <c r="E3880" s="25">
        <f t="shared" si="731"/>
        <v>17577.75</v>
      </c>
      <c r="F3880" s="25">
        <f t="shared" si="732"/>
        <v>17922</v>
      </c>
      <c r="G3880" s="25">
        <f t="shared" si="721"/>
        <v>0.62671576832942755</v>
      </c>
      <c r="H3880" s="25">
        <f t="shared" si="728"/>
        <v>1.0015470660113945</v>
      </c>
      <c r="I3880" s="4">
        <f t="shared" si="722"/>
        <v>11214.650195852319</v>
      </c>
      <c r="J3880" s="25">
        <f t="shared" si="729"/>
        <v>20223.617932694513</v>
      </c>
      <c r="K3880" s="15">
        <f t="shared" si="723"/>
        <v>20254.905204625615</v>
      </c>
      <c r="L3880" s="36">
        <f t="shared" si="724"/>
        <v>-9022.9052046256147</v>
      </c>
      <c r="M3880" s="36">
        <f t="shared" si="725"/>
        <v>9022.9052046256147</v>
      </c>
      <c r="N3880" s="36">
        <f t="shared" si="726"/>
        <v>0.80332133232065661</v>
      </c>
      <c r="O3880" s="36">
        <f t="shared" si="727"/>
        <v>81412818.331660002</v>
      </c>
      <c r="P3880" s="35">
        <f t="shared" si="730"/>
        <v>81412818.331660002</v>
      </c>
    </row>
    <row r="3881" spans="1:16" x14ac:dyDescent="0.4">
      <c r="A3881" s="1">
        <v>3880</v>
      </c>
      <c r="B3881" s="21">
        <v>43693</v>
      </c>
      <c r="C3881" s="43">
        <v>4</v>
      </c>
      <c r="D3881" s="23">
        <v>17746</v>
      </c>
      <c r="E3881" s="25">
        <f t="shared" si="731"/>
        <v>18266.25</v>
      </c>
      <c r="F3881" s="25">
        <f t="shared" si="732"/>
        <v>18367.375</v>
      </c>
      <c r="G3881" s="25">
        <f t="shared" si="721"/>
        <v>0.96616963501861319</v>
      </c>
      <c r="H3881" s="25">
        <f t="shared" si="728"/>
        <v>1.0021658136955456</v>
      </c>
      <c r="I3881" s="4">
        <f t="shared" si="722"/>
        <v>17707.648532292853</v>
      </c>
      <c r="J3881" s="25">
        <f t="shared" si="729"/>
        <v>20223.934617138329</v>
      </c>
      <c r="K3881" s="15">
        <f t="shared" si="723"/>
        <v>20267.735891709945</v>
      </c>
      <c r="L3881" s="36">
        <f t="shared" si="724"/>
        <v>-2521.7358917099446</v>
      </c>
      <c r="M3881" s="36">
        <f t="shared" si="725"/>
        <v>2521.7358917099446</v>
      </c>
      <c r="N3881" s="36">
        <f t="shared" si="726"/>
        <v>0.14210165060914823</v>
      </c>
      <c r="O3881" s="36">
        <f t="shared" si="727"/>
        <v>6359151.9075381495</v>
      </c>
      <c r="P3881" s="35">
        <f t="shared" si="730"/>
        <v>6359151.9075381495</v>
      </c>
    </row>
    <row r="3882" spans="1:16" x14ac:dyDescent="0.4">
      <c r="A3882" s="1">
        <v>3881</v>
      </c>
      <c r="B3882" s="21">
        <v>43694</v>
      </c>
      <c r="C3882" s="43">
        <v>1</v>
      </c>
      <c r="D3882" s="23">
        <v>21416</v>
      </c>
      <c r="E3882" s="25">
        <f t="shared" si="731"/>
        <v>18468.5</v>
      </c>
      <c r="F3882" s="25">
        <f t="shared" si="732"/>
        <v>19792</v>
      </c>
      <c r="G3882" s="25">
        <f t="shared" si="721"/>
        <v>1.0820533548908651</v>
      </c>
      <c r="H3882" s="25">
        <f t="shared" si="728"/>
        <v>0.99870511045398014</v>
      </c>
      <c r="I3882" s="4">
        <f t="shared" si="722"/>
        <v>21443.767310117153</v>
      </c>
      <c r="J3882" s="25">
        <f t="shared" si="729"/>
        <v>20224.251301582146</v>
      </c>
      <c r="K3882" s="15">
        <f t="shared" si="723"/>
        <v>20198.063129995648</v>
      </c>
      <c r="L3882" s="36">
        <f t="shared" si="724"/>
        <v>1217.9368700043524</v>
      </c>
      <c r="M3882" s="36">
        <f t="shared" si="725"/>
        <v>1217.9368700043524</v>
      </c>
      <c r="N3882" s="36">
        <f t="shared" si="726"/>
        <v>5.6870417912044842E-2</v>
      </c>
      <c r="O3882" s="36">
        <f t="shared" si="727"/>
        <v>1483370.2193159987</v>
      </c>
      <c r="P3882" s="35">
        <f t="shared" si="730"/>
        <v>1483370.2193159987</v>
      </c>
    </row>
    <row r="3883" spans="1:16" x14ac:dyDescent="0.4">
      <c r="A3883" s="1">
        <v>3882</v>
      </c>
      <c r="B3883" s="21">
        <v>43695</v>
      </c>
      <c r="C3883" s="43">
        <v>2</v>
      </c>
      <c r="D3883" s="23">
        <v>23480</v>
      </c>
      <c r="E3883" s="25">
        <f t="shared" si="731"/>
        <v>21115.5</v>
      </c>
      <c r="F3883" s="25">
        <f t="shared" si="732"/>
        <v>21479.375</v>
      </c>
      <c r="G3883" s="25">
        <f t="shared" si="721"/>
        <v>1.0931416766083744</v>
      </c>
      <c r="H3883" s="25">
        <f t="shared" si="728"/>
        <v>0.99758200983907996</v>
      </c>
      <c r="I3883" s="4">
        <f t="shared" si="722"/>
        <v>23536.91202168688</v>
      </c>
      <c r="J3883" s="25">
        <f t="shared" si="729"/>
        <v>20224.567986025966</v>
      </c>
      <c r="K3883" s="15">
        <f t="shared" si="723"/>
        <v>20175.665179626896</v>
      </c>
      <c r="L3883" s="36">
        <f t="shared" si="724"/>
        <v>3304.3348203731039</v>
      </c>
      <c r="M3883" s="36">
        <f t="shared" si="725"/>
        <v>3304.3348203731039</v>
      </c>
      <c r="N3883" s="36">
        <f t="shared" si="726"/>
        <v>0.14072976236682724</v>
      </c>
      <c r="O3883" s="36">
        <f t="shared" si="727"/>
        <v>10918628.605130153</v>
      </c>
      <c r="P3883" s="35">
        <f t="shared" si="730"/>
        <v>10918628.605130153</v>
      </c>
    </row>
    <row r="3884" spans="1:16" x14ac:dyDescent="0.4">
      <c r="A3884" s="1">
        <v>3883</v>
      </c>
      <c r="B3884" s="21">
        <v>43696</v>
      </c>
      <c r="C3884" s="43">
        <v>3</v>
      </c>
      <c r="D3884" s="23">
        <v>21820</v>
      </c>
      <c r="E3884" s="25">
        <f t="shared" si="731"/>
        <v>21843.25</v>
      </c>
      <c r="F3884" s="25">
        <f t="shared" si="732"/>
        <v>22264.75</v>
      </c>
      <c r="G3884" s="25">
        <f t="shared" si="721"/>
        <v>0.98002447815493099</v>
      </c>
      <c r="H3884" s="25">
        <f t="shared" si="728"/>
        <v>1.0015470660113945</v>
      </c>
      <c r="I3884" s="4">
        <f t="shared" si="722"/>
        <v>21786.295163238745</v>
      </c>
      <c r="J3884" s="25">
        <f t="shared" si="729"/>
        <v>20224.884670469783</v>
      </c>
      <c r="K3884" s="15">
        <f t="shared" si="723"/>
        <v>20256.173902127841</v>
      </c>
      <c r="L3884" s="36">
        <f t="shared" si="724"/>
        <v>1563.8260978721592</v>
      </c>
      <c r="M3884" s="36">
        <f t="shared" si="725"/>
        <v>1563.8260978721592</v>
      </c>
      <c r="N3884" s="36">
        <f t="shared" si="726"/>
        <v>7.1669390369943131E-2</v>
      </c>
      <c r="O3884" s="36">
        <f t="shared" si="727"/>
        <v>2445552.0643860637</v>
      </c>
      <c r="P3884" s="35">
        <f t="shared" si="730"/>
        <v>2445552.0643860637</v>
      </c>
    </row>
    <row r="3885" spans="1:16" x14ac:dyDescent="0.4">
      <c r="A3885" s="1">
        <v>3884</v>
      </c>
      <c r="B3885" s="21">
        <v>43697</v>
      </c>
      <c r="C3885" s="43">
        <v>4</v>
      </c>
      <c r="D3885" s="23">
        <v>20657</v>
      </c>
      <c r="E3885" s="25">
        <f t="shared" si="731"/>
        <v>22686.25</v>
      </c>
      <c r="F3885" s="25">
        <f t="shared" si="732"/>
        <v>22312.125</v>
      </c>
      <c r="G3885" s="25">
        <f t="shared" ref="G3885:G3896" si="733">D3885/F3885</f>
        <v>0.92581948155991423</v>
      </c>
      <c r="H3885" s="25">
        <f t="shared" si="728"/>
        <v>1.0021658136955456</v>
      </c>
      <c r="I3885" s="4">
        <f t="shared" ref="I3885:I3896" si="734">D3885/H3885</f>
        <v>20612.357473885579</v>
      </c>
      <c r="J3885" s="25">
        <f t="shared" si="729"/>
        <v>20225.201354913599</v>
      </c>
      <c r="K3885" s="15">
        <f t="shared" ref="K3885:K3896" si="735">H3885*J3885</f>
        <v>20269.005373003238</v>
      </c>
      <c r="L3885" s="36">
        <f t="shared" ref="L3885:L3896" si="736">D3885-K3885</f>
        <v>387.99462699676224</v>
      </c>
      <c r="M3885" s="36">
        <f t="shared" ref="M3885:M3896" si="737">ABS(L3885)</f>
        <v>387.99462699676224</v>
      </c>
      <c r="N3885" s="36">
        <f t="shared" ref="N3885:N3896" si="738">M3885/D3885</f>
        <v>1.8782719029712069E-2</v>
      </c>
      <c r="O3885" s="36">
        <f t="shared" ref="O3885:O3896" si="739">L3885^2</f>
        <v>150539.83057835666</v>
      </c>
      <c r="P3885" s="35">
        <f t="shared" si="730"/>
        <v>150539.83057835666</v>
      </c>
    </row>
    <row r="3886" spans="1:16" x14ac:dyDescent="0.4">
      <c r="A3886" s="1">
        <v>3885</v>
      </c>
      <c r="B3886" s="21">
        <v>43698</v>
      </c>
      <c r="C3886" s="43">
        <v>1</v>
      </c>
      <c r="D3886" s="23">
        <v>24788</v>
      </c>
      <c r="E3886" s="25">
        <f t="shared" si="731"/>
        <v>21938</v>
      </c>
      <c r="F3886" s="25">
        <f t="shared" si="732"/>
        <v>22421.375</v>
      </c>
      <c r="G3886" s="25">
        <f t="shared" si="733"/>
        <v>1.1055521795607985</v>
      </c>
      <c r="H3886" s="25">
        <f t="shared" si="728"/>
        <v>0.99870511045398014</v>
      </c>
      <c r="I3886" s="4">
        <f t="shared" si="734"/>
        <v>24820.139338960777</v>
      </c>
      <c r="J3886" s="25">
        <f t="shared" si="729"/>
        <v>20225.518039357419</v>
      </c>
      <c r="K3886" s="15">
        <f t="shared" si="735"/>
        <v>20199.328227485421</v>
      </c>
      <c r="L3886" s="36">
        <f t="shared" si="736"/>
        <v>4588.6717725145791</v>
      </c>
      <c r="M3886" s="36">
        <f t="shared" si="737"/>
        <v>4588.6717725145791</v>
      </c>
      <c r="N3886" s="36">
        <f t="shared" si="738"/>
        <v>0.18511666017890024</v>
      </c>
      <c r="O3886" s="36">
        <f t="shared" si="739"/>
        <v>21055908.635872088</v>
      </c>
      <c r="P3886" s="35">
        <f t="shared" si="730"/>
        <v>21055908.635872088</v>
      </c>
    </row>
    <row r="3887" spans="1:16" x14ac:dyDescent="0.4">
      <c r="A3887" s="1">
        <v>3886</v>
      </c>
      <c r="B3887" s="21">
        <v>43699</v>
      </c>
      <c r="C3887" s="43">
        <v>2</v>
      </c>
      <c r="D3887" s="23">
        <v>20487</v>
      </c>
      <c r="E3887" s="25">
        <f t="shared" si="731"/>
        <v>22904.75</v>
      </c>
      <c r="F3887" s="25">
        <f t="shared" si="732"/>
        <v>23461.875</v>
      </c>
      <c r="G3887" s="25">
        <f t="shared" si="733"/>
        <v>0.87320386797730365</v>
      </c>
      <c r="H3887" s="25">
        <f t="shared" si="728"/>
        <v>0.99758200983907996</v>
      </c>
      <c r="I3887" s="4">
        <f t="shared" si="734"/>
        <v>20536.657435617508</v>
      </c>
      <c r="J3887" s="25">
        <f t="shared" si="729"/>
        <v>20225.834723801236</v>
      </c>
      <c r="K3887" s="15">
        <f t="shared" si="735"/>
        <v>20176.928854442689</v>
      </c>
      <c r="L3887" s="36">
        <f t="shared" si="736"/>
        <v>310.07114555731096</v>
      </c>
      <c r="M3887" s="36">
        <f t="shared" si="737"/>
        <v>310.07114555731096</v>
      </c>
      <c r="N3887" s="36">
        <f t="shared" si="738"/>
        <v>1.5135019551779712E-2</v>
      </c>
      <c r="O3887" s="36">
        <f t="shared" si="739"/>
        <v>96144.115307223125</v>
      </c>
      <c r="P3887" s="35">
        <f t="shared" si="730"/>
        <v>96144.115307223125</v>
      </c>
    </row>
    <row r="3888" spans="1:16" x14ac:dyDescent="0.4">
      <c r="A3888" s="1">
        <v>3887</v>
      </c>
      <c r="B3888" s="21">
        <v>43700</v>
      </c>
      <c r="C3888" s="43">
        <v>3</v>
      </c>
      <c r="D3888" s="23">
        <v>25687</v>
      </c>
      <c r="E3888" s="25">
        <f t="shared" si="731"/>
        <v>24019</v>
      </c>
      <c r="F3888" s="25">
        <f t="shared" si="732"/>
        <v>23976.5</v>
      </c>
      <c r="G3888" s="25">
        <f t="shared" si="733"/>
        <v>1.0713406877567617</v>
      </c>
      <c r="H3888" s="25">
        <f t="shared" si="728"/>
        <v>1.0015470660113945</v>
      </c>
      <c r="I3888" s="4">
        <f t="shared" si="734"/>
        <v>25647.321900005209</v>
      </c>
      <c r="J3888" s="25">
        <f t="shared" si="729"/>
        <v>20226.151408245052</v>
      </c>
      <c r="K3888" s="15">
        <f t="shared" si="735"/>
        <v>20257.442599630067</v>
      </c>
      <c r="L3888" s="36">
        <f t="shared" si="736"/>
        <v>5429.557400369933</v>
      </c>
      <c r="M3888" s="36">
        <f t="shared" si="737"/>
        <v>5429.557400369933</v>
      </c>
      <c r="N3888" s="36">
        <f t="shared" si="738"/>
        <v>0.21137374548876603</v>
      </c>
      <c r="O3888" s="36">
        <f t="shared" si="739"/>
        <v>29480093.563911904</v>
      </c>
      <c r="P3888" s="35">
        <f t="shared" si="730"/>
        <v>29480093.563911904</v>
      </c>
    </row>
    <row r="3889" spans="1:16" x14ac:dyDescent="0.4">
      <c r="A3889" s="1">
        <v>3888</v>
      </c>
      <c r="B3889" s="21">
        <v>43701</v>
      </c>
      <c r="C3889" s="43">
        <v>4</v>
      </c>
      <c r="D3889" s="23">
        <v>25114</v>
      </c>
      <c r="E3889" s="25">
        <f t="shared" si="731"/>
        <v>23934</v>
      </c>
      <c r="F3889" s="25">
        <f t="shared" si="732"/>
        <v>24102.5</v>
      </c>
      <c r="G3889" s="25">
        <f t="shared" si="733"/>
        <v>1.0419666009750026</v>
      </c>
      <c r="H3889" s="25">
        <f t="shared" si="728"/>
        <v>1.0021658136955456</v>
      </c>
      <c r="I3889" s="4">
        <f t="shared" si="734"/>
        <v>25059.725303730571</v>
      </c>
      <c r="J3889" s="25">
        <f t="shared" si="729"/>
        <v>20226.468092688872</v>
      </c>
      <c r="K3889" s="15">
        <f t="shared" si="735"/>
        <v>20270.274854296535</v>
      </c>
      <c r="L3889" s="36">
        <f t="shared" si="736"/>
        <v>4843.7251457034654</v>
      </c>
      <c r="M3889" s="36">
        <f t="shared" si="737"/>
        <v>4843.7251457034654</v>
      </c>
      <c r="N3889" s="36">
        <f t="shared" si="738"/>
        <v>0.19286952081323028</v>
      </c>
      <c r="O3889" s="36">
        <f t="shared" si="739"/>
        <v>23461673.287120055</v>
      </c>
      <c r="P3889" s="35">
        <f t="shared" si="730"/>
        <v>23461673.287120055</v>
      </c>
    </row>
    <row r="3890" spans="1:16" x14ac:dyDescent="0.4">
      <c r="A3890" s="1">
        <v>3889</v>
      </c>
      <c r="B3890" s="21">
        <v>43702</v>
      </c>
      <c r="C3890" s="43">
        <v>1</v>
      </c>
      <c r="D3890" s="23">
        <v>24448</v>
      </c>
      <c r="E3890" s="25">
        <f t="shared" si="731"/>
        <v>24271</v>
      </c>
      <c r="F3890" s="25">
        <f t="shared" si="732"/>
        <v>23540.5</v>
      </c>
      <c r="G3890" s="25">
        <f t="shared" si="733"/>
        <v>1.0385505830377435</v>
      </c>
      <c r="H3890" s="25">
        <f t="shared" si="728"/>
        <v>0.99870511045398014</v>
      </c>
      <c r="I3890" s="4">
        <f t="shared" si="734"/>
        <v>24479.69850568473</v>
      </c>
      <c r="J3890" s="25">
        <f t="shared" si="729"/>
        <v>20226.784777132689</v>
      </c>
      <c r="K3890" s="15">
        <f t="shared" si="735"/>
        <v>20200.593324975187</v>
      </c>
      <c r="L3890" s="36">
        <f t="shared" si="736"/>
        <v>4247.406675024813</v>
      </c>
      <c r="M3890" s="36">
        <f t="shared" si="737"/>
        <v>4247.406675024813</v>
      </c>
      <c r="N3890" s="36">
        <f t="shared" si="738"/>
        <v>0.17373227564728455</v>
      </c>
      <c r="O3890" s="36">
        <f t="shared" si="739"/>
        <v>18040463.463045336</v>
      </c>
      <c r="P3890" s="35">
        <f t="shared" si="730"/>
        <v>18040463.463045336</v>
      </c>
    </row>
    <row r="3891" spans="1:16" x14ac:dyDescent="0.4">
      <c r="A3891" s="1">
        <v>3890</v>
      </c>
      <c r="B3891" s="21">
        <v>43703</v>
      </c>
      <c r="C3891" s="43">
        <v>2</v>
      </c>
      <c r="D3891" s="23">
        <v>21835</v>
      </c>
      <c r="E3891" s="25">
        <f t="shared" si="731"/>
        <v>22810</v>
      </c>
      <c r="F3891" s="25">
        <f t="shared" si="732"/>
        <v>22521.125</v>
      </c>
      <c r="G3891" s="25">
        <f t="shared" si="733"/>
        <v>0.96953415959460287</v>
      </c>
      <c r="H3891" s="25">
        <f t="shared" si="728"/>
        <v>0.99758200983907996</v>
      </c>
      <c r="I3891" s="4">
        <f t="shared" si="734"/>
        <v>21887.924786777385</v>
      </c>
      <c r="J3891" s="25">
        <f t="shared" si="729"/>
        <v>20227.101461576505</v>
      </c>
      <c r="K3891" s="15">
        <f t="shared" si="735"/>
        <v>20178.192529258482</v>
      </c>
      <c r="L3891" s="36">
        <f t="shared" si="736"/>
        <v>1656.807470741518</v>
      </c>
      <c r="M3891" s="36">
        <f t="shared" si="737"/>
        <v>1656.807470741518</v>
      </c>
      <c r="N3891" s="36">
        <f t="shared" si="738"/>
        <v>7.5878519383628024E-2</v>
      </c>
      <c r="O3891" s="36">
        <f t="shared" si="739"/>
        <v>2745010.9951049061</v>
      </c>
      <c r="P3891" s="35">
        <f t="shared" si="730"/>
        <v>2745010.9951049061</v>
      </c>
    </row>
    <row r="3892" spans="1:16" x14ac:dyDescent="0.4">
      <c r="A3892" s="1">
        <v>3891</v>
      </c>
      <c r="B3892" s="21">
        <v>43704</v>
      </c>
      <c r="C3892" s="43">
        <v>3</v>
      </c>
      <c r="D3892" s="23">
        <v>19843</v>
      </c>
      <c r="E3892" s="25">
        <f t="shared" si="731"/>
        <v>22232.25</v>
      </c>
      <c r="F3892" s="25">
        <f t="shared" si="732"/>
        <v>21660.25</v>
      </c>
      <c r="G3892" s="25">
        <f t="shared" si="733"/>
        <v>0.91610207638415997</v>
      </c>
      <c r="H3892" s="25">
        <f t="shared" si="728"/>
        <v>1.0015470660113945</v>
      </c>
      <c r="I3892" s="4">
        <f t="shared" si="734"/>
        <v>19812.348988274352</v>
      </c>
      <c r="J3892" s="25">
        <f t="shared" si="729"/>
        <v>20227.418146020322</v>
      </c>
      <c r="K3892" s="15">
        <f t="shared" si="735"/>
        <v>20258.711297132293</v>
      </c>
      <c r="L3892" s="36">
        <f t="shared" si="736"/>
        <v>-415.71129713229311</v>
      </c>
      <c r="M3892" s="36">
        <f t="shared" si="737"/>
        <v>415.71129713229311</v>
      </c>
      <c r="N3892" s="36">
        <f t="shared" si="738"/>
        <v>2.095002253350265E-2</v>
      </c>
      <c r="O3892" s="36">
        <f t="shared" si="739"/>
        <v>172815.8825634137</v>
      </c>
      <c r="P3892" s="35">
        <f t="shared" si="730"/>
        <v>172815.8825634137</v>
      </c>
    </row>
    <row r="3893" spans="1:16" x14ac:dyDescent="0.4">
      <c r="A3893" s="1">
        <v>3892</v>
      </c>
      <c r="B3893" s="21">
        <v>43705</v>
      </c>
      <c r="C3893" s="43">
        <v>4</v>
      </c>
      <c r="D3893" s="23">
        <v>22803</v>
      </c>
      <c r="E3893" s="25">
        <f t="shared" si="731"/>
        <v>21088.25</v>
      </c>
      <c r="F3893" s="25">
        <f t="shared" si="732"/>
        <v>20268.125</v>
      </c>
      <c r="G3893" s="25">
        <f t="shared" si="733"/>
        <v>1.1250670695981992</v>
      </c>
      <c r="H3893" s="25">
        <f t="shared" si="728"/>
        <v>1.0021658136955456</v>
      </c>
      <c r="I3893" s="4">
        <f t="shared" si="734"/>
        <v>22753.719682287498</v>
      </c>
      <c r="J3893" s="25">
        <f t="shared" si="729"/>
        <v>20227.734830464142</v>
      </c>
      <c r="K3893" s="15">
        <f t="shared" si="735"/>
        <v>20271.544335589824</v>
      </c>
      <c r="L3893" s="36">
        <f t="shared" si="736"/>
        <v>2531.4556644101758</v>
      </c>
      <c r="M3893" s="36">
        <f t="shared" si="737"/>
        <v>2531.4556644101758</v>
      </c>
      <c r="N3893" s="36">
        <f t="shared" si="738"/>
        <v>0.11101415008596131</v>
      </c>
      <c r="O3893" s="36">
        <f t="shared" si="739"/>
        <v>6408267.780874365</v>
      </c>
      <c r="P3893" s="35">
        <f t="shared" si="730"/>
        <v>6408267.780874365</v>
      </c>
    </row>
    <row r="3894" spans="1:16" x14ac:dyDescent="0.4">
      <c r="A3894" s="1">
        <v>3893</v>
      </c>
      <c r="B3894" s="21">
        <v>43706</v>
      </c>
      <c r="C3894" s="43">
        <v>1</v>
      </c>
      <c r="D3894" s="23">
        <v>19872</v>
      </c>
      <c r="E3894" s="25">
        <f t="shared" si="731"/>
        <v>19448</v>
      </c>
      <c r="F3894" s="25">
        <f t="shared" si="732"/>
        <v>19680.375</v>
      </c>
      <c r="G3894" s="25">
        <f t="shared" si="733"/>
        <v>1.0097368571483012</v>
      </c>
      <c r="H3894" s="25">
        <f t="shared" si="728"/>
        <v>0.99870511045398014</v>
      </c>
      <c r="I3894" s="4">
        <f t="shared" si="734"/>
        <v>19897.765408416515</v>
      </c>
      <c r="J3894" s="25">
        <f t="shared" si="729"/>
        <v>20228.051514907958</v>
      </c>
      <c r="K3894" s="15">
        <f t="shared" si="735"/>
        <v>20201.858422464953</v>
      </c>
      <c r="L3894" s="36">
        <f t="shared" si="736"/>
        <v>-329.85842246495304</v>
      </c>
      <c r="M3894" s="36">
        <f t="shared" si="737"/>
        <v>329.85842246495304</v>
      </c>
      <c r="N3894" s="36">
        <f t="shared" si="738"/>
        <v>1.6599155719854722E-2</v>
      </c>
      <c r="O3894" s="36">
        <f t="shared" si="739"/>
        <v>108806.57887106744</v>
      </c>
      <c r="P3894" s="35">
        <f t="shared" si="730"/>
        <v>108806.57887106744</v>
      </c>
    </row>
    <row r="3895" spans="1:16" x14ac:dyDescent="0.4">
      <c r="A3895" s="1">
        <v>3894</v>
      </c>
      <c r="B3895" s="21">
        <v>43707</v>
      </c>
      <c r="C3895" s="43">
        <v>2</v>
      </c>
      <c r="D3895" s="23">
        <v>15274</v>
      </c>
      <c r="E3895" s="25">
        <f t="shared" si="731"/>
        <v>19912.75</v>
      </c>
      <c r="F3895" s="25">
        <f t="shared" si="732"/>
        <v>19431.041666666664</v>
      </c>
      <c r="G3895" s="25">
        <f t="shared" si="733"/>
        <v>0.78606182118388757</v>
      </c>
      <c r="H3895" s="25">
        <f t="shared" si="728"/>
        <v>0.99758200983907996</v>
      </c>
      <c r="I3895" s="4">
        <f t="shared" si="734"/>
        <v>15311.021900308577</v>
      </c>
      <c r="J3895" s="25">
        <f t="shared" si="729"/>
        <v>20228.368199351775</v>
      </c>
      <c r="K3895" s="15">
        <f t="shared" si="735"/>
        <v>20179.456204074275</v>
      </c>
      <c r="L3895" s="36">
        <f t="shared" si="736"/>
        <v>-4905.4562040742749</v>
      </c>
      <c r="M3895" s="36">
        <f t="shared" si="737"/>
        <v>4905.4562040742749</v>
      </c>
      <c r="N3895" s="36">
        <f t="shared" si="738"/>
        <v>0.32116382113881597</v>
      </c>
      <c r="O3895" s="36">
        <f t="shared" si="739"/>
        <v>24063500.570090793</v>
      </c>
      <c r="P3895" s="35">
        <f t="shared" si="730"/>
        <v>24063500.570090793</v>
      </c>
    </row>
    <row r="3896" spans="1:16" x14ac:dyDescent="0.4">
      <c r="A3896" s="1">
        <v>3895</v>
      </c>
      <c r="B3896" s="21">
        <v>43708</v>
      </c>
      <c r="C3896" s="43">
        <v>3</v>
      </c>
      <c r="D3896" s="23">
        <v>21702</v>
      </c>
      <c r="E3896" s="25">
        <f t="shared" si="731"/>
        <v>18949.333333333332</v>
      </c>
      <c r="F3896" s="25">
        <f t="shared" si="732"/>
        <v>18949.333333333332</v>
      </c>
      <c r="G3896" s="25">
        <f t="shared" si="733"/>
        <v>1.1452645651562061</v>
      </c>
      <c r="H3896" s="25">
        <f t="shared" si="728"/>
        <v>1.0015470660113945</v>
      </c>
      <c r="I3896" s="4">
        <f t="shared" si="734"/>
        <v>21668.477435041579</v>
      </c>
      <c r="J3896" s="25">
        <f t="shared" si="729"/>
        <v>20228.684883795595</v>
      </c>
      <c r="K3896" s="15">
        <f t="shared" si="735"/>
        <v>20259.979994634527</v>
      </c>
      <c r="L3896" s="36">
        <f t="shared" si="736"/>
        <v>1442.0200053654735</v>
      </c>
      <c r="M3896" s="36">
        <f t="shared" si="737"/>
        <v>1442.0200053654735</v>
      </c>
      <c r="N3896" s="36">
        <f t="shared" si="738"/>
        <v>6.6446410716315241E-2</v>
      </c>
      <c r="O3896" s="36">
        <f t="shared" si="739"/>
        <v>2079421.6958742402</v>
      </c>
      <c r="P3896" s="35">
        <f t="shared" si="730"/>
        <v>2079421.6958742402</v>
      </c>
    </row>
    <row r="3897" spans="1:16" x14ac:dyDescent="0.4">
      <c r="C3897" s="43"/>
      <c r="K3897" s="26"/>
      <c r="L3897" s="38"/>
      <c r="M3897" s="38"/>
      <c r="N3897" s="33"/>
      <c r="O3897" s="38"/>
    </row>
    <row r="3898" spans="1:16" x14ac:dyDescent="0.4">
      <c r="C3898" s="43"/>
    </row>
    <row r="3899" spans="1:16" x14ac:dyDescent="0.4">
      <c r="C3899" s="43"/>
    </row>
    <row r="3900" spans="1:16" x14ac:dyDescent="0.4">
      <c r="C3900" s="43"/>
    </row>
    <row r="3901" spans="1:16" x14ac:dyDescent="0.4">
      <c r="C3901" s="43"/>
    </row>
    <row r="3902" spans="1:16" x14ac:dyDescent="0.4">
      <c r="C3902" s="43"/>
    </row>
    <row r="3903" spans="1:16" x14ac:dyDescent="0.4">
      <c r="C3903" s="43"/>
    </row>
    <row r="3904" spans="1:16" x14ac:dyDescent="0.4">
      <c r="C3904" s="43"/>
    </row>
    <row r="3905" spans="3:3" x14ac:dyDescent="0.4">
      <c r="C3905" s="43"/>
    </row>
    <row r="3906" spans="3:3" x14ac:dyDescent="0.4">
      <c r="C3906" s="43"/>
    </row>
    <row r="3907" spans="3:3" x14ac:dyDescent="0.4">
      <c r="C3907" s="43"/>
    </row>
    <row r="3908" spans="3:3" x14ac:dyDescent="0.4">
      <c r="C3908" s="43"/>
    </row>
    <row r="3909" spans="3:3" x14ac:dyDescent="0.4">
      <c r="C3909" s="43"/>
    </row>
    <row r="3910" spans="3:3" x14ac:dyDescent="0.4">
      <c r="C3910" s="43"/>
    </row>
    <row r="3911" spans="3:3" x14ac:dyDescent="0.4">
      <c r="C3911" s="43"/>
    </row>
    <row r="3912" spans="3:3" x14ac:dyDescent="0.4">
      <c r="C3912" s="43"/>
    </row>
    <row r="3913" spans="3:3" x14ac:dyDescent="0.4">
      <c r="C3913" s="43"/>
    </row>
    <row r="3914" spans="3:3" x14ac:dyDescent="0.4">
      <c r="C3914" s="43"/>
    </row>
    <row r="3915" spans="3:3" x14ac:dyDescent="0.4">
      <c r="C3915" s="43"/>
    </row>
    <row r="3916" spans="3:3" x14ac:dyDescent="0.4">
      <c r="C3916" s="43"/>
    </row>
    <row r="3917" spans="3:3" x14ac:dyDescent="0.4">
      <c r="C3917" s="43"/>
    </row>
    <row r="3918" spans="3:3" x14ac:dyDescent="0.4">
      <c r="C3918" s="43"/>
    </row>
    <row r="3919" spans="3:3" x14ac:dyDescent="0.4">
      <c r="C3919" s="43"/>
    </row>
    <row r="3920" spans="3:3" x14ac:dyDescent="0.4">
      <c r="C3920" s="43"/>
    </row>
    <row r="3921" spans="3:3" x14ac:dyDescent="0.4">
      <c r="C3921" s="43"/>
    </row>
    <row r="3922" spans="3:3" x14ac:dyDescent="0.4">
      <c r="C3922" s="43"/>
    </row>
    <row r="3923" spans="3:3" x14ac:dyDescent="0.4">
      <c r="C3923" s="43"/>
    </row>
    <row r="3924" spans="3:3" x14ac:dyDescent="0.4">
      <c r="C3924" s="43"/>
    </row>
    <row r="3925" spans="3:3" x14ac:dyDescent="0.4">
      <c r="C3925" s="43"/>
    </row>
    <row r="3926" spans="3:3" x14ac:dyDescent="0.4">
      <c r="C3926" s="43"/>
    </row>
    <row r="3927" spans="3:3" x14ac:dyDescent="0.4">
      <c r="C3927" s="43"/>
    </row>
    <row r="3928" spans="3:3" x14ac:dyDescent="0.4">
      <c r="C3928" s="43"/>
    </row>
    <row r="3929" spans="3:3" x14ac:dyDescent="0.4">
      <c r="C3929" s="43"/>
    </row>
    <row r="3930" spans="3:3" x14ac:dyDescent="0.4">
      <c r="C3930" s="43"/>
    </row>
    <row r="3931" spans="3:3" x14ac:dyDescent="0.4">
      <c r="C3931" s="43"/>
    </row>
    <row r="3932" spans="3:3" x14ac:dyDescent="0.4">
      <c r="C3932" s="43"/>
    </row>
    <row r="3933" spans="3:3" x14ac:dyDescent="0.4">
      <c r="C3933" s="43"/>
    </row>
    <row r="3934" spans="3:3" x14ac:dyDescent="0.4">
      <c r="C3934" s="43"/>
    </row>
    <row r="3935" spans="3:3" x14ac:dyDescent="0.4">
      <c r="C3935" s="43"/>
    </row>
    <row r="3936" spans="3:3" x14ac:dyDescent="0.4">
      <c r="C3936" s="43"/>
    </row>
    <row r="3937" spans="3:3" x14ac:dyDescent="0.4">
      <c r="C3937" s="43"/>
    </row>
    <row r="3938" spans="3:3" x14ac:dyDescent="0.4">
      <c r="C3938" s="43"/>
    </row>
    <row r="3939" spans="3:3" x14ac:dyDescent="0.4">
      <c r="C3939" s="43"/>
    </row>
    <row r="3940" spans="3:3" x14ac:dyDescent="0.4">
      <c r="C3940" s="43"/>
    </row>
    <row r="3941" spans="3:3" x14ac:dyDescent="0.4">
      <c r="C3941" s="43"/>
    </row>
    <row r="3942" spans="3:3" x14ac:dyDescent="0.4">
      <c r="C3942" s="43"/>
    </row>
    <row r="3943" spans="3:3" x14ac:dyDescent="0.4">
      <c r="C3943" s="43"/>
    </row>
    <row r="3944" spans="3:3" x14ac:dyDescent="0.4">
      <c r="C3944" s="43"/>
    </row>
    <row r="3945" spans="3:3" x14ac:dyDescent="0.4">
      <c r="C3945" s="43"/>
    </row>
    <row r="3946" spans="3:3" x14ac:dyDescent="0.4">
      <c r="C3946" s="43"/>
    </row>
    <row r="3947" spans="3:3" x14ac:dyDescent="0.4">
      <c r="C3947" s="43"/>
    </row>
    <row r="3948" spans="3:3" x14ac:dyDescent="0.4">
      <c r="C3948" s="43"/>
    </row>
    <row r="3949" spans="3:3" x14ac:dyDescent="0.4">
      <c r="C3949" s="43"/>
    </row>
    <row r="3950" spans="3:3" x14ac:dyDescent="0.4">
      <c r="C3950" s="43"/>
    </row>
    <row r="3951" spans="3:3" x14ac:dyDescent="0.4">
      <c r="C3951" s="43"/>
    </row>
    <row r="3952" spans="3:3" x14ac:dyDescent="0.4">
      <c r="C3952" s="43"/>
    </row>
    <row r="3953" spans="3:3" x14ac:dyDescent="0.4">
      <c r="C3953" s="43"/>
    </row>
    <row r="3954" spans="3:3" x14ac:dyDescent="0.4">
      <c r="C3954" s="43"/>
    </row>
    <row r="3955" spans="3:3" x14ac:dyDescent="0.4">
      <c r="C3955" s="43"/>
    </row>
    <row r="3956" spans="3:3" x14ac:dyDescent="0.4">
      <c r="C3956" s="43"/>
    </row>
    <row r="3957" spans="3:3" x14ac:dyDescent="0.4">
      <c r="C3957" s="43"/>
    </row>
    <row r="3958" spans="3:3" x14ac:dyDescent="0.4">
      <c r="C3958" s="43"/>
    </row>
    <row r="3959" spans="3:3" x14ac:dyDescent="0.4">
      <c r="C3959" s="43"/>
    </row>
    <row r="3960" spans="3:3" x14ac:dyDescent="0.4">
      <c r="C3960" s="43"/>
    </row>
    <row r="3961" spans="3:3" x14ac:dyDescent="0.4">
      <c r="C3961" s="43"/>
    </row>
    <row r="3962" spans="3:3" x14ac:dyDescent="0.4">
      <c r="C3962" s="43"/>
    </row>
    <row r="3963" spans="3:3" x14ac:dyDescent="0.4">
      <c r="C3963" s="43"/>
    </row>
    <row r="3964" spans="3:3" x14ac:dyDescent="0.4">
      <c r="C3964" s="43"/>
    </row>
    <row r="3965" spans="3:3" x14ac:dyDescent="0.4">
      <c r="C3965" s="43"/>
    </row>
    <row r="3966" spans="3:3" x14ac:dyDescent="0.4">
      <c r="C3966" s="43"/>
    </row>
    <row r="3967" spans="3:3" x14ac:dyDescent="0.4">
      <c r="C3967" s="43"/>
    </row>
    <row r="3968" spans="3:3" x14ac:dyDescent="0.4">
      <c r="C3968" s="43"/>
    </row>
    <row r="3969" spans="3:3" x14ac:dyDescent="0.4">
      <c r="C3969" s="43"/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507732-9E21-4D39-A124-53DD3D3E3CB3}">
  <dimension ref="A1:D3896"/>
  <sheetViews>
    <sheetView tabSelected="1" workbookViewId="0">
      <selection activeCell="B2" sqref="B2:D2"/>
    </sheetView>
  </sheetViews>
  <sheetFormatPr defaultRowHeight="17" x14ac:dyDescent="0.4"/>
  <cols>
    <col min="1" max="1" width="8.7265625" style="49"/>
  </cols>
  <sheetData>
    <row r="1" spans="1:4" x14ac:dyDescent="0.4">
      <c r="A1" s="23" t="s">
        <v>2</v>
      </c>
    </row>
    <row r="2" spans="1:4" x14ac:dyDescent="0.4">
      <c r="A2" s="23">
        <v>15960</v>
      </c>
      <c r="B2">
        <f>AVERAGE(A2:A3896)</f>
        <v>19612.103465982029</v>
      </c>
      <c r="C2">
        <f>_xlfn.STDEV.S(A2:A3896)</f>
        <v>3042.0687386900145</v>
      </c>
      <c r="D2">
        <f>C2/B2</f>
        <v>0.15511180348230383</v>
      </c>
    </row>
    <row r="3" spans="1:4" x14ac:dyDescent="0.4">
      <c r="A3" s="23">
        <v>18401</v>
      </c>
    </row>
    <row r="4" spans="1:4" x14ac:dyDescent="0.4">
      <c r="A4" s="23">
        <v>13298</v>
      </c>
    </row>
    <row r="5" spans="1:4" x14ac:dyDescent="0.4">
      <c r="A5" s="23">
        <v>15459</v>
      </c>
    </row>
    <row r="6" spans="1:4" x14ac:dyDescent="0.4">
      <c r="A6" s="23">
        <v>14916</v>
      </c>
    </row>
    <row r="7" spans="1:4" x14ac:dyDescent="0.4">
      <c r="A7" s="23">
        <v>14702</v>
      </c>
    </row>
    <row r="8" spans="1:4" x14ac:dyDescent="0.4">
      <c r="A8" s="23">
        <v>13967</v>
      </c>
    </row>
    <row r="9" spans="1:4" x14ac:dyDescent="0.4">
      <c r="A9" s="23">
        <v>15266</v>
      </c>
    </row>
    <row r="10" spans="1:4" x14ac:dyDescent="0.4">
      <c r="A10" s="23">
        <v>21815</v>
      </c>
    </row>
    <row r="11" spans="1:4" x14ac:dyDescent="0.4">
      <c r="A11" s="23">
        <v>17927</v>
      </c>
    </row>
    <row r="12" spans="1:4" x14ac:dyDescent="0.4">
      <c r="A12" s="23">
        <v>16784</v>
      </c>
    </row>
    <row r="13" spans="1:4" x14ac:dyDescent="0.4">
      <c r="A13" s="23">
        <v>15847</v>
      </c>
    </row>
    <row r="14" spans="1:4" x14ac:dyDescent="0.4">
      <c r="A14" s="23">
        <v>15580</v>
      </c>
    </row>
    <row r="15" spans="1:4" x14ac:dyDescent="0.4">
      <c r="A15" s="23">
        <v>14439</v>
      </c>
    </row>
    <row r="16" spans="1:4" x14ac:dyDescent="0.4">
      <c r="A16" s="23">
        <v>15331</v>
      </c>
    </row>
    <row r="17" spans="1:1" x14ac:dyDescent="0.4">
      <c r="A17" s="23">
        <v>16353</v>
      </c>
    </row>
    <row r="18" spans="1:1" x14ac:dyDescent="0.4">
      <c r="A18" s="23">
        <v>17527</v>
      </c>
    </row>
    <row r="19" spans="1:1" x14ac:dyDescent="0.4">
      <c r="A19" s="23">
        <v>13371</v>
      </c>
    </row>
    <row r="20" spans="1:1" x14ac:dyDescent="0.4">
      <c r="A20" s="23">
        <v>16909</v>
      </c>
    </row>
    <row r="21" spans="1:1" x14ac:dyDescent="0.4">
      <c r="A21" s="23">
        <v>17354</v>
      </c>
    </row>
    <row r="22" spans="1:1" x14ac:dyDescent="0.4">
      <c r="A22" s="23">
        <v>19095</v>
      </c>
    </row>
    <row r="23" spans="1:1" x14ac:dyDescent="0.4">
      <c r="A23" s="23">
        <v>16147</v>
      </c>
    </row>
    <row r="24" spans="1:1" x14ac:dyDescent="0.4">
      <c r="A24" s="23">
        <v>12871</v>
      </c>
    </row>
    <row r="25" spans="1:1" x14ac:dyDescent="0.4">
      <c r="A25" s="23">
        <v>19165</v>
      </c>
    </row>
    <row r="26" spans="1:1" x14ac:dyDescent="0.4">
      <c r="A26" s="23">
        <v>16339</v>
      </c>
    </row>
    <row r="27" spans="1:1" x14ac:dyDescent="0.4">
      <c r="A27" s="23">
        <v>15415</v>
      </c>
    </row>
    <row r="28" spans="1:1" x14ac:dyDescent="0.4">
      <c r="A28" s="23">
        <v>18363</v>
      </c>
    </row>
    <row r="29" spans="1:1" x14ac:dyDescent="0.4">
      <c r="A29" s="23">
        <v>15096</v>
      </c>
    </row>
    <row r="30" spans="1:1" x14ac:dyDescent="0.4">
      <c r="A30" s="23">
        <v>15154</v>
      </c>
    </row>
    <row r="31" spans="1:1" x14ac:dyDescent="0.4">
      <c r="A31" s="23">
        <v>18393</v>
      </c>
    </row>
    <row r="32" spans="1:1" x14ac:dyDescent="0.4">
      <c r="A32" s="23">
        <v>16918</v>
      </c>
    </row>
    <row r="33" spans="1:1" x14ac:dyDescent="0.4">
      <c r="A33" s="23">
        <v>16438</v>
      </c>
    </row>
    <row r="34" spans="1:1" x14ac:dyDescent="0.4">
      <c r="A34" s="23">
        <v>18442</v>
      </c>
    </row>
    <row r="35" spans="1:1" x14ac:dyDescent="0.4">
      <c r="A35" s="23">
        <v>16586</v>
      </c>
    </row>
    <row r="36" spans="1:1" x14ac:dyDescent="0.4">
      <c r="A36" s="23">
        <v>17993</v>
      </c>
    </row>
    <row r="37" spans="1:1" x14ac:dyDescent="0.4">
      <c r="A37" s="23">
        <v>12069</v>
      </c>
    </row>
    <row r="38" spans="1:1" x14ac:dyDescent="0.4">
      <c r="A38" s="23">
        <v>16188</v>
      </c>
    </row>
    <row r="39" spans="1:1" x14ac:dyDescent="0.4">
      <c r="A39" s="23">
        <v>20113</v>
      </c>
    </row>
    <row r="40" spans="1:1" x14ac:dyDescent="0.4">
      <c r="A40" s="23">
        <v>18365</v>
      </c>
    </row>
    <row r="41" spans="1:1" x14ac:dyDescent="0.4">
      <c r="A41" s="23">
        <v>14544</v>
      </c>
    </row>
    <row r="42" spans="1:1" x14ac:dyDescent="0.4">
      <c r="A42" s="23">
        <v>16000</v>
      </c>
    </row>
    <row r="43" spans="1:1" x14ac:dyDescent="0.4">
      <c r="A43" s="23">
        <v>17850</v>
      </c>
    </row>
    <row r="44" spans="1:1" x14ac:dyDescent="0.4">
      <c r="A44" s="23">
        <v>11974</v>
      </c>
    </row>
    <row r="45" spans="1:1" x14ac:dyDescent="0.4">
      <c r="A45" s="23">
        <v>15449</v>
      </c>
    </row>
    <row r="46" spans="1:1" x14ac:dyDescent="0.4">
      <c r="A46" s="23">
        <v>18178</v>
      </c>
    </row>
    <row r="47" spans="1:1" x14ac:dyDescent="0.4">
      <c r="A47" s="23">
        <v>18925</v>
      </c>
    </row>
    <row r="48" spans="1:1" x14ac:dyDescent="0.4">
      <c r="A48" s="23">
        <v>19945</v>
      </c>
    </row>
    <row r="49" spans="1:1" x14ac:dyDescent="0.4">
      <c r="A49" s="23">
        <v>16336</v>
      </c>
    </row>
    <row r="50" spans="1:1" x14ac:dyDescent="0.4">
      <c r="A50" s="23">
        <v>14162</v>
      </c>
    </row>
    <row r="51" spans="1:1" x14ac:dyDescent="0.4">
      <c r="A51" s="23">
        <v>13388</v>
      </c>
    </row>
    <row r="52" spans="1:1" x14ac:dyDescent="0.4">
      <c r="A52" s="23">
        <v>18475</v>
      </c>
    </row>
    <row r="53" spans="1:1" x14ac:dyDescent="0.4">
      <c r="A53" s="23">
        <v>16535</v>
      </c>
    </row>
    <row r="54" spans="1:1" x14ac:dyDescent="0.4">
      <c r="A54" s="23">
        <v>17493</v>
      </c>
    </row>
    <row r="55" spans="1:1" x14ac:dyDescent="0.4">
      <c r="A55" s="23">
        <v>17317</v>
      </c>
    </row>
    <row r="56" spans="1:1" x14ac:dyDescent="0.4">
      <c r="A56" s="23">
        <v>17329</v>
      </c>
    </row>
    <row r="57" spans="1:1" x14ac:dyDescent="0.4">
      <c r="A57" s="23">
        <v>15963</v>
      </c>
    </row>
    <row r="58" spans="1:1" x14ac:dyDescent="0.4">
      <c r="A58" s="23">
        <v>12983</v>
      </c>
    </row>
    <row r="59" spans="1:1" x14ac:dyDescent="0.4">
      <c r="A59" s="23">
        <v>18054</v>
      </c>
    </row>
    <row r="60" spans="1:1" x14ac:dyDescent="0.4">
      <c r="A60" s="23">
        <v>15445</v>
      </c>
    </row>
    <row r="61" spans="1:1" x14ac:dyDescent="0.4">
      <c r="A61" s="23">
        <v>19493</v>
      </c>
    </row>
    <row r="62" spans="1:1" x14ac:dyDescent="0.4">
      <c r="A62" s="23">
        <v>18449</v>
      </c>
    </row>
    <row r="63" spans="1:1" x14ac:dyDescent="0.4">
      <c r="A63" s="23">
        <v>15416</v>
      </c>
    </row>
    <row r="64" spans="1:1" x14ac:dyDescent="0.4">
      <c r="A64" s="23">
        <v>15077</v>
      </c>
    </row>
    <row r="65" spans="1:1" x14ac:dyDescent="0.4">
      <c r="A65" s="23">
        <v>13662</v>
      </c>
    </row>
    <row r="66" spans="1:1" x14ac:dyDescent="0.4">
      <c r="A66" s="23">
        <v>16916</v>
      </c>
    </row>
    <row r="67" spans="1:1" x14ac:dyDescent="0.4">
      <c r="A67" s="23">
        <v>16327</v>
      </c>
    </row>
    <row r="68" spans="1:1" x14ac:dyDescent="0.4">
      <c r="A68" s="23">
        <v>15389</v>
      </c>
    </row>
    <row r="69" spans="1:1" x14ac:dyDescent="0.4">
      <c r="A69" s="23">
        <v>15935</v>
      </c>
    </row>
    <row r="70" spans="1:1" x14ac:dyDescent="0.4">
      <c r="A70" s="23">
        <v>19193</v>
      </c>
    </row>
    <row r="71" spans="1:1" x14ac:dyDescent="0.4">
      <c r="A71" s="23">
        <v>15574</v>
      </c>
    </row>
    <row r="72" spans="1:1" x14ac:dyDescent="0.4">
      <c r="A72" s="23">
        <v>12415</v>
      </c>
    </row>
    <row r="73" spans="1:1" x14ac:dyDescent="0.4">
      <c r="A73" s="23">
        <v>16734</v>
      </c>
    </row>
    <row r="74" spans="1:1" x14ac:dyDescent="0.4">
      <c r="A74" s="23">
        <v>17139</v>
      </c>
    </row>
    <row r="75" spans="1:1" x14ac:dyDescent="0.4">
      <c r="A75" s="23">
        <v>15270</v>
      </c>
    </row>
    <row r="76" spans="1:1" x14ac:dyDescent="0.4">
      <c r="A76" s="23">
        <v>17604</v>
      </c>
    </row>
    <row r="77" spans="1:1" x14ac:dyDescent="0.4">
      <c r="A77" s="23">
        <v>18851</v>
      </c>
    </row>
    <row r="78" spans="1:1" x14ac:dyDescent="0.4">
      <c r="A78" s="23">
        <v>17330</v>
      </c>
    </row>
    <row r="79" spans="1:1" x14ac:dyDescent="0.4">
      <c r="A79" s="23">
        <v>11507</v>
      </c>
    </row>
    <row r="80" spans="1:1" x14ac:dyDescent="0.4">
      <c r="A80" s="23">
        <v>17235</v>
      </c>
    </row>
    <row r="81" spans="1:1" x14ac:dyDescent="0.4">
      <c r="A81" s="23">
        <v>16387</v>
      </c>
    </row>
    <row r="82" spans="1:1" x14ac:dyDescent="0.4">
      <c r="A82" s="23">
        <v>19524</v>
      </c>
    </row>
    <row r="83" spans="1:1" x14ac:dyDescent="0.4">
      <c r="A83" s="23">
        <v>19915</v>
      </c>
    </row>
    <row r="84" spans="1:1" x14ac:dyDescent="0.4">
      <c r="A84" s="23">
        <v>18593</v>
      </c>
    </row>
    <row r="85" spans="1:1" x14ac:dyDescent="0.4">
      <c r="A85" s="23">
        <v>16975</v>
      </c>
    </row>
    <row r="86" spans="1:1" x14ac:dyDescent="0.4">
      <c r="A86" s="23">
        <v>13035</v>
      </c>
    </row>
    <row r="87" spans="1:1" x14ac:dyDescent="0.4">
      <c r="A87" s="23">
        <v>16663</v>
      </c>
    </row>
    <row r="88" spans="1:1" x14ac:dyDescent="0.4">
      <c r="A88" s="23">
        <v>16863</v>
      </c>
    </row>
    <row r="89" spans="1:1" x14ac:dyDescent="0.4">
      <c r="A89" s="23">
        <v>18831</v>
      </c>
    </row>
    <row r="90" spans="1:1" x14ac:dyDescent="0.4">
      <c r="A90" s="23">
        <v>16919</v>
      </c>
    </row>
    <row r="91" spans="1:1" x14ac:dyDescent="0.4">
      <c r="A91" s="23">
        <v>17856</v>
      </c>
    </row>
    <row r="92" spans="1:1" x14ac:dyDescent="0.4">
      <c r="A92" s="23">
        <v>17175</v>
      </c>
    </row>
    <row r="93" spans="1:1" x14ac:dyDescent="0.4">
      <c r="A93" s="23">
        <v>13690</v>
      </c>
    </row>
    <row r="94" spans="1:1" x14ac:dyDescent="0.4">
      <c r="A94" s="23">
        <v>16914</v>
      </c>
    </row>
    <row r="95" spans="1:1" x14ac:dyDescent="0.4">
      <c r="A95" s="23">
        <v>16349</v>
      </c>
    </row>
    <row r="96" spans="1:1" x14ac:dyDescent="0.4">
      <c r="A96" s="23">
        <v>16624</v>
      </c>
    </row>
    <row r="97" spans="1:1" x14ac:dyDescent="0.4">
      <c r="A97" s="23">
        <v>16922</v>
      </c>
    </row>
    <row r="98" spans="1:1" x14ac:dyDescent="0.4">
      <c r="A98" s="23">
        <v>17245</v>
      </c>
    </row>
    <row r="99" spans="1:1" x14ac:dyDescent="0.4">
      <c r="A99" s="23">
        <v>18216</v>
      </c>
    </row>
    <row r="100" spans="1:1" x14ac:dyDescent="0.4">
      <c r="A100" s="23">
        <v>14859</v>
      </c>
    </row>
    <row r="101" spans="1:1" x14ac:dyDescent="0.4">
      <c r="A101" s="23">
        <v>19266</v>
      </c>
    </row>
    <row r="102" spans="1:1" x14ac:dyDescent="0.4">
      <c r="A102" s="23">
        <v>20155</v>
      </c>
    </row>
    <row r="103" spans="1:1" x14ac:dyDescent="0.4">
      <c r="A103" s="23">
        <v>16380</v>
      </c>
    </row>
    <row r="104" spans="1:1" x14ac:dyDescent="0.4">
      <c r="A104" s="23">
        <v>20806</v>
      </c>
    </row>
    <row r="105" spans="1:1" x14ac:dyDescent="0.4">
      <c r="A105" s="23">
        <v>20104</v>
      </c>
    </row>
    <row r="106" spans="1:1" x14ac:dyDescent="0.4">
      <c r="A106" s="23">
        <v>19007</v>
      </c>
    </row>
    <row r="107" spans="1:1" x14ac:dyDescent="0.4">
      <c r="A107" s="23">
        <v>15505</v>
      </c>
    </row>
    <row r="108" spans="1:1" x14ac:dyDescent="0.4">
      <c r="A108" s="23">
        <v>20665</v>
      </c>
    </row>
    <row r="109" spans="1:1" x14ac:dyDescent="0.4">
      <c r="A109" s="23">
        <v>19750</v>
      </c>
    </row>
    <row r="110" spans="1:1" x14ac:dyDescent="0.4">
      <c r="A110" s="23">
        <v>20666</v>
      </c>
    </row>
    <row r="111" spans="1:1" x14ac:dyDescent="0.4">
      <c r="A111" s="23">
        <v>20157</v>
      </c>
    </row>
    <row r="112" spans="1:1" x14ac:dyDescent="0.4">
      <c r="A112" s="23">
        <v>20197</v>
      </c>
    </row>
    <row r="113" spans="1:1" x14ac:dyDescent="0.4">
      <c r="A113" s="23">
        <v>19403</v>
      </c>
    </row>
    <row r="114" spans="1:1" x14ac:dyDescent="0.4">
      <c r="A114" s="23">
        <v>16618</v>
      </c>
    </row>
    <row r="115" spans="1:1" x14ac:dyDescent="0.4">
      <c r="A115" s="23">
        <v>20476</v>
      </c>
    </row>
    <row r="116" spans="1:1" x14ac:dyDescent="0.4">
      <c r="A116" s="23">
        <v>19030</v>
      </c>
    </row>
    <row r="117" spans="1:1" x14ac:dyDescent="0.4">
      <c r="A117" s="23">
        <v>18232</v>
      </c>
    </row>
    <row r="118" spans="1:1" x14ac:dyDescent="0.4">
      <c r="A118" s="23">
        <v>18445</v>
      </c>
    </row>
    <row r="119" spans="1:1" x14ac:dyDescent="0.4">
      <c r="A119" s="23">
        <v>17863</v>
      </c>
    </row>
    <row r="120" spans="1:1" x14ac:dyDescent="0.4">
      <c r="A120" s="23">
        <v>17564</v>
      </c>
    </row>
    <row r="121" spans="1:1" x14ac:dyDescent="0.4">
      <c r="A121" s="23">
        <v>11426</v>
      </c>
    </row>
    <row r="122" spans="1:1" x14ac:dyDescent="0.4">
      <c r="A122" s="23">
        <v>17245</v>
      </c>
    </row>
    <row r="123" spans="1:1" x14ac:dyDescent="0.4">
      <c r="A123" s="23">
        <v>17239</v>
      </c>
    </row>
    <row r="124" spans="1:1" x14ac:dyDescent="0.4">
      <c r="A124" s="23">
        <v>17333</v>
      </c>
    </row>
    <row r="125" spans="1:1" x14ac:dyDescent="0.4">
      <c r="A125" s="23">
        <v>17359</v>
      </c>
    </row>
    <row r="126" spans="1:1" x14ac:dyDescent="0.4">
      <c r="A126" s="23">
        <v>18153</v>
      </c>
    </row>
    <row r="127" spans="1:1" x14ac:dyDescent="0.4">
      <c r="A127" s="23">
        <v>17575</v>
      </c>
    </row>
    <row r="128" spans="1:1" x14ac:dyDescent="0.4">
      <c r="A128" s="23">
        <v>14849</v>
      </c>
    </row>
    <row r="129" spans="1:1" x14ac:dyDescent="0.4">
      <c r="A129" s="23">
        <v>19127</v>
      </c>
    </row>
    <row r="130" spans="1:1" x14ac:dyDescent="0.4">
      <c r="A130" s="23">
        <v>18378</v>
      </c>
    </row>
    <row r="131" spans="1:1" x14ac:dyDescent="0.4">
      <c r="A131" s="23">
        <v>19729</v>
      </c>
    </row>
    <row r="132" spans="1:1" x14ac:dyDescent="0.4">
      <c r="A132" s="23">
        <v>19343</v>
      </c>
    </row>
    <row r="133" spans="1:1" x14ac:dyDescent="0.4">
      <c r="A133" s="23">
        <v>19398</v>
      </c>
    </row>
    <row r="134" spans="1:1" x14ac:dyDescent="0.4">
      <c r="A134" s="23">
        <v>19400</v>
      </c>
    </row>
    <row r="135" spans="1:1" x14ac:dyDescent="0.4">
      <c r="A135" s="23">
        <v>17483</v>
      </c>
    </row>
    <row r="136" spans="1:1" x14ac:dyDescent="0.4">
      <c r="A136" s="23">
        <v>20200</v>
      </c>
    </row>
    <row r="137" spans="1:1" x14ac:dyDescent="0.4">
      <c r="A137" s="23">
        <v>18090</v>
      </c>
    </row>
    <row r="138" spans="1:1" x14ac:dyDescent="0.4">
      <c r="A138" s="23">
        <v>18988</v>
      </c>
    </row>
    <row r="139" spans="1:1" x14ac:dyDescent="0.4">
      <c r="A139" s="23">
        <v>15618</v>
      </c>
    </row>
    <row r="140" spans="1:1" x14ac:dyDescent="0.4">
      <c r="A140" s="23">
        <v>19755</v>
      </c>
    </row>
    <row r="141" spans="1:1" x14ac:dyDescent="0.4">
      <c r="A141" s="23">
        <v>19101</v>
      </c>
    </row>
    <row r="142" spans="1:1" x14ac:dyDescent="0.4">
      <c r="A142" s="23">
        <v>14278</v>
      </c>
    </row>
    <row r="143" spans="1:1" x14ac:dyDescent="0.4">
      <c r="A143" s="23">
        <v>16669</v>
      </c>
    </row>
    <row r="144" spans="1:1" x14ac:dyDescent="0.4">
      <c r="A144" s="23">
        <v>19451</v>
      </c>
    </row>
    <row r="145" spans="1:1" x14ac:dyDescent="0.4">
      <c r="A145" s="23">
        <v>16977</v>
      </c>
    </row>
    <row r="146" spans="1:1" x14ac:dyDescent="0.4">
      <c r="A146" s="23">
        <v>18733</v>
      </c>
    </row>
    <row r="147" spans="1:1" x14ac:dyDescent="0.4">
      <c r="A147" s="23">
        <v>17064</v>
      </c>
    </row>
    <row r="148" spans="1:1" x14ac:dyDescent="0.4">
      <c r="A148" s="23">
        <v>19906</v>
      </c>
    </row>
    <row r="149" spans="1:1" x14ac:dyDescent="0.4">
      <c r="A149" s="23">
        <v>17068</v>
      </c>
    </row>
    <row r="150" spans="1:1" x14ac:dyDescent="0.4">
      <c r="A150" s="23">
        <v>19501</v>
      </c>
    </row>
    <row r="151" spans="1:1" x14ac:dyDescent="0.4">
      <c r="A151" s="23">
        <v>19708</v>
      </c>
    </row>
    <row r="152" spans="1:1" x14ac:dyDescent="0.4">
      <c r="A152" s="23">
        <v>20906</v>
      </c>
    </row>
    <row r="153" spans="1:1" x14ac:dyDescent="0.4">
      <c r="A153" s="23">
        <v>20838</v>
      </c>
    </row>
    <row r="154" spans="1:1" x14ac:dyDescent="0.4">
      <c r="A154" s="23">
        <v>21720</v>
      </c>
    </row>
    <row r="155" spans="1:1" x14ac:dyDescent="0.4">
      <c r="A155" s="23">
        <v>19865</v>
      </c>
    </row>
    <row r="156" spans="1:1" x14ac:dyDescent="0.4">
      <c r="A156" s="23">
        <v>18826</v>
      </c>
    </row>
    <row r="157" spans="1:1" x14ac:dyDescent="0.4">
      <c r="A157" s="23">
        <v>24316</v>
      </c>
    </row>
    <row r="158" spans="1:1" x14ac:dyDescent="0.4">
      <c r="A158" s="23">
        <v>21680</v>
      </c>
    </row>
    <row r="159" spans="1:1" x14ac:dyDescent="0.4">
      <c r="A159" s="23">
        <v>22777</v>
      </c>
    </row>
    <row r="160" spans="1:1" x14ac:dyDescent="0.4">
      <c r="A160" s="23">
        <v>23521</v>
      </c>
    </row>
    <row r="161" spans="1:1" x14ac:dyDescent="0.4">
      <c r="A161" s="23">
        <v>23473</v>
      </c>
    </row>
    <row r="162" spans="1:1" x14ac:dyDescent="0.4">
      <c r="A162" s="23">
        <v>25167</v>
      </c>
    </row>
    <row r="163" spans="1:1" x14ac:dyDescent="0.4">
      <c r="A163" s="23">
        <v>19271</v>
      </c>
    </row>
    <row r="164" spans="1:1" x14ac:dyDescent="0.4">
      <c r="A164" s="23">
        <v>23469</v>
      </c>
    </row>
    <row r="165" spans="1:1" x14ac:dyDescent="0.4">
      <c r="A165" s="23">
        <v>21985</v>
      </c>
    </row>
    <row r="166" spans="1:1" x14ac:dyDescent="0.4">
      <c r="A166" s="23">
        <v>22536</v>
      </c>
    </row>
    <row r="167" spans="1:1" x14ac:dyDescent="0.4">
      <c r="A167" s="23">
        <v>21157</v>
      </c>
    </row>
    <row r="168" spans="1:1" x14ac:dyDescent="0.4">
      <c r="A168" s="23">
        <v>21363</v>
      </c>
    </row>
    <row r="169" spans="1:1" x14ac:dyDescent="0.4">
      <c r="A169" s="23">
        <v>21224</v>
      </c>
    </row>
    <row r="170" spans="1:1" x14ac:dyDescent="0.4">
      <c r="A170" s="23">
        <v>18383</v>
      </c>
    </row>
    <row r="171" spans="1:1" x14ac:dyDescent="0.4">
      <c r="A171" s="23">
        <v>22550</v>
      </c>
    </row>
    <row r="172" spans="1:1" x14ac:dyDescent="0.4">
      <c r="A172" s="23">
        <v>16961</v>
      </c>
    </row>
    <row r="173" spans="1:1" x14ac:dyDescent="0.4">
      <c r="A173" s="23">
        <v>21432</v>
      </c>
    </row>
    <row r="174" spans="1:1" x14ac:dyDescent="0.4">
      <c r="A174" s="23">
        <v>18043</v>
      </c>
    </row>
    <row r="175" spans="1:1" x14ac:dyDescent="0.4">
      <c r="A175" s="23">
        <v>16120</v>
      </c>
    </row>
    <row r="176" spans="1:1" x14ac:dyDescent="0.4">
      <c r="A176" s="23">
        <v>16773</v>
      </c>
    </row>
    <row r="177" spans="1:1" x14ac:dyDescent="0.4">
      <c r="A177" s="23">
        <v>15529</v>
      </c>
    </row>
    <row r="178" spans="1:1" x14ac:dyDescent="0.4">
      <c r="A178" s="23">
        <v>16971</v>
      </c>
    </row>
    <row r="179" spans="1:1" x14ac:dyDescent="0.4">
      <c r="A179" s="23">
        <v>20653</v>
      </c>
    </row>
    <row r="180" spans="1:1" x14ac:dyDescent="0.4">
      <c r="A180" s="23">
        <v>20597</v>
      </c>
    </row>
    <row r="181" spans="1:1" x14ac:dyDescent="0.4">
      <c r="A181" s="23">
        <v>21034</v>
      </c>
    </row>
    <row r="182" spans="1:1" x14ac:dyDescent="0.4">
      <c r="A182" s="23">
        <v>21071</v>
      </c>
    </row>
    <row r="183" spans="1:1" x14ac:dyDescent="0.4">
      <c r="A183" s="23">
        <v>21255</v>
      </c>
    </row>
    <row r="184" spans="1:1" x14ac:dyDescent="0.4">
      <c r="A184" s="23">
        <v>17379</v>
      </c>
    </row>
    <row r="185" spans="1:1" x14ac:dyDescent="0.4">
      <c r="A185" s="23">
        <v>21919</v>
      </c>
    </row>
    <row r="186" spans="1:1" x14ac:dyDescent="0.4">
      <c r="A186" s="23">
        <v>22380</v>
      </c>
    </row>
    <row r="187" spans="1:1" x14ac:dyDescent="0.4">
      <c r="A187" s="23">
        <v>22456</v>
      </c>
    </row>
    <row r="188" spans="1:1" x14ac:dyDescent="0.4">
      <c r="A188" s="23">
        <v>22648</v>
      </c>
    </row>
    <row r="189" spans="1:1" x14ac:dyDescent="0.4">
      <c r="A189" s="23">
        <v>22136</v>
      </c>
    </row>
    <row r="190" spans="1:1" x14ac:dyDescent="0.4">
      <c r="A190" s="23">
        <v>19739</v>
      </c>
    </row>
    <row r="191" spans="1:1" x14ac:dyDescent="0.4">
      <c r="A191" s="23">
        <v>15180</v>
      </c>
    </row>
    <row r="192" spans="1:1" x14ac:dyDescent="0.4">
      <c r="A192" s="23">
        <v>18751</v>
      </c>
    </row>
    <row r="193" spans="1:1" x14ac:dyDescent="0.4">
      <c r="A193" s="23">
        <v>21072</v>
      </c>
    </row>
    <row r="194" spans="1:1" x14ac:dyDescent="0.4">
      <c r="A194" s="23">
        <v>21752</v>
      </c>
    </row>
    <row r="195" spans="1:1" x14ac:dyDescent="0.4">
      <c r="A195" s="23">
        <v>21436</v>
      </c>
    </row>
    <row r="196" spans="1:1" x14ac:dyDescent="0.4">
      <c r="A196" s="23">
        <v>18357</v>
      </c>
    </row>
    <row r="197" spans="1:1" x14ac:dyDescent="0.4">
      <c r="A197" s="23">
        <v>20393</v>
      </c>
    </row>
    <row r="198" spans="1:1" x14ac:dyDescent="0.4">
      <c r="A198" s="23">
        <v>14884</v>
      </c>
    </row>
    <row r="199" spans="1:1" x14ac:dyDescent="0.4">
      <c r="A199" s="23">
        <v>16021</v>
      </c>
    </row>
    <row r="200" spans="1:1" x14ac:dyDescent="0.4">
      <c r="A200" s="23">
        <v>17167</v>
      </c>
    </row>
    <row r="201" spans="1:1" x14ac:dyDescent="0.4">
      <c r="A201" s="23">
        <v>19783</v>
      </c>
    </row>
    <row r="202" spans="1:1" x14ac:dyDescent="0.4">
      <c r="A202" s="23">
        <v>14485</v>
      </c>
    </row>
    <row r="203" spans="1:1" x14ac:dyDescent="0.4">
      <c r="A203" s="23">
        <v>21766</v>
      </c>
    </row>
    <row r="204" spans="1:1" x14ac:dyDescent="0.4">
      <c r="A204" s="23">
        <v>23124</v>
      </c>
    </row>
    <row r="205" spans="1:1" x14ac:dyDescent="0.4">
      <c r="A205" s="23">
        <v>18496</v>
      </c>
    </row>
    <row r="206" spans="1:1" x14ac:dyDescent="0.4">
      <c r="A206" s="23">
        <v>24285</v>
      </c>
    </row>
    <row r="207" spans="1:1" x14ac:dyDescent="0.4">
      <c r="A207" s="23">
        <v>19883</v>
      </c>
    </row>
    <row r="208" spans="1:1" x14ac:dyDescent="0.4">
      <c r="A208" s="23">
        <v>24950</v>
      </c>
    </row>
    <row r="209" spans="1:1" x14ac:dyDescent="0.4">
      <c r="A209" s="23">
        <v>24647</v>
      </c>
    </row>
    <row r="210" spans="1:1" x14ac:dyDescent="0.4">
      <c r="A210" s="23">
        <v>21576</v>
      </c>
    </row>
    <row r="211" spans="1:1" x14ac:dyDescent="0.4">
      <c r="A211" s="23">
        <v>23848</v>
      </c>
    </row>
    <row r="212" spans="1:1" x14ac:dyDescent="0.4">
      <c r="A212" s="23">
        <v>16826</v>
      </c>
    </row>
    <row r="213" spans="1:1" x14ac:dyDescent="0.4">
      <c r="A213" s="23">
        <v>24058</v>
      </c>
    </row>
    <row r="214" spans="1:1" x14ac:dyDescent="0.4">
      <c r="A214" s="23">
        <v>23134</v>
      </c>
    </row>
    <row r="215" spans="1:1" x14ac:dyDescent="0.4">
      <c r="A215" s="23">
        <v>21103</v>
      </c>
    </row>
    <row r="216" spans="1:1" x14ac:dyDescent="0.4">
      <c r="A216" s="23">
        <v>21345</v>
      </c>
    </row>
    <row r="217" spans="1:1" x14ac:dyDescent="0.4">
      <c r="A217" s="23">
        <v>24782</v>
      </c>
    </row>
    <row r="218" spans="1:1" x14ac:dyDescent="0.4">
      <c r="A218" s="23">
        <v>20809</v>
      </c>
    </row>
    <row r="219" spans="1:1" x14ac:dyDescent="0.4">
      <c r="A219" s="23">
        <v>19394</v>
      </c>
    </row>
    <row r="220" spans="1:1" x14ac:dyDescent="0.4">
      <c r="A220" s="23">
        <v>26106</v>
      </c>
    </row>
    <row r="221" spans="1:1" x14ac:dyDescent="0.4">
      <c r="A221" s="23">
        <v>24373</v>
      </c>
    </row>
    <row r="222" spans="1:1" x14ac:dyDescent="0.4">
      <c r="A222" s="23">
        <v>20284</v>
      </c>
    </row>
    <row r="223" spans="1:1" x14ac:dyDescent="0.4">
      <c r="A223" s="23">
        <v>25224</v>
      </c>
    </row>
    <row r="224" spans="1:1" x14ac:dyDescent="0.4">
      <c r="A224" s="23">
        <v>23853</v>
      </c>
    </row>
    <row r="225" spans="1:1" x14ac:dyDescent="0.4">
      <c r="A225" s="23">
        <v>23657</v>
      </c>
    </row>
    <row r="226" spans="1:1" x14ac:dyDescent="0.4">
      <c r="A226" s="23">
        <v>18032</v>
      </c>
    </row>
    <row r="227" spans="1:1" x14ac:dyDescent="0.4">
      <c r="A227" s="23">
        <v>23100</v>
      </c>
    </row>
    <row r="228" spans="1:1" x14ac:dyDescent="0.4">
      <c r="A228" s="23">
        <v>17846</v>
      </c>
    </row>
    <row r="229" spans="1:1" x14ac:dyDescent="0.4">
      <c r="A229" s="23">
        <v>23238</v>
      </c>
    </row>
    <row r="230" spans="1:1" x14ac:dyDescent="0.4">
      <c r="A230" s="23">
        <v>22251</v>
      </c>
    </row>
    <row r="231" spans="1:1" x14ac:dyDescent="0.4">
      <c r="A231" s="23">
        <v>22618</v>
      </c>
    </row>
    <row r="232" spans="1:1" x14ac:dyDescent="0.4">
      <c r="A232" s="23">
        <v>22666</v>
      </c>
    </row>
    <row r="233" spans="1:1" x14ac:dyDescent="0.4">
      <c r="A233" s="23">
        <v>18347</v>
      </c>
    </row>
    <row r="234" spans="1:1" x14ac:dyDescent="0.4">
      <c r="A234" s="23">
        <v>21937</v>
      </c>
    </row>
    <row r="235" spans="1:1" x14ac:dyDescent="0.4">
      <c r="A235" s="23">
        <v>23822</v>
      </c>
    </row>
    <row r="236" spans="1:1" x14ac:dyDescent="0.4">
      <c r="A236" s="23">
        <v>25493</v>
      </c>
    </row>
    <row r="237" spans="1:1" x14ac:dyDescent="0.4">
      <c r="A237" s="23">
        <v>24744</v>
      </c>
    </row>
    <row r="238" spans="1:1" x14ac:dyDescent="0.4">
      <c r="A238" s="23">
        <v>25351</v>
      </c>
    </row>
    <row r="239" spans="1:1" x14ac:dyDescent="0.4">
      <c r="A239" s="23">
        <v>24234</v>
      </c>
    </row>
    <row r="240" spans="1:1" x14ac:dyDescent="0.4">
      <c r="A240" s="23">
        <v>19903</v>
      </c>
    </row>
    <row r="241" spans="1:1" x14ac:dyDescent="0.4">
      <c r="A241" s="23">
        <v>24619</v>
      </c>
    </row>
    <row r="242" spans="1:1" x14ac:dyDescent="0.4">
      <c r="A242" s="23">
        <v>24035</v>
      </c>
    </row>
    <row r="243" spans="1:1" x14ac:dyDescent="0.4">
      <c r="A243" s="23">
        <v>22052</v>
      </c>
    </row>
    <row r="244" spans="1:1" x14ac:dyDescent="0.4">
      <c r="A244" s="23">
        <v>20590</v>
      </c>
    </row>
    <row r="245" spans="1:1" x14ac:dyDescent="0.4">
      <c r="A245" s="23">
        <v>21650</v>
      </c>
    </row>
    <row r="246" spans="1:1" x14ac:dyDescent="0.4">
      <c r="A246" s="23">
        <v>22436</v>
      </c>
    </row>
    <row r="247" spans="1:1" x14ac:dyDescent="0.4">
      <c r="A247" s="23">
        <v>16974</v>
      </c>
    </row>
    <row r="248" spans="1:1" x14ac:dyDescent="0.4">
      <c r="A248" s="23">
        <v>21470</v>
      </c>
    </row>
    <row r="249" spans="1:1" x14ac:dyDescent="0.4">
      <c r="A249" s="23">
        <v>20546</v>
      </c>
    </row>
    <row r="250" spans="1:1" x14ac:dyDescent="0.4">
      <c r="A250" s="23">
        <v>20209</v>
      </c>
    </row>
    <row r="251" spans="1:1" x14ac:dyDescent="0.4">
      <c r="A251" s="23">
        <v>19445</v>
      </c>
    </row>
    <row r="252" spans="1:1" x14ac:dyDescent="0.4">
      <c r="A252" s="23">
        <v>20420</v>
      </c>
    </row>
    <row r="253" spans="1:1" x14ac:dyDescent="0.4">
      <c r="A253" s="23">
        <v>20329</v>
      </c>
    </row>
    <row r="254" spans="1:1" x14ac:dyDescent="0.4">
      <c r="A254" s="23">
        <v>17364</v>
      </c>
    </row>
    <row r="255" spans="1:1" x14ac:dyDescent="0.4">
      <c r="A255" s="23">
        <v>21789</v>
      </c>
    </row>
    <row r="256" spans="1:1" x14ac:dyDescent="0.4">
      <c r="A256" s="23">
        <v>21819</v>
      </c>
    </row>
    <row r="257" spans="1:1" x14ac:dyDescent="0.4">
      <c r="A257" s="23">
        <v>22169</v>
      </c>
    </row>
    <row r="258" spans="1:1" x14ac:dyDescent="0.4">
      <c r="A258" s="23">
        <v>23978</v>
      </c>
    </row>
    <row r="259" spans="1:1" x14ac:dyDescent="0.4">
      <c r="A259" s="23">
        <v>24268</v>
      </c>
    </row>
    <row r="260" spans="1:1" x14ac:dyDescent="0.4">
      <c r="A260" s="23">
        <v>24016</v>
      </c>
    </row>
    <row r="261" spans="1:1" x14ac:dyDescent="0.4">
      <c r="A261" s="23">
        <v>19035</v>
      </c>
    </row>
    <row r="262" spans="1:1" x14ac:dyDescent="0.4">
      <c r="A262" s="23">
        <v>16481</v>
      </c>
    </row>
    <row r="263" spans="1:1" x14ac:dyDescent="0.4">
      <c r="A263" s="23">
        <v>16007</v>
      </c>
    </row>
    <row r="264" spans="1:1" x14ac:dyDescent="0.4">
      <c r="A264" s="23">
        <v>24951</v>
      </c>
    </row>
    <row r="265" spans="1:1" x14ac:dyDescent="0.4">
      <c r="A265" s="23">
        <v>24977</v>
      </c>
    </row>
    <row r="266" spans="1:1" x14ac:dyDescent="0.4">
      <c r="A266" s="23">
        <v>24253</v>
      </c>
    </row>
    <row r="267" spans="1:1" x14ac:dyDescent="0.4">
      <c r="A267" s="23">
        <v>18696</v>
      </c>
    </row>
    <row r="268" spans="1:1" x14ac:dyDescent="0.4">
      <c r="A268" s="23">
        <v>17345</v>
      </c>
    </row>
    <row r="269" spans="1:1" x14ac:dyDescent="0.4">
      <c r="A269" s="23">
        <v>22043</v>
      </c>
    </row>
    <row r="270" spans="1:1" x14ac:dyDescent="0.4">
      <c r="A270" s="23">
        <v>13305</v>
      </c>
    </row>
    <row r="271" spans="1:1" x14ac:dyDescent="0.4">
      <c r="A271" s="23">
        <v>18775</v>
      </c>
    </row>
    <row r="272" spans="1:1" x14ac:dyDescent="0.4">
      <c r="A272" s="23">
        <v>17733</v>
      </c>
    </row>
    <row r="273" spans="1:1" x14ac:dyDescent="0.4">
      <c r="A273" s="23">
        <v>16982</v>
      </c>
    </row>
    <row r="274" spans="1:1" x14ac:dyDescent="0.4">
      <c r="A274" s="23">
        <v>16312</v>
      </c>
    </row>
    <row r="275" spans="1:1" x14ac:dyDescent="0.4">
      <c r="A275" s="23">
        <v>13790</v>
      </c>
    </row>
    <row r="276" spans="1:1" x14ac:dyDescent="0.4">
      <c r="A276" s="23">
        <v>20364</v>
      </c>
    </row>
    <row r="277" spans="1:1" x14ac:dyDescent="0.4">
      <c r="A277" s="23">
        <v>15533</v>
      </c>
    </row>
    <row r="278" spans="1:1" x14ac:dyDescent="0.4">
      <c r="A278" s="23">
        <v>16348</v>
      </c>
    </row>
    <row r="279" spans="1:1" x14ac:dyDescent="0.4">
      <c r="A279" s="23">
        <v>17610</v>
      </c>
    </row>
    <row r="280" spans="1:1" x14ac:dyDescent="0.4">
      <c r="A280" s="23">
        <v>18617</v>
      </c>
    </row>
    <row r="281" spans="1:1" x14ac:dyDescent="0.4">
      <c r="A281" s="23">
        <v>11817</v>
      </c>
    </row>
    <row r="282" spans="1:1" x14ac:dyDescent="0.4">
      <c r="A282" s="23">
        <v>13386</v>
      </c>
    </row>
    <row r="283" spans="1:1" x14ac:dyDescent="0.4">
      <c r="A283" s="23">
        <v>15355</v>
      </c>
    </row>
    <row r="284" spans="1:1" x14ac:dyDescent="0.4">
      <c r="A284" s="23">
        <v>16147</v>
      </c>
    </row>
    <row r="285" spans="1:1" x14ac:dyDescent="0.4">
      <c r="A285" s="23">
        <v>18779</v>
      </c>
    </row>
    <row r="286" spans="1:1" x14ac:dyDescent="0.4">
      <c r="A286" s="23">
        <v>17636</v>
      </c>
    </row>
    <row r="287" spans="1:1" x14ac:dyDescent="0.4">
      <c r="A287" s="23">
        <v>22062</v>
      </c>
    </row>
    <row r="288" spans="1:1" x14ac:dyDescent="0.4">
      <c r="A288" s="23">
        <v>20605</v>
      </c>
    </row>
    <row r="289" spans="1:1" x14ac:dyDescent="0.4">
      <c r="A289" s="23">
        <v>17849</v>
      </c>
    </row>
    <row r="290" spans="1:1" x14ac:dyDescent="0.4">
      <c r="A290" s="23">
        <v>17541</v>
      </c>
    </row>
    <row r="291" spans="1:1" x14ac:dyDescent="0.4">
      <c r="A291" s="23">
        <v>20805</v>
      </c>
    </row>
    <row r="292" spans="1:1" x14ac:dyDescent="0.4">
      <c r="A292" s="23">
        <v>22219</v>
      </c>
    </row>
    <row r="293" spans="1:1" x14ac:dyDescent="0.4">
      <c r="A293" s="23">
        <v>13563</v>
      </c>
    </row>
    <row r="294" spans="1:1" x14ac:dyDescent="0.4">
      <c r="A294" s="23">
        <v>18963</v>
      </c>
    </row>
    <row r="295" spans="1:1" x14ac:dyDescent="0.4">
      <c r="A295" s="23">
        <v>16036</v>
      </c>
    </row>
    <row r="296" spans="1:1" x14ac:dyDescent="0.4">
      <c r="A296" s="23">
        <v>13955</v>
      </c>
    </row>
    <row r="297" spans="1:1" x14ac:dyDescent="0.4">
      <c r="A297" s="23">
        <v>20200</v>
      </c>
    </row>
    <row r="298" spans="1:1" x14ac:dyDescent="0.4">
      <c r="A298" s="23">
        <v>19684</v>
      </c>
    </row>
    <row r="299" spans="1:1" x14ac:dyDescent="0.4">
      <c r="A299" s="23">
        <v>21865</v>
      </c>
    </row>
    <row r="300" spans="1:1" x14ac:dyDescent="0.4">
      <c r="A300" s="23">
        <v>19985</v>
      </c>
    </row>
    <row r="301" spans="1:1" x14ac:dyDescent="0.4">
      <c r="A301" s="23">
        <v>19969</v>
      </c>
    </row>
    <row r="302" spans="1:1" x14ac:dyDescent="0.4">
      <c r="A302" s="23">
        <v>20065</v>
      </c>
    </row>
    <row r="303" spans="1:1" x14ac:dyDescent="0.4">
      <c r="A303" s="23">
        <v>13733</v>
      </c>
    </row>
    <row r="304" spans="1:1" x14ac:dyDescent="0.4">
      <c r="A304" s="23">
        <v>18497</v>
      </c>
    </row>
    <row r="305" spans="1:1" x14ac:dyDescent="0.4">
      <c r="A305" s="23">
        <v>19628</v>
      </c>
    </row>
    <row r="306" spans="1:1" x14ac:dyDescent="0.4">
      <c r="A306" s="23">
        <v>12250</v>
      </c>
    </row>
    <row r="307" spans="1:1" x14ac:dyDescent="0.4">
      <c r="A307" s="23">
        <v>17637</v>
      </c>
    </row>
    <row r="308" spans="1:1" x14ac:dyDescent="0.4">
      <c r="A308" s="23">
        <v>16509</v>
      </c>
    </row>
    <row r="309" spans="1:1" x14ac:dyDescent="0.4">
      <c r="A309" s="23">
        <v>17406</v>
      </c>
    </row>
    <row r="310" spans="1:1" x14ac:dyDescent="0.4">
      <c r="A310" s="23">
        <v>16158</v>
      </c>
    </row>
    <row r="311" spans="1:1" x14ac:dyDescent="0.4">
      <c r="A311" s="23">
        <v>19323</v>
      </c>
    </row>
    <row r="312" spans="1:1" x14ac:dyDescent="0.4">
      <c r="A312" s="23">
        <v>22131</v>
      </c>
    </row>
    <row r="313" spans="1:1" x14ac:dyDescent="0.4">
      <c r="A313" s="23">
        <v>24009</v>
      </c>
    </row>
    <row r="314" spans="1:1" x14ac:dyDescent="0.4">
      <c r="A314" s="23">
        <v>18471</v>
      </c>
    </row>
    <row r="315" spans="1:1" x14ac:dyDescent="0.4">
      <c r="A315" s="23">
        <v>16213</v>
      </c>
    </row>
    <row r="316" spans="1:1" x14ac:dyDescent="0.4">
      <c r="A316" s="23">
        <v>20536</v>
      </c>
    </row>
    <row r="317" spans="1:1" x14ac:dyDescent="0.4">
      <c r="A317" s="23">
        <v>19030</v>
      </c>
    </row>
    <row r="318" spans="1:1" x14ac:dyDescent="0.4">
      <c r="A318" s="23">
        <v>22756</v>
      </c>
    </row>
    <row r="319" spans="1:1" x14ac:dyDescent="0.4">
      <c r="A319" s="23">
        <v>20072</v>
      </c>
    </row>
    <row r="320" spans="1:1" x14ac:dyDescent="0.4">
      <c r="A320" s="23">
        <v>22736</v>
      </c>
    </row>
    <row r="321" spans="1:1" x14ac:dyDescent="0.4">
      <c r="A321" s="23">
        <v>23751</v>
      </c>
    </row>
    <row r="322" spans="1:1" x14ac:dyDescent="0.4">
      <c r="A322" s="23">
        <v>14616</v>
      </c>
    </row>
    <row r="323" spans="1:1" x14ac:dyDescent="0.4">
      <c r="A323" s="23">
        <v>19576</v>
      </c>
    </row>
    <row r="324" spans="1:1" x14ac:dyDescent="0.4">
      <c r="A324" s="23">
        <v>16652</v>
      </c>
    </row>
    <row r="325" spans="1:1" x14ac:dyDescent="0.4">
      <c r="A325" s="23">
        <v>21329</v>
      </c>
    </row>
    <row r="326" spans="1:1" x14ac:dyDescent="0.4">
      <c r="A326" s="23">
        <v>21809</v>
      </c>
    </row>
    <row r="327" spans="1:1" x14ac:dyDescent="0.4">
      <c r="A327" s="23">
        <v>21111</v>
      </c>
    </row>
    <row r="328" spans="1:1" x14ac:dyDescent="0.4">
      <c r="A328" s="23">
        <v>14327</v>
      </c>
    </row>
    <row r="329" spans="1:1" x14ac:dyDescent="0.4">
      <c r="A329" s="23">
        <v>19365</v>
      </c>
    </row>
    <row r="330" spans="1:1" x14ac:dyDescent="0.4">
      <c r="A330" s="23">
        <v>20793</v>
      </c>
    </row>
    <row r="331" spans="1:1" x14ac:dyDescent="0.4">
      <c r="A331" s="23">
        <v>9983</v>
      </c>
    </row>
    <row r="332" spans="1:1" x14ac:dyDescent="0.4">
      <c r="A332" s="23">
        <v>17782</v>
      </c>
    </row>
    <row r="333" spans="1:1" x14ac:dyDescent="0.4">
      <c r="A333" s="23">
        <v>16182</v>
      </c>
    </row>
    <row r="334" spans="1:1" x14ac:dyDescent="0.4">
      <c r="A334" s="23">
        <v>16749</v>
      </c>
    </row>
    <row r="335" spans="1:1" x14ac:dyDescent="0.4">
      <c r="A335" s="23">
        <v>19905</v>
      </c>
    </row>
    <row r="336" spans="1:1" x14ac:dyDescent="0.4">
      <c r="A336" s="23">
        <v>20305</v>
      </c>
    </row>
    <row r="337" spans="1:1" x14ac:dyDescent="0.4">
      <c r="A337" s="23">
        <v>17205</v>
      </c>
    </row>
    <row r="338" spans="1:1" x14ac:dyDescent="0.4">
      <c r="A338" s="23">
        <v>14965</v>
      </c>
    </row>
    <row r="339" spans="1:1" x14ac:dyDescent="0.4">
      <c r="A339" s="23">
        <v>16308</v>
      </c>
    </row>
    <row r="340" spans="1:1" x14ac:dyDescent="0.4">
      <c r="A340" s="23">
        <v>16383</v>
      </c>
    </row>
    <row r="341" spans="1:1" x14ac:dyDescent="0.4">
      <c r="A341" s="23">
        <v>18615</v>
      </c>
    </row>
    <row r="342" spans="1:1" x14ac:dyDescent="0.4">
      <c r="A342" s="23">
        <v>23459</v>
      </c>
    </row>
    <row r="343" spans="1:1" x14ac:dyDescent="0.4">
      <c r="A343" s="23">
        <v>22752</v>
      </c>
    </row>
    <row r="344" spans="1:1" x14ac:dyDescent="0.4">
      <c r="A344" s="23">
        <v>22233</v>
      </c>
    </row>
    <row r="345" spans="1:1" x14ac:dyDescent="0.4">
      <c r="A345" s="23">
        <v>17850</v>
      </c>
    </row>
    <row r="346" spans="1:1" x14ac:dyDescent="0.4">
      <c r="A346" s="23">
        <v>17283</v>
      </c>
    </row>
    <row r="347" spans="1:1" x14ac:dyDescent="0.4">
      <c r="A347" s="23">
        <v>19752</v>
      </c>
    </row>
    <row r="348" spans="1:1" x14ac:dyDescent="0.4">
      <c r="A348" s="23">
        <v>16340</v>
      </c>
    </row>
    <row r="349" spans="1:1" x14ac:dyDescent="0.4">
      <c r="A349" s="23">
        <v>21028</v>
      </c>
    </row>
    <row r="350" spans="1:1" x14ac:dyDescent="0.4">
      <c r="A350" s="23">
        <v>17878</v>
      </c>
    </row>
    <row r="351" spans="1:1" x14ac:dyDescent="0.4">
      <c r="A351" s="23">
        <v>17211</v>
      </c>
    </row>
    <row r="352" spans="1:1" x14ac:dyDescent="0.4">
      <c r="A352" s="23">
        <v>14490</v>
      </c>
    </row>
    <row r="353" spans="1:1" x14ac:dyDescent="0.4">
      <c r="A353" s="23">
        <v>19541</v>
      </c>
    </row>
    <row r="354" spans="1:1" x14ac:dyDescent="0.4">
      <c r="A354" s="23">
        <v>16435</v>
      </c>
    </row>
    <row r="355" spans="1:1" x14ac:dyDescent="0.4">
      <c r="A355" s="23">
        <v>19390</v>
      </c>
    </row>
    <row r="356" spans="1:1" x14ac:dyDescent="0.4">
      <c r="A356" s="23">
        <v>19682</v>
      </c>
    </row>
    <row r="357" spans="1:1" x14ac:dyDescent="0.4">
      <c r="A357" s="23">
        <v>12501</v>
      </c>
    </row>
    <row r="358" spans="1:1" x14ac:dyDescent="0.4">
      <c r="A358" s="23">
        <v>18512</v>
      </c>
    </row>
    <row r="359" spans="1:1" x14ac:dyDescent="0.4">
      <c r="A359" s="23">
        <v>13136</v>
      </c>
    </row>
    <row r="360" spans="1:1" x14ac:dyDescent="0.4">
      <c r="A360" s="23">
        <v>17914</v>
      </c>
    </row>
    <row r="361" spans="1:1" x14ac:dyDescent="0.4">
      <c r="A361" s="23">
        <v>20919</v>
      </c>
    </row>
    <row r="362" spans="1:1" x14ac:dyDescent="0.4">
      <c r="A362" s="23">
        <v>20549</v>
      </c>
    </row>
    <row r="363" spans="1:1" x14ac:dyDescent="0.4">
      <c r="A363" s="23">
        <v>24399</v>
      </c>
    </row>
    <row r="364" spans="1:1" x14ac:dyDescent="0.4">
      <c r="A364" s="23">
        <v>19175</v>
      </c>
    </row>
    <row r="365" spans="1:1" x14ac:dyDescent="0.4">
      <c r="A365" s="23">
        <v>19386</v>
      </c>
    </row>
    <row r="366" spans="1:1" x14ac:dyDescent="0.4">
      <c r="A366" s="23">
        <v>14577</v>
      </c>
    </row>
    <row r="367" spans="1:1" x14ac:dyDescent="0.4">
      <c r="A367" s="23">
        <v>20025</v>
      </c>
    </row>
    <row r="368" spans="1:1" x14ac:dyDescent="0.4">
      <c r="A368" s="23">
        <v>15778</v>
      </c>
    </row>
    <row r="369" spans="1:1" x14ac:dyDescent="0.4">
      <c r="A369" s="23">
        <v>20072</v>
      </c>
    </row>
    <row r="370" spans="1:1" x14ac:dyDescent="0.4">
      <c r="A370" s="23">
        <v>18290</v>
      </c>
    </row>
    <row r="371" spans="1:1" x14ac:dyDescent="0.4">
      <c r="A371" s="23">
        <v>20685</v>
      </c>
    </row>
    <row r="372" spans="1:1" x14ac:dyDescent="0.4">
      <c r="A372" s="23">
        <v>22605</v>
      </c>
    </row>
    <row r="373" spans="1:1" x14ac:dyDescent="0.4">
      <c r="A373" s="23">
        <v>16419</v>
      </c>
    </row>
    <row r="374" spans="1:1" x14ac:dyDescent="0.4">
      <c r="A374" s="23">
        <v>19466</v>
      </c>
    </row>
    <row r="375" spans="1:1" x14ac:dyDescent="0.4">
      <c r="A375" s="23">
        <v>20070</v>
      </c>
    </row>
    <row r="376" spans="1:1" x14ac:dyDescent="0.4">
      <c r="A376" s="23">
        <v>21094</v>
      </c>
    </row>
    <row r="377" spans="1:1" x14ac:dyDescent="0.4">
      <c r="A377" s="23">
        <v>17751</v>
      </c>
    </row>
    <row r="378" spans="1:1" x14ac:dyDescent="0.4">
      <c r="A378" s="23">
        <v>17889</v>
      </c>
    </row>
    <row r="379" spans="1:1" x14ac:dyDescent="0.4">
      <c r="A379" s="23">
        <v>20279</v>
      </c>
    </row>
    <row r="380" spans="1:1" x14ac:dyDescent="0.4">
      <c r="A380" s="23">
        <v>14497</v>
      </c>
    </row>
    <row r="381" spans="1:1" x14ac:dyDescent="0.4">
      <c r="A381" s="23">
        <v>20063</v>
      </c>
    </row>
    <row r="382" spans="1:1" x14ac:dyDescent="0.4">
      <c r="A382" s="23">
        <v>17704</v>
      </c>
    </row>
    <row r="383" spans="1:1" x14ac:dyDescent="0.4">
      <c r="A383" s="23">
        <v>13023</v>
      </c>
    </row>
    <row r="384" spans="1:1" x14ac:dyDescent="0.4">
      <c r="A384" s="23">
        <v>16228</v>
      </c>
    </row>
    <row r="385" spans="1:1" x14ac:dyDescent="0.4">
      <c r="A385" s="23">
        <v>18163</v>
      </c>
    </row>
    <row r="386" spans="1:1" x14ac:dyDescent="0.4">
      <c r="A386" s="23">
        <v>17768</v>
      </c>
    </row>
    <row r="387" spans="1:1" x14ac:dyDescent="0.4">
      <c r="A387" s="23">
        <v>14189</v>
      </c>
    </row>
    <row r="388" spans="1:1" x14ac:dyDescent="0.4">
      <c r="A388" s="23">
        <v>17504</v>
      </c>
    </row>
    <row r="389" spans="1:1" x14ac:dyDescent="0.4">
      <c r="A389" s="23">
        <v>18786</v>
      </c>
    </row>
    <row r="390" spans="1:1" x14ac:dyDescent="0.4">
      <c r="A390" s="23">
        <v>17355</v>
      </c>
    </row>
    <row r="391" spans="1:1" x14ac:dyDescent="0.4">
      <c r="A391" s="23">
        <v>17672</v>
      </c>
    </row>
    <row r="392" spans="1:1" x14ac:dyDescent="0.4">
      <c r="A392" s="23">
        <v>19209</v>
      </c>
    </row>
    <row r="393" spans="1:1" x14ac:dyDescent="0.4">
      <c r="A393" s="23">
        <v>19679</v>
      </c>
    </row>
    <row r="394" spans="1:1" x14ac:dyDescent="0.4">
      <c r="A394" s="23">
        <v>17407</v>
      </c>
    </row>
    <row r="395" spans="1:1" x14ac:dyDescent="0.4">
      <c r="A395" s="23">
        <v>18864</v>
      </c>
    </row>
    <row r="396" spans="1:1" x14ac:dyDescent="0.4">
      <c r="A396" s="23">
        <v>17000</v>
      </c>
    </row>
    <row r="397" spans="1:1" x14ac:dyDescent="0.4">
      <c r="A397" s="23">
        <v>17767</v>
      </c>
    </row>
    <row r="398" spans="1:1" x14ac:dyDescent="0.4">
      <c r="A398" s="23">
        <v>19627</v>
      </c>
    </row>
    <row r="399" spans="1:1" x14ac:dyDescent="0.4">
      <c r="A399" s="23">
        <v>18346</v>
      </c>
    </row>
    <row r="400" spans="1:1" x14ac:dyDescent="0.4">
      <c r="A400" s="23">
        <v>18659</v>
      </c>
    </row>
    <row r="401" spans="1:1" x14ac:dyDescent="0.4">
      <c r="A401" s="23">
        <v>14160</v>
      </c>
    </row>
    <row r="402" spans="1:1" x14ac:dyDescent="0.4">
      <c r="A402" s="23">
        <v>20238</v>
      </c>
    </row>
    <row r="403" spans="1:1" x14ac:dyDescent="0.4">
      <c r="A403" s="23">
        <v>18850</v>
      </c>
    </row>
    <row r="404" spans="1:1" x14ac:dyDescent="0.4">
      <c r="A404" s="23">
        <v>19565</v>
      </c>
    </row>
    <row r="405" spans="1:1" x14ac:dyDescent="0.4">
      <c r="A405" s="23">
        <v>18502</v>
      </c>
    </row>
    <row r="406" spans="1:1" x14ac:dyDescent="0.4">
      <c r="A406" s="23">
        <v>18220</v>
      </c>
    </row>
    <row r="407" spans="1:1" x14ac:dyDescent="0.4">
      <c r="A407" s="23">
        <v>18266</v>
      </c>
    </row>
    <row r="408" spans="1:1" x14ac:dyDescent="0.4">
      <c r="A408" s="23">
        <v>13729</v>
      </c>
    </row>
    <row r="409" spans="1:1" x14ac:dyDescent="0.4">
      <c r="A409" s="23">
        <v>17504</v>
      </c>
    </row>
    <row r="410" spans="1:1" x14ac:dyDescent="0.4">
      <c r="A410" s="23">
        <v>17954</v>
      </c>
    </row>
    <row r="411" spans="1:1" x14ac:dyDescent="0.4">
      <c r="A411" s="23">
        <v>17671</v>
      </c>
    </row>
    <row r="412" spans="1:1" x14ac:dyDescent="0.4">
      <c r="A412" s="23">
        <v>18173</v>
      </c>
    </row>
    <row r="413" spans="1:1" x14ac:dyDescent="0.4">
      <c r="A413" s="23">
        <v>18300</v>
      </c>
    </row>
    <row r="414" spans="1:1" x14ac:dyDescent="0.4">
      <c r="A414" s="23">
        <v>18426</v>
      </c>
    </row>
    <row r="415" spans="1:1" x14ac:dyDescent="0.4">
      <c r="A415" s="23">
        <v>15317</v>
      </c>
    </row>
    <row r="416" spans="1:1" x14ac:dyDescent="0.4">
      <c r="A416" s="23">
        <v>16177</v>
      </c>
    </row>
    <row r="417" spans="1:1" x14ac:dyDescent="0.4">
      <c r="A417" s="23">
        <v>19264</v>
      </c>
    </row>
    <row r="418" spans="1:1" x14ac:dyDescent="0.4">
      <c r="A418" s="23">
        <v>18965</v>
      </c>
    </row>
    <row r="419" spans="1:1" x14ac:dyDescent="0.4">
      <c r="A419" s="23">
        <v>17901</v>
      </c>
    </row>
    <row r="420" spans="1:1" x14ac:dyDescent="0.4">
      <c r="A420" s="23">
        <v>18329</v>
      </c>
    </row>
    <row r="421" spans="1:1" x14ac:dyDescent="0.4">
      <c r="A421" s="23">
        <v>20760</v>
      </c>
    </row>
    <row r="422" spans="1:1" x14ac:dyDescent="0.4">
      <c r="A422" s="23">
        <v>16399</v>
      </c>
    </row>
    <row r="423" spans="1:1" x14ac:dyDescent="0.4">
      <c r="A423" s="23">
        <v>20329</v>
      </c>
    </row>
    <row r="424" spans="1:1" x14ac:dyDescent="0.4">
      <c r="A424" s="23">
        <v>21422</v>
      </c>
    </row>
    <row r="425" spans="1:1" x14ac:dyDescent="0.4">
      <c r="A425" s="23">
        <v>21920</v>
      </c>
    </row>
    <row r="426" spans="1:1" x14ac:dyDescent="0.4">
      <c r="A426" s="23">
        <v>21070</v>
      </c>
    </row>
    <row r="427" spans="1:1" x14ac:dyDescent="0.4">
      <c r="A427" s="23">
        <v>20163</v>
      </c>
    </row>
    <row r="428" spans="1:1" x14ac:dyDescent="0.4">
      <c r="A428" s="23">
        <v>18835</v>
      </c>
    </row>
    <row r="429" spans="1:1" x14ac:dyDescent="0.4">
      <c r="A429" s="23">
        <v>15332</v>
      </c>
    </row>
    <row r="430" spans="1:1" x14ac:dyDescent="0.4">
      <c r="A430" s="23">
        <v>18144</v>
      </c>
    </row>
    <row r="431" spans="1:1" x14ac:dyDescent="0.4">
      <c r="A431" s="23">
        <v>18892</v>
      </c>
    </row>
    <row r="432" spans="1:1" x14ac:dyDescent="0.4">
      <c r="A432" s="23">
        <v>14995</v>
      </c>
    </row>
    <row r="433" spans="1:1" x14ac:dyDescent="0.4">
      <c r="A433" s="23">
        <v>15161</v>
      </c>
    </row>
    <row r="434" spans="1:1" x14ac:dyDescent="0.4">
      <c r="A434" s="23">
        <v>17866</v>
      </c>
    </row>
    <row r="435" spans="1:1" x14ac:dyDescent="0.4">
      <c r="A435" s="23">
        <v>18494</v>
      </c>
    </row>
    <row r="436" spans="1:1" x14ac:dyDescent="0.4">
      <c r="A436" s="23">
        <v>14295</v>
      </c>
    </row>
    <row r="437" spans="1:1" x14ac:dyDescent="0.4">
      <c r="A437" s="23">
        <v>17521</v>
      </c>
    </row>
    <row r="438" spans="1:1" x14ac:dyDescent="0.4">
      <c r="A438" s="23">
        <v>17358</v>
      </c>
    </row>
    <row r="439" spans="1:1" x14ac:dyDescent="0.4">
      <c r="A439" s="23">
        <v>17355</v>
      </c>
    </row>
    <row r="440" spans="1:1" x14ac:dyDescent="0.4">
      <c r="A440" s="23">
        <v>17356</v>
      </c>
    </row>
    <row r="441" spans="1:1" x14ac:dyDescent="0.4">
      <c r="A441" s="23">
        <v>17968</v>
      </c>
    </row>
    <row r="442" spans="1:1" x14ac:dyDescent="0.4">
      <c r="A442" s="23">
        <v>18360</v>
      </c>
    </row>
    <row r="443" spans="1:1" x14ac:dyDescent="0.4">
      <c r="A443" s="23">
        <v>14287</v>
      </c>
    </row>
    <row r="444" spans="1:1" x14ac:dyDescent="0.4">
      <c r="A444" s="23">
        <v>18342</v>
      </c>
    </row>
    <row r="445" spans="1:1" x14ac:dyDescent="0.4">
      <c r="A445" s="23">
        <v>20153</v>
      </c>
    </row>
    <row r="446" spans="1:1" x14ac:dyDescent="0.4">
      <c r="A446" s="23">
        <v>18420</v>
      </c>
    </row>
    <row r="447" spans="1:1" x14ac:dyDescent="0.4">
      <c r="A447" s="23">
        <v>18640</v>
      </c>
    </row>
    <row r="448" spans="1:1" x14ac:dyDescent="0.4">
      <c r="A448" s="23">
        <v>19505</v>
      </c>
    </row>
    <row r="449" spans="1:1" x14ac:dyDescent="0.4">
      <c r="A449" s="23">
        <v>18892</v>
      </c>
    </row>
    <row r="450" spans="1:1" x14ac:dyDescent="0.4">
      <c r="A450" s="23">
        <v>15037</v>
      </c>
    </row>
    <row r="451" spans="1:1" x14ac:dyDescent="0.4">
      <c r="A451" s="23">
        <v>18650</v>
      </c>
    </row>
    <row r="452" spans="1:1" x14ac:dyDescent="0.4">
      <c r="A452" s="23">
        <v>17276</v>
      </c>
    </row>
    <row r="453" spans="1:1" x14ac:dyDescent="0.4">
      <c r="A453" s="23">
        <v>19135</v>
      </c>
    </row>
    <row r="454" spans="1:1" x14ac:dyDescent="0.4">
      <c r="A454" s="23">
        <v>18602</v>
      </c>
    </row>
    <row r="455" spans="1:1" x14ac:dyDescent="0.4">
      <c r="A455" s="23">
        <v>18383</v>
      </c>
    </row>
    <row r="456" spans="1:1" x14ac:dyDescent="0.4">
      <c r="A456" s="23">
        <v>18058</v>
      </c>
    </row>
    <row r="457" spans="1:1" x14ac:dyDescent="0.4">
      <c r="A457" s="23">
        <v>14513</v>
      </c>
    </row>
    <row r="458" spans="1:1" x14ac:dyDescent="0.4">
      <c r="A458" s="23">
        <v>16731</v>
      </c>
    </row>
    <row r="459" spans="1:1" x14ac:dyDescent="0.4">
      <c r="A459" s="23">
        <v>17247</v>
      </c>
    </row>
    <row r="460" spans="1:1" x14ac:dyDescent="0.4">
      <c r="A460" s="23">
        <v>17182</v>
      </c>
    </row>
    <row r="461" spans="1:1" x14ac:dyDescent="0.4">
      <c r="A461" s="23">
        <v>17256</v>
      </c>
    </row>
    <row r="462" spans="1:1" x14ac:dyDescent="0.4">
      <c r="A462" s="23">
        <v>16774</v>
      </c>
    </row>
    <row r="463" spans="1:1" x14ac:dyDescent="0.4">
      <c r="A463" s="23">
        <v>14852</v>
      </c>
    </row>
    <row r="464" spans="1:1" x14ac:dyDescent="0.4">
      <c r="A464" s="23">
        <v>14590</v>
      </c>
    </row>
    <row r="465" spans="1:1" x14ac:dyDescent="0.4">
      <c r="A465" s="23">
        <v>17563</v>
      </c>
    </row>
    <row r="466" spans="1:1" x14ac:dyDescent="0.4">
      <c r="A466" s="23">
        <v>18170</v>
      </c>
    </row>
    <row r="467" spans="1:1" x14ac:dyDescent="0.4">
      <c r="A467" s="23">
        <v>18097</v>
      </c>
    </row>
    <row r="468" spans="1:1" x14ac:dyDescent="0.4">
      <c r="A468" s="23">
        <v>18343</v>
      </c>
    </row>
    <row r="469" spans="1:1" x14ac:dyDescent="0.4">
      <c r="A469" s="23">
        <v>20138</v>
      </c>
    </row>
    <row r="470" spans="1:1" x14ac:dyDescent="0.4">
      <c r="A470" s="23">
        <v>17285</v>
      </c>
    </row>
    <row r="471" spans="1:1" x14ac:dyDescent="0.4">
      <c r="A471" s="23">
        <v>14165</v>
      </c>
    </row>
    <row r="472" spans="1:1" x14ac:dyDescent="0.4">
      <c r="A472" s="23">
        <v>18980</v>
      </c>
    </row>
    <row r="473" spans="1:1" x14ac:dyDescent="0.4">
      <c r="A473" s="23">
        <v>23343</v>
      </c>
    </row>
    <row r="474" spans="1:1" x14ac:dyDescent="0.4">
      <c r="A474" s="23">
        <v>20672</v>
      </c>
    </row>
    <row r="475" spans="1:1" x14ac:dyDescent="0.4">
      <c r="A475" s="23">
        <v>18054</v>
      </c>
    </row>
    <row r="476" spans="1:1" x14ac:dyDescent="0.4">
      <c r="A476" s="23">
        <v>19546</v>
      </c>
    </row>
    <row r="477" spans="1:1" x14ac:dyDescent="0.4">
      <c r="A477" s="23">
        <v>23133</v>
      </c>
    </row>
    <row r="478" spans="1:1" x14ac:dyDescent="0.4">
      <c r="A478" s="23">
        <v>15994</v>
      </c>
    </row>
    <row r="479" spans="1:1" x14ac:dyDescent="0.4">
      <c r="A479" s="23">
        <v>21733</v>
      </c>
    </row>
    <row r="480" spans="1:1" x14ac:dyDescent="0.4">
      <c r="A480" s="23">
        <v>21216</v>
      </c>
    </row>
    <row r="481" spans="1:1" x14ac:dyDescent="0.4">
      <c r="A481" s="23">
        <v>21742</v>
      </c>
    </row>
    <row r="482" spans="1:1" x14ac:dyDescent="0.4">
      <c r="A482" s="23">
        <v>20422</v>
      </c>
    </row>
    <row r="483" spans="1:1" x14ac:dyDescent="0.4">
      <c r="A483" s="23">
        <v>21974</v>
      </c>
    </row>
    <row r="484" spans="1:1" x14ac:dyDescent="0.4">
      <c r="A484" s="23">
        <v>19719</v>
      </c>
    </row>
    <row r="485" spans="1:1" x14ac:dyDescent="0.4">
      <c r="A485" s="23">
        <v>15660</v>
      </c>
    </row>
    <row r="486" spans="1:1" x14ac:dyDescent="0.4">
      <c r="A486" s="23">
        <v>20000</v>
      </c>
    </row>
    <row r="487" spans="1:1" x14ac:dyDescent="0.4">
      <c r="A487" s="23">
        <v>20845</v>
      </c>
    </row>
    <row r="488" spans="1:1" x14ac:dyDescent="0.4">
      <c r="A488" s="23">
        <v>20025</v>
      </c>
    </row>
    <row r="489" spans="1:1" x14ac:dyDescent="0.4">
      <c r="A489" s="23">
        <v>18652</v>
      </c>
    </row>
    <row r="490" spans="1:1" x14ac:dyDescent="0.4">
      <c r="A490" s="23">
        <v>19464</v>
      </c>
    </row>
    <row r="491" spans="1:1" x14ac:dyDescent="0.4">
      <c r="A491" s="23">
        <v>19753</v>
      </c>
    </row>
    <row r="492" spans="1:1" x14ac:dyDescent="0.4">
      <c r="A492" s="23">
        <v>16880</v>
      </c>
    </row>
    <row r="493" spans="1:1" x14ac:dyDescent="0.4">
      <c r="A493" s="23">
        <v>19990</v>
      </c>
    </row>
    <row r="494" spans="1:1" x14ac:dyDescent="0.4">
      <c r="A494" s="23">
        <v>21124</v>
      </c>
    </row>
    <row r="495" spans="1:1" x14ac:dyDescent="0.4">
      <c r="A495" s="23">
        <v>20103</v>
      </c>
    </row>
    <row r="496" spans="1:1" x14ac:dyDescent="0.4">
      <c r="A496" s="23">
        <v>20573</v>
      </c>
    </row>
    <row r="497" spans="1:1" x14ac:dyDescent="0.4">
      <c r="A497" s="23">
        <v>22798</v>
      </c>
    </row>
    <row r="498" spans="1:1" x14ac:dyDescent="0.4">
      <c r="A498" s="23">
        <v>21045</v>
      </c>
    </row>
    <row r="499" spans="1:1" x14ac:dyDescent="0.4">
      <c r="A499" s="23">
        <v>17225</v>
      </c>
    </row>
    <row r="500" spans="1:1" x14ac:dyDescent="0.4">
      <c r="A500" s="23">
        <v>21931</v>
      </c>
    </row>
    <row r="501" spans="1:1" x14ac:dyDescent="0.4">
      <c r="A501" s="23">
        <v>21041</v>
      </c>
    </row>
    <row r="502" spans="1:1" x14ac:dyDescent="0.4">
      <c r="A502" s="23">
        <v>21351</v>
      </c>
    </row>
    <row r="503" spans="1:1" x14ac:dyDescent="0.4">
      <c r="A503" s="23">
        <v>20255</v>
      </c>
    </row>
    <row r="504" spans="1:1" x14ac:dyDescent="0.4">
      <c r="A504" s="23">
        <v>17207</v>
      </c>
    </row>
    <row r="505" spans="1:1" x14ac:dyDescent="0.4">
      <c r="A505" s="23">
        <v>19571</v>
      </c>
    </row>
    <row r="506" spans="1:1" x14ac:dyDescent="0.4">
      <c r="A506" s="23">
        <v>17234</v>
      </c>
    </row>
    <row r="507" spans="1:1" x14ac:dyDescent="0.4">
      <c r="A507" s="23">
        <v>18221</v>
      </c>
    </row>
    <row r="508" spans="1:1" x14ac:dyDescent="0.4">
      <c r="A508" s="23">
        <v>16405</v>
      </c>
    </row>
    <row r="509" spans="1:1" x14ac:dyDescent="0.4">
      <c r="A509" s="23">
        <v>17103</v>
      </c>
    </row>
    <row r="510" spans="1:1" x14ac:dyDescent="0.4">
      <c r="A510" s="23">
        <v>17878</v>
      </c>
    </row>
    <row r="511" spans="1:1" x14ac:dyDescent="0.4">
      <c r="A511" s="23">
        <v>16026</v>
      </c>
    </row>
    <row r="512" spans="1:1" x14ac:dyDescent="0.4">
      <c r="A512" s="23">
        <v>19858</v>
      </c>
    </row>
    <row r="513" spans="1:1" x14ac:dyDescent="0.4">
      <c r="A513" s="23">
        <v>16948</v>
      </c>
    </row>
    <row r="514" spans="1:1" x14ac:dyDescent="0.4">
      <c r="A514" s="23">
        <v>19239</v>
      </c>
    </row>
    <row r="515" spans="1:1" x14ac:dyDescent="0.4">
      <c r="A515" s="23">
        <v>19999</v>
      </c>
    </row>
    <row r="516" spans="1:1" x14ac:dyDescent="0.4">
      <c r="A516" s="23">
        <v>20724</v>
      </c>
    </row>
    <row r="517" spans="1:1" x14ac:dyDescent="0.4">
      <c r="A517" s="23">
        <v>18377</v>
      </c>
    </row>
    <row r="518" spans="1:1" x14ac:dyDescent="0.4">
      <c r="A518" s="23">
        <v>20515</v>
      </c>
    </row>
    <row r="519" spans="1:1" x14ac:dyDescent="0.4">
      <c r="A519" s="23">
        <v>21767</v>
      </c>
    </row>
    <row r="520" spans="1:1" x14ac:dyDescent="0.4">
      <c r="A520" s="23">
        <v>17702</v>
      </c>
    </row>
    <row r="521" spans="1:1" x14ac:dyDescent="0.4">
      <c r="A521" s="23">
        <v>22935</v>
      </c>
    </row>
    <row r="522" spans="1:1" x14ac:dyDescent="0.4">
      <c r="A522" s="23">
        <v>21304</v>
      </c>
    </row>
    <row r="523" spans="1:1" x14ac:dyDescent="0.4">
      <c r="A523" s="23">
        <v>17417</v>
      </c>
    </row>
    <row r="524" spans="1:1" x14ac:dyDescent="0.4">
      <c r="A524" s="23">
        <v>22134</v>
      </c>
    </row>
    <row r="525" spans="1:1" x14ac:dyDescent="0.4">
      <c r="A525" s="23">
        <v>24219</v>
      </c>
    </row>
    <row r="526" spans="1:1" x14ac:dyDescent="0.4">
      <c r="A526" s="23">
        <v>24614</v>
      </c>
    </row>
    <row r="527" spans="1:1" x14ac:dyDescent="0.4">
      <c r="A527" s="23">
        <v>18956</v>
      </c>
    </row>
    <row r="528" spans="1:1" x14ac:dyDescent="0.4">
      <c r="A528" s="23">
        <v>24686</v>
      </c>
    </row>
    <row r="529" spans="1:1" x14ac:dyDescent="0.4">
      <c r="A529" s="23">
        <v>22156</v>
      </c>
    </row>
    <row r="530" spans="1:1" x14ac:dyDescent="0.4">
      <c r="A530" s="23">
        <v>25899</v>
      </c>
    </row>
    <row r="531" spans="1:1" x14ac:dyDescent="0.4">
      <c r="A531" s="23">
        <v>21369</v>
      </c>
    </row>
    <row r="532" spans="1:1" x14ac:dyDescent="0.4">
      <c r="A532" s="23">
        <v>17456</v>
      </c>
    </row>
    <row r="533" spans="1:1" x14ac:dyDescent="0.4">
      <c r="A533" s="23">
        <v>18786</v>
      </c>
    </row>
    <row r="534" spans="1:1" x14ac:dyDescent="0.4">
      <c r="A534" s="23">
        <v>16367</v>
      </c>
    </row>
    <row r="535" spans="1:1" x14ac:dyDescent="0.4">
      <c r="A535" s="23">
        <v>18663</v>
      </c>
    </row>
    <row r="536" spans="1:1" x14ac:dyDescent="0.4">
      <c r="A536" s="23">
        <v>21206</v>
      </c>
    </row>
    <row r="537" spans="1:1" x14ac:dyDescent="0.4">
      <c r="A537" s="23">
        <v>20592</v>
      </c>
    </row>
    <row r="538" spans="1:1" x14ac:dyDescent="0.4">
      <c r="A538" s="23">
        <v>20464</v>
      </c>
    </row>
    <row r="539" spans="1:1" x14ac:dyDescent="0.4">
      <c r="A539" s="23">
        <v>21698</v>
      </c>
    </row>
    <row r="540" spans="1:1" x14ac:dyDescent="0.4">
      <c r="A540" s="23">
        <v>20957</v>
      </c>
    </row>
    <row r="541" spans="1:1" x14ac:dyDescent="0.4">
      <c r="A541" s="23">
        <v>13137</v>
      </c>
    </row>
    <row r="542" spans="1:1" x14ac:dyDescent="0.4">
      <c r="A542" s="23">
        <v>20729</v>
      </c>
    </row>
    <row r="543" spans="1:1" x14ac:dyDescent="0.4">
      <c r="A543" s="23">
        <v>20493</v>
      </c>
    </row>
    <row r="544" spans="1:1" x14ac:dyDescent="0.4">
      <c r="A544" s="23">
        <v>20569</v>
      </c>
    </row>
    <row r="545" spans="1:1" x14ac:dyDescent="0.4">
      <c r="A545" s="23">
        <v>18329</v>
      </c>
    </row>
    <row r="546" spans="1:1" x14ac:dyDescent="0.4">
      <c r="A546" s="23">
        <v>21734</v>
      </c>
    </row>
    <row r="547" spans="1:1" x14ac:dyDescent="0.4">
      <c r="A547" s="23">
        <v>18623</v>
      </c>
    </row>
    <row r="548" spans="1:1" x14ac:dyDescent="0.4">
      <c r="A548" s="23">
        <v>13692</v>
      </c>
    </row>
    <row r="549" spans="1:1" x14ac:dyDescent="0.4">
      <c r="A549" s="23">
        <v>19414</v>
      </c>
    </row>
    <row r="550" spans="1:1" x14ac:dyDescent="0.4">
      <c r="A550" s="23">
        <v>20420</v>
      </c>
    </row>
    <row r="551" spans="1:1" x14ac:dyDescent="0.4">
      <c r="A551" s="23">
        <v>18298</v>
      </c>
    </row>
    <row r="552" spans="1:1" x14ac:dyDescent="0.4">
      <c r="A552" s="23">
        <v>22525</v>
      </c>
    </row>
    <row r="553" spans="1:1" x14ac:dyDescent="0.4">
      <c r="A553" s="23">
        <v>22269</v>
      </c>
    </row>
    <row r="554" spans="1:1" x14ac:dyDescent="0.4">
      <c r="A554" s="23">
        <v>21863</v>
      </c>
    </row>
    <row r="555" spans="1:1" x14ac:dyDescent="0.4">
      <c r="A555" s="23">
        <v>16478</v>
      </c>
    </row>
    <row r="556" spans="1:1" x14ac:dyDescent="0.4">
      <c r="A556" s="23">
        <v>20792</v>
      </c>
    </row>
    <row r="557" spans="1:1" x14ac:dyDescent="0.4">
      <c r="A557" s="23">
        <v>23175</v>
      </c>
    </row>
    <row r="558" spans="1:1" x14ac:dyDescent="0.4">
      <c r="A558" s="23">
        <v>22480</v>
      </c>
    </row>
    <row r="559" spans="1:1" x14ac:dyDescent="0.4">
      <c r="A559" s="23">
        <v>21868</v>
      </c>
    </row>
    <row r="560" spans="1:1" x14ac:dyDescent="0.4">
      <c r="A560" s="23">
        <v>24087</v>
      </c>
    </row>
    <row r="561" spans="1:1" x14ac:dyDescent="0.4">
      <c r="A561" s="23">
        <v>24431</v>
      </c>
    </row>
    <row r="562" spans="1:1" x14ac:dyDescent="0.4">
      <c r="A562" s="23">
        <v>19633</v>
      </c>
    </row>
    <row r="563" spans="1:1" x14ac:dyDescent="0.4">
      <c r="A563" s="23">
        <v>24806</v>
      </c>
    </row>
    <row r="564" spans="1:1" x14ac:dyDescent="0.4">
      <c r="A564" s="23">
        <v>21334</v>
      </c>
    </row>
    <row r="565" spans="1:1" x14ac:dyDescent="0.4">
      <c r="A565" s="23">
        <v>18530</v>
      </c>
    </row>
    <row r="566" spans="1:1" x14ac:dyDescent="0.4">
      <c r="A566" s="23">
        <v>23830</v>
      </c>
    </row>
    <row r="567" spans="1:1" x14ac:dyDescent="0.4">
      <c r="A567" s="23">
        <v>24424</v>
      </c>
    </row>
    <row r="568" spans="1:1" x14ac:dyDescent="0.4">
      <c r="A568" s="23">
        <v>24678</v>
      </c>
    </row>
    <row r="569" spans="1:1" x14ac:dyDescent="0.4">
      <c r="A569" s="23">
        <v>20025</v>
      </c>
    </row>
    <row r="570" spans="1:1" x14ac:dyDescent="0.4">
      <c r="A570" s="23">
        <v>24356</v>
      </c>
    </row>
    <row r="571" spans="1:1" x14ac:dyDescent="0.4">
      <c r="A571" s="23">
        <v>20554</v>
      </c>
    </row>
    <row r="572" spans="1:1" x14ac:dyDescent="0.4">
      <c r="A572" s="23">
        <v>17903</v>
      </c>
    </row>
    <row r="573" spans="1:1" x14ac:dyDescent="0.4">
      <c r="A573" s="23">
        <v>21176</v>
      </c>
    </row>
    <row r="574" spans="1:1" x14ac:dyDescent="0.4">
      <c r="A574" s="23">
        <v>23274</v>
      </c>
    </row>
    <row r="575" spans="1:1" x14ac:dyDescent="0.4">
      <c r="A575" s="23">
        <v>23322</v>
      </c>
    </row>
    <row r="576" spans="1:1" x14ac:dyDescent="0.4">
      <c r="A576" s="23">
        <v>18696</v>
      </c>
    </row>
    <row r="577" spans="1:1" x14ac:dyDescent="0.4">
      <c r="A577" s="23">
        <v>23228</v>
      </c>
    </row>
    <row r="578" spans="1:1" x14ac:dyDescent="0.4">
      <c r="A578" s="23">
        <v>19520</v>
      </c>
    </row>
    <row r="579" spans="1:1" x14ac:dyDescent="0.4">
      <c r="A579" s="23">
        <v>18797</v>
      </c>
    </row>
    <row r="580" spans="1:1" x14ac:dyDescent="0.4">
      <c r="A580" s="23">
        <v>22847</v>
      </c>
    </row>
    <row r="581" spans="1:1" x14ac:dyDescent="0.4">
      <c r="A581" s="23">
        <v>23169</v>
      </c>
    </row>
    <row r="582" spans="1:1" x14ac:dyDescent="0.4">
      <c r="A582" s="23">
        <v>23354</v>
      </c>
    </row>
    <row r="583" spans="1:1" x14ac:dyDescent="0.4">
      <c r="A583" s="23">
        <v>18776</v>
      </c>
    </row>
    <row r="584" spans="1:1" x14ac:dyDescent="0.4">
      <c r="A584" s="23">
        <v>23894</v>
      </c>
    </row>
    <row r="585" spans="1:1" x14ac:dyDescent="0.4">
      <c r="A585" s="23">
        <v>21563</v>
      </c>
    </row>
    <row r="586" spans="1:1" x14ac:dyDescent="0.4">
      <c r="A586" s="23">
        <v>19940</v>
      </c>
    </row>
    <row r="587" spans="1:1" x14ac:dyDescent="0.4">
      <c r="A587" s="23">
        <v>23219</v>
      </c>
    </row>
    <row r="588" spans="1:1" x14ac:dyDescent="0.4">
      <c r="A588" s="23">
        <v>23411</v>
      </c>
    </row>
    <row r="589" spans="1:1" x14ac:dyDescent="0.4">
      <c r="A589" s="23">
        <v>22852</v>
      </c>
    </row>
    <row r="590" spans="1:1" x14ac:dyDescent="0.4">
      <c r="A590" s="23">
        <v>18022</v>
      </c>
    </row>
    <row r="591" spans="1:1" x14ac:dyDescent="0.4">
      <c r="A591" s="23">
        <v>22611</v>
      </c>
    </row>
    <row r="592" spans="1:1" x14ac:dyDescent="0.4">
      <c r="A592" s="23">
        <v>20631</v>
      </c>
    </row>
    <row r="593" spans="1:1" x14ac:dyDescent="0.4">
      <c r="A593" s="23">
        <v>18571</v>
      </c>
    </row>
    <row r="594" spans="1:1" x14ac:dyDescent="0.4">
      <c r="A594" s="23">
        <v>18981</v>
      </c>
    </row>
    <row r="595" spans="1:1" x14ac:dyDescent="0.4">
      <c r="A595" s="23">
        <v>22580</v>
      </c>
    </row>
    <row r="596" spans="1:1" x14ac:dyDescent="0.4">
      <c r="A596" s="23">
        <v>23141</v>
      </c>
    </row>
    <row r="597" spans="1:1" x14ac:dyDescent="0.4">
      <c r="A597" s="23">
        <v>18431</v>
      </c>
    </row>
    <row r="598" spans="1:1" x14ac:dyDescent="0.4">
      <c r="A598" s="23">
        <v>22222</v>
      </c>
    </row>
    <row r="599" spans="1:1" x14ac:dyDescent="0.4">
      <c r="A599" s="23">
        <v>20056</v>
      </c>
    </row>
    <row r="600" spans="1:1" x14ac:dyDescent="0.4">
      <c r="A600" s="23">
        <v>14687</v>
      </c>
    </row>
    <row r="601" spans="1:1" x14ac:dyDescent="0.4">
      <c r="A601" s="23">
        <v>20158</v>
      </c>
    </row>
    <row r="602" spans="1:1" x14ac:dyDescent="0.4">
      <c r="A602" s="23">
        <v>22349</v>
      </c>
    </row>
    <row r="603" spans="1:1" x14ac:dyDescent="0.4">
      <c r="A603" s="23">
        <v>13877</v>
      </c>
    </row>
    <row r="604" spans="1:1" x14ac:dyDescent="0.4">
      <c r="A604" s="23">
        <v>16488</v>
      </c>
    </row>
    <row r="605" spans="1:1" x14ac:dyDescent="0.4">
      <c r="A605" s="23">
        <v>18633</v>
      </c>
    </row>
    <row r="606" spans="1:1" x14ac:dyDescent="0.4">
      <c r="A606" s="23">
        <v>17442</v>
      </c>
    </row>
    <row r="607" spans="1:1" x14ac:dyDescent="0.4">
      <c r="A607" s="23">
        <v>17952</v>
      </c>
    </row>
    <row r="608" spans="1:1" x14ac:dyDescent="0.4">
      <c r="A608" s="23">
        <v>21288</v>
      </c>
    </row>
    <row r="609" spans="1:1" x14ac:dyDescent="0.4">
      <c r="A609" s="23">
        <v>25259</v>
      </c>
    </row>
    <row r="610" spans="1:1" x14ac:dyDescent="0.4">
      <c r="A610" s="23">
        <v>23021</v>
      </c>
    </row>
    <row r="611" spans="1:1" x14ac:dyDescent="0.4">
      <c r="A611" s="23">
        <v>15692</v>
      </c>
    </row>
    <row r="612" spans="1:1" x14ac:dyDescent="0.4">
      <c r="A612" s="23">
        <v>22109</v>
      </c>
    </row>
    <row r="613" spans="1:1" x14ac:dyDescent="0.4">
      <c r="A613" s="23">
        <v>20158</v>
      </c>
    </row>
    <row r="614" spans="1:1" x14ac:dyDescent="0.4">
      <c r="A614" s="23">
        <v>11049</v>
      </c>
    </row>
    <row r="615" spans="1:1" x14ac:dyDescent="0.4">
      <c r="A615" s="23">
        <v>20085</v>
      </c>
    </row>
    <row r="616" spans="1:1" x14ac:dyDescent="0.4">
      <c r="A616" s="23">
        <v>17702</v>
      </c>
    </row>
    <row r="617" spans="1:1" x14ac:dyDescent="0.4">
      <c r="A617" s="23">
        <v>18078</v>
      </c>
    </row>
    <row r="618" spans="1:1" x14ac:dyDescent="0.4">
      <c r="A618" s="23">
        <v>15978</v>
      </c>
    </row>
    <row r="619" spans="1:1" x14ac:dyDescent="0.4">
      <c r="A619" s="23">
        <v>18369</v>
      </c>
    </row>
    <row r="620" spans="1:1" x14ac:dyDescent="0.4">
      <c r="A620" s="23">
        <v>18277</v>
      </c>
    </row>
    <row r="621" spans="1:1" x14ac:dyDescent="0.4">
      <c r="A621" s="23">
        <v>16336</v>
      </c>
    </row>
    <row r="622" spans="1:1" x14ac:dyDescent="0.4">
      <c r="A622" s="23">
        <v>20651</v>
      </c>
    </row>
    <row r="623" spans="1:1" x14ac:dyDescent="0.4">
      <c r="A623" s="23">
        <v>17914</v>
      </c>
    </row>
    <row r="624" spans="1:1" x14ac:dyDescent="0.4">
      <c r="A624" s="23">
        <v>20630</v>
      </c>
    </row>
    <row r="625" spans="1:1" x14ac:dyDescent="0.4">
      <c r="A625" s="23">
        <v>17856</v>
      </c>
    </row>
    <row r="626" spans="1:1" x14ac:dyDescent="0.4">
      <c r="A626" s="23">
        <v>13421</v>
      </c>
    </row>
    <row r="627" spans="1:1" x14ac:dyDescent="0.4">
      <c r="A627" s="23">
        <v>16440</v>
      </c>
    </row>
    <row r="628" spans="1:1" x14ac:dyDescent="0.4">
      <c r="A628" s="23">
        <v>12535</v>
      </c>
    </row>
    <row r="629" spans="1:1" x14ac:dyDescent="0.4">
      <c r="A629" s="23">
        <v>16837</v>
      </c>
    </row>
    <row r="630" spans="1:1" x14ac:dyDescent="0.4">
      <c r="A630" s="23">
        <v>19632</v>
      </c>
    </row>
    <row r="631" spans="1:1" x14ac:dyDescent="0.4">
      <c r="A631" s="23">
        <v>18963</v>
      </c>
    </row>
    <row r="632" spans="1:1" x14ac:dyDescent="0.4">
      <c r="A632" s="23">
        <v>17270</v>
      </c>
    </row>
    <row r="633" spans="1:1" x14ac:dyDescent="0.4">
      <c r="A633" s="23">
        <v>21218</v>
      </c>
    </row>
    <row r="634" spans="1:1" x14ac:dyDescent="0.4">
      <c r="A634" s="23">
        <v>18442</v>
      </c>
    </row>
    <row r="635" spans="1:1" x14ac:dyDescent="0.4">
      <c r="A635" s="23">
        <v>15962</v>
      </c>
    </row>
    <row r="636" spans="1:1" x14ac:dyDescent="0.4">
      <c r="A636" s="23">
        <v>16969</v>
      </c>
    </row>
    <row r="637" spans="1:1" x14ac:dyDescent="0.4">
      <c r="A637" s="23">
        <v>20197</v>
      </c>
    </row>
    <row r="638" spans="1:1" x14ac:dyDescent="0.4">
      <c r="A638" s="23">
        <v>21733</v>
      </c>
    </row>
    <row r="639" spans="1:1" x14ac:dyDescent="0.4">
      <c r="A639" s="23">
        <v>10457</v>
      </c>
    </row>
    <row r="640" spans="1:1" x14ac:dyDescent="0.4">
      <c r="A640" s="23">
        <v>19047</v>
      </c>
    </row>
    <row r="641" spans="1:1" x14ac:dyDescent="0.4">
      <c r="A641" s="23">
        <v>14780</v>
      </c>
    </row>
    <row r="642" spans="1:1" x14ac:dyDescent="0.4">
      <c r="A642" s="23">
        <v>13787</v>
      </c>
    </row>
    <row r="643" spans="1:1" x14ac:dyDescent="0.4">
      <c r="A643" s="23">
        <v>19356</v>
      </c>
    </row>
    <row r="644" spans="1:1" x14ac:dyDescent="0.4">
      <c r="A644" s="23">
        <v>18838</v>
      </c>
    </row>
    <row r="645" spans="1:1" x14ac:dyDescent="0.4">
      <c r="A645" s="23">
        <v>21182</v>
      </c>
    </row>
    <row r="646" spans="1:1" x14ac:dyDescent="0.4">
      <c r="A646" s="23">
        <v>17008</v>
      </c>
    </row>
    <row r="647" spans="1:1" x14ac:dyDescent="0.4">
      <c r="A647" s="23">
        <v>21314</v>
      </c>
    </row>
    <row r="648" spans="1:1" x14ac:dyDescent="0.4">
      <c r="A648" s="23">
        <v>17517</v>
      </c>
    </row>
    <row r="649" spans="1:1" x14ac:dyDescent="0.4">
      <c r="A649" s="23">
        <v>14617</v>
      </c>
    </row>
    <row r="650" spans="1:1" x14ac:dyDescent="0.4">
      <c r="A650" s="23">
        <v>20598</v>
      </c>
    </row>
    <row r="651" spans="1:1" x14ac:dyDescent="0.4">
      <c r="A651" s="23">
        <v>20798</v>
      </c>
    </row>
    <row r="652" spans="1:1" x14ac:dyDescent="0.4">
      <c r="A652" s="23">
        <v>13836</v>
      </c>
    </row>
    <row r="653" spans="1:1" x14ac:dyDescent="0.4">
      <c r="A653" s="23">
        <v>15441</v>
      </c>
    </row>
    <row r="654" spans="1:1" x14ac:dyDescent="0.4">
      <c r="A654" s="23">
        <v>21047</v>
      </c>
    </row>
    <row r="655" spans="1:1" x14ac:dyDescent="0.4">
      <c r="A655" s="23">
        <v>11159</v>
      </c>
    </row>
    <row r="656" spans="1:1" x14ac:dyDescent="0.4">
      <c r="A656" s="23">
        <v>14193</v>
      </c>
    </row>
    <row r="657" spans="1:1" x14ac:dyDescent="0.4">
      <c r="A657" s="23">
        <v>19062</v>
      </c>
    </row>
    <row r="658" spans="1:1" x14ac:dyDescent="0.4">
      <c r="A658" s="23">
        <v>18865</v>
      </c>
    </row>
    <row r="659" spans="1:1" x14ac:dyDescent="0.4">
      <c r="A659" s="23">
        <v>20741</v>
      </c>
    </row>
    <row r="660" spans="1:1" x14ac:dyDescent="0.4">
      <c r="A660" s="23">
        <v>16623</v>
      </c>
    </row>
    <row r="661" spans="1:1" x14ac:dyDescent="0.4">
      <c r="A661" s="23">
        <v>17259</v>
      </c>
    </row>
    <row r="662" spans="1:1" x14ac:dyDescent="0.4">
      <c r="A662" s="23">
        <v>17345</v>
      </c>
    </row>
    <row r="663" spans="1:1" x14ac:dyDescent="0.4">
      <c r="A663" s="23">
        <v>16234</v>
      </c>
    </row>
    <row r="664" spans="1:1" x14ac:dyDescent="0.4">
      <c r="A664" s="23">
        <v>12310</v>
      </c>
    </row>
    <row r="665" spans="1:1" x14ac:dyDescent="0.4">
      <c r="A665" s="23">
        <v>18693</v>
      </c>
    </row>
    <row r="666" spans="1:1" x14ac:dyDescent="0.4">
      <c r="A666" s="23">
        <v>16498</v>
      </c>
    </row>
    <row r="667" spans="1:1" x14ac:dyDescent="0.4">
      <c r="A667" s="23">
        <v>14102</v>
      </c>
    </row>
    <row r="668" spans="1:1" x14ac:dyDescent="0.4">
      <c r="A668" s="23">
        <v>21168</v>
      </c>
    </row>
    <row r="669" spans="1:1" x14ac:dyDescent="0.4">
      <c r="A669" s="23">
        <v>18407</v>
      </c>
    </row>
    <row r="670" spans="1:1" x14ac:dyDescent="0.4">
      <c r="A670" s="23">
        <v>13636</v>
      </c>
    </row>
    <row r="671" spans="1:1" x14ac:dyDescent="0.4">
      <c r="A671" s="23">
        <v>17290</v>
      </c>
    </row>
    <row r="672" spans="1:1" x14ac:dyDescent="0.4">
      <c r="A672" s="23">
        <v>13768</v>
      </c>
    </row>
    <row r="673" spans="1:1" x14ac:dyDescent="0.4">
      <c r="A673" s="23">
        <v>17335</v>
      </c>
    </row>
    <row r="674" spans="1:1" x14ac:dyDescent="0.4">
      <c r="A674" s="23">
        <v>14371</v>
      </c>
    </row>
    <row r="675" spans="1:1" x14ac:dyDescent="0.4">
      <c r="A675" s="23">
        <v>21386</v>
      </c>
    </row>
    <row r="676" spans="1:1" x14ac:dyDescent="0.4">
      <c r="A676" s="23">
        <v>18649</v>
      </c>
    </row>
    <row r="677" spans="1:1" x14ac:dyDescent="0.4">
      <c r="A677" s="23">
        <v>16952</v>
      </c>
    </row>
    <row r="678" spans="1:1" x14ac:dyDescent="0.4">
      <c r="A678" s="23">
        <v>21548</v>
      </c>
    </row>
    <row r="679" spans="1:1" x14ac:dyDescent="0.4">
      <c r="A679" s="23">
        <v>18409</v>
      </c>
    </row>
    <row r="680" spans="1:1" x14ac:dyDescent="0.4">
      <c r="A680" s="23">
        <v>20607</v>
      </c>
    </row>
    <row r="681" spans="1:1" x14ac:dyDescent="0.4">
      <c r="A681" s="23">
        <v>15180</v>
      </c>
    </row>
    <row r="682" spans="1:1" x14ac:dyDescent="0.4">
      <c r="A682" s="23">
        <v>21797</v>
      </c>
    </row>
    <row r="683" spans="1:1" x14ac:dyDescent="0.4">
      <c r="A683" s="23">
        <v>16851</v>
      </c>
    </row>
    <row r="684" spans="1:1" x14ac:dyDescent="0.4">
      <c r="A684" s="23">
        <v>15647</v>
      </c>
    </row>
    <row r="685" spans="1:1" x14ac:dyDescent="0.4">
      <c r="A685" s="23">
        <v>19223</v>
      </c>
    </row>
    <row r="686" spans="1:1" x14ac:dyDescent="0.4">
      <c r="A686" s="23">
        <v>22337</v>
      </c>
    </row>
    <row r="687" spans="1:1" x14ac:dyDescent="0.4">
      <c r="A687" s="23">
        <v>19643</v>
      </c>
    </row>
    <row r="688" spans="1:1" x14ac:dyDescent="0.4">
      <c r="A688" s="23">
        <v>17542</v>
      </c>
    </row>
    <row r="689" spans="1:1" x14ac:dyDescent="0.4">
      <c r="A689" s="23">
        <v>23224</v>
      </c>
    </row>
    <row r="690" spans="1:1" x14ac:dyDescent="0.4">
      <c r="A690" s="23">
        <v>12414</v>
      </c>
    </row>
    <row r="691" spans="1:1" x14ac:dyDescent="0.4">
      <c r="A691" s="23">
        <v>16271</v>
      </c>
    </row>
    <row r="692" spans="1:1" x14ac:dyDescent="0.4">
      <c r="A692" s="23">
        <v>18096</v>
      </c>
    </row>
    <row r="693" spans="1:1" x14ac:dyDescent="0.4">
      <c r="A693" s="23">
        <v>19463</v>
      </c>
    </row>
    <row r="694" spans="1:1" x14ac:dyDescent="0.4">
      <c r="A694" s="23">
        <v>22133</v>
      </c>
    </row>
    <row r="695" spans="1:1" x14ac:dyDescent="0.4">
      <c r="A695" s="23">
        <v>17125</v>
      </c>
    </row>
    <row r="696" spans="1:1" x14ac:dyDescent="0.4">
      <c r="A696" s="23">
        <v>24402</v>
      </c>
    </row>
    <row r="697" spans="1:1" x14ac:dyDescent="0.4">
      <c r="A697" s="23">
        <v>19556</v>
      </c>
    </row>
    <row r="698" spans="1:1" x14ac:dyDescent="0.4">
      <c r="A698" s="23">
        <v>15987</v>
      </c>
    </row>
    <row r="699" spans="1:1" x14ac:dyDescent="0.4">
      <c r="A699" s="23">
        <v>20824</v>
      </c>
    </row>
    <row r="700" spans="1:1" x14ac:dyDescent="0.4">
      <c r="A700" s="23">
        <v>24357</v>
      </c>
    </row>
    <row r="701" spans="1:1" x14ac:dyDescent="0.4">
      <c r="A701" s="23">
        <v>22754</v>
      </c>
    </row>
    <row r="702" spans="1:1" x14ac:dyDescent="0.4">
      <c r="A702" s="23">
        <v>17916</v>
      </c>
    </row>
    <row r="703" spans="1:1" x14ac:dyDescent="0.4">
      <c r="A703" s="23">
        <v>19854</v>
      </c>
    </row>
    <row r="704" spans="1:1" x14ac:dyDescent="0.4">
      <c r="A704" s="23">
        <v>17665</v>
      </c>
    </row>
    <row r="705" spans="1:1" x14ac:dyDescent="0.4">
      <c r="A705" s="23">
        <v>18084</v>
      </c>
    </row>
    <row r="706" spans="1:1" x14ac:dyDescent="0.4">
      <c r="A706" s="23">
        <v>20094</v>
      </c>
    </row>
    <row r="707" spans="1:1" x14ac:dyDescent="0.4">
      <c r="A707" s="23">
        <v>17691</v>
      </c>
    </row>
    <row r="708" spans="1:1" x14ac:dyDescent="0.4">
      <c r="A708" s="23">
        <v>22496</v>
      </c>
    </row>
    <row r="709" spans="1:1" x14ac:dyDescent="0.4">
      <c r="A709" s="23">
        <v>14560</v>
      </c>
    </row>
    <row r="710" spans="1:1" x14ac:dyDescent="0.4">
      <c r="A710" s="23">
        <v>16760</v>
      </c>
    </row>
    <row r="711" spans="1:1" x14ac:dyDescent="0.4">
      <c r="A711" s="23">
        <v>17130</v>
      </c>
    </row>
    <row r="712" spans="1:1" x14ac:dyDescent="0.4">
      <c r="A712" s="23">
        <v>18671</v>
      </c>
    </row>
    <row r="713" spans="1:1" x14ac:dyDescent="0.4">
      <c r="A713" s="23">
        <v>22393</v>
      </c>
    </row>
    <row r="714" spans="1:1" x14ac:dyDescent="0.4">
      <c r="A714" s="23">
        <v>26284</v>
      </c>
    </row>
    <row r="715" spans="1:1" x14ac:dyDescent="0.4">
      <c r="A715" s="23">
        <v>23619</v>
      </c>
    </row>
    <row r="716" spans="1:1" x14ac:dyDescent="0.4">
      <c r="A716" s="23">
        <v>16529</v>
      </c>
    </row>
    <row r="717" spans="1:1" x14ac:dyDescent="0.4">
      <c r="A717" s="23">
        <v>21100</v>
      </c>
    </row>
    <row r="718" spans="1:1" x14ac:dyDescent="0.4">
      <c r="A718" s="23">
        <v>20947</v>
      </c>
    </row>
    <row r="719" spans="1:1" x14ac:dyDescent="0.4">
      <c r="A719" s="23">
        <v>18384</v>
      </c>
    </row>
    <row r="720" spans="1:1" x14ac:dyDescent="0.4">
      <c r="A720" s="23">
        <v>22636</v>
      </c>
    </row>
    <row r="721" spans="1:1" x14ac:dyDescent="0.4">
      <c r="A721" s="23">
        <v>21756</v>
      </c>
    </row>
    <row r="722" spans="1:1" x14ac:dyDescent="0.4">
      <c r="A722" s="23">
        <v>24297</v>
      </c>
    </row>
    <row r="723" spans="1:1" x14ac:dyDescent="0.4">
      <c r="A723" s="23">
        <v>17870</v>
      </c>
    </row>
    <row r="724" spans="1:1" x14ac:dyDescent="0.4">
      <c r="A724" s="23">
        <v>20259</v>
      </c>
    </row>
    <row r="725" spans="1:1" x14ac:dyDescent="0.4">
      <c r="A725" s="23">
        <v>19847</v>
      </c>
    </row>
    <row r="726" spans="1:1" x14ac:dyDescent="0.4">
      <c r="A726" s="23">
        <v>16248</v>
      </c>
    </row>
    <row r="727" spans="1:1" x14ac:dyDescent="0.4">
      <c r="A727" s="23">
        <v>21404</v>
      </c>
    </row>
    <row r="728" spans="1:1" x14ac:dyDescent="0.4">
      <c r="A728" s="23">
        <v>20577</v>
      </c>
    </row>
    <row r="729" spans="1:1" x14ac:dyDescent="0.4">
      <c r="A729" s="23">
        <v>18932</v>
      </c>
    </row>
    <row r="730" spans="1:1" x14ac:dyDescent="0.4">
      <c r="A730" s="23">
        <v>15839</v>
      </c>
    </row>
    <row r="731" spans="1:1" x14ac:dyDescent="0.4">
      <c r="A731" s="23">
        <v>21097</v>
      </c>
    </row>
    <row r="732" spans="1:1" x14ac:dyDescent="0.4">
      <c r="A732" s="23">
        <v>14549</v>
      </c>
    </row>
    <row r="733" spans="1:1" x14ac:dyDescent="0.4">
      <c r="A733" s="23">
        <v>13137</v>
      </c>
    </row>
    <row r="734" spans="1:1" x14ac:dyDescent="0.4">
      <c r="A734" s="23">
        <v>15651</v>
      </c>
    </row>
    <row r="735" spans="1:1" x14ac:dyDescent="0.4">
      <c r="A735" s="23">
        <v>19224</v>
      </c>
    </row>
    <row r="736" spans="1:1" x14ac:dyDescent="0.4">
      <c r="A736" s="23">
        <v>18574</v>
      </c>
    </row>
    <row r="737" spans="1:1" x14ac:dyDescent="0.4">
      <c r="A737" s="23">
        <v>14644</v>
      </c>
    </row>
    <row r="738" spans="1:1" x14ac:dyDescent="0.4">
      <c r="A738" s="23">
        <v>15317</v>
      </c>
    </row>
    <row r="739" spans="1:1" x14ac:dyDescent="0.4">
      <c r="A739" s="23">
        <v>15986</v>
      </c>
    </row>
    <row r="740" spans="1:1" x14ac:dyDescent="0.4">
      <c r="A740" s="23">
        <v>15260</v>
      </c>
    </row>
    <row r="741" spans="1:1" x14ac:dyDescent="0.4">
      <c r="A741" s="23">
        <v>18818</v>
      </c>
    </row>
    <row r="742" spans="1:1" x14ac:dyDescent="0.4">
      <c r="A742" s="23">
        <v>19714</v>
      </c>
    </row>
    <row r="743" spans="1:1" x14ac:dyDescent="0.4">
      <c r="A743" s="23">
        <v>19414</v>
      </c>
    </row>
    <row r="744" spans="1:1" x14ac:dyDescent="0.4">
      <c r="A744" s="23">
        <v>15613</v>
      </c>
    </row>
    <row r="745" spans="1:1" x14ac:dyDescent="0.4">
      <c r="A745" s="23">
        <v>19433</v>
      </c>
    </row>
    <row r="746" spans="1:1" x14ac:dyDescent="0.4">
      <c r="A746" s="23">
        <v>17294</v>
      </c>
    </row>
    <row r="747" spans="1:1" x14ac:dyDescent="0.4">
      <c r="A747" s="23">
        <v>15830</v>
      </c>
    </row>
    <row r="748" spans="1:1" x14ac:dyDescent="0.4">
      <c r="A748" s="23">
        <v>19608</v>
      </c>
    </row>
    <row r="749" spans="1:1" x14ac:dyDescent="0.4">
      <c r="A749" s="23">
        <v>19264</v>
      </c>
    </row>
    <row r="750" spans="1:1" x14ac:dyDescent="0.4">
      <c r="A750" s="23">
        <v>18911</v>
      </c>
    </row>
    <row r="751" spans="1:1" x14ac:dyDescent="0.4">
      <c r="A751" s="23">
        <v>14922</v>
      </c>
    </row>
    <row r="752" spans="1:1" x14ac:dyDescent="0.4">
      <c r="A752" s="23">
        <v>18733</v>
      </c>
    </row>
    <row r="753" spans="1:1" x14ac:dyDescent="0.4">
      <c r="A753" s="23">
        <v>16530</v>
      </c>
    </row>
    <row r="754" spans="1:1" x14ac:dyDescent="0.4">
      <c r="A754" s="23">
        <v>14753</v>
      </c>
    </row>
    <row r="755" spans="1:1" x14ac:dyDescent="0.4">
      <c r="A755" s="23">
        <v>18631</v>
      </c>
    </row>
    <row r="756" spans="1:1" x14ac:dyDescent="0.4">
      <c r="A756" s="23">
        <v>19365</v>
      </c>
    </row>
    <row r="757" spans="1:1" x14ac:dyDescent="0.4">
      <c r="A757" s="23">
        <v>19499</v>
      </c>
    </row>
    <row r="758" spans="1:1" x14ac:dyDescent="0.4">
      <c r="A758" s="23">
        <v>15614</v>
      </c>
    </row>
    <row r="759" spans="1:1" x14ac:dyDescent="0.4">
      <c r="A759" s="23">
        <v>20225</v>
      </c>
    </row>
    <row r="760" spans="1:1" x14ac:dyDescent="0.4">
      <c r="A760" s="23">
        <v>18358</v>
      </c>
    </row>
    <row r="761" spans="1:1" x14ac:dyDescent="0.4">
      <c r="A761" s="23">
        <v>16615</v>
      </c>
    </row>
    <row r="762" spans="1:1" x14ac:dyDescent="0.4">
      <c r="A762" s="23">
        <v>20106</v>
      </c>
    </row>
    <row r="763" spans="1:1" x14ac:dyDescent="0.4">
      <c r="A763" s="23">
        <v>21183</v>
      </c>
    </row>
    <row r="764" spans="1:1" x14ac:dyDescent="0.4">
      <c r="A764" s="23">
        <v>20839</v>
      </c>
    </row>
    <row r="765" spans="1:1" x14ac:dyDescent="0.4">
      <c r="A765" s="23">
        <v>16126</v>
      </c>
    </row>
    <row r="766" spans="1:1" x14ac:dyDescent="0.4">
      <c r="A766" s="23">
        <v>20258</v>
      </c>
    </row>
    <row r="767" spans="1:1" x14ac:dyDescent="0.4">
      <c r="A767" s="23">
        <v>17931</v>
      </c>
    </row>
    <row r="768" spans="1:1" x14ac:dyDescent="0.4">
      <c r="A768" s="23">
        <v>16387</v>
      </c>
    </row>
    <row r="769" spans="1:1" x14ac:dyDescent="0.4">
      <c r="A769" s="23">
        <v>19897</v>
      </c>
    </row>
    <row r="770" spans="1:1" x14ac:dyDescent="0.4">
      <c r="A770" s="23">
        <v>20600</v>
      </c>
    </row>
    <row r="771" spans="1:1" x14ac:dyDescent="0.4">
      <c r="A771" s="23">
        <v>20352</v>
      </c>
    </row>
    <row r="772" spans="1:1" x14ac:dyDescent="0.4">
      <c r="A772" s="23">
        <v>16158</v>
      </c>
    </row>
    <row r="773" spans="1:1" x14ac:dyDescent="0.4">
      <c r="A773" s="23">
        <v>20046</v>
      </c>
    </row>
    <row r="774" spans="1:1" x14ac:dyDescent="0.4">
      <c r="A774" s="23">
        <v>17583</v>
      </c>
    </row>
    <row r="775" spans="1:1" x14ac:dyDescent="0.4">
      <c r="A775" s="23">
        <v>15920</v>
      </c>
    </row>
    <row r="776" spans="1:1" x14ac:dyDescent="0.4">
      <c r="A776" s="23">
        <v>19259</v>
      </c>
    </row>
    <row r="777" spans="1:1" x14ac:dyDescent="0.4">
      <c r="A777" s="23">
        <v>19641</v>
      </c>
    </row>
    <row r="778" spans="1:1" x14ac:dyDescent="0.4">
      <c r="A778" s="23">
        <v>19596</v>
      </c>
    </row>
    <row r="779" spans="1:1" x14ac:dyDescent="0.4">
      <c r="A779" s="23">
        <v>15522</v>
      </c>
    </row>
    <row r="780" spans="1:1" x14ac:dyDescent="0.4">
      <c r="A780" s="23">
        <v>19070</v>
      </c>
    </row>
    <row r="781" spans="1:1" x14ac:dyDescent="0.4">
      <c r="A781" s="23">
        <v>16799</v>
      </c>
    </row>
    <row r="782" spans="1:1" x14ac:dyDescent="0.4">
      <c r="A782" s="23">
        <v>15347</v>
      </c>
    </row>
    <row r="783" spans="1:1" x14ac:dyDescent="0.4">
      <c r="A783" s="23">
        <v>19352</v>
      </c>
    </row>
    <row r="784" spans="1:1" x14ac:dyDescent="0.4">
      <c r="A784" s="23">
        <v>20055</v>
      </c>
    </row>
    <row r="785" spans="1:1" x14ac:dyDescent="0.4">
      <c r="A785" s="23">
        <v>20438</v>
      </c>
    </row>
    <row r="786" spans="1:1" x14ac:dyDescent="0.4">
      <c r="A786" s="23">
        <v>16618</v>
      </c>
    </row>
    <row r="787" spans="1:1" x14ac:dyDescent="0.4">
      <c r="A787" s="23">
        <v>20484</v>
      </c>
    </row>
    <row r="788" spans="1:1" x14ac:dyDescent="0.4">
      <c r="A788" s="23">
        <v>18169</v>
      </c>
    </row>
    <row r="789" spans="1:1" x14ac:dyDescent="0.4">
      <c r="A789" s="23">
        <v>16578</v>
      </c>
    </row>
    <row r="790" spans="1:1" x14ac:dyDescent="0.4">
      <c r="A790" s="23">
        <v>19879</v>
      </c>
    </row>
    <row r="791" spans="1:1" x14ac:dyDescent="0.4">
      <c r="A791" s="23">
        <v>20201</v>
      </c>
    </row>
    <row r="792" spans="1:1" x14ac:dyDescent="0.4">
      <c r="A792" s="23">
        <v>20720</v>
      </c>
    </row>
    <row r="793" spans="1:1" x14ac:dyDescent="0.4">
      <c r="A793" s="23">
        <v>16426</v>
      </c>
    </row>
    <row r="794" spans="1:1" x14ac:dyDescent="0.4">
      <c r="A794" s="23">
        <v>20137</v>
      </c>
    </row>
    <row r="795" spans="1:1" x14ac:dyDescent="0.4">
      <c r="A795" s="23">
        <v>17544</v>
      </c>
    </row>
    <row r="796" spans="1:1" x14ac:dyDescent="0.4">
      <c r="A796" s="23">
        <v>15988</v>
      </c>
    </row>
    <row r="797" spans="1:1" x14ac:dyDescent="0.4">
      <c r="A797" s="23">
        <v>19781</v>
      </c>
    </row>
    <row r="798" spans="1:1" x14ac:dyDescent="0.4">
      <c r="A798" s="23">
        <v>20075</v>
      </c>
    </row>
    <row r="799" spans="1:1" x14ac:dyDescent="0.4">
      <c r="A799" s="23">
        <v>19520</v>
      </c>
    </row>
    <row r="800" spans="1:1" x14ac:dyDescent="0.4">
      <c r="A800" s="23">
        <v>14312</v>
      </c>
    </row>
    <row r="801" spans="1:1" x14ac:dyDescent="0.4">
      <c r="A801" s="23">
        <v>20093</v>
      </c>
    </row>
    <row r="802" spans="1:1" x14ac:dyDescent="0.4">
      <c r="A802" s="23">
        <v>16605</v>
      </c>
    </row>
    <row r="803" spans="1:1" x14ac:dyDescent="0.4">
      <c r="A803" s="23">
        <v>13764</v>
      </c>
    </row>
    <row r="804" spans="1:1" x14ac:dyDescent="0.4">
      <c r="A804" s="23">
        <v>19283</v>
      </c>
    </row>
    <row r="805" spans="1:1" x14ac:dyDescent="0.4">
      <c r="A805" s="23">
        <v>18429</v>
      </c>
    </row>
    <row r="806" spans="1:1" x14ac:dyDescent="0.4">
      <c r="A806" s="23">
        <v>20778</v>
      </c>
    </row>
    <row r="807" spans="1:1" x14ac:dyDescent="0.4">
      <c r="A807" s="23">
        <v>14626</v>
      </c>
    </row>
    <row r="808" spans="1:1" x14ac:dyDescent="0.4">
      <c r="A808" s="23">
        <v>16361</v>
      </c>
    </row>
    <row r="809" spans="1:1" x14ac:dyDescent="0.4">
      <c r="A809" s="23">
        <v>15327</v>
      </c>
    </row>
    <row r="810" spans="1:1" x14ac:dyDescent="0.4">
      <c r="A810" s="23">
        <v>15365</v>
      </c>
    </row>
    <row r="811" spans="1:1" x14ac:dyDescent="0.4">
      <c r="A811" s="23">
        <v>16193</v>
      </c>
    </row>
    <row r="812" spans="1:1" x14ac:dyDescent="0.4">
      <c r="A812" s="23">
        <v>19703</v>
      </c>
    </row>
    <row r="813" spans="1:1" x14ac:dyDescent="0.4">
      <c r="A813" s="23">
        <v>20940</v>
      </c>
    </row>
    <row r="814" spans="1:1" x14ac:dyDescent="0.4">
      <c r="A814" s="23">
        <v>16739</v>
      </c>
    </row>
    <row r="815" spans="1:1" x14ac:dyDescent="0.4">
      <c r="A815" s="23">
        <v>20341</v>
      </c>
    </row>
    <row r="816" spans="1:1" x14ac:dyDescent="0.4">
      <c r="A816" s="23">
        <v>17488</v>
      </c>
    </row>
    <row r="817" spans="1:1" x14ac:dyDescent="0.4">
      <c r="A817" s="23">
        <v>14908</v>
      </c>
    </row>
    <row r="818" spans="1:1" x14ac:dyDescent="0.4">
      <c r="A818" s="23">
        <v>19597</v>
      </c>
    </row>
    <row r="819" spans="1:1" x14ac:dyDescent="0.4">
      <c r="A819" s="23">
        <v>19940</v>
      </c>
    </row>
    <row r="820" spans="1:1" x14ac:dyDescent="0.4">
      <c r="A820" s="23">
        <v>20294</v>
      </c>
    </row>
    <row r="821" spans="1:1" x14ac:dyDescent="0.4">
      <c r="A821" s="23">
        <v>16211</v>
      </c>
    </row>
    <row r="822" spans="1:1" x14ac:dyDescent="0.4">
      <c r="A822" s="23">
        <v>22063</v>
      </c>
    </row>
    <row r="823" spans="1:1" x14ac:dyDescent="0.4">
      <c r="A823" s="23">
        <v>19074</v>
      </c>
    </row>
    <row r="824" spans="1:1" x14ac:dyDescent="0.4">
      <c r="A824" s="23">
        <v>17060</v>
      </c>
    </row>
    <row r="825" spans="1:1" x14ac:dyDescent="0.4">
      <c r="A825" s="23">
        <v>21308</v>
      </c>
    </row>
    <row r="826" spans="1:1" x14ac:dyDescent="0.4">
      <c r="A826" s="23">
        <v>21338</v>
      </c>
    </row>
    <row r="827" spans="1:1" x14ac:dyDescent="0.4">
      <c r="A827" s="23">
        <v>21878</v>
      </c>
    </row>
    <row r="828" spans="1:1" x14ac:dyDescent="0.4">
      <c r="A828" s="23">
        <v>17662</v>
      </c>
    </row>
    <row r="829" spans="1:1" x14ac:dyDescent="0.4">
      <c r="A829" s="23">
        <v>22072</v>
      </c>
    </row>
    <row r="830" spans="1:1" x14ac:dyDescent="0.4">
      <c r="A830" s="23">
        <v>19186</v>
      </c>
    </row>
    <row r="831" spans="1:1" x14ac:dyDescent="0.4">
      <c r="A831" s="23">
        <v>17037</v>
      </c>
    </row>
    <row r="832" spans="1:1" x14ac:dyDescent="0.4">
      <c r="A832" s="23">
        <v>20746</v>
      </c>
    </row>
    <row r="833" spans="1:1" x14ac:dyDescent="0.4">
      <c r="A833" s="23">
        <v>21636</v>
      </c>
    </row>
    <row r="834" spans="1:1" x14ac:dyDescent="0.4">
      <c r="A834" s="23">
        <v>20925</v>
      </c>
    </row>
    <row r="835" spans="1:1" x14ac:dyDescent="0.4">
      <c r="A835" s="23">
        <v>14361</v>
      </c>
    </row>
    <row r="836" spans="1:1" x14ac:dyDescent="0.4">
      <c r="A836" s="23">
        <v>16276</v>
      </c>
    </row>
    <row r="837" spans="1:1" x14ac:dyDescent="0.4">
      <c r="A837" s="23">
        <v>16787</v>
      </c>
    </row>
    <row r="838" spans="1:1" x14ac:dyDescent="0.4">
      <c r="A838" s="23">
        <v>14346</v>
      </c>
    </row>
    <row r="839" spans="1:1" x14ac:dyDescent="0.4">
      <c r="A839" s="23">
        <v>18434</v>
      </c>
    </row>
    <row r="840" spans="1:1" x14ac:dyDescent="0.4">
      <c r="A840" s="23">
        <v>18781</v>
      </c>
    </row>
    <row r="841" spans="1:1" x14ac:dyDescent="0.4">
      <c r="A841" s="23">
        <v>17193</v>
      </c>
    </row>
    <row r="842" spans="1:1" x14ac:dyDescent="0.4">
      <c r="A842" s="23">
        <v>14371</v>
      </c>
    </row>
    <row r="843" spans="1:1" x14ac:dyDescent="0.4">
      <c r="A843" s="23">
        <v>20272</v>
      </c>
    </row>
    <row r="844" spans="1:1" x14ac:dyDescent="0.4">
      <c r="A844" s="23">
        <v>15453</v>
      </c>
    </row>
    <row r="845" spans="1:1" x14ac:dyDescent="0.4">
      <c r="A845" s="23">
        <v>16363</v>
      </c>
    </row>
    <row r="846" spans="1:1" x14ac:dyDescent="0.4">
      <c r="A846" s="23">
        <v>19736</v>
      </c>
    </row>
    <row r="847" spans="1:1" x14ac:dyDescent="0.4">
      <c r="A847" s="23">
        <v>21655</v>
      </c>
    </row>
    <row r="848" spans="1:1" x14ac:dyDescent="0.4">
      <c r="A848" s="23">
        <v>21979</v>
      </c>
    </row>
    <row r="849" spans="1:1" x14ac:dyDescent="0.4">
      <c r="A849" s="23">
        <v>17334</v>
      </c>
    </row>
    <row r="850" spans="1:1" x14ac:dyDescent="0.4">
      <c r="A850" s="23">
        <v>21067</v>
      </c>
    </row>
    <row r="851" spans="1:1" x14ac:dyDescent="0.4">
      <c r="A851" s="23">
        <v>18242</v>
      </c>
    </row>
    <row r="852" spans="1:1" x14ac:dyDescent="0.4">
      <c r="A852" s="23">
        <v>16728</v>
      </c>
    </row>
    <row r="853" spans="1:1" x14ac:dyDescent="0.4">
      <c r="A853" s="23">
        <v>16972</v>
      </c>
    </row>
    <row r="854" spans="1:1" x14ac:dyDescent="0.4">
      <c r="A854" s="23">
        <v>19882</v>
      </c>
    </row>
    <row r="855" spans="1:1" x14ac:dyDescent="0.4">
      <c r="A855" s="23">
        <v>21363</v>
      </c>
    </row>
    <row r="856" spans="1:1" x14ac:dyDescent="0.4">
      <c r="A856" s="23">
        <v>17429</v>
      </c>
    </row>
    <row r="857" spans="1:1" x14ac:dyDescent="0.4">
      <c r="A857" s="23">
        <v>21438</v>
      </c>
    </row>
    <row r="858" spans="1:1" x14ac:dyDescent="0.4">
      <c r="A858" s="23">
        <v>18611</v>
      </c>
    </row>
    <row r="859" spans="1:1" x14ac:dyDescent="0.4">
      <c r="A859" s="23">
        <v>17977</v>
      </c>
    </row>
    <row r="860" spans="1:1" x14ac:dyDescent="0.4">
      <c r="A860" s="23">
        <v>20793</v>
      </c>
    </row>
    <row r="861" spans="1:1" x14ac:dyDescent="0.4">
      <c r="A861" s="23">
        <v>21648</v>
      </c>
    </row>
    <row r="862" spans="1:1" x14ac:dyDescent="0.4">
      <c r="A862" s="23">
        <v>19411</v>
      </c>
    </row>
    <row r="863" spans="1:1" x14ac:dyDescent="0.4">
      <c r="A863" s="23">
        <v>17455</v>
      </c>
    </row>
    <row r="864" spans="1:1" x14ac:dyDescent="0.4">
      <c r="A864" s="23">
        <v>19335</v>
      </c>
    </row>
    <row r="865" spans="1:1" x14ac:dyDescent="0.4">
      <c r="A865" s="23">
        <v>14881</v>
      </c>
    </row>
    <row r="866" spans="1:1" x14ac:dyDescent="0.4">
      <c r="A866" s="23">
        <v>14036</v>
      </c>
    </row>
    <row r="867" spans="1:1" x14ac:dyDescent="0.4">
      <c r="A867" s="23">
        <v>19571</v>
      </c>
    </row>
    <row r="868" spans="1:1" x14ac:dyDescent="0.4">
      <c r="A868" s="23">
        <v>18597</v>
      </c>
    </row>
    <row r="869" spans="1:1" x14ac:dyDescent="0.4">
      <c r="A869" s="23">
        <v>22795</v>
      </c>
    </row>
    <row r="870" spans="1:1" x14ac:dyDescent="0.4">
      <c r="A870" s="23">
        <v>18254</v>
      </c>
    </row>
    <row r="871" spans="1:1" x14ac:dyDescent="0.4">
      <c r="A871" s="23">
        <v>22427</v>
      </c>
    </row>
    <row r="872" spans="1:1" x14ac:dyDescent="0.4">
      <c r="A872" s="23">
        <v>19214</v>
      </c>
    </row>
    <row r="873" spans="1:1" x14ac:dyDescent="0.4">
      <c r="A873" s="23">
        <v>17284</v>
      </c>
    </row>
    <row r="874" spans="1:1" x14ac:dyDescent="0.4">
      <c r="A874" s="23">
        <v>21325</v>
      </c>
    </row>
    <row r="875" spans="1:1" x14ac:dyDescent="0.4">
      <c r="A875" s="23">
        <v>22098</v>
      </c>
    </row>
    <row r="876" spans="1:1" x14ac:dyDescent="0.4">
      <c r="A876" s="23">
        <v>21996</v>
      </c>
    </row>
    <row r="877" spans="1:1" x14ac:dyDescent="0.4">
      <c r="A877" s="23">
        <v>17673</v>
      </c>
    </row>
    <row r="878" spans="1:1" x14ac:dyDescent="0.4">
      <c r="A878" s="23">
        <v>19467</v>
      </c>
    </row>
    <row r="879" spans="1:1" x14ac:dyDescent="0.4">
      <c r="A879" s="23">
        <v>19472</v>
      </c>
    </row>
    <row r="880" spans="1:1" x14ac:dyDescent="0.4">
      <c r="A880" s="23">
        <v>15668</v>
      </c>
    </row>
    <row r="881" spans="1:1" x14ac:dyDescent="0.4">
      <c r="A881" s="23">
        <v>17785</v>
      </c>
    </row>
    <row r="882" spans="1:1" x14ac:dyDescent="0.4">
      <c r="A882" s="23">
        <v>18329</v>
      </c>
    </row>
    <row r="883" spans="1:1" x14ac:dyDescent="0.4">
      <c r="A883" s="23">
        <v>20068</v>
      </c>
    </row>
    <row r="884" spans="1:1" x14ac:dyDescent="0.4">
      <c r="A884" s="23">
        <v>14735</v>
      </c>
    </row>
    <row r="885" spans="1:1" x14ac:dyDescent="0.4">
      <c r="A885" s="23">
        <v>21883</v>
      </c>
    </row>
    <row r="886" spans="1:1" x14ac:dyDescent="0.4">
      <c r="A886" s="23">
        <v>18838</v>
      </c>
    </row>
    <row r="887" spans="1:1" x14ac:dyDescent="0.4">
      <c r="A887" s="23">
        <v>17141</v>
      </c>
    </row>
    <row r="888" spans="1:1" x14ac:dyDescent="0.4">
      <c r="A888" s="23">
        <v>21199</v>
      </c>
    </row>
    <row r="889" spans="1:1" x14ac:dyDescent="0.4">
      <c r="A889" s="23">
        <v>22790</v>
      </c>
    </row>
    <row r="890" spans="1:1" x14ac:dyDescent="0.4">
      <c r="A890" s="23">
        <v>23722</v>
      </c>
    </row>
    <row r="891" spans="1:1" x14ac:dyDescent="0.4">
      <c r="A891" s="23">
        <v>19234</v>
      </c>
    </row>
    <row r="892" spans="1:1" x14ac:dyDescent="0.4">
      <c r="A892" s="23">
        <v>21934</v>
      </c>
    </row>
    <row r="893" spans="1:1" x14ac:dyDescent="0.4">
      <c r="A893" s="23">
        <v>20172</v>
      </c>
    </row>
    <row r="894" spans="1:1" x14ac:dyDescent="0.4">
      <c r="A894" s="23">
        <v>18187</v>
      </c>
    </row>
    <row r="895" spans="1:1" x14ac:dyDescent="0.4">
      <c r="A895" s="23">
        <v>22609</v>
      </c>
    </row>
    <row r="896" spans="1:1" x14ac:dyDescent="0.4">
      <c r="A896" s="23">
        <v>23170</v>
      </c>
    </row>
    <row r="897" spans="1:1" x14ac:dyDescent="0.4">
      <c r="A897" s="23">
        <v>23079</v>
      </c>
    </row>
    <row r="898" spans="1:1" x14ac:dyDescent="0.4">
      <c r="A898" s="23">
        <v>18480</v>
      </c>
    </row>
    <row r="899" spans="1:1" x14ac:dyDescent="0.4">
      <c r="A899" s="23">
        <v>22919</v>
      </c>
    </row>
    <row r="900" spans="1:1" x14ac:dyDescent="0.4">
      <c r="A900" s="23">
        <v>19683</v>
      </c>
    </row>
    <row r="901" spans="1:1" x14ac:dyDescent="0.4">
      <c r="A901" s="23">
        <v>17613</v>
      </c>
    </row>
    <row r="902" spans="1:1" x14ac:dyDescent="0.4">
      <c r="A902" s="23">
        <v>22623</v>
      </c>
    </row>
    <row r="903" spans="1:1" x14ac:dyDescent="0.4">
      <c r="A903" s="23">
        <v>23716</v>
      </c>
    </row>
    <row r="904" spans="1:1" x14ac:dyDescent="0.4">
      <c r="A904" s="23">
        <v>24285</v>
      </c>
    </row>
    <row r="905" spans="1:1" x14ac:dyDescent="0.4">
      <c r="A905" s="23">
        <v>19838</v>
      </c>
    </row>
    <row r="906" spans="1:1" x14ac:dyDescent="0.4">
      <c r="A906" s="23">
        <v>24309</v>
      </c>
    </row>
    <row r="907" spans="1:1" x14ac:dyDescent="0.4">
      <c r="A907" s="23">
        <v>20427</v>
      </c>
    </row>
    <row r="908" spans="1:1" x14ac:dyDescent="0.4">
      <c r="A908" s="23">
        <v>18314</v>
      </c>
    </row>
    <row r="909" spans="1:1" x14ac:dyDescent="0.4">
      <c r="A909" s="23">
        <v>23335</v>
      </c>
    </row>
    <row r="910" spans="1:1" x14ac:dyDescent="0.4">
      <c r="A910" s="23">
        <v>24178</v>
      </c>
    </row>
    <row r="911" spans="1:1" x14ac:dyDescent="0.4">
      <c r="A911" s="23">
        <v>24099</v>
      </c>
    </row>
    <row r="912" spans="1:1" x14ac:dyDescent="0.4">
      <c r="A912" s="23">
        <v>19450</v>
      </c>
    </row>
    <row r="913" spans="1:1" x14ac:dyDescent="0.4">
      <c r="A913" s="23">
        <v>24417</v>
      </c>
    </row>
    <row r="914" spans="1:1" x14ac:dyDescent="0.4">
      <c r="A914" s="23">
        <v>21260</v>
      </c>
    </row>
    <row r="915" spans="1:1" x14ac:dyDescent="0.4">
      <c r="A915" s="23">
        <v>18836</v>
      </c>
    </row>
    <row r="916" spans="1:1" x14ac:dyDescent="0.4">
      <c r="A916" s="23">
        <v>23675</v>
      </c>
    </row>
    <row r="917" spans="1:1" x14ac:dyDescent="0.4">
      <c r="A917" s="23">
        <v>24594</v>
      </c>
    </row>
    <row r="918" spans="1:1" x14ac:dyDescent="0.4">
      <c r="A918" s="23">
        <v>24556</v>
      </c>
    </row>
    <row r="919" spans="1:1" x14ac:dyDescent="0.4">
      <c r="A919" s="23">
        <v>19506</v>
      </c>
    </row>
    <row r="920" spans="1:1" x14ac:dyDescent="0.4">
      <c r="A920" s="23">
        <v>24238</v>
      </c>
    </row>
    <row r="921" spans="1:1" x14ac:dyDescent="0.4">
      <c r="A921" s="23">
        <v>21493</v>
      </c>
    </row>
    <row r="922" spans="1:1" x14ac:dyDescent="0.4">
      <c r="A922" s="23">
        <v>19364</v>
      </c>
    </row>
    <row r="923" spans="1:1" x14ac:dyDescent="0.4">
      <c r="A923" s="23">
        <v>25194</v>
      </c>
    </row>
    <row r="924" spans="1:1" x14ac:dyDescent="0.4">
      <c r="A924" s="23">
        <v>25943</v>
      </c>
    </row>
    <row r="925" spans="1:1" x14ac:dyDescent="0.4">
      <c r="A925" s="23">
        <v>26128</v>
      </c>
    </row>
    <row r="926" spans="1:1" x14ac:dyDescent="0.4">
      <c r="A926" s="23">
        <v>20808</v>
      </c>
    </row>
    <row r="927" spans="1:1" x14ac:dyDescent="0.4">
      <c r="A927" s="23">
        <v>25740</v>
      </c>
    </row>
    <row r="928" spans="1:1" x14ac:dyDescent="0.4">
      <c r="A928" s="23">
        <v>22274</v>
      </c>
    </row>
    <row r="929" spans="1:1" x14ac:dyDescent="0.4">
      <c r="A929" s="23">
        <v>19817</v>
      </c>
    </row>
    <row r="930" spans="1:1" x14ac:dyDescent="0.4">
      <c r="A930" s="23">
        <v>25535</v>
      </c>
    </row>
    <row r="931" spans="1:1" x14ac:dyDescent="0.4">
      <c r="A931" s="23">
        <v>25909</v>
      </c>
    </row>
    <row r="932" spans="1:1" x14ac:dyDescent="0.4">
      <c r="A932" s="23">
        <v>25699</v>
      </c>
    </row>
    <row r="933" spans="1:1" x14ac:dyDescent="0.4">
      <c r="A933" s="23">
        <v>17140</v>
      </c>
    </row>
    <row r="934" spans="1:1" x14ac:dyDescent="0.4">
      <c r="A934" s="23">
        <v>24206</v>
      </c>
    </row>
    <row r="935" spans="1:1" x14ac:dyDescent="0.4">
      <c r="A935" s="23">
        <v>21999</v>
      </c>
    </row>
    <row r="936" spans="1:1" x14ac:dyDescent="0.4">
      <c r="A936" s="23">
        <v>11922</v>
      </c>
    </row>
    <row r="937" spans="1:1" x14ac:dyDescent="0.4">
      <c r="A937" s="23">
        <v>21792</v>
      </c>
    </row>
    <row r="938" spans="1:1" x14ac:dyDescent="0.4">
      <c r="A938" s="23">
        <v>19459</v>
      </c>
    </row>
    <row r="939" spans="1:1" x14ac:dyDescent="0.4">
      <c r="A939" s="23">
        <v>21302</v>
      </c>
    </row>
    <row r="940" spans="1:1" x14ac:dyDescent="0.4">
      <c r="A940" s="23">
        <v>19078</v>
      </c>
    </row>
    <row r="941" spans="1:1" x14ac:dyDescent="0.4">
      <c r="A941" s="23">
        <v>21674</v>
      </c>
    </row>
    <row r="942" spans="1:1" x14ac:dyDescent="0.4">
      <c r="A942" s="23">
        <v>21423</v>
      </c>
    </row>
    <row r="943" spans="1:1" x14ac:dyDescent="0.4">
      <c r="A943" s="23">
        <v>19180</v>
      </c>
    </row>
    <row r="944" spans="1:1" x14ac:dyDescent="0.4">
      <c r="A944" s="23">
        <v>21507</v>
      </c>
    </row>
    <row r="945" spans="1:1" x14ac:dyDescent="0.4">
      <c r="A945" s="23">
        <v>25430</v>
      </c>
    </row>
    <row r="946" spans="1:1" x14ac:dyDescent="0.4">
      <c r="A946" s="23">
        <v>26782</v>
      </c>
    </row>
    <row r="947" spans="1:1" x14ac:dyDescent="0.4">
      <c r="A947" s="23">
        <v>12971</v>
      </c>
    </row>
    <row r="948" spans="1:1" x14ac:dyDescent="0.4">
      <c r="A948" s="23">
        <v>22472</v>
      </c>
    </row>
    <row r="949" spans="1:1" x14ac:dyDescent="0.4">
      <c r="A949" s="23">
        <v>17846</v>
      </c>
    </row>
    <row r="950" spans="1:1" x14ac:dyDescent="0.4">
      <c r="A950" s="23">
        <v>16967</v>
      </c>
    </row>
    <row r="951" spans="1:1" x14ac:dyDescent="0.4">
      <c r="A951" s="23">
        <v>23046</v>
      </c>
    </row>
    <row r="952" spans="1:1" x14ac:dyDescent="0.4">
      <c r="A952" s="23">
        <v>21923</v>
      </c>
    </row>
    <row r="953" spans="1:1" x14ac:dyDescent="0.4">
      <c r="A953" s="23">
        <v>24483</v>
      </c>
    </row>
    <row r="954" spans="1:1" x14ac:dyDescent="0.4">
      <c r="A954" s="23">
        <v>19658</v>
      </c>
    </row>
    <row r="955" spans="1:1" x14ac:dyDescent="0.4">
      <c r="A955" s="23">
        <v>24339</v>
      </c>
    </row>
    <row r="956" spans="1:1" x14ac:dyDescent="0.4">
      <c r="A956" s="23">
        <v>18197</v>
      </c>
    </row>
    <row r="957" spans="1:1" x14ac:dyDescent="0.4">
      <c r="A957" s="23">
        <v>18078</v>
      </c>
    </row>
    <row r="958" spans="1:1" x14ac:dyDescent="0.4">
      <c r="A958" s="23">
        <v>21275</v>
      </c>
    </row>
    <row r="959" spans="1:1" x14ac:dyDescent="0.4">
      <c r="A959" s="23">
        <v>11668</v>
      </c>
    </row>
    <row r="960" spans="1:1" x14ac:dyDescent="0.4">
      <c r="A960" s="23">
        <v>18945</v>
      </c>
    </row>
    <row r="961" spans="1:1" x14ac:dyDescent="0.4">
      <c r="A961" s="23">
        <v>13648</v>
      </c>
    </row>
    <row r="962" spans="1:1" x14ac:dyDescent="0.4">
      <c r="A962" s="23">
        <v>17751</v>
      </c>
    </row>
    <row r="963" spans="1:1" x14ac:dyDescent="0.4">
      <c r="A963" s="23">
        <v>18621</v>
      </c>
    </row>
    <row r="964" spans="1:1" x14ac:dyDescent="0.4">
      <c r="A964" s="23">
        <v>16255</v>
      </c>
    </row>
    <row r="965" spans="1:1" x14ac:dyDescent="0.4">
      <c r="A965" s="23">
        <v>22771</v>
      </c>
    </row>
    <row r="966" spans="1:1" x14ac:dyDescent="0.4">
      <c r="A966" s="23">
        <v>23748</v>
      </c>
    </row>
    <row r="967" spans="1:1" x14ac:dyDescent="0.4">
      <c r="A967" s="23">
        <v>24355</v>
      </c>
    </row>
    <row r="968" spans="1:1" x14ac:dyDescent="0.4">
      <c r="A968" s="23">
        <v>19210</v>
      </c>
    </row>
    <row r="969" spans="1:1" x14ac:dyDescent="0.4">
      <c r="A969" s="23">
        <v>19910</v>
      </c>
    </row>
    <row r="970" spans="1:1" x14ac:dyDescent="0.4">
      <c r="A970" s="23">
        <v>20259</v>
      </c>
    </row>
    <row r="971" spans="1:1" x14ac:dyDescent="0.4">
      <c r="A971" s="23">
        <v>19540</v>
      </c>
    </row>
    <row r="972" spans="1:1" x14ac:dyDescent="0.4">
      <c r="A972" s="23">
        <v>15059</v>
      </c>
    </row>
    <row r="973" spans="1:1" x14ac:dyDescent="0.4">
      <c r="A973" s="23">
        <v>22961</v>
      </c>
    </row>
    <row r="974" spans="1:1" x14ac:dyDescent="0.4">
      <c r="A974" s="23">
        <v>20797</v>
      </c>
    </row>
    <row r="975" spans="1:1" x14ac:dyDescent="0.4">
      <c r="A975" s="23">
        <v>15917</v>
      </c>
    </row>
    <row r="976" spans="1:1" x14ac:dyDescent="0.4">
      <c r="A976" s="23">
        <v>22575</v>
      </c>
    </row>
    <row r="977" spans="1:1" x14ac:dyDescent="0.4">
      <c r="A977" s="23">
        <v>18669</v>
      </c>
    </row>
    <row r="978" spans="1:1" x14ac:dyDescent="0.4">
      <c r="A978" s="23">
        <v>19185</v>
      </c>
    </row>
    <row r="979" spans="1:1" x14ac:dyDescent="0.4">
      <c r="A979" s="23">
        <v>24672</v>
      </c>
    </row>
    <row r="980" spans="1:1" x14ac:dyDescent="0.4">
      <c r="A980" s="23">
        <v>25515</v>
      </c>
    </row>
    <row r="981" spans="1:1" x14ac:dyDescent="0.4">
      <c r="A981" s="23">
        <v>23997</v>
      </c>
    </row>
    <row r="982" spans="1:1" x14ac:dyDescent="0.4">
      <c r="A982" s="23">
        <v>17750</v>
      </c>
    </row>
    <row r="983" spans="1:1" x14ac:dyDescent="0.4">
      <c r="A983" s="23">
        <v>24401</v>
      </c>
    </row>
    <row r="984" spans="1:1" x14ac:dyDescent="0.4">
      <c r="A984" s="23">
        <v>21194</v>
      </c>
    </row>
    <row r="985" spans="1:1" x14ac:dyDescent="0.4">
      <c r="A985" s="23">
        <v>15583</v>
      </c>
    </row>
    <row r="986" spans="1:1" x14ac:dyDescent="0.4">
      <c r="A986" s="23">
        <v>21247</v>
      </c>
    </row>
    <row r="987" spans="1:1" x14ac:dyDescent="0.4">
      <c r="A987" s="23">
        <v>23314</v>
      </c>
    </row>
    <row r="988" spans="1:1" x14ac:dyDescent="0.4">
      <c r="A988" s="23">
        <v>14026</v>
      </c>
    </row>
    <row r="989" spans="1:1" x14ac:dyDescent="0.4">
      <c r="A989" s="23">
        <v>15804</v>
      </c>
    </row>
    <row r="990" spans="1:1" x14ac:dyDescent="0.4">
      <c r="A990" s="23">
        <v>20357</v>
      </c>
    </row>
    <row r="991" spans="1:1" x14ac:dyDescent="0.4">
      <c r="A991" s="23">
        <v>16677</v>
      </c>
    </row>
    <row r="992" spans="1:1" x14ac:dyDescent="0.4">
      <c r="A992" s="23">
        <v>17108</v>
      </c>
    </row>
    <row r="993" spans="1:1" x14ac:dyDescent="0.4">
      <c r="A993" s="23">
        <v>21860</v>
      </c>
    </row>
    <row r="994" spans="1:1" x14ac:dyDescent="0.4">
      <c r="A994" s="23">
        <v>18877</v>
      </c>
    </row>
    <row r="995" spans="1:1" x14ac:dyDescent="0.4">
      <c r="A995" s="23">
        <v>21697</v>
      </c>
    </row>
    <row r="996" spans="1:1" x14ac:dyDescent="0.4">
      <c r="A996" s="23">
        <v>18306</v>
      </c>
    </row>
    <row r="997" spans="1:1" x14ac:dyDescent="0.4">
      <c r="A997" s="23">
        <v>13846</v>
      </c>
    </row>
    <row r="998" spans="1:1" x14ac:dyDescent="0.4">
      <c r="A998" s="23">
        <v>17119</v>
      </c>
    </row>
    <row r="999" spans="1:1" x14ac:dyDescent="0.4">
      <c r="A999" s="23">
        <v>13234</v>
      </c>
    </row>
    <row r="1000" spans="1:1" x14ac:dyDescent="0.4">
      <c r="A1000" s="23">
        <v>17723</v>
      </c>
    </row>
    <row r="1001" spans="1:1" x14ac:dyDescent="0.4">
      <c r="A1001" s="23">
        <v>18726</v>
      </c>
    </row>
    <row r="1002" spans="1:1" x14ac:dyDescent="0.4">
      <c r="A1002" s="23">
        <v>21311</v>
      </c>
    </row>
    <row r="1003" spans="1:1" x14ac:dyDescent="0.4">
      <c r="A1003" s="23">
        <v>18109</v>
      </c>
    </row>
    <row r="1004" spans="1:1" x14ac:dyDescent="0.4">
      <c r="A1004" s="23">
        <v>13825</v>
      </c>
    </row>
    <row r="1005" spans="1:1" x14ac:dyDescent="0.4">
      <c r="A1005" s="23">
        <v>17478</v>
      </c>
    </row>
    <row r="1006" spans="1:1" x14ac:dyDescent="0.4">
      <c r="A1006" s="23">
        <v>16596</v>
      </c>
    </row>
    <row r="1007" spans="1:1" x14ac:dyDescent="0.4">
      <c r="A1007" s="23">
        <v>19853</v>
      </c>
    </row>
    <row r="1008" spans="1:1" x14ac:dyDescent="0.4">
      <c r="A1008" s="23">
        <v>22934</v>
      </c>
    </row>
    <row r="1009" spans="1:1" x14ac:dyDescent="0.4">
      <c r="A1009" s="23">
        <v>22276</v>
      </c>
    </row>
    <row r="1010" spans="1:1" x14ac:dyDescent="0.4">
      <c r="A1010" s="23">
        <v>14693</v>
      </c>
    </row>
    <row r="1011" spans="1:1" x14ac:dyDescent="0.4">
      <c r="A1011" s="23">
        <v>20789</v>
      </c>
    </row>
    <row r="1012" spans="1:1" x14ac:dyDescent="0.4">
      <c r="A1012" s="23">
        <v>19200</v>
      </c>
    </row>
    <row r="1013" spans="1:1" x14ac:dyDescent="0.4">
      <c r="A1013" s="23">
        <v>14213</v>
      </c>
    </row>
    <row r="1014" spans="1:1" x14ac:dyDescent="0.4">
      <c r="A1014" s="23">
        <v>20027</v>
      </c>
    </row>
    <row r="1015" spans="1:1" x14ac:dyDescent="0.4">
      <c r="A1015" s="23">
        <v>22522</v>
      </c>
    </row>
    <row r="1016" spans="1:1" x14ac:dyDescent="0.4">
      <c r="A1016" s="23">
        <v>13622</v>
      </c>
    </row>
    <row r="1017" spans="1:1" x14ac:dyDescent="0.4">
      <c r="A1017" s="23">
        <v>12782</v>
      </c>
    </row>
    <row r="1018" spans="1:1" x14ac:dyDescent="0.4">
      <c r="A1018" s="23">
        <v>18197</v>
      </c>
    </row>
    <row r="1019" spans="1:1" x14ac:dyDescent="0.4">
      <c r="A1019" s="23">
        <v>16104</v>
      </c>
    </row>
    <row r="1020" spans="1:1" x14ac:dyDescent="0.4">
      <c r="A1020" s="23">
        <v>16767</v>
      </c>
    </row>
    <row r="1021" spans="1:1" x14ac:dyDescent="0.4">
      <c r="A1021" s="23">
        <v>21265</v>
      </c>
    </row>
    <row r="1022" spans="1:1" x14ac:dyDescent="0.4">
      <c r="A1022" s="23">
        <v>18493</v>
      </c>
    </row>
    <row r="1023" spans="1:1" x14ac:dyDescent="0.4">
      <c r="A1023" s="23">
        <v>21153</v>
      </c>
    </row>
    <row r="1024" spans="1:1" x14ac:dyDescent="0.4">
      <c r="A1024" s="23">
        <v>17597</v>
      </c>
    </row>
    <row r="1025" spans="1:1" x14ac:dyDescent="0.4">
      <c r="A1025" s="23">
        <v>18371</v>
      </c>
    </row>
    <row r="1026" spans="1:1" x14ac:dyDescent="0.4">
      <c r="A1026" s="23">
        <v>18104</v>
      </c>
    </row>
    <row r="1027" spans="1:1" x14ac:dyDescent="0.4">
      <c r="A1027" s="23">
        <v>17148</v>
      </c>
    </row>
    <row r="1028" spans="1:1" x14ac:dyDescent="0.4">
      <c r="A1028" s="23">
        <v>13272</v>
      </c>
    </row>
    <row r="1029" spans="1:1" x14ac:dyDescent="0.4">
      <c r="A1029" s="23">
        <v>19750</v>
      </c>
    </row>
    <row r="1030" spans="1:1" x14ac:dyDescent="0.4">
      <c r="A1030" s="23">
        <v>21176</v>
      </c>
    </row>
    <row r="1031" spans="1:1" x14ac:dyDescent="0.4">
      <c r="A1031" s="23">
        <v>15981</v>
      </c>
    </row>
    <row r="1032" spans="1:1" x14ac:dyDescent="0.4">
      <c r="A1032" s="23">
        <v>22184</v>
      </c>
    </row>
    <row r="1033" spans="1:1" x14ac:dyDescent="0.4">
      <c r="A1033" s="23">
        <v>19330</v>
      </c>
    </row>
    <row r="1034" spans="1:1" x14ac:dyDescent="0.4">
      <c r="A1034" s="23">
        <v>14757</v>
      </c>
    </row>
    <row r="1035" spans="1:1" x14ac:dyDescent="0.4">
      <c r="A1035" s="23">
        <v>20581</v>
      </c>
    </row>
    <row r="1036" spans="1:1" x14ac:dyDescent="0.4">
      <c r="A1036" s="23">
        <v>22202</v>
      </c>
    </row>
    <row r="1037" spans="1:1" x14ac:dyDescent="0.4">
      <c r="A1037" s="23">
        <v>18123</v>
      </c>
    </row>
    <row r="1038" spans="1:1" x14ac:dyDescent="0.4">
      <c r="A1038" s="23">
        <v>17239</v>
      </c>
    </row>
    <row r="1039" spans="1:1" x14ac:dyDescent="0.4">
      <c r="A1039" s="23">
        <v>22006</v>
      </c>
    </row>
    <row r="1040" spans="1:1" x14ac:dyDescent="0.4">
      <c r="A1040" s="23">
        <v>19397</v>
      </c>
    </row>
    <row r="1041" spans="1:1" x14ac:dyDescent="0.4">
      <c r="A1041" s="23">
        <v>17434</v>
      </c>
    </row>
    <row r="1042" spans="1:1" x14ac:dyDescent="0.4">
      <c r="A1042" s="23">
        <v>21786</v>
      </c>
    </row>
    <row r="1043" spans="1:1" x14ac:dyDescent="0.4">
      <c r="A1043" s="23">
        <v>22594</v>
      </c>
    </row>
    <row r="1044" spans="1:1" x14ac:dyDescent="0.4">
      <c r="A1044" s="23">
        <v>22493</v>
      </c>
    </row>
    <row r="1045" spans="1:1" x14ac:dyDescent="0.4">
      <c r="A1045" s="23">
        <v>17422</v>
      </c>
    </row>
    <row r="1046" spans="1:1" x14ac:dyDescent="0.4">
      <c r="A1046" s="23">
        <v>21942</v>
      </c>
    </row>
    <row r="1047" spans="1:1" x14ac:dyDescent="0.4">
      <c r="A1047" s="23">
        <v>19381</v>
      </c>
    </row>
    <row r="1048" spans="1:1" x14ac:dyDescent="0.4">
      <c r="A1048" s="23">
        <v>17521</v>
      </c>
    </row>
    <row r="1049" spans="1:1" x14ac:dyDescent="0.4">
      <c r="A1049" s="23">
        <v>21620</v>
      </c>
    </row>
    <row r="1050" spans="1:1" x14ac:dyDescent="0.4">
      <c r="A1050" s="23">
        <v>22193</v>
      </c>
    </row>
    <row r="1051" spans="1:1" x14ac:dyDescent="0.4">
      <c r="A1051" s="23">
        <v>22637</v>
      </c>
    </row>
    <row r="1052" spans="1:1" x14ac:dyDescent="0.4">
      <c r="A1052" s="23">
        <v>18480</v>
      </c>
    </row>
    <row r="1053" spans="1:1" x14ac:dyDescent="0.4">
      <c r="A1053" s="23">
        <v>22880</v>
      </c>
    </row>
    <row r="1054" spans="1:1" x14ac:dyDescent="0.4">
      <c r="A1054" s="23">
        <v>20278</v>
      </c>
    </row>
    <row r="1055" spans="1:1" x14ac:dyDescent="0.4">
      <c r="A1055" s="23">
        <v>18053</v>
      </c>
    </row>
    <row r="1056" spans="1:1" x14ac:dyDescent="0.4">
      <c r="A1056" s="23">
        <v>22533</v>
      </c>
    </row>
    <row r="1057" spans="1:1" x14ac:dyDescent="0.4">
      <c r="A1057" s="23">
        <v>23402</v>
      </c>
    </row>
    <row r="1058" spans="1:1" x14ac:dyDescent="0.4">
      <c r="A1058" s="23">
        <v>23135</v>
      </c>
    </row>
    <row r="1059" spans="1:1" x14ac:dyDescent="0.4">
      <c r="A1059" s="23">
        <v>18420</v>
      </c>
    </row>
    <row r="1060" spans="1:1" x14ac:dyDescent="0.4">
      <c r="A1060" s="23">
        <v>23024</v>
      </c>
    </row>
    <row r="1061" spans="1:1" x14ac:dyDescent="0.4">
      <c r="A1061" s="23">
        <v>20433</v>
      </c>
    </row>
    <row r="1062" spans="1:1" x14ac:dyDescent="0.4">
      <c r="A1062" s="23">
        <v>18404</v>
      </c>
    </row>
    <row r="1063" spans="1:1" x14ac:dyDescent="0.4">
      <c r="A1063" s="23">
        <v>22876</v>
      </c>
    </row>
    <row r="1064" spans="1:1" x14ac:dyDescent="0.4">
      <c r="A1064" s="23">
        <v>23992</v>
      </c>
    </row>
    <row r="1065" spans="1:1" x14ac:dyDescent="0.4">
      <c r="A1065" s="23">
        <v>23847</v>
      </c>
    </row>
    <row r="1066" spans="1:1" x14ac:dyDescent="0.4">
      <c r="A1066" s="23">
        <v>19200</v>
      </c>
    </row>
    <row r="1067" spans="1:1" x14ac:dyDescent="0.4">
      <c r="A1067" s="23">
        <v>24060</v>
      </c>
    </row>
    <row r="1068" spans="1:1" x14ac:dyDescent="0.4">
      <c r="A1068" s="23">
        <v>21316</v>
      </c>
    </row>
    <row r="1069" spans="1:1" x14ac:dyDescent="0.4">
      <c r="A1069" s="23">
        <v>19463</v>
      </c>
    </row>
    <row r="1070" spans="1:1" x14ac:dyDescent="0.4">
      <c r="A1070" s="23">
        <v>22853</v>
      </c>
    </row>
    <row r="1071" spans="1:1" x14ac:dyDescent="0.4">
      <c r="A1071" s="23">
        <v>23723</v>
      </c>
    </row>
    <row r="1072" spans="1:1" x14ac:dyDescent="0.4">
      <c r="A1072" s="23">
        <v>20578</v>
      </c>
    </row>
    <row r="1073" spans="1:1" x14ac:dyDescent="0.4">
      <c r="A1073" s="23">
        <v>17561</v>
      </c>
    </row>
    <row r="1074" spans="1:1" x14ac:dyDescent="0.4">
      <c r="A1074" s="23">
        <v>19883</v>
      </c>
    </row>
    <row r="1075" spans="1:1" x14ac:dyDescent="0.4">
      <c r="A1075" s="23">
        <v>20690</v>
      </c>
    </row>
    <row r="1076" spans="1:1" x14ac:dyDescent="0.4">
      <c r="A1076" s="23">
        <v>20033</v>
      </c>
    </row>
    <row r="1077" spans="1:1" x14ac:dyDescent="0.4">
      <c r="A1077" s="23">
        <v>25107</v>
      </c>
    </row>
    <row r="1078" spans="1:1" x14ac:dyDescent="0.4">
      <c r="A1078" s="23">
        <v>26232</v>
      </c>
    </row>
    <row r="1079" spans="1:1" x14ac:dyDescent="0.4">
      <c r="A1079" s="23">
        <v>26064</v>
      </c>
    </row>
    <row r="1080" spans="1:1" x14ac:dyDescent="0.4">
      <c r="A1080" s="23">
        <v>20802</v>
      </c>
    </row>
    <row r="1081" spans="1:1" x14ac:dyDescent="0.4">
      <c r="A1081" s="23">
        <v>25864</v>
      </c>
    </row>
    <row r="1082" spans="1:1" x14ac:dyDescent="0.4">
      <c r="A1082" s="23">
        <v>22850</v>
      </c>
    </row>
    <row r="1083" spans="1:1" x14ac:dyDescent="0.4">
      <c r="A1083" s="23">
        <v>21366</v>
      </c>
    </row>
    <row r="1084" spans="1:1" x14ac:dyDescent="0.4">
      <c r="A1084" s="23">
        <v>25886</v>
      </c>
    </row>
    <row r="1085" spans="1:1" x14ac:dyDescent="0.4">
      <c r="A1085" s="23">
        <v>26645</v>
      </c>
    </row>
    <row r="1086" spans="1:1" x14ac:dyDescent="0.4">
      <c r="A1086" s="23">
        <v>27100</v>
      </c>
    </row>
    <row r="1087" spans="1:1" x14ac:dyDescent="0.4">
      <c r="A1087" s="23">
        <v>21495</v>
      </c>
    </row>
    <row r="1088" spans="1:1" x14ac:dyDescent="0.4">
      <c r="A1088" s="23">
        <v>25919</v>
      </c>
    </row>
    <row r="1089" spans="1:1" x14ac:dyDescent="0.4">
      <c r="A1089" s="23">
        <v>22716</v>
      </c>
    </row>
    <row r="1090" spans="1:1" x14ac:dyDescent="0.4">
      <c r="A1090" s="23">
        <v>20502</v>
      </c>
    </row>
    <row r="1091" spans="1:1" x14ac:dyDescent="0.4">
      <c r="A1091" s="23">
        <v>18876</v>
      </c>
    </row>
    <row r="1092" spans="1:1" x14ac:dyDescent="0.4">
      <c r="A1092" s="23">
        <v>22397</v>
      </c>
    </row>
    <row r="1093" spans="1:1" x14ac:dyDescent="0.4">
      <c r="A1093" s="23">
        <v>24025</v>
      </c>
    </row>
    <row r="1094" spans="1:1" x14ac:dyDescent="0.4">
      <c r="A1094" s="23">
        <v>19164</v>
      </c>
    </row>
    <row r="1095" spans="1:1" x14ac:dyDescent="0.4">
      <c r="A1095" s="23">
        <v>23464</v>
      </c>
    </row>
    <row r="1096" spans="1:1" x14ac:dyDescent="0.4">
      <c r="A1096" s="23">
        <v>21461</v>
      </c>
    </row>
    <row r="1097" spans="1:1" x14ac:dyDescent="0.4">
      <c r="A1097" s="23">
        <v>16677</v>
      </c>
    </row>
    <row r="1098" spans="1:1" x14ac:dyDescent="0.4">
      <c r="A1098" s="23">
        <v>15528</v>
      </c>
    </row>
    <row r="1099" spans="1:1" x14ac:dyDescent="0.4">
      <c r="A1099" s="23">
        <v>20257</v>
      </c>
    </row>
    <row r="1100" spans="1:1" x14ac:dyDescent="0.4">
      <c r="A1100" s="23">
        <v>21230</v>
      </c>
    </row>
    <row r="1101" spans="1:1" x14ac:dyDescent="0.4">
      <c r="A1101" s="23">
        <v>17114</v>
      </c>
    </row>
    <row r="1102" spans="1:1" x14ac:dyDescent="0.4">
      <c r="A1102" s="23">
        <v>20610</v>
      </c>
    </row>
    <row r="1103" spans="1:1" x14ac:dyDescent="0.4">
      <c r="A1103" s="23">
        <v>17477</v>
      </c>
    </row>
    <row r="1104" spans="1:1" x14ac:dyDescent="0.4">
      <c r="A1104" s="23">
        <v>17578</v>
      </c>
    </row>
    <row r="1105" spans="1:1" x14ac:dyDescent="0.4">
      <c r="A1105" s="23">
        <v>21648</v>
      </c>
    </row>
    <row r="1106" spans="1:1" x14ac:dyDescent="0.4">
      <c r="A1106" s="23">
        <v>22166</v>
      </c>
    </row>
    <row r="1107" spans="1:1" x14ac:dyDescent="0.4">
      <c r="A1107" s="23">
        <v>22318</v>
      </c>
    </row>
    <row r="1108" spans="1:1" x14ac:dyDescent="0.4">
      <c r="A1108" s="23">
        <v>17673</v>
      </c>
    </row>
    <row r="1109" spans="1:1" x14ac:dyDescent="0.4">
      <c r="A1109" s="23">
        <v>21896</v>
      </c>
    </row>
    <row r="1110" spans="1:1" x14ac:dyDescent="0.4">
      <c r="A1110" s="23">
        <v>19299</v>
      </c>
    </row>
    <row r="1111" spans="1:1" x14ac:dyDescent="0.4">
      <c r="A1111" s="23">
        <v>17769</v>
      </c>
    </row>
    <row r="1112" spans="1:1" x14ac:dyDescent="0.4">
      <c r="A1112" s="23">
        <v>21861</v>
      </c>
    </row>
    <row r="1113" spans="1:1" x14ac:dyDescent="0.4">
      <c r="A1113" s="23">
        <v>22303</v>
      </c>
    </row>
    <row r="1114" spans="1:1" x14ac:dyDescent="0.4">
      <c r="A1114" s="23">
        <v>22183</v>
      </c>
    </row>
    <row r="1115" spans="1:1" x14ac:dyDescent="0.4">
      <c r="A1115" s="23">
        <v>17637</v>
      </c>
    </row>
    <row r="1116" spans="1:1" x14ac:dyDescent="0.4">
      <c r="A1116" s="23">
        <v>21420</v>
      </c>
    </row>
    <row r="1117" spans="1:1" x14ac:dyDescent="0.4">
      <c r="A1117" s="23">
        <v>18792</v>
      </c>
    </row>
    <row r="1118" spans="1:1" x14ac:dyDescent="0.4">
      <c r="A1118" s="23">
        <v>17224</v>
      </c>
    </row>
    <row r="1119" spans="1:1" x14ac:dyDescent="0.4">
      <c r="A1119" s="23">
        <v>20286</v>
      </c>
    </row>
    <row r="1120" spans="1:1" x14ac:dyDescent="0.4">
      <c r="A1120" s="23">
        <v>22331</v>
      </c>
    </row>
    <row r="1121" spans="1:1" x14ac:dyDescent="0.4">
      <c r="A1121" s="23">
        <v>13998</v>
      </c>
    </row>
    <row r="1122" spans="1:1" x14ac:dyDescent="0.4">
      <c r="A1122" s="23">
        <v>16808</v>
      </c>
    </row>
    <row r="1123" spans="1:1" x14ac:dyDescent="0.4">
      <c r="A1123" s="23">
        <v>22418</v>
      </c>
    </row>
    <row r="1124" spans="1:1" x14ac:dyDescent="0.4">
      <c r="A1124" s="23">
        <v>18630</v>
      </c>
    </row>
    <row r="1125" spans="1:1" x14ac:dyDescent="0.4">
      <c r="A1125" s="23">
        <v>19430</v>
      </c>
    </row>
    <row r="1126" spans="1:1" x14ac:dyDescent="0.4">
      <c r="A1126" s="23">
        <v>23136</v>
      </c>
    </row>
    <row r="1127" spans="1:1" x14ac:dyDescent="0.4">
      <c r="A1127" s="23">
        <v>19487</v>
      </c>
    </row>
    <row r="1128" spans="1:1" x14ac:dyDescent="0.4">
      <c r="A1128" s="23">
        <v>24381</v>
      </c>
    </row>
    <row r="1129" spans="1:1" x14ac:dyDescent="0.4">
      <c r="A1129" s="23">
        <v>19164</v>
      </c>
    </row>
    <row r="1130" spans="1:1" x14ac:dyDescent="0.4">
      <c r="A1130" s="23">
        <v>23973</v>
      </c>
    </row>
    <row r="1131" spans="1:1" x14ac:dyDescent="0.4">
      <c r="A1131" s="23">
        <v>21221</v>
      </c>
    </row>
    <row r="1132" spans="1:1" x14ac:dyDescent="0.4">
      <c r="A1132" s="23">
        <v>19140</v>
      </c>
    </row>
    <row r="1133" spans="1:1" x14ac:dyDescent="0.4">
      <c r="A1133" s="23">
        <v>23162</v>
      </c>
    </row>
    <row r="1134" spans="1:1" x14ac:dyDescent="0.4">
      <c r="A1134" s="23">
        <v>23435</v>
      </c>
    </row>
    <row r="1135" spans="1:1" x14ac:dyDescent="0.4">
      <c r="A1135" s="23">
        <v>23260</v>
      </c>
    </row>
    <row r="1136" spans="1:1" x14ac:dyDescent="0.4">
      <c r="A1136" s="23">
        <v>18671</v>
      </c>
    </row>
    <row r="1137" spans="1:1" x14ac:dyDescent="0.4">
      <c r="A1137" s="23">
        <v>22456</v>
      </c>
    </row>
    <row r="1138" spans="1:1" x14ac:dyDescent="0.4">
      <c r="A1138" s="23">
        <v>19618</v>
      </c>
    </row>
    <row r="1139" spans="1:1" x14ac:dyDescent="0.4">
      <c r="A1139" s="23">
        <v>17632</v>
      </c>
    </row>
    <row r="1140" spans="1:1" x14ac:dyDescent="0.4">
      <c r="A1140" s="23">
        <v>21197</v>
      </c>
    </row>
    <row r="1141" spans="1:1" x14ac:dyDescent="0.4">
      <c r="A1141" s="23">
        <v>22053</v>
      </c>
    </row>
    <row r="1142" spans="1:1" x14ac:dyDescent="0.4">
      <c r="A1142" s="23">
        <v>21726</v>
      </c>
    </row>
    <row r="1143" spans="1:1" x14ac:dyDescent="0.4">
      <c r="A1143" s="23">
        <v>17491</v>
      </c>
    </row>
    <row r="1144" spans="1:1" x14ac:dyDescent="0.4">
      <c r="A1144" s="23">
        <v>21309</v>
      </c>
    </row>
    <row r="1145" spans="1:1" x14ac:dyDescent="0.4">
      <c r="A1145" s="23">
        <v>19165</v>
      </c>
    </row>
    <row r="1146" spans="1:1" x14ac:dyDescent="0.4">
      <c r="A1146" s="23">
        <v>17152</v>
      </c>
    </row>
    <row r="1147" spans="1:1" x14ac:dyDescent="0.4">
      <c r="A1147" s="23">
        <v>20454</v>
      </c>
    </row>
    <row r="1148" spans="1:1" x14ac:dyDescent="0.4">
      <c r="A1148" s="23">
        <v>22547</v>
      </c>
    </row>
    <row r="1149" spans="1:1" x14ac:dyDescent="0.4">
      <c r="A1149" s="23">
        <v>13738</v>
      </c>
    </row>
    <row r="1150" spans="1:1" x14ac:dyDescent="0.4">
      <c r="A1150" s="23">
        <v>15937</v>
      </c>
    </row>
    <row r="1151" spans="1:1" x14ac:dyDescent="0.4">
      <c r="A1151" s="23">
        <v>20738</v>
      </c>
    </row>
    <row r="1152" spans="1:1" x14ac:dyDescent="0.4">
      <c r="A1152" s="23">
        <v>17036</v>
      </c>
    </row>
    <row r="1153" spans="1:1" x14ac:dyDescent="0.4">
      <c r="A1153" s="23">
        <v>17442</v>
      </c>
    </row>
    <row r="1154" spans="1:1" x14ac:dyDescent="0.4">
      <c r="A1154" s="23">
        <v>21114</v>
      </c>
    </row>
    <row r="1155" spans="1:1" x14ac:dyDescent="0.4">
      <c r="A1155" s="23">
        <v>18094</v>
      </c>
    </row>
    <row r="1156" spans="1:1" x14ac:dyDescent="0.4">
      <c r="A1156" s="23">
        <v>21040</v>
      </c>
    </row>
    <row r="1157" spans="1:1" x14ac:dyDescent="0.4">
      <c r="A1157" s="23">
        <v>16832</v>
      </c>
    </row>
    <row r="1158" spans="1:1" x14ac:dyDescent="0.4">
      <c r="A1158" s="23">
        <v>20943</v>
      </c>
    </row>
    <row r="1159" spans="1:1" x14ac:dyDescent="0.4">
      <c r="A1159" s="23">
        <v>18449</v>
      </c>
    </row>
    <row r="1160" spans="1:1" x14ac:dyDescent="0.4">
      <c r="A1160" s="23">
        <v>16537</v>
      </c>
    </row>
    <row r="1161" spans="1:1" x14ac:dyDescent="0.4">
      <c r="A1161" s="23">
        <v>20490</v>
      </c>
    </row>
    <row r="1162" spans="1:1" x14ac:dyDescent="0.4">
      <c r="A1162" s="23">
        <v>21615</v>
      </c>
    </row>
    <row r="1163" spans="1:1" x14ac:dyDescent="0.4">
      <c r="A1163" s="23">
        <v>21516</v>
      </c>
    </row>
    <row r="1164" spans="1:1" x14ac:dyDescent="0.4">
      <c r="A1164" s="23">
        <v>16996</v>
      </c>
    </row>
    <row r="1165" spans="1:1" x14ac:dyDescent="0.4">
      <c r="A1165" s="23">
        <v>21591</v>
      </c>
    </row>
    <row r="1166" spans="1:1" x14ac:dyDescent="0.4">
      <c r="A1166" s="23">
        <v>17877</v>
      </c>
    </row>
    <row r="1167" spans="1:1" x14ac:dyDescent="0.4">
      <c r="A1167" s="23">
        <v>16851</v>
      </c>
    </row>
    <row r="1168" spans="1:1" x14ac:dyDescent="0.4">
      <c r="A1168" s="23">
        <v>12799</v>
      </c>
    </row>
    <row r="1169" spans="1:1" x14ac:dyDescent="0.4">
      <c r="A1169" s="23">
        <v>19057</v>
      </c>
    </row>
    <row r="1170" spans="1:1" x14ac:dyDescent="0.4">
      <c r="A1170" s="23">
        <v>20219</v>
      </c>
    </row>
    <row r="1171" spans="1:1" x14ac:dyDescent="0.4">
      <c r="A1171" s="23">
        <v>16885</v>
      </c>
    </row>
    <row r="1172" spans="1:1" x14ac:dyDescent="0.4">
      <c r="A1172" s="23">
        <v>21252</v>
      </c>
    </row>
    <row r="1173" spans="1:1" x14ac:dyDescent="0.4">
      <c r="A1173" s="23">
        <v>18734</v>
      </c>
    </row>
    <row r="1174" spans="1:1" x14ac:dyDescent="0.4">
      <c r="A1174" s="23">
        <v>16555</v>
      </c>
    </row>
    <row r="1175" spans="1:1" x14ac:dyDescent="0.4">
      <c r="A1175" s="23">
        <v>19941</v>
      </c>
    </row>
    <row r="1176" spans="1:1" x14ac:dyDescent="0.4">
      <c r="A1176" s="23">
        <v>22301</v>
      </c>
    </row>
    <row r="1177" spans="1:1" x14ac:dyDescent="0.4">
      <c r="A1177" s="23">
        <v>22904</v>
      </c>
    </row>
    <row r="1178" spans="1:1" x14ac:dyDescent="0.4">
      <c r="A1178" s="23">
        <v>18282</v>
      </c>
    </row>
    <row r="1179" spans="1:1" x14ac:dyDescent="0.4">
      <c r="A1179" s="23">
        <v>22395</v>
      </c>
    </row>
    <row r="1180" spans="1:1" x14ac:dyDescent="0.4">
      <c r="A1180" s="23">
        <v>19534</v>
      </c>
    </row>
    <row r="1181" spans="1:1" x14ac:dyDescent="0.4">
      <c r="A1181" s="23">
        <v>15916</v>
      </c>
    </row>
    <row r="1182" spans="1:1" x14ac:dyDescent="0.4">
      <c r="A1182" s="23">
        <v>21952</v>
      </c>
    </row>
    <row r="1183" spans="1:1" x14ac:dyDescent="0.4">
      <c r="A1183" s="23">
        <v>13744</v>
      </c>
    </row>
    <row r="1184" spans="1:1" x14ac:dyDescent="0.4">
      <c r="A1184" s="23">
        <v>20097</v>
      </c>
    </row>
    <row r="1185" spans="1:1" x14ac:dyDescent="0.4">
      <c r="A1185" s="23">
        <v>16944</v>
      </c>
    </row>
    <row r="1186" spans="1:1" x14ac:dyDescent="0.4">
      <c r="A1186" s="23">
        <v>21992</v>
      </c>
    </row>
    <row r="1187" spans="1:1" x14ac:dyDescent="0.4">
      <c r="A1187" s="23">
        <v>19293</v>
      </c>
    </row>
    <row r="1188" spans="1:1" x14ac:dyDescent="0.4">
      <c r="A1188" s="23">
        <v>19516</v>
      </c>
    </row>
    <row r="1189" spans="1:1" x14ac:dyDescent="0.4">
      <c r="A1189" s="23">
        <v>23914</v>
      </c>
    </row>
    <row r="1190" spans="1:1" x14ac:dyDescent="0.4">
      <c r="A1190" s="23">
        <v>24125</v>
      </c>
    </row>
    <row r="1191" spans="1:1" x14ac:dyDescent="0.4">
      <c r="A1191" s="23">
        <v>23760</v>
      </c>
    </row>
    <row r="1192" spans="1:1" x14ac:dyDescent="0.4">
      <c r="A1192" s="23">
        <v>16961</v>
      </c>
    </row>
    <row r="1193" spans="1:1" x14ac:dyDescent="0.4">
      <c r="A1193" s="23">
        <v>19151</v>
      </c>
    </row>
    <row r="1194" spans="1:1" x14ac:dyDescent="0.4">
      <c r="A1194" s="23">
        <v>19446</v>
      </c>
    </row>
    <row r="1195" spans="1:1" x14ac:dyDescent="0.4">
      <c r="A1195" s="23">
        <v>18024</v>
      </c>
    </row>
    <row r="1196" spans="1:1" x14ac:dyDescent="0.4">
      <c r="A1196" s="23">
        <v>19510</v>
      </c>
    </row>
    <row r="1197" spans="1:1" x14ac:dyDescent="0.4">
      <c r="A1197" s="23">
        <v>23166</v>
      </c>
    </row>
    <row r="1198" spans="1:1" x14ac:dyDescent="0.4">
      <c r="A1198" s="23">
        <v>14335</v>
      </c>
    </row>
    <row r="1199" spans="1:1" x14ac:dyDescent="0.4">
      <c r="A1199" s="23">
        <v>16840</v>
      </c>
    </row>
    <row r="1200" spans="1:1" x14ac:dyDescent="0.4">
      <c r="A1200" s="23">
        <v>22101</v>
      </c>
    </row>
    <row r="1201" spans="1:1" x14ac:dyDescent="0.4">
      <c r="A1201" s="23">
        <v>20467</v>
      </c>
    </row>
    <row r="1202" spans="1:1" x14ac:dyDescent="0.4">
      <c r="A1202" s="23">
        <v>18071</v>
      </c>
    </row>
    <row r="1203" spans="1:1" x14ac:dyDescent="0.4">
      <c r="A1203" s="23">
        <v>21434</v>
      </c>
    </row>
    <row r="1204" spans="1:1" x14ac:dyDescent="0.4">
      <c r="A1204" s="23">
        <v>22615</v>
      </c>
    </row>
    <row r="1205" spans="1:1" x14ac:dyDescent="0.4">
      <c r="A1205" s="23">
        <v>21395</v>
      </c>
    </row>
    <row r="1206" spans="1:1" x14ac:dyDescent="0.4">
      <c r="A1206" s="23">
        <v>18043</v>
      </c>
    </row>
    <row r="1207" spans="1:1" x14ac:dyDescent="0.4">
      <c r="A1207" s="23">
        <v>13640</v>
      </c>
    </row>
    <row r="1208" spans="1:1" x14ac:dyDescent="0.4">
      <c r="A1208" s="23">
        <v>19426</v>
      </c>
    </row>
    <row r="1209" spans="1:1" x14ac:dyDescent="0.4">
      <c r="A1209" s="23">
        <v>17375</v>
      </c>
    </row>
    <row r="1210" spans="1:1" x14ac:dyDescent="0.4">
      <c r="A1210" s="23">
        <v>21015</v>
      </c>
    </row>
    <row r="1211" spans="1:1" x14ac:dyDescent="0.4">
      <c r="A1211" s="23">
        <v>22402</v>
      </c>
    </row>
    <row r="1212" spans="1:1" x14ac:dyDescent="0.4">
      <c r="A1212" s="23">
        <v>21267</v>
      </c>
    </row>
    <row r="1213" spans="1:1" x14ac:dyDescent="0.4">
      <c r="A1213" s="23">
        <v>18036</v>
      </c>
    </row>
    <row r="1214" spans="1:1" x14ac:dyDescent="0.4">
      <c r="A1214" s="23">
        <v>13654</v>
      </c>
    </row>
    <row r="1215" spans="1:1" x14ac:dyDescent="0.4">
      <c r="A1215" s="23">
        <v>19288</v>
      </c>
    </row>
    <row r="1216" spans="1:1" x14ac:dyDescent="0.4">
      <c r="A1216" s="23">
        <v>17179</v>
      </c>
    </row>
    <row r="1217" spans="1:1" x14ac:dyDescent="0.4">
      <c r="A1217" s="23">
        <v>19458</v>
      </c>
    </row>
    <row r="1218" spans="1:1" x14ac:dyDescent="0.4">
      <c r="A1218" s="23">
        <v>17208</v>
      </c>
    </row>
    <row r="1219" spans="1:1" x14ac:dyDescent="0.4">
      <c r="A1219" s="23">
        <v>19971</v>
      </c>
    </row>
    <row r="1220" spans="1:1" x14ac:dyDescent="0.4">
      <c r="A1220" s="23">
        <v>17891</v>
      </c>
    </row>
    <row r="1221" spans="1:1" x14ac:dyDescent="0.4">
      <c r="A1221" s="23">
        <v>13588</v>
      </c>
    </row>
    <row r="1222" spans="1:1" x14ac:dyDescent="0.4">
      <c r="A1222" s="23">
        <v>19267</v>
      </c>
    </row>
    <row r="1223" spans="1:1" x14ac:dyDescent="0.4">
      <c r="A1223" s="23">
        <v>17241</v>
      </c>
    </row>
    <row r="1224" spans="1:1" x14ac:dyDescent="0.4">
      <c r="A1224" s="23">
        <v>21740</v>
      </c>
    </row>
    <row r="1225" spans="1:1" x14ac:dyDescent="0.4">
      <c r="A1225" s="23">
        <v>22490</v>
      </c>
    </row>
    <row r="1226" spans="1:1" x14ac:dyDescent="0.4">
      <c r="A1226" s="23">
        <v>21408</v>
      </c>
    </row>
    <row r="1227" spans="1:1" x14ac:dyDescent="0.4">
      <c r="A1227" s="23">
        <v>18269</v>
      </c>
    </row>
    <row r="1228" spans="1:1" x14ac:dyDescent="0.4">
      <c r="A1228" s="23">
        <v>13948</v>
      </c>
    </row>
    <row r="1229" spans="1:1" x14ac:dyDescent="0.4">
      <c r="A1229" s="23">
        <v>19781</v>
      </c>
    </row>
    <row r="1230" spans="1:1" x14ac:dyDescent="0.4">
      <c r="A1230" s="23">
        <v>17496</v>
      </c>
    </row>
    <row r="1231" spans="1:1" x14ac:dyDescent="0.4">
      <c r="A1231" s="23">
        <v>17960</v>
      </c>
    </row>
    <row r="1232" spans="1:1" x14ac:dyDescent="0.4">
      <c r="A1232" s="23">
        <v>20714</v>
      </c>
    </row>
    <row r="1233" spans="1:1" x14ac:dyDescent="0.4">
      <c r="A1233" s="23">
        <v>18982</v>
      </c>
    </row>
    <row r="1234" spans="1:1" x14ac:dyDescent="0.4">
      <c r="A1234" s="23">
        <v>15085</v>
      </c>
    </row>
    <row r="1235" spans="1:1" x14ac:dyDescent="0.4">
      <c r="A1235" s="23">
        <v>19464</v>
      </c>
    </row>
    <row r="1236" spans="1:1" x14ac:dyDescent="0.4">
      <c r="A1236" s="23">
        <v>20208</v>
      </c>
    </row>
    <row r="1237" spans="1:1" x14ac:dyDescent="0.4">
      <c r="A1237" s="23">
        <v>17636</v>
      </c>
    </row>
    <row r="1238" spans="1:1" x14ac:dyDescent="0.4">
      <c r="A1238" s="23">
        <v>22267</v>
      </c>
    </row>
    <row r="1239" spans="1:1" x14ac:dyDescent="0.4">
      <c r="A1239" s="23">
        <v>22746</v>
      </c>
    </row>
    <row r="1240" spans="1:1" x14ac:dyDescent="0.4">
      <c r="A1240" s="23">
        <v>19067</v>
      </c>
    </row>
    <row r="1241" spans="1:1" x14ac:dyDescent="0.4">
      <c r="A1241" s="23">
        <v>17243</v>
      </c>
    </row>
    <row r="1242" spans="1:1" x14ac:dyDescent="0.4">
      <c r="A1242" s="23">
        <v>18928</v>
      </c>
    </row>
    <row r="1243" spans="1:1" x14ac:dyDescent="0.4">
      <c r="A1243" s="23">
        <v>18449</v>
      </c>
    </row>
    <row r="1244" spans="1:1" x14ac:dyDescent="0.4">
      <c r="A1244" s="23">
        <v>14201</v>
      </c>
    </row>
    <row r="1245" spans="1:1" x14ac:dyDescent="0.4">
      <c r="A1245" s="23">
        <v>18053</v>
      </c>
    </row>
    <row r="1246" spans="1:1" x14ac:dyDescent="0.4">
      <c r="A1246" s="23">
        <v>18793</v>
      </c>
    </row>
    <row r="1247" spans="1:1" x14ac:dyDescent="0.4">
      <c r="A1247" s="23">
        <v>21534</v>
      </c>
    </row>
    <row r="1248" spans="1:1" x14ac:dyDescent="0.4">
      <c r="A1248" s="23">
        <v>15173</v>
      </c>
    </row>
    <row r="1249" spans="1:1" x14ac:dyDescent="0.4">
      <c r="A1249" s="23">
        <v>21339</v>
      </c>
    </row>
    <row r="1250" spans="1:1" x14ac:dyDescent="0.4">
      <c r="A1250" s="23">
        <v>19580</v>
      </c>
    </row>
    <row r="1251" spans="1:1" x14ac:dyDescent="0.4">
      <c r="A1251" s="23">
        <v>10716</v>
      </c>
    </row>
    <row r="1252" spans="1:1" x14ac:dyDescent="0.4">
      <c r="A1252" s="23">
        <v>19650</v>
      </c>
    </row>
    <row r="1253" spans="1:1" x14ac:dyDescent="0.4">
      <c r="A1253" s="23">
        <v>18187</v>
      </c>
    </row>
    <row r="1254" spans="1:1" x14ac:dyDescent="0.4">
      <c r="A1254" s="23">
        <v>19286</v>
      </c>
    </row>
    <row r="1255" spans="1:1" x14ac:dyDescent="0.4">
      <c r="A1255" s="23">
        <v>17560</v>
      </c>
    </row>
    <row r="1256" spans="1:1" x14ac:dyDescent="0.4">
      <c r="A1256" s="23">
        <v>20984</v>
      </c>
    </row>
    <row r="1257" spans="1:1" x14ac:dyDescent="0.4">
      <c r="A1257" s="23">
        <v>20431</v>
      </c>
    </row>
    <row r="1258" spans="1:1" x14ac:dyDescent="0.4">
      <c r="A1258" s="23">
        <v>15809</v>
      </c>
    </row>
    <row r="1259" spans="1:1" x14ac:dyDescent="0.4">
      <c r="A1259" s="23">
        <v>18113</v>
      </c>
    </row>
    <row r="1260" spans="1:1" x14ac:dyDescent="0.4">
      <c r="A1260" s="23">
        <v>19752</v>
      </c>
    </row>
    <row r="1261" spans="1:1" x14ac:dyDescent="0.4">
      <c r="A1261" s="23">
        <v>22333</v>
      </c>
    </row>
    <row r="1262" spans="1:1" x14ac:dyDescent="0.4">
      <c r="A1262" s="23">
        <v>16557</v>
      </c>
    </row>
    <row r="1263" spans="1:1" x14ac:dyDescent="0.4">
      <c r="A1263" s="23">
        <v>20300</v>
      </c>
    </row>
    <row r="1264" spans="1:1" x14ac:dyDescent="0.4">
      <c r="A1264" s="23">
        <v>16010</v>
      </c>
    </row>
    <row r="1265" spans="1:1" x14ac:dyDescent="0.4">
      <c r="A1265" s="23">
        <v>14850</v>
      </c>
    </row>
    <row r="1266" spans="1:1" x14ac:dyDescent="0.4">
      <c r="A1266" s="23">
        <v>21609</v>
      </c>
    </row>
    <row r="1267" spans="1:1" x14ac:dyDescent="0.4">
      <c r="A1267" s="23">
        <v>20960</v>
      </c>
    </row>
    <row r="1268" spans="1:1" x14ac:dyDescent="0.4">
      <c r="A1268" s="23">
        <v>19339</v>
      </c>
    </row>
    <row r="1269" spans="1:1" x14ac:dyDescent="0.4">
      <c r="A1269" s="23">
        <v>17745</v>
      </c>
    </row>
    <row r="1270" spans="1:1" x14ac:dyDescent="0.4">
      <c r="A1270" s="23">
        <v>20859</v>
      </c>
    </row>
    <row r="1271" spans="1:1" x14ac:dyDescent="0.4">
      <c r="A1271" s="23">
        <v>16180</v>
      </c>
    </row>
    <row r="1272" spans="1:1" x14ac:dyDescent="0.4">
      <c r="A1272" s="23">
        <v>15121</v>
      </c>
    </row>
    <row r="1273" spans="1:1" x14ac:dyDescent="0.4">
      <c r="A1273" s="23">
        <v>22030</v>
      </c>
    </row>
    <row r="1274" spans="1:1" x14ac:dyDescent="0.4">
      <c r="A1274" s="23">
        <v>20699</v>
      </c>
    </row>
    <row r="1275" spans="1:1" x14ac:dyDescent="0.4">
      <c r="A1275" s="23">
        <v>23750</v>
      </c>
    </row>
    <row r="1276" spans="1:1" x14ac:dyDescent="0.4">
      <c r="A1276" s="23">
        <v>17070</v>
      </c>
    </row>
    <row r="1277" spans="1:1" x14ac:dyDescent="0.4">
      <c r="A1277" s="23">
        <v>19037</v>
      </c>
    </row>
    <row r="1278" spans="1:1" x14ac:dyDescent="0.4">
      <c r="A1278" s="23">
        <v>17451</v>
      </c>
    </row>
    <row r="1279" spans="1:1" x14ac:dyDescent="0.4">
      <c r="A1279" s="23">
        <v>17522</v>
      </c>
    </row>
    <row r="1280" spans="1:1" x14ac:dyDescent="0.4">
      <c r="A1280" s="23">
        <v>20383</v>
      </c>
    </row>
    <row r="1281" spans="1:1" x14ac:dyDescent="0.4">
      <c r="A1281" s="23">
        <v>21736</v>
      </c>
    </row>
    <row r="1282" spans="1:1" x14ac:dyDescent="0.4">
      <c r="A1282" s="23">
        <v>20659</v>
      </c>
    </row>
    <row r="1283" spans="1:1" x14ac:dyDescent="0.4">
      <c r="A1283" s="23">
        <v>18300</v>
      </c>
    </row>
    <row r="1284" spans="1:1" x14ac:dyDescent="0.4">
      <c r="A1284" s="23">
        <v>21586</v>
      </c>
    </row>
    <row r="1285" spans="1:1" x14ac:dyDescent="0.4">
      <c r="A1285" s="23">
        <v>17645</v>
      </c>
    </row>
    <row r="1286" spans="1:1" x14ac:dyDescent="0.4">
      <c r="A1286" s="23">
        <v>17883</v>
      </c>
    </row>
    <row r="1287" spans="1:1" x14ac:dyDescent="0.4">
      <c r="A1287" s="23">
        <v>21344</v>
      </c>
    </row>
    <row r="1288" spans="1:1" x14ac:dyDescent="0.4">
      <c r="A1288" s="23">
        <v>24155</v>
      </c>
    </row>
    <row r="1289" spans="1:1" x14ac:dyDescent="0.4">
      <c r="A1289" s="23">
        <v>21650</v>
      </c>
    </row>
    <row r="1290" spans="1:1" x14ac:dyDescent="0.4">
      <c r="A1290" s="23">
        <v>15717</v>
      </c>
    </row>
    <row r="1291" spans="1:1" x14ac:dyDescent="0.4">
      <c r="A1291" s="23">
        <v>20800</v>
      </c>
    </row>
    <row r="1292" spans="1:1" x14ac:dyDescent="0.4">
      <c r="A1292" s="23">
        <v>20420</v>
      </c>
    </row>
    <row r="1293" spans="1:1" x14ac:dyDescent="0.4">
      <c r="A1293" s="23">
        <v>16884</v>
      </c>
    </row>
    <row r="1294" spans="1:1" x14ac:dyDescent="0.4">
      <c r="A1294" s="23">
        <v>21309</v>
      </c>
    </row>
    <row r="1295" spans="1:1" x14ac:dyDescent="0.4">
      <c r="A1295" s="23">
        <v>20732</v>
      </c>
    </row>
    <row r="1296" spans="1:1" x14ac:dyDescent="0.4">
      <c r="A1296" s="23">
        <v>23672</v>
      </c>
    </row>
    <row r="1297" spans="1:1" x14ac:dyDescent="0.4">
      <c r="A1297" s="23">
        <v>17645</v>
      </c>
    </row>
    <row r="1298" spans="1:1" x14ac:dyDescent="0.4">
      <c r="A1298" s="23">
        <v>21536</v>
      </c>
    </row>
    <row r="1299" spans="1:1" x14ac:dyDescent="0.4">
      <c r="A1299" s="23">
        <v>18351</v>
      </c>
    </row>
    <row r="1300" spans="1:1" x14ac:dyDescent="0.4">
      <c r="A1300" s="23">
        <v>16122</v>
      </c>
    </row>
    <row r="1301" spans="1:1" x14ac:dyDescent="0.4">
      <c r="A1301" s="23">
        <v>20586</v>
      </c>
    </row>
    <row r="1302" spans="1:1" x14ac:dyDescent="0.4">
      <c r="A1302" s="23">
        <v>21583</v>
      </c>
    </row>
    <row r="1303" spans="1:1" x14ac:dyDescent="0.4">
      <c r="A1303" s="23">
        <v>21677</v>
      </c>
    </row>
    <row r="1304" spans="1:1" x14ac:dyDescent="0.4">
      <c r="A1304" s="23">
        <v>17796</v>
      </c>
    </row>
    <row r="1305" spans="1:1" x14ac:dyDescent="0.4">
      <c r="A1305" s="23">
        <v>22265</v>
      </c>
    </row>
    <row r="1306" spans="1:1" x14ac:dyDescent="0.4">
      <c r="A1306" s="23">
        <v>19336</v>
      </c>
    </row>
    <row r="1307" spans="1:1" x14ac:dyDescent="0.4">
      <c r="A1307" s="23">
        <v>17264</v>
      </c>
    </row>
    <row r="1308" spans="1:1" x14ac:dyDescent="0.4">
      <c r="A1308" s="23">
        <v>21769</v>
      </c>
    </row>
    <row r="1309" spans="1:1" x14ac:dyDescent="0.4">
      <c r="A1309" s="23">
        <v>22305</v>
      </c>
    </row>
    <row r="1310" spans="1:1" x14ac:dyDescent="0.4">
      <c r="A1310" s="23">
        <v>24416</v>
      </c>
    </row>
    <row r="1311" spans="1:1" x14ac:dyDescent="0.4">
      <c r="A1311" s="23">
        <v>19133</v>
      </c>
    </row>
    <row r="1312" spans="1:1" x14ac:dyDescent="0.4">
      <c r="A1312" s="23">
        <v>23581</v>
      </c>
    </row>
    <row r="1313" spans="1:1" x14ac:dyDescent="0.4">
      <c r="A1313" s="23">
        <v>20984</v>
      </c>
    </row>
    <row r="1314" spans="1:1" x14ac:dyDescent="0.4">
      <c r="A1314" s="23">
        <v>18748</v>
      </c>
    </row>
    <row r="1315" spans="1:1" x14ac:dyDescent="0.4">
      <c r="A1315" s="23">
        <v>21820</v>
      </c>
    </row>
    <row r="1316" spans="1:1" x14ac:dyDescent="0.4">
      <c r="A1316" s="23">
        <v>21675</v>
      </c>
    </row>
    <row r="1317" spans="1:1" x14ac:dyDescent="0.4">
      <c r="A1317" s="23">
        <v>21098</v>
      </c>
    </row>
    <row r="1318" spans="1:1" x14ac:dyDescent="0.4">
      <c r="A1318" s="23">
        <v>17061</v>
      </c>
    </row>
    <row r="1319" spans="1:1" x14ac:dyDescent="0.4">
      <c r="A1319" s="23">
        <v>21374</v>
      </c>
    </row>
    <row r="1320" spans="1:1" x14ac:dyDescent="0.4">
      <c r="A1320" s="23">
        <v>19347</v>
      </c>
    </row>
    <row r="1321" spans="1:1" x14ac:dyDescent="0.4">
      <c r="A1321" s="23">
        <v>17322</v>
      </c>
    </row>
    <row r="1322" spans="1:1" x14ac:dyDescent="0.4">
      <c r="A1322" s="23">
        <v>20152</v>
      </c>
    </row>
    <row r="1323" spans="1:1" x14ac:dyDescent="0.4">
      <c r="A1323" s="23">
        <v>20588</v>
      </c>
    </row>
    <row r="1324" spans="1:1" x14ac:dyDescent="0.4">
      <c r="A1324" s="23">
        <v>18263</v>
      </c>
    </row>
    <row r="1325" spans="1:1" x14ac:dyDescent="0.4">
      <c r="A1325" s="23">
        <v>16401</v>
      </c>
    </row>
    <row r="1326" spans="1:1" x14ac:dyDescent="0.4">
      <c r="A1326" s="23">
        <v>20244</v>
      </c>
    </row>
    <row r="1327" spans="1:1" x14ac:dyDescent="0.4">
      <c r="A1327" s="23">
        <v>19001</v>
      </c>
    </row>
    <row r="1328" spans="1:1" x14ac:dyDescent="0.4">
      <c r="A1328" s="23">
        <v>17359</v>
      </c>
    </row>
    <row r="1329" spans="1:1" x14ac:dyDescent="0.4">
      <c r="A1329" s="23">
        <v>20521</v>
      </c>
    </row>
    <row r="1330" spans="1:1" x14ac:dyDescent="0.4">
      <c r="A1330" s="23">
        <v>21157</v>
      </c>
    </row>
    <row r="1331" spans="1:1" x14ac:dyDescent="0.4">
      <c r="A1331" s="23">
        <v>20493</v>
      </c>
    </row>
    <row r="1332" spans="1:1" x14ac:dyDescent="0.4">
      <c r="A1332" s="23">
        <v>16207</v>
      </c>
    </row>
    <row r="1333" spans="1:1" x14ac:dyDescent="0.4">
      <c r="A1333" s="23">
        <v>20213</v>
      </c>
    </row>
    <row r="1334" spans="1:1" x14ac:dyDescent="0.4">
      <c r="A1334" s="23">
        <v>18662</v>
      </c>
    </row>
    <row r="1335" spans="1:1" x14ac:dyDescent="0.4">
      <c r="A1335" s="23">
        <v>17281</v>
      </c>
    </row>
    <row r="1336" spans="1:1" x14ac:dyDescent="0.4">
      <c r="A1336" s="23">
        <v>22150</v>
      </c>
    </row>
    <row r="1337" spans="1:1" x14ac:dyDescent="0.4">
      <c r="A1337" s="23">
        <v>23488</v>
      </c>
    </row>
    <row r="1338" spans="1:1" x14ac:dyDescent="0.4">
      <c r="A1338" s="23">
        <v>23322</v>
      </c>
    </row>
    <row r="1339" spans="1:1" x14ac:dyDescent="0.4">
      <c r="A1339" s="23">
        <v>18214</v>
      </c>
    </row>
    <row r="1340" spans="1:1" x14ac:dyDescent="0.4">
      <c r="A1340" s="23">
        <v>22194</v>
      </c>
    </row>
    <row r="1341" spans="1:1" x14ac:dyDescent="0.4">
      <c r="A1341" s="23">
        <v>17734</v>
      </c>
    </row>
    <row r="1342" spans="1:1" x14ac:dyDescent="0.4">
      <c r="A1342" s="23">
        <v>16139</v>
      </c>
    </row>
    <row r="1343" spans="1:1" x14ac:dyDescent="0.4">
      <c r="A1343" s="23">
        <v>20664</v>
      </c>
    </row>
    <row r="1344" spans="1:1" x14ac:dyDescent="0.4">
      <c r="A1344" s="23">
        <v>21359</v>
      </c>
    </row>
    <row r="1345" spans="1:1" x14ac:dyDescent="0.4">
      <c r="A1345" s="23">
        <v>21138</v>
      </c>
    </row>
    <row r="1346" spans="1:1" x14ac:dyDescent="0.4">
      <c r="A1346" s="23">
        <v>17091</v>
      </c>
    </row>
    <row r="1347" spans="1:1" x14ac:dyDescent="0.4">
      <c r="A1347" s="23">
        <v>21334</v>
      </c>
    </row>
    <row r="1348" spans="1:1" x14ac:dyDescent="0.4">
      <c r="A1348" s="23">
        <v>18079</v>
      </c>
    </row>
    <row r="1349" spans="1:1" x14ac:dyDescent="0.4">
      <c r="A1349" s="23">
        <v>16243</v>
      </c>
    </row>
    <row r="1350" spans="1:1" x14ac:dyDescent="0.4">
      <c r="A1350" s="23">
        <v>19831</v>
      </c>
    </row>
    <row r="1351" spans="1:1" x14ac:dyDescent="0.4">
      <c r="A1351" s="23">
        <v>19828</v>
      </c>
    </row>
    <row r="1352" spans="1:1" x14ac:dyDescent="0.4">
      <c r="A1352" s="23">
        <v>20621</v>
      </c>
    </row>
    <row r="1353" spans="1:1" x14ac:dyDescent="0.4">
      <c r="A1353" s="23">
        <v>16844</v>
      </c>
    </row>
    <row r="1354" spans="1:1" x14ac:dyDescent="0.4">
      <c r="A1354" s="23">
        <v>20647</v>
      </c>
    </row>
    <row r="1355" spans="1:1" x14ac:dyDescent="0.4">
      <c r="A1355" s="23">
        <v>17611</v>
      </c>
    </row>
    <row r="1356" spans="1:1" x14ac:dyDescent="0.4">
      <c r="A1356" s="23">
        <v>15752</v>
      </c>
    </row>
    <row r="1357" spans="1:1" x14ac:dyDescent="0.4">
      <c r="A1357" s="23">
        <v>20279</v>
      </c>
    </row>
    <row r="1358" spans="1:1" x14ac:dyDescent="0.4">
      <c r="A1358" s="23">
        <v>20598</v>
      </c>
    </row>
    <row r="1359" spans="1:1" x14ac:dyDescent="0.4">
      <c r="A1359" s="23">
        <v>20331</v>
      </c>
    </row>
    <row r="1360" spans="1:1" x14ac:dyDescent="0.4">
      <c r="A1360" s="23">
        <v>16318</v>
      </c>
    </row>
    <row r="1361" spans="1:1" x14ac:dyDescent="0.4">
      <c r="A1361" s="23">
        <v>19047</v>
      </c>
    </row>
    <row r="1362" spans="1:1" x14ac:dyDescent="0.4">
      <c r="A1362" s="23">
        <v>18602</v>
      </c>
    </row>
    <row r="1363" spans="1:1" x14ac:dyDescent="0.4">
      <c r="A1363" s="23">
        <v>15494</v>
      </c>
    </row>
    <row r="1364" spans="1:1" x14ac:dyDescent="0.4">
      <c r="A1364" s="23">
        <v>18494</v>
      </c>
    </row>
    <row r="1365" spans="1:1" x14ac:dyDescent="0.4">
      <c r="A1365" s="23">
        <v>21884</v>
      </c>
    </row>
    <row r="1366" spans="1:1" x14ac:dyDescent="0.4">
      <c r="A1366" s="23">
        <v>20290</v>
      </c>
    </row>
    <row r="1367" spans="1:1" x14ac:dyDescent="0.4">
      <c r="A1367" s="23">
        <v>18127</v>
      </c>
    </row>
    <row r="1368" spans="1:1" x14ac:dyDescent="0.4">
      <c r="A1368" s="23">
        <v>20017</v>
      </c>
    </row>
    <row r="1369" spans="1:1" x14ac:dyDescent="0.4">
      <c r="A1369" s="23">
        <v>15642</v>
      </c>
    </row>
    <row r="1370" spans="1:1" x14ac:dyDescent="0.4">
      <c r="A1370" s="23">
        <v>14579</v>
      </c>
    </row>
    <row r="1371" spans="1:1" x14ac:dyDescent="0.4">
      <c r="A1371" s="23">
        <v>21172</v>
      </c>
    </row>
    <row r="1372" spans="1:1" x14ac:dyDescent="0.4">
      <c r="A1372" s="23">
        <v>19403</v>
      </c>
    </row>
    <row r="1373" spans="1:1" x14ac:dyDescent="0.4">
      <c r="A1373" s="23">
        <v>22143</v>
      </c>
    </row>
    <row r="1374" spans="1:1" x14ac:dyDescent="0.4">
      <c r="A1374" s="23">
        <v>18708</v>
      </c>
    </row>
    <row r="1375" spans="1:1" x14ac:dyDescent="0.4">
      <c r="A1375" s="23">
        <v>22930</v>
      </c>
    </row>
    <row r="1376" spans="1:1" x14ac:dyDescent="0.4">
      <c r="A1376" s="23">
        <v>20055</v>
      </c>
    </row>
    <row r="1377" spans="1:1" x14ac:dyDescent="0.4">
      <c r="A1377" s="23">
        <v>17990</v>
      </c>
    </row>
    <row r="1378" spans="1:1" x14ac:dyDescent="0.4">
      <c r="A1378" s="23">
        <v>22518</v>
      </c>
    </row>
    <row r="1379" spans="1:1" x14ac:dyDescent="0.4">
      <c r="A1379" s="23">
        <v>22605</v>
      </c>
    </row>
    <row r="1380" spans="1:1" x14ac:dyDescent="0.4">
      <c r="A1380" s="23">
        <v>23080</v>
      </c>
    </row>
    <row r="1381" spans="1:1" x14ac:dyDescent="0.4">
      <c r="A1381" s="23">
        <v>18025</v>
      </c>
    </row>
    <row r="1382" spans="1:1" x14ac:dyDescent="0.4">
      <c r="A1382" s="23">
        <v>18387</v>
      </c>
    </row>
    <row r="1383" spans="1:1" x14ac:dyDescent="0.4">
      <c r="A1383" s="23">
        <v>18528</v>
      </c>
    </row>
    <row r="1384" spans="1:1" x14ac:dyDescent="0.4">
      <c r="A1384" s="23">
        <v>17284</v>
      </c>
    </row>
    <row r="1385" spans="1:1" x14ac:dyDescent="0.4">
      <c r="A1385" s="23">
        <v>22124</v>
      </c>
    </row>
    <row r="1386" spans="1:1" x14ac:dyDescent="0.4">
      <c r="A1386" s="23">
        <v>22846</v>
      </c>
    </row>
    <row r="1387" spans="1:1" x14ac:dyDescent="0.4">
      <c r="A1387" s="23">
        <v>23059</v>
      </c>
    </row>
    <row r="1388" spans="1:1" x14ac:dyDescent="0.4">
      <c r="A1388" s="23">
        <v>18413</v>
      </c>
    </row>
    <row r="1389" spans="1:1" x14ac:dyDescent="0.4">
      <c r="A1389" s="23">
        <v>22607</v>
      </c>
    </row>
    <row r="1390" spans="1:1" x14ac:dyDescent="0.4">
      <c r="A1390" s="23">
        <v>20161</v>
      </c>
    </row>
    <row r="1391" spans="1:1" x14ac:dyDescent="0.4">
      <c r="A1391" s="23">
        <v>17808</v>
      </c>
    </row>
    <row r="1392" spans="1:1" x14ac:dyDescent="0.4">
      <c r="A1392" s="23">
        <v>22352</v>
      </c>
    </row>
    <row r="1393" spans="1:1" x14ac:dyDescent="0.4">
      <c r="A1393" s="23">
        <v>23257</v>
      </c>
    </row>
    <row r="1394" spans="1:1" x14ac:dyDescent="0.4">
      <c r="A1394" s="23">
        <v>23380</v>
      </c>
    </row>
    <row r="1395" spans="1:1" x14ac:dyDescent="0.4">
      <c r="A1395" s="23">
        <v>18723</v>
      </c>
    </row>
    <row r="1396" spans="1:1" x14ac:dyDescent="0.4">
      <c r="A1396" s="23">
        <v>23334</v>
      </c>
    </row>
    <row r="1397" spans="1:1" x14ac:dyDescent="0.4">
      <c r="A1397" s="23">
        <v>20475</v>
      </c>
    </row>
    <row r="1398" spans="1:1" x14ac:dyDescent="0.4">
      <c r="A1398" s="23">
        <v>19309</v>
      </c>
    </row>
    <row r="1399" spans="1:1" x14ac:dyDescent="0.4">
      <c r="A1399" s="23">
        <v>20528</v>
      </c>
    </row>
    <row r="1400" spans="1:1" x14ac:dyDescent="0.4">
      <c r="A1400" s="23">
        <v>23593</v>
      </c>
    </row>
    <row r="1401" spans="1:1" x14ac:dyDescent="0.4">
      <c r="A1401" s="23">
        <v>20724</v>
      </c>
    </row>
    <row r="1402" spans="1:1" x14ac:dyDescent="0.4">
      <c r="A1402" s="23">
        <v>12274</v>
      </c>
    </row>
    <row r="1403" spans="1:1" x14ac:dyDescent="0.4">
      <c r="A1403" s="23">
        <v>17618</v>
      </c>
    </row>
    <row r="1404" spans="1:1" x14ac:dyDescent="0.4">
      <c r="A1404" s="23">
        <v>19113</v>
      </c>
    </row>
    <row r="1405" spans="1:1" x14ac:dyDescent="0.4">
      <c r="A1405" s="23">
        <v>15726</v>
      </c>
    </row>
    <row r="1406" spans="1:1" x14ac:dyDescent="0.4">
      <c r="A1406" s="23">
        <v>23474</v>
      </c>
    </row>
    <row r="1407" spans="1:1" x14ac:dyDescent="0.4">
      <c r="A1407" s="23">
        <v>24096</v>
      </c>
    </row>
    <row r="1408" spans="1:1" x14ac:dyDescent="0.4">
      <c r="A1408" s="23">
        <v>24119</v>
      </c>
    </row>
    <row r="1409" spans="1:1" x14ac:dyDescent="0.4">
      <c r="A1409" s="23">
        <v>19347</v>
      </c>
    </row>
    <row r="1410" spans="1:1" x14ac:dyDescent="0.4">
      <c r="A1410" s="23">
        <v>23997</v>
      </c>
    </row>
    <row r="1411" spans="1:1" x14ac:dyDescent="0.4">
      <c r="A1411" s="23">
        <v>21659</v>
      </c>
    </row>
    <row r="1412" spans="1:1" x14ac:dyDescent="0.4">
      <c r="A1412" s="23">
        <v>19751</v>
      </c>
    </row>
    <row r="1413" spans="1:1" x14ac:dyDescent="0.4">
      <c r="A1413" s="23">
        <v>24529</v>
      </c>
    </row>
    <row r="1414" spans="1:1" x14ac:dyDescent="0.4">
      <c r="A1414" s="23">
        <v>24946</v>
      </c>
    </row>
    <row r="1415" spans="1:1" x14ac:dyDescent="0.4">
      <c r="A1415" s="23">
        <v>25230</v>
      </c>
    </row>
    <row r="1416" spans="1:1" x14ac:dyDescent="0.4">
      <c r="A1416" s="23">
        <v>20554</v>
      </c>
    </row>
    <row r="1417" spans="1:1" x14ac:dyDescent="0.4">
      <c r="A1417" s="23">
        <v>26231</v>
      </c>
    </row>
    <row r="1418" spans="1:1" x14ac:dyDescent="0.4">
      <c r="A1418" s="23">
        <v>23354</v>
      </c>
    </row>
    <row r="1419" spans="1:1" x14ac:dyDescent="0.4">
      <c r="A1419" s="23">
        <v>21150</v>
      </c>
    </row>
    <row r="1420" spans="1:1" x14ac:dyDescent="0.4">
      <c r="A1420" s="23">
        <v>25867</v>
      </c>
    </row>
    <row r="1421" spans="1:1" x14ac:dyDescent="0.4">
      <c r="A1421" s="23">
        <v>26494</v>
      </c>
    </row>
    <row r="1422" spans="1:1" x14ac:dyDescent="0.4">
      <c r="A1422" s="23">
        <v>25343</v>
      </c>
    </row>
    <row r="1423" spans="1:1" x14ac:dyDescent="0.4">
      <c r="A1423" s="23">
        <v>18166</v>
      </c>
    </row>
    <row r="1424" spans="1:1" x14ac:dyDescent="0.4">
      <c r="A1424" s="23">
        <v>25629</v>
      </c>
    </row>
    <row r="1425" spans="1:1" x14ac:dyDescent="0.4">
      <c r="A1425" s="23">
        <v>20344</v>
      </c>
    </row>
    <row r="1426" spans="1:1" x14ac:dyDescent="0.4">
      <c r="A1426" s="23">
        <v>16635</v>
      </c>
    </row>
    <row r="1427" spans="1:1" x14ac:dyDescent="0.4">
      <c r="A1427" s="23">
        <v>21328</v>
      </c>
    </row>
    <row r="1428" spans="1:1" x14ac:dyDescent="0.4">
      <c r="A1428" s="23">
        <v>24693</v>
      </c>
    </row>
    <row r="1429" spans="1:1" x14ac:dyDescent="0.4">
      <c r="A1429" s="23">
        <v>22184</v>
      </c>
    </row>
    <row r="1430" spans="1:1" x14ac:dyDescent="0.4">
      <c r="A1430" s="23">
        <v>21586</v>
      </c>
    </row>
    <row r="1431" spans="1:1" x14ac:dyDescent="0.4">
      <c r="A1431" s="23">
        <v>26691</v>
      </c>
    </row>
    <row r="1432" spans="1:1" x14ac:dyDescent="0.4">
      <c r="A1432" s="23">
        <v>23596</v>
      </c>
    </row>
    <row r="1433" spans="1:1" x14ac:dyDescent="0.4">
      <c r="A1433" s="23">
        <v>21457</v>
      </c>
    </row>
    <row r="1434" spans="1:1" x14ac:dyDescent="0.4">
      <c r="A1434" s="23">
        <v>25459</v>
      </c>
    </row>
    <row r="1435" spans="1:1" x14ac:dyDescent="0.4">
      <c r="A1435" s="23">
        <v>26071</v>
      </c>
    </row>
    <row r="1436" spans="1:1" x14ac:dyDescent="0.4">
      <c r="A1436" s="23">
        <v>25864</v>
      </c>
    </row>
    <row r="1437" spans="1:1" x14ac:dyDescent="0.4">
      <c r="A1437" s="23">
        <v>17674</v>
      </c>
    </row>
    <row r="1438" spans="1:1" x14ac:dyDescent="0.4">
      <c r="A1438" s="23">
        <v>23448</v>
      </c>
    </row>
    <row r="1439" spans="1:1" x14ac:dyDescent="0.4">
      <c r="A1439" s="23">
        <v>18631</v>
      </c>
    </row>
    <row r="1440" spans="1:1" x14ac:dyDescent="0.4">
      <c r="A1440" s="23">
        <v>20118</v>
      </c>
    </row>
    <row r="1441" spans="1:1" x14ac:dyDescent="0.4">
      <c r="A1441" s="23">
        <v>22431</v>
      </c>
    </row>
    <row r="1442" spans="1:1" x14ac:dyDescent="0.4">
      <c r="A1442" s="23">
        <v>21050</v>
      </c>
    </row>
    <row r="1443" spans="1:1" x14ac:dyDescent="0.4">
      <c r="A1443" s="23">
        <v>22722</v>
      </c>
    </row>
    <row r="1444" spans="1:1" x14ac:dyDescent="0.4">
      <c r="A1444" s="23">
        <v>20830</v>
      </c>
    </row>
    <row r="1445" spans="1:1" x14ac:dyDescent="0.4">
      <c r="A1445" s="23">
        <v>23015</v>
      </c>
    </row>
    <row r="1446" spans="1:1" x14ac:dyDescent="0.4">
      <c r="A1446" s="23">
        <v>24907</v>
      </c>
    </row>
    <row r="1447" spans="1:1" x14ac:dyDescent="0.4">
      <c r="A1447" s="23">
        <v>23029</v>
      </c>
    </row>
    <row r="1448" spans="1:1" x14ac:dyDescent="0.4">
      <c r="A1448" s="23">
        <v>28459</v>
      </c>
    </row>
    <row r="1449" spans="1:1" x14ac:dyDescent="0.4">
      <c r="A1449" s="23">
        <v>28730</v>
      </c>
    </row>
    <row r="1450" spans="1:1" x14ac:dyDescent="0.4">
      <c r="A1450" s="23">
        <v>27843</v>
      </c>
    </row>
    <row r="1451" spans="1:1" x14ac:dyDescent="0.4">
      <c r="A1451" s="23">
        <v>21909</v>
      </c>
    </row>
    <row r="1452" spans="1:1" x14ac:dyDescent="0.4">
      <c r="A1452" s="23">
        <v>26150</v>
      </c>
    </row>
    <row r="1453" spans="1:1" x14ac:dyDescent="0.4">
      <c r="A1453" s="23">
        <v>21737</v>
      </c>
    </row>
    <row r="1454" spans="1:1" x14ac:dyDescent="0.4">
      <c r="A1454" s="23">
        <v>21119</v>
      </c>
    </row>
    <row r="1455" spans="1:1" x14ac:dyDescent="0.4">
      <c r="A1455" s="23">
        <v>21132</v>
      </c>
    </row>
    <row r="1456" spans="1:1" x14ac:dyDescent="0.4">
      <c r="A1456" s="23">
        <v>18418</v>
      </c>
    </row>
    <row r="1457" spans="1:1" x14ac:dyDescent="0.4">
      <c r="A1457" s="23">
        <v>22355</v>
      </c>
    </row>
    <row r="1458" spans="1:1" x14ac:dyDescent="0.4">
      <c r="A1458" s="23">
        <v>19179</v>
      </c>
    </row>
    <row r="1459" spans="1:1" x14ac:dyDescent="0.4">
      <c r="A1459" s="23">
        <v>24124</v>
      </c>
    </row>
    <row r="1460" spans="1:1" x14ac:dyDescent="0.4">
      <c r="A1460" s="23">
        <v>22985</v>
      </c>
    </row>
    <row r="1461" spans="1:1" x14ac:dyDescent="0.4">
      <c r="A1461" s="23">
        <v>21377</v>
      </c>
    </row>
    <row r="1462" spans="1:1" x14ac:dyDescent="0.4">
      <c r="A1462" s="23">
        <v>21970</v>
      </c>
    </row>
    <row r="1463" spans="1:1" x14ac:dyDescent="0.4">
      <c r="A1463" s="23">
        <v>16769</v>
      </c>
    </row>
    <row r="1464" spans="1:1" x14ac:dyDescent="0.4">
      <c r="A1464" s="23">
        <v>15614</v>
      </c>
    </row>
    <row r="1465" spans="1:1" x14ac:dyDescent="0.4">
      <c r="A1465" s="23">
        <v>20370</v>
      </c>
    </row>
    <row r="1466" spans="1:1" x14ac:dyDescent="0.4">
      <c r="A1466" s="23">
        <v>21348</v>
      </c>
    </row>
    <row r="1467" spans="1:1" x14ac:dyDescent="0.4">
      <c r="A1467" s="23">
        <v>17209</v>
      </c>
    </row>
    <row r="1468" spans="1:1" x14ac:dyDescent="0.4">
      <c r="A1468" s="23">
        <v>20725</v>
      </c>
    </row>
    <row r="1469" spans="1:1" x14ac:dyDescent="0.4">
      <c r="A1469" s="23">
        <v>17575</v>
      </c>
    </row>
    <row r="1470" spans="1:1" x14ac:dyDescent="0.4">
      <c r="A1470" s="23">
        <v>17676</v>
      </c>
    </row>
    <row r="1471" spans="1:1" x14ac:dyDescent="0.4">
      <c r="A1471" s="23">
        <v>21768</v>
      </c>
    </row>
    <row r="1472" spans="1:1" x14ac:dyDescent="0.4">
      <c r="A1472" s="23">
        <v>22290</v>
      </c>
    </row>
    <row r="1473" spans="1:1" x14ac:dyDescent="0.4">
      <c r="A1473" s="23">
        <v>22442</v>
      </c>
    </row>
    <row r="1474" spans="1:1" x14ac:dyDescent="0.4">
      <c r="A1474" s="23">
        <v>17772</v>
      </c>
    </row>
    <row r="1475" spans="1:1" x14ac:dyDescent="0.4">
      <c r="A1475" s="23">
        <v>22018</v>
      </c>
    </row>
    <row r="1476" spans="1:1" x14ac:dyDescent="0.4">
      <c r="A1476" s="23">
        <v>19406</v>
      </c>
    </row>
    <row r="1477" spans="1:1" x14ac:dyDescent="0.4">
      <c r="A1477" s="23">
        <v>17868</v>
      </c>
    </row>
    <row r="1478" spans="1:1" x14ac:dyDescent="0.4">
      <c r="A1478" s="23">
        <v>21982</v>
      </c>
    </row>
    <row r="1479" spans="1:1" x14ac:dyDescent="0.4">
      <c r="A1479" s="23">
        <v>22427</v>
      </c>
    </row>
    <row r="1480" spans="1:1" x14ac:dyDescent="0.4">
      <c r="A1480" s="23">
        <v>22306</v>
      </c>
    </row>
    <row r="1481" spans="1:1" x14ac:dyDescent="0.4">
      <c r="A1481" s="23">
        <v>17735</v>
      </c>
    </row>
    <row r="1482" spans="1:1" x14ac:dyDescent="0.4">
      <c r="A1482" s="23">
        <v>21539</v>
      </c>
    </row>
    <row r="1483" spans="1:1" x14ac:dyDescent="0.4">
      <c r="A1483" s="23">
        <v>18897</v>
      </c>
    </row>
    <row r="1484" spans="1:1" x14ac:dyDescent="0.4">
      <c r="A1484" s="23">
        <v>17320</v>
      </c>
    </row>
    <row r="1485" spans="1:1" x14ac:dyDescent="0.4">
      <c r="A1485" s="23">
        <v>21599</v>
      </c>
    </row>
    <row r="1486" spans="1:1" x14ac:dyDescent="0.4">
      <c r="A1486" s="23">
        <v>22455</v>
      </c>
    </row>
    <row r="1487" spans="1:1" x14ac:dyDescent="0.4">
      <c r="A1487" s="23">
        <v>23034</v>
      </c>
    </row>
    <row r="1488" spans="1:1" x14ac:dyDescent="0.4">
      <c r="A1488" s="23">
        <v>19014</v>
      </c>
    </row>
    <row r="1489" spans="1:1" x14ac:dyDescent="0.4">
      <c r="A1489" s="23">
        <v>23869</v>
      </c>
    </row>
    <row r="1490" spans="1:1" x14ac:dyDescent="0.4">
      <c r="A1490" s="23">
        <v>21075</v>
      </c>
    </row>
    <row r="1491" spans="1:1" x14ac:dyDescent="0.4">
      <c r="A1491" s="23">
        <v>19430</v>
      </c>
    </row>
    <row r="1492" spans="1:1" x14ac:dyDescent="0.4">
      <c r="A1492" s="23">
        <v>23264</v>
      </c>
    </row>
    <row r="1493" spans="1:1" x14ac:dyDescent="0.4">
      <c r="A1493" s="23">
        <v>23384</v>
      </c>
    </row>
    <row r="1494" spans="1:1" x14ac:dyDescent="0.4">
      <c r="A1494" s="23">
        <v>20129</v>
      </c>
    </row>
    <row r="1495" spans="1:1" x14ac:dyDescent="0.4">
      <c r="A1495" s="23">
        <v>20189</v>
      </c>
    </row>
    <row r="1496" spans="1:1" x14ac:dyDescent="0.4">
      <c r="A1496" s="23">
        <v>19625</v>
      </c>
    </row>
    <row r="1497" spans="1:1" x14ac:dyDescent="0.4">
      <c r="A1497" s="23">
        <v>14155</v>
      </c>
    </row>
    <row r="1498" spans="1:1" x14ac:dyDescent="0.4">
      <c r="A1498" s="23">
        <v>20820</v>
      </c>
    </row>
    <row r="1499" spans="1:1" x14ac:dyDescent="0.4">
      <c r="A1499" s="23">
        <v>18648</v>
      </c>
    </row>
    <row r="1500" spans="1:1" x14ac:dyDescent="0.4">
      <c r="A1500" s="23">
        <v>15523</v>
      </c>
    </row>
    <row r="1501" spans="1:1" x14ac:dyDescent="0.4">
      <c r="A1501" s="23">
        <v>21789</v>
      </c>
    </row>
    <row r="1502" spans="1:1" x14ac:dyDescent="0.4">
      <c r="A1502" s="23">
        <v>18151</v>
      </c>
    </row>
    <row r="1503" spans="1:1" x14ac:dyDescent="0.4">
      <c r="A1503" s="23">
        <v>18747</v>
      </c>
    </row>
    <row r="1504" spans="1:1" x14ac:dyDescent="0.4">
      <c r="A1504" s="23">
        <v>23059</v>
      </c>
    </row>
    <row r="1505" spans="1:1" x14ac:dyDescent="0.4">
      <c r="A1505" s="23">
        <v>19681</v>
      </c>
    </row>
    <row r="1506" spans="1:1" x14ac:dyDescent="0.4">
      <c r="A1506" s="23">
        <v>22534</v>
      </c>
    </row>
    <row r="1507" spans="1:1" x14ac:dyDescent="0.4">
      <c r="A1507" s="23">
        <v>19083</v>
      </c>
    </row>
    <row r="1508" spans="1:1" x14ac:dyDescent="0.4">
      <c r="A1508" s="23">
        <v>14335</v>
      </c>
    </row>
    <row r="1509" spans="1:1" x14ac:dyDescent="0.4">
      <c r="A1509" s="23">
        <v>18302</v>
      </c>
    </row>
    <row r="1510" spans="1:1" x14ac:dyDescent="0.4">
      <c r="A1510" s="23">
        <v>15071</v>
      </c>
    </row>
    <row r="1511" spans="1:1" x14ac:dyDescent="0.4">
      <c r="A1511" s="23">
        <v>19429</v>
      </c>
    </row>
    <row r="1512" spans="1:1" x14ac:dyDescent="0.4">
      <c r="A1512" s="23">
        <v>22354</v>
      </c>
    </row>
    <row r="1513" spans="1:1" x14ac:dyDescent="0.4">
      <c r="A1513" s="23">
        <v>20539</v>
      </c>
    </row>
    <row r="1514" spans="1:1" x14ac:dyDescent="0.4">
      <c r="A1514" s="23">
        <v>18261</v>
      </c>
    </row>
    <row r="1515" spans="1:1" x14ac:dyDescent="0.4">
      <c r="A1515" s="23">
        <v>22371</v>
      </c>
    </row>
    <row r="1516" spans="1:1" x14ac:dyDescent="0.4">
      <c r="A1516" s="23">
        <v>19823</v>
      </c>
    </row>
    <row r="1517" spans="1:1" x14ac:dyDescent="0.4">
      <c r="A1517" s="23">
        <v>15401</v>
      </c>
    </row>
    <row r="1518" spans="1:1" x14ac:dyDescent="0.4">
      <c r="A1518" s="23">
        <v>20933</v>
      </c>
    </row>
    <row r="1519" spans="1:1" x14ac:dyDescent="0.4">
      <c r="A1519" s="23">
        <v>22366</v>
      </c>
    </row>
    <row r="1520" spans="1:1" x14ac:dyDescent="0.4">
      <c r="A1520" s="23">
        <v>13622</v>
      </c>
    </row>
    <row r="1521" spans="1:1" x14ac:dyDescent="0.4">
      <c r="A1521" s="23">
        <v>15585</v>
      </c>
    </row>
    <row r="1522" spans="1:1" x14ac:dyDescent="0.4">
      <c r="A1522" s="23">
        <v>17260</v>
      </c>
    </row>
    <row r="1523" spans="1:1" x14ac:dyDescent="0.4">
      <c r="A1523" s="23">
        <v>16184</v>
      </c>
    </row>
    <row r="1524" spans="1:1" x14ac:dyDescent="0.4">
      <c r="A1524" s="23">
        <v>16526</v>
      </c>
    </row>
    <row r="1525" spans="1:1" x14ac:dyDescent="0.4">
      <c r="A1525" s="23">
        <v>19115</v>
      </c>
    </row>
    <row r="1526" spans="1:1" x14ac:dyDescent="0.4">
      <c r="A1526" s="23">
        <v>22602</v>
      </c>
    </row>
    <row r="1527" spans="1:1" x14ac:dyDescent="0.4">
      <c r="A1527" s="23">
        <v>23291</v>
      </c>
    </row>
    <row r="1528" spans="1:1" x14ac:dyDescent="0.4">
      <c r="A1528" s="23">
        <v>18986</v>
      </c>
    </row>
    <row r="1529" spans="1:1" x14ac:dyDescent="0.4">
      <c r="A1529" s="23">
        <v>23378</v>
      </c>
    </row>
    <row r="1530" spans="1:1" x14ac:dyDescent="0.4">
      <c r="A1530" s="23">
        <v>17059</v>
      </c>
    </row>
    <row r="1531" spans="1:1" x14ac:dyDescent="0.4">
      <c r="A1531" s="23">
        <v>17180</v>
      </c>
    </row>
    <row r="1532" spans="1:1" x14ac:dyDescent="0.4">
      <c r="A1532" s="23">
        <v>23043</v>
      </c>
    </row>
    <row r="1533" spans="1:1" x14ac:dyDescent="0.4">
      <c r="A1533" s="23">
        <v>13738</v>
      </c>
    </row>
    <row r="1534" spans="1:1" x14ac:dyDescent="0.4">
      <c r="A1534" s="23">
        <v>19713</v>
      </c>
    </row>
    <row r="1535" spans="1:1" x14ac:dyDescent="0.4">
      <c r="A1535" s="23">
        <v>14004</v>
      </c>
    </row>
    <row r="1536" spans="1:1" x14ac:dyDescent="0.4">
      <c r="A1536" s="23">
        <v>18084</v>
      </c>
    </row>
    <row r="1537" spans="1:1" x14ac:dyDescent="0.4">
      <c r="A1537" s="23">
        <v>18141</v>
      </c>
    </row>
    <row r="1538" spans="1:1" x14ac:dyDescent="0.4">
      <c r="A1538" s="23">
        <v>15397</v>
      </c>
    </row>
    <row r="1539" spans="1:1" x14ac:dyDescent="0.4">
      <c r="A1539" s="23">
        <v>20593</v>
      </c>
    </row>
    <row r="1540" spans="1:1" x14ac:dyDescent="0.4">
      <c r="A1540" s="23">
        <v>20972</v>
      </c>
    </row>
    <row r="1541" spans="1:1" x14ac:dyDescent="0.4">
      <c r="A1541" s="23">
        <v>19688</v>
      </c>
    </row>
    <row r="1542" spans="1:1" x14ac:dyDescent="0.4">
      <c r="A1542" s="23">
        <v>13856</v>
      </c>
    </row>
    <row r="1543" spans="1:1" x14ac:dyDescent="0.4">
      <c r="A1543" s="23">
        <v>15218</v>
      </c>
    </row>
    <row r="1544" spans="1:1" x14ac:dyDescent="0.4">
      <c r="A1544" s="23">
        <v>18261</v>
      </c>
    </row>
    <row r="1545" spans="1:1" x14ac:dyDescent="0.4">
      <c r="A1545" s="23">
        <v>17540</v>
      </c>
    </row>
    <row r="1546" spans="1:1" x14ac:dyDescent="0.4">
      <c r="A1546" s="23">
        <v>16483</v>
      </c>
    </row>
    <row r="1547" spans="1:1" x14ac:dyDescent="0.4">
      <c r="A1547" s="23">
        <v>20933</v>
      </c>
    </row>
    <row r="1548" spans="1:1" x14ac:dyDescent="0.4">
      <c r="A1548" s="23">
        <v>22646</v>
      </c>
    </row>
    <row r="1549" spans="1:1" x14ac:dyDescent="0.4">
      <c r="A1549" s="23">
        <v>11149</v>
      </c>
    </row>
    <row r="1550" spans="1:1" x14ac:dyDescent="0.4">
      <c r="A1550" s="23">
        <v>19693</v>
      </c>
    </row>
    <row r="1551" spans="1:1" x14ac:dyDescent="0.4">
      <c r="A1551" s="23">
        <v>18340</v>
      </c>
    </row>
    <row r="1552" spans="1:1" x14ac:dyDescent="0.4">
      <c r="A1552" s="23">
        <v>14933</v>
      </c>
    </row>
    <row r="1553" spans="1:1" x14ac:dyDescent="0.4">
      <c r="A1553" s="23">
        <v>23874</v>
      </c>
    </row>
    <row r="1554" spans="1:1" x14ac:dyDescent="0.4">
      <c r="A1554" s="23">
        <v>24654</v>
      </c>
    </row>
    <row r="1555" spans="1:1" x14ac:dyDescent="0.4">
      <c r="A1555" s="23">
        <v>20351</v>
      </c>
    </row>
    <row r="1556" spans="1:1" x14ac:dyDescent="0.4">
      <c r="A1556" s="23">
        <v>18103</v>
      </c>
    </row>
    <row r="1557" spans="1:1" x14ac:dyDescent="0.4">
      <c r="A1557" s="23">
        <v>23680</v>
      </c>
    </row>
    <row r="1558" spans="1:1" x14ac:dyDescent="0.4">
      <c r="A1558" s="23">
        <v>12603</v>
      </c>
    </row>
    <row r="1559" spans="1:1" x14ac:dyDescent="0.4">
      <c r="A1559" s="23">
        <v>16674</v>
      </c>
    </row>
    <row r="1560" spans="1:1" x14ac:dyDescent="0.4">
      <c r="A1560" s="23">
        <v>18707</v>
      </c>
    </row>
    <row r="1561" spans="1:1" x14ac:dyDescent="0.4">
      <c r="A1561" s="23">
        <v>20157</v>
      </c>
    </row>
    <row r="1562" spans="1:1" x14ac:dyDescent="0.4">
      <c r="A1562" s="23">
        <v>24037</v>
      </c>
    </row>
    <row r="1563" spans="1:1" x14ac:dyDescent="0.4">
      <c r="A1563" s="23">
        <v>19011</v>
      </c>
    </row>
    <row r="1564" spans="1:1" x14ac:dyDescent="0.4">
      <c r="A1564" s="23">
        <v>19838</v>
      </c>
    </row>
    <row r="1565" spans="1:1" x14ac:dyDescent="0.4">
      <c r="A1565" s="23">
        <v>19603</v>
      </c>
    </row>
    <row r="1566" spans="1:1" x14ac:dyDescent="0.4">
      <c r="A1566" s="23">
        <v>15758</v>
      </c>
    </row>
    <row r="1567" spans="1:1" x14ac:dyDescent="0.4">
      <c r="A1567" s="23">
        <v>19523</v>
      </c>
    </row>
    <row r="1568" spans="1:1" x14ac:dyDescent="0.4">
      <c r="A1568" s="23">
        <v>19774</v>
      </c>
    </row>
    <row r="1569" spans="1:1" x14ac:dyDescent="0.4">
      <c r="A1569" s="23">
        <v>23676</v>
      </c>
    </row>
    <row r="1570" spans="1:1" x14ac:dyDescent="0.4">
      <c r="A1570" s="23">
        <v>19286</v>
      </c>
    </row>
    <row r="1571" spans="1:1" x14ac:dyDescent="0.4">
      <c r="A1571" s="23">
        <v>24065</v>
      </c>
    </row>
    <row r="1572" spans="1:1" x14ac:dyDescent="0.4">
      <c r="A1572" s="23">
        <v>21250</v>
      </c>
    </row>
    <row r="1573" spans="1:1" x14ac:dyDescent="0.4">
      <c r="A1573" s="23">
        <v>15923</v>
      </c>
    </row>
    <row r="1574" spans="1:1" x14ac:dyDescent="0.4">
      <c r="A1574" s="23">
        <v>22274</v>
      </c>
    </row>
    <row r="1575" spans="1:1" x14ac:dyDescent="0.4">
      <c r="A1575" s="23">
        <v>19877</v>
      </c>
    </row>
    <row r="1576" spans="1:1" x14ac:dyDescent="0.4">
      <c r="A1576" s="23">
        <v>21781</v>
      </c>
    </row>
    <row r="1577" spans="1:1" x14ac:dyDescent="0.4">
      <c r="A1577" s="23">
        <v>15470</v>
      </c>
    </row>
    <row r="1578" spans="1:1" x14ac:dyDescent="0.4">
      <c r="A1578" s="23">
        <v>19095</v>
      </c>
    </row>
    <row r="1579" spans="1:1" x14ac:dyDescent="0.4">
      <c r="A1579" s="23">
        <v>16787</v>
      </c>
    </row>
    <row r="1580" spans="1:1" x14ac:dyDescent="0.4">
      <c r="A1580" s="23">
        <v>17034</v>
      </c>
    </row>
    <row r="1581" spans="1:1" x14ac:dyDescent="0.4">
      <c r="A1581" s="23">
        <v>18623</v>
      </c>
    </row>
    <row r="1582" spans="1:1" x14ac:dyDescent="0.4">
      <c r="A1582" s="23">
        <v>21582</v>
      </c>
    </row>
    <row r="1583" spans="1:1" x14ac:dyDescent="0.4">
      <c r="A1583" s="23">
        <v>22630</v>
      </c>
    </row>
    <row r="1584" spans="1:1" x14ac:dyDescent="0.4">
      <c r="A1584" s="23">
        <v>10216</v>
      </c>
    </row>
    <row r="1585" spans="1:1" x14ac:dyDescent="0.4">
      <c r="A1585" s="23">
        <v>17253</v>
      </c>
    </row>
    <row r="1586" spans="1:1" x14ac:dyDescent="0.4">
      <c r="A1586" s="23">
        <v>15231</v>
      </c>
    </row>
    <row r="1587" spans="1:1" x14ac:dyDescent="0.4">
      <c r="A1587" s="23">
        <v>15022</v>
      </c>
    </row>
    <row r="1588" spans="1:1" x14ac:dyDescent="0.4">
      <c r="A1588" s="23">
        <v>21471</v>
      </c>
    </row>
    <row r="1589" spans="1:1" x14ac:dyDescent="0.4">
      <c r="A1589" s="23">
        <v>20825</v>
      </c>
    </row>
    <row r="1590" spans="1:1" x14ac:dyDescent="0.4">
      <c r="A1590" s="23">
        <v>23488</v>
      </c>
    </row>
    <row r="1591" spans="1:1" x14ac:dyDescent="0.4">
      <c r="A1591" s="23">
        <v>16600</v>
      </c>
    </row>
    <row r="1592" spans="1:1" x14ac:dyDescent="0.4">
      <c r="A1592" s="23">
        <v>18253</v>
      </c>
    </row>
    <row r="1593" spans="1:1" x14ac:dyDescent="0.4">
      <c r="A1593" s="23">
        <v>16578</v>
      </c>
    </row>
    <row r="1594" spans="1:1" x14ac:dyDescent="0.4">
      <c r="A1594" s="23">
        <v>16717</v>
      </c>
    </row>
    <row r="1595" spans="1:1" x14ac:dyDescent="0.4">
      <c r="A1595" s="23">
        <v>19178</v>
      </c>
    </row>
    <row r="1596" spans="1:1" x14ac:dyDescent="0.4">
      <c r="A1596" s="23">
        <v>20221</v>
      </c>
    </row>
    <row r="1597" spans="1:1" x14ac:dyDescent="0.4">
      <c r="A1597" s="23">
        <v>18272</v>
      </c>
    </row>
    <row r="1598" spans="1:1" x14ac:dyDescent="0.4">
      <c r="A1598" s="23">
        <v>14901</v>
      </c>
    </row>
    <row r="1599" spans="1:1" x14ac:dyDescent="0.4">
      <c r="A1599" s="23">
        <v>21411</v>
      </c>
    </row>
    <row r="1600" spans="1:1" x14ac:dyDescent="0.4">
      <c r="A1600" s="23">
        <v>17580</v>
      </c>
    </row>
    <row r="1601" spans="1:1" x14ac:dyDescent="0.4">
      <c r="A1601" s="23">
        <v>14828</v>
      </c>
    </row>
    <row r="1602" spans="1:1" x14ac:dyDescent="0.4">
      <c r="A1602" s="23">
        <v>20962</v>
      </c>
    </row>
    <row r="1603" spans="1:1" x14ac:dyDescent="0.4">
      <c r="A1603" s="23">
        <v>20131</v>
      </c>
    </row>
    <row r="1604" spans="1:1" x14ac:dyDescent="0.4">
      <c r="A1604" s="23">
        <v>18186</v>
      </c>
    </row>
    <row r="1605" spans="1:1" x14ac:dyDescent="0.4">
      <c r="A1605" s="23">
        <v>15146</v>
      </c>
    </row>
    <row r="1606" spans="1:1" x14ac:dyDescent="0.4">
      <c r="A1606" s="23">
        <v>21645</v>
      </c>
    </row>
    <row r="1607" spans="1:1" x14ac:dyDescent="0.4">
      <c r="A1607" s="23">
        <v>17656</v>
      </c>
    </row>
    <row r="1608" spans="1:1" x14ac:dyDescent="0.4">
      <c r="A1608" s="23">
        <v>18221</v>
      </c>
    </row>
    <row r="1609" spans="1:1" x14ac:dyDescent="0.4">
      <c r="A1609" s="23">
        <v>19799</v>
      </c>
    </row>
    <row r="1610" spans="1:1" x14ac:dyDescent="0.4">
      <c r="A1610" s="23">
        <v>18252</v>
      </c>
    </row>
    <row r="1611" spans="1:1" x14ac:dyDescent="0.4">
      <c r="A1611" s="23">
        <v>18974</v>
      </c>
    </row>
    <row r="1612" spans="1:1" x14ac:dyDescent="0.4">
      <c r="A1612" s="23">
        <v>17202</v>
      </c>
    </row>
    <row r="1613" spans="1:1" x14ac:dyDescent="0.4">
      <c r="A1613" s="23">
        <v>20140</v>
      </c>
    </row>
    <row r="1614" spans="1:1" x14ac:dyDescent="0.4">
      <c r="A1614" s="23">
        <v>17563</v>
      </c>
    </row>
    <row r="1615" spans="1:1" x14ac:dyDescent="0.4">
      <c r="A1615" s="23">
        <v>14728</v>
      </c>
    </row>
    <row r="1616" spans="1:1" x14ac:dyDescent="0.4">
      <c r="A1616" s="23">
        <v>20824</v>
      </c>
    </row>
    <row r="1617" spans="1:1" x14ac:dyDescent="0.4">
      <c r="A1617" s="23">
        <v>20445</v>
      </c>
    </row>
    <row r="1618" spans="1:1" x14ac:dyDescent="0.4">
      <c r="A1618" s="23">
        <v>19162</v>
      </c>
    </row>
    <row r="1619" spans="1:1" x14ac:dyDescent="0.4">
      <c r="A1619" s="23">
        <v>17405</v>
      </c>
    </row>
    <row r="1620" spans="1:1" x14ac:dyDescent="0.4">
      <c r="A1620" s="23">
        <v>20301</v>
      </c>
    </row>
    <row r="1621" spans="1:1" x14ac:dyDescent="0.4">
      <c r="A1621" s="23">
        <v>20040</v>
      </c>
    </row>
    <row r="1622" spans="1:1" x14ac:dyDescent="0.4">
      <c r="A1622" s="23">
        <v>15959</v>
      </c>
    </row>
    <row r="1623" spans="1:1" x14ac:dyDescent="0.4">
      <c r="A1623" s="23">
        <v>17253</v>
      </c>
    </row>
    <row r="1624" spans="1:1" x14ac:dyDescent="0.4">
      <c r="A1624" s="23">
        <v>18639</v>
      </c>
    </row>
    <row r="1625" spans="1:1" x14ac:dyDescent="0.4">
      <c r="A1625" s="23">
        <v>20836</v>
      </c>
    </row>
    <row r="1626" spans="1:1" x14ac:dyDescent="0.4">
      <c r="A1626" s="23">
        <v>15670</v>
      </c>
    </row>
    <row r="1627" spans="1:1" x14ac:dyDescent="0.4">
      <c r="A1627" s="23">
        <v>19628</v>
      </c>
    </row>
    <row r="1628" spans="1:1" x14ac:dyDescent="0.4">
      <c r="A1628" s="23">
        <v>16158</v>
      </c>
    </row>
    <row r="1629" spans="1:1" x14ac:dyDescent="0.4">
      <c r="A1629" s="23">
        <v>16574</v>
      </c>
    </row>
    <row r="1630" spans="1:1" x14ac:dyDescent="0.4">
      <c r="A1630" s="23">
        <v>19572</v>
      </c>
    </row>
    <row r="1631" spans="1:1" x14ac:dyDescent="0.4">
      <c r="A1631" s="23">
        <v>20352</v>
      </c>
    </row>
    <row r="1632" spans="1:1" x14ac:dyDescent="0.4">
      <c r="A1632" s="23">
        <v>20840</v>
      </c>
    </row>
    <row r="1633" spans="1:1" x14ac:dyDescent="0.4">
      <c r="A1633" s="23">
        <v>17017</v>
      </c>
    </row>
    <row r="1634" spans="1:1" x14ac:dyDescent="0.4">
      <c r="A1634" s="23">
        <v>21353</v>
      </c>
    </row>
    <row r="1635" spans="1:1" x14ac:dyDescent="0.4">
      <c r="A1635" s="23">
        <v>18923</v>
      </c>
    </row>
    <row r="1636" spans="1:1" x14ac:dyDescent="0.4">
      <c r="A1636" s="23">
        <v>17140</v>
      </c>
    </row>
    <row r="1637" spans="1:1" x14ac:dyDescent="0.4">
      <c r="A1637" s="23">
        <v>20786</v>
      </c>
    </row>
    <row r="1638" spans="1:1" x14ac:dyDescent="0.4">
      <c r="A1638" s="23">
        <v>20553</v>
      </c>
    </row>
    <row r="1639" spans="1:1" x14ac:dyDescent="0.4">
      <c r="A1639" s="23">
        <v>22306</v>
      </c>
    </row>
    <row r="1640" spans="1:1" x14ac:dyDescent="0.4">
      <c r="A1640" s="23">
        <v>18210</v>
      </c>
    </row>
    <row r="1641" spans="1:1" x14ac:dyDescent="0.4">
      <c r="A1641" s="23">
        <v>22781</v>
      </c>
    </row>
    <row r="1642" spans="1:1" x14ac:dyDescent="0.4">
      <c r="A1642" s="23">
        <v>20138</v>
      </c>
    </row>
    <row r="1643" spans="1:1" x14ac:dyDescent="0.4">
      <c r="A1643" s="23">
        <v>18243</v>
      </c>
    </row>
    <row r="1644" spans="1:1" x14ac:dyDescent="0.4">
      <c r="A1644" s="23">
        <v>22568</v>
      </c>
    </row>
    <row r="1645" spans="1:1" x14ac:dyDescent="0.4">
      <c r="A1645" s="23">
        <v>23101</v>
      </c>
    </row>
    <row r="1646" spans="1:1" x14ac:dyDescent="0.4">
      <c r="A1646" s="23">
        <v>23006</v>
      </c>
    </row>
    <row r="1647" spans="1:1" x14ac:dyDescent="0.4">
      <c r="A1647" s="23">
        <v>17675</v>
      </c>
    </row>
    <row r="1648" spans="1:1" x14ac:dyDescent="0.4">
      <c r="A1648" s="23">
        <v>22056</v>
      </c>
    </row>
    <row r="1649" spans="1:1" x14ac:dyDescent="0.4">
      <c r="A1649" s="23">
        <v>19894</v>
      </c>
    </row>
    <row r="1650" spans="1:1" x14ac:dyDescent="0.4">
      <c r="A1650" s="23">
        <v>17623</v>
      </c>
    </row>
    <row r="1651" spans="1:1" x14ac:dyDescent="0.4">
      <c r="A1651" s="23">
        <v>21221</v>
      </c>
    </row>
    <row r="1652" spans="1:1" x14ac:dyDescent="0.4">
      <c r="A1652" s="23">
        <v>21970</v>
      </c>
    </row>
    <row r="1653" spans="1:1" x14ac:dyDescent="0.4">
      <c r="A1653" s="23">
        <v>22416</v>
      </c>
    </row>
    <row r="1654" spans="1:1" x14ac:dyDescent="0.4">
      <c r="A1654" s="23">
        <v>18109</v>
      </c>
    </row>
    <row r="1655" spans="1:1" x14ac:dyDescent="0.4">
      <c r="A1655" s="23">
        <v>22446</v>
      </c>
    </row>
    <row r="1656" spans="1:1" x14ac:dyDescent="0.4">
      <c r="A1656" s="23">
        <v>19038</v>
      </c>
    </row>
    <row r="1657" spans="1:1" x14ac:dyDescent="0.4">
      <c r="A1657" s="23">
        <v>16423</v>
      </c>
    </row>
    <row r="1658" spans="1:1" x14ac:dyDescent="0.4">
      <c r="A1658" s="23">
        <v>20703</v>
      </c>
    </row>
    <row r="1659" spans="1:1" x14ac:dyDescent="0.4">
      <c r="A1659" s="23">
        <v>21406</v>
      </c>
    </row>
    <row r="1660" spans="1:1" x14ac:dyDescent="0.4">
      <c r="A1660" s="23">
        <v>21319</v>
      </c>
    </row>
    <row r="1661" spans="1:1" x14ac:dyDescent="0.4">
      <c r="A1661" s="23">
        <v>17311</v>
      </c>
    </row>
    <row r="1662" spans="1:1" x14ac:dyDescent="0.4">
      <c r="A1662" s="23">
        <v>21974</v>
      </c>
    </row>
    <row r="1663" spans="1:1" x14ac:dyDescent="0.4">
      <c r="A1663" s="23">
        <v>19564</v>
      </c>
    </row>
    <row r="1664" spans="1:1" x14ac:dyDescent="0.4">
      <c r="A1664" s="23">
        <v>17488</v>
      </c>
    </row>
    <row r="1665" spans="1:1" x14ac:dyDescent="0.4">
      <c r="A1665" s="23">
        <v>21832</v>
      </c>
    </row>
    <row r="1666" spans="1:1" x14ac:dyDescent="0.4">
      <c r="A1666" s="23">
        <v>22315</v>
      </c>
    </row>
    <row r="1667" spans="1:1" x14ac:dyDescent="0.4">
      <c r="A1667" s="23">
        <v>22566</v>
      </c>
    </row>
    <row r="1668" spans="1:1" x14ac:dyDescent="0.4">
      <c r="A1668" s="23">
        <v>17771</v>
      </c>
    </row>
    <row r="1669" spans="1:1" x14ac:dyDescent="0.4">
      <c r="A1669" s="23">
        <v>20444</v>
      </c>
    </row>
    <row r="1670" spans="1:1" x14ac:dyDescent="0.4">
      <c r="A1670" s="23">
        <v>19290</v>
      </c>
    </row>
    <row r="1671" spans="1:1" x14ac:dyDescent="0.4">
      <c r="A1671" s="23">
        <v>17518</v>
      </c>
    </row>
    <row r="1672" spans="1:1" x14ac:dyDescent="0.4">
      <c r="A1672" s="23">
        <v>21955</v>
      </c>
    </row>
    <row r="1673" spans="1:1" x14ac:dyDescent="0.4">
      <c r="A1673" s="23">
        <v>22154</v>
      </c>
    </row>
    <row r="1674" spans="1:1" x14ac:dyDescent="0.4">
      <c r="A1674" s="23">
        <v>22209</v>
      </c>
    </row>
    <row r="1675" spans="1:1" x14ac:dyDescent="0.4">
      <c r="A1675" s="23">
        <v>19345</v>
      </c>
    </row>
    <row r="1676" spans="1:1" x14ac:dyDescent="0.4">
      <c r="A1676" s="23">
        <v>24123</v>
      </c>
    </row>
    <row r="1677" spans="1:1" x14ac:dyDescent="0.4">
      <c r="A1677" s="23">
        <v>21078</v>
      </c>
    </row>
    <row r="1678" spans="1:1" x14ac:dyDescent="0.4">
      <c r="A1678" s="23">
        <v>19510</v>
      </c>
    </row>
    <row r="1679" spans="1:1" x14ac:dyDescent="0.4">
      <c r="A1679" s="23">
        <v>23944</v>
      </c>
    </row>
    <row r="1680" spans="1:1" x14ac:dyDescent="0.4">
      <c r="A1680" s="23">
        <v>24522</v>
      </c>
    </row>
    <row r="1681" spans="1:1" x14ac:dyDescent="0.4">
      <c r="A1681" s="23">
        <v>24411</v>
      </c>
    </row>
    <row r="1682" spans="1:1" x14ac:dyDescent="0.4">
      <c r="A1682" s="23">
        <v>18885</v>
      </c>
    </row>
    <row r="1683" spans="1:1" x14ac:dyDescent="0.4">
      <c r="A1683" s="23">
        <v>23006</v>
      </c>
    </row>
    <row r="1684" spans="1:1" x14ac:dyDescent="0.4">
      <c r="A1684" s="23">
        <v>20491</v>
      </c>
    </row>
    <row r="1685" spans="1:1" x14ac:dyDescent="0.4">
      <c r="A1685" s="23">
        <v>18919</v>
      </c>
    </row>
    <row r="1686" spans="1:1" x14ac:dyDescent="0.4">
      <c r="A1686" s="23">
        <v>22323</v>
      </c>
    </row>
    <row r="1687" spans="1:1" x14ac:dyDescent="0.4">
      <c r="A1687" s="23">
        <v>22347</v>
      </c>
    </row>
    <row r="1688" spans="1:1" x14ac:dyDescent="0.4">
      <c r="A1688" s="23">
        <v>22065</v>
      </c>
    </row>
    <row r="1689" spans="1:1" x14ac:dyDescent="0.4">
      <c r="A1689" s="23">
        <v>17327</v>
      </c>
    </row>
    <row r="1690" spans="1:1" x14ac:dyDescent="0.4">
      <c r="A1690" s="23">
        <v>18098</v>
      </c>
    </row>
    <row r="1691" spans="1:1" x14ac:dyDescent="0.4">
      <c r="A1691" s="23">
        <v>18393</v>
      </c>
    </row>
    <row r="1692" spans="1:1" x14ac:dyDescent="0.4">
      <c r="A1692" s="23">
        <v>17450</v>
      </c>
    </row>
    <row r="1693" spans="1:1" x14ac:dyDescent="0.4">
      <c r="A1693" s="23">
        <v>21384</v>
      </c>
    </row>
    <row r="1694" spans="1:1" x14ac:dyDescent="0.4">
      <c r="A1694" s="23">
        <v>20496</v>
      </c>
    </row>
    <row r="1695" spans="1:1" x14ac:dyDescent="0.4">
      <c r="A1695" s="23">
        <v>23249</v>
      </c>
    </row>
    <row r="1696" spans="1:1" x14ac:dyDescent="0.4">
      <c r="A1696" s="23">
        <v>17796</v>
      </c>
    </row>
    <row r="1697" spans="1:1" x14ac:dyDescent="0.4">
      <c r="A1697" s="23">
        <v>21072</v>
      </c>
    </row>
    <row r="1698" spans="1:1" x14ac:dyDescent="0.4">
      <c r="A1698" s="23">
        <v>20869</v>
      </c>
    </row>
    <row r="1699" spans="1:1" x14ac:dyDescent="0.4">
      <c r="A1699" s="23">
        <v>18069</v>
      </c>
    </row>
    <row r="1700" spans="1:1" x14ac:dyDescent="0.4">
      <c r="A1700" s="23">
        <v>25257</v>
      </c>
    </row>
    <row r="1701" spans="1:1" x14ac:dyDescent="0.4">
      <c r="A1701" s="23">
        <v>22998</v>
      </c>
    </row>
    <row r="1702" spans="1:1" x14ac:dyDescent="0.4">
      <c r="A1702" s="23">
        <v>20886</v>
      </c>
    </row>
    <row r="1703" spans="1:1" x14ac:dyDescent="0.4">
      <c r="A1703" s="23">
        <v>17543</v>
      </c>
    </row>
    <row r="1704" spans="1:1" x14ac:dyDescent="0.4">
      <c r="A1704" s="23">
        <v>24783</v>
      </c>
    </row>
    <row r="1705" spans="1:1" x14ac:dyDescent="0.4">
      <c r="A1705" s="23">
        <v>19145</v>
      </c>
    </row>
    <row r="1706" spans="1:1" x14ac:dyDescent="0.4">
      <c r="A1706" s="23">
        <v>17916</v>
      </c>
    </row>
    <row r="1707" spans="1:1" x14ac:dyDescent="0.4">
      <c r="A1707" s="23">
        <v>23995</v>
      </c>
    </row>
    <row r="1708" spans="1:1" x14ac:dyDescent="0.4">
      <c r="A1708" s="23">
        <v>25087</v>
      </c>
    </row>
    <row r="1709" spans="1:1" x14ac:dyDescent="0.4">
      <c r="A1709" s="23">
        <v>24971</v>
      </c>
    </row>
    <row r="1710" spans="1:1" x14ac:dyDescent="0.4">
      <c r="A1710" s="23">
        <v>19943</v>
      </c>
    </row>
    <row r="1711" spans="1:1" x14ac:dyDescent="0.4">
      <c r="A1711" s="23">
        <v>24479</v>
      </c>
    </row>
    <row r="1712" spans="1:1" x14ac:dyDescent="0.4">
      <c r="A1712" s="23">
        <v>20654</v>
      </c>
    </row>
    <row r="1713" spans="1:1" x14ac:dyDescent="0.4">
      <c r="A1713" s="23">
        <v>18564</v>
      </c>
    </row>
    <row r="1714" spans="1:1" x14ac:dyDescent="0.4">
      <c r="A1714" s="23">
        <v>22654</v>
      </c>
    </row>
    <row r="1715" spans="1:1" x14ac:dyDescent="0.4">
      <c r="A1715" s="23">
        <v>24229</v>
      </c>
    </row>
    <row r="1716" spans="1:1" x14ac:dyDescent="0.4">
      <c r="A1716" s="23">
        <v>24668</v>
      </c>
    </row>
    <row r="1717" spans="1:1" x14ac:dyDescent="0.4">
      <c r="A1717" s="23">
        <v>18859</v>
      </c>
    </row>
    <row r="1718" spans="1:1" x14ac:dyDescent="0.4">
      <c r="A1718" s="23">
        <v>22763</v>
      </c>
    </row>
    <row r="1719" spans="1:1" x14ac:dyDescent="0.4">
      <c r="A1719" s="23">
        <v>19880</v>
      </c>
    </row>
    <row r="1720" spans="1:1" x14ac:dyDescent="0.4">
      <c r="A1720" s="23">
        <v>17931</v>
      </c>
    </row>
    <row r="1721" spans="1:1" x14ac:dyDescent="0.4">
      <c r="A1721" s="23">
        <v>22742</v>
      </c>
    </row>
    <row r="1722" spans="1:1" x14ac:dyDescent="0.4">
      <c r="A1722" s="23">
        <v>23414</v>
      </c>
    </row>
    <row r="1723" spans="1:1" x14ac:dyDescent="0.4">
      <c r="A1723" s="23">
        <v>23617</v>
      </c>
    </row>
    <row r="1724" spans="1:1" x14ac:dyDescent="0.4">
      <c r="A1724" s="23">
        <v>19084</v>
      </c>
    </row>
    <row r="1725" spans="1:1" x14ac:dyDescent="0.4">
      <c r="A1725" s="23">
        <v>23782</v>
      </c>
    </row>
    <row r="1726" spans="1:1" x14ac:dyDescent="0.4">
      <c r="A1726" s="23">
        <v>20634</v>
      </c>
    </row>
    <row r="1727" spans="1:1" x14ac:dyDescent="0.4">
      <c r="A1727" s="23">
        <v>18538</v>
      </c>
    </row>
    <row r="1728" spans="1:1" x14ac:dyDescent="0.4">
      <c r="A1728" s="23">
        <v>22744</v>
      </c>
    </row>
    <row r="1729" spans="1:1" x14ac:dyDescent="0.4">
      <c r="A1729" s="23">
        <v>23045</v>
      </c>
    </row>
    <row r="1730" spans="1:1" x14ac:dyDescent="0.4">
      <c r="A1730" s="23">
        <v>22729</v>
      </c>
    </row>
    <row r="1731" spans="1:1" x14ac:dyDescent="0.4">
      <c r="A1731" s="23">
        <v>18263</v>
      </c>
    </row>
    <row r="1732" spans="1:1" x14ac:dyDescent="0.4">
      <c r="A1732" s="23">
        <v>19738</v>
      </c>
    </row>
    <row r="1733" spans="1:1" x14ac:dyDescent="0.4">
      <c r="A1733" s="23">
        <v>19208</v>
      </c>
    </row>
    <row r="1734" spans="1:1" x14ac:dyDescent="0.4">
      <c r="A1734" s="23">
        <v>15423</v>
      </c>
    </row>
    <row r="1735" spans="1:1" x14ac:dyDescent="0.4">
      <c r="A1735" s="23">
        <v>17141</v>
      </c>
    </row>
    <row r="1736" spans="1:1" x14ac:dyDescent="0.4">
      <c r="A1736" s="23">
        <v>18549</v>
      </c>
    </row>
    <row r="1737" spans="1:1" x14ac:dyDescent="0.4">
      <c r="A1737" s="23">
        <v>21184</v>
      </c>
    </row>
    <row r="1738" spans="1:1" x14ac:dyDescent="0.4">
      <c r="A1738" s="23">
        <v>14887</v>
      </c>
    </row>
    <row r="1739" spans="1:1" x14ac:dyDescent="0.4">
      <c r="A1739" s="23">
        <v>21932</v>
      </c>
    </row>
    <row r="1740" spans="1:1" x14ac:dyDescent="0.4">
      <c r="A1740" s="23">
        <v>19189</v>
      </c>
    </row>
    <row r="1741" spans="1:1" x14ac:dyDescent="0.4">
      <c r="A1741" s="23">
        <v>17514</v>
      </c>
    </row>
    <row r="1742" spans="1:1" x14ac:dyDescent="0.4">
      <c r="A1742" s="23">
        <v>21774</v>
      </c>
    </row>
    <row r="1743" spans="1:1" x14ac:dyDescent="0.4">
      <c r="A1743" s="23">
        <v>22626</v>
      </c>
    </row>
    <row r="1744" spans="1:1" x14ac:dyDescent="0.4">
      <c r="A1744" s="23">
        <v>22419</v>
      </c>
    </row>
    <row r="1745" spans="1:1" x14ac:dyDescent="0.4">
      <c r="A1745" s="23">
        <v>17285</v>
      </c>
    </row>
    <row r="1746" spans="1:1" x14ac:dyDescent="0.4">
      <c r="A1746" s="23">
        <v>21925</v>
      </c>
    </row>
    <row r="1747" spans="1:1" x14ac:dyDescent="0.4">
      <c r="A1747" s="23">
        <v>19400</v>
      </c>
    </row>
    <row r="1748" spans="1:1" x14ac:dyDescent="0.4">
      <c r="A1748" s="23">
        <v>17757</v>
      </c>
    </row>
    <row r="1749" spans="1:1" x14ac:dyDescent="0.4">
      <c r="A1749" s="23">
        <v>20669</v>
      </c>
    </row>
    <row r="1750" spans="1:1" x14ac:dyDescent="0.4">
      <c r="A1750" s="23">
        <v>22455</v>
      </c>
    </row>
    <row r="1751" spans="1:1" x14ac:dyDescent="0.4">
      <c r="A1751" s="23">
        <v>22766</v>
      </c>
    </row>
    <row r="1752" spans="1:1" x14ac:dyDescent="0.4">
      <c r="A1752" s="23">
        <v>18151</v>
      </c>
    </row>
    <row r="1753" spans="1:1" x14ac:dyDescent="0.4">
      <c r="A1753" s="23">
        <v>22729</v>
      </c>
    </row>
    <row r="1754" spans="1:1" x14ac:dyDescent="0.4">
      <c r="A1754" s="23">
        <v>19725</v>
      </c>
    </row>
    <row r="1755" spans="1:1" x14ac:dyDescent="0.4">
      <c r="A1755" s="23">
        <v>17556</v>
      </c>
    </row>
    <row r="1756" spans="1:1" x14ac:dyDescent="0.4">
      <c r="A1756" s="23">
        <v>19381</v>
      </c>
    </row>
    <row r="1757" spans="1:1" x14ac:dyDescent="0.4">
      <c r="A1757" s="23">
        <v>22944</v>
      </c>
    </row>
    <row r="1758" spans="1:1" x14ac:dyDescent="0.4">
      <c r="A1758" s="23">
        <v>20145</v>
      </c>
    </row>
    <row r="1759" spans="1:1" x14ac:dyDescent="0.4">
      <c r="A1759" s="23">
        <v>14276</v>
      </c>
    </row>
    <row r="1760" spans="1:1" x14ac:dyDescent="0.4">
      <c r="A1760" s="23">
        <v>18745</v>
      </c>
    </row>
    <row r="1761" spans="1:1" x14ac:dyDescent="0.4">
      <c r="A1761" s="23">
        <v>18191</v>
      </c>
    </row>
    <row r="1762" spans="1:1" x14ac:dyDescent="0.4">
      <c r="A1762" s="23">
        <v>15155</v>
      </c>
    </row>
    <row r="1763" spans="1:1" x14ac:dyDescent="0.4">
      <c r="A1763" s="23">
        <v>22090</v>
      </c>
    </row>
    <row r="1764" spans="1:1" x14ac:dyDescent="0.4">
      <c r="A1764" s="23">
        <v>23310</v>
      </c>
    </row>
    <row r="1765" spans="1:1" x14ac:dyDescent="0.4">
      <c r="A1765" s="23">
        <v>23354</v>
      </c>
    </row>
    <row r="1766" spans="1:1" x14ac:dyDescent="0.4">
      <c r="A1766" s="23">
        <v>19293</v>
      </c>
    </row>
    <row r="1767" spans="1:1" x14ac:dyDescent="0.4">
      <c r="A1767" s="23">
        <v>24003</v>
      </c>
    </row>
    <row r="1768" spans="1:1" x14ac:dyDescent="0.4">
      <c r="A1768" s="23">
        <v>20057</v>
      </c>
    </row>
    <row r="1769" spans="1:1" x14ac:dyDescent="0.4">
      <c r="A1769" s="23">
        <v>18926</v>
      </c>
    </row>
    <row r="1770" spans="1:1" x14ac:dyDescent="0.4">
      <c r="A1770" s="23">
        <v>23487</v>
      </c>
    </row>
    <row r="1771" spans="1:1" x14ac:dyDescent="0.4">
      <c r="A1771" s="23">
        <v>24366</v>
      </c>
    </row>
    <row r="1772" spans="1:1" x14ac:dyDescent="0.4">
      <c r="A1772" s="23">
        <v>21441</v>
      </c>
    </row>
    <row r="1773" spans="1:1" x14ac:dyDescent="0.4">
      <c r="A1773" s="23">
        <v>19368</v>
      </c>
    </row>
    <row r="1774" spans="1:1" x14ac:dyDescent="0.4">
      <c r="A1774" s="23">
        <v>21234</v>
      </c>
    </row>
    <row r="1775" spans="1:1" x14ac:dyDescent="0.4">
      <c r="A1775" s="23">
        <v>16585</v>
      </c>
    </row>
    <row r="1776" spans="1:1" x14ac:dyDescent="0.4">
      <c r="A1776" s="23">
        <v>15719</v>
      </c>
    </row>
    <row r="1777" spans="1:1" x14ac:dyDescent="0.4">
      <c r="A1777" s="23">
        <v>21931</v>
      </c>
    </row>
    <row r="1778" spans="1:1" x14ac:dyDescent="0.4">
      <c r="A1778" s="23">
        <v>20161</v>
      </c>
    </row>
    <row r="1779" spans="1:1" x14ac:dyDescent="0.4">
      <c r="A1779" s="23">
        <v>24402</v>
      </c>
    </row>
    <row r="1780" spans="1:1" x14ac:dyDescent="0.4">
      <c r="A1780" s="23">
        <v>19395</v>
      </c>
    </row>
    <row r="1781" spans="1:1" x14ac:dyDescent="0.4">
      <c r="A1781" s="23">
        <v>24065</v>
      </c>
    </row>
    <row r="1782" spans="1:1" x14ac:dyDescent="0.4">
      <c r="A1782" s="23">
        <v>20976</v>
      </c>
    </row>
    <row r="1783" spans="1:1" x14ac:dyDescent="0.4">
      <c r="A1783" s="23">
        <v>19253</v>
      </c>
    </row>
    <row r="1784" spans="1:1" x14ac:dyDescent="0.4">
      <c r="A1784" s="23">
        <v>23731</v>
      </c>
    </row>
    <row r="1785" spans="1:1" x14ac:dyDescent="0.4">
      <c r="A1785" s="23">
        <v>24968</v>
      </c>
    </row>
    <row r="1786" spans="1:1" x14ac:dyDescent="0.4">
      <c r="A1786" s="23">
        <v>23066</v>
      </c>
    </row>
    <row r="1787" spans="1:1" x14ac:dyDescent="0.4">
      <c r="A1787" s="23">
        <v>19706</v>
      </c>
    </row>
    <row r="1788" spans="1:1" x14ac:dyDescent="0.4">
      <c r="A1788" s="23">
        <v>24245</v>
      </c>
    </row>
    <row r="1789" spans="1:1" x14ac:dyDescent="0.4">
      <c r="A1789" s="23">
        <v>21224</v>
      </c>
    </row>
    <row r="1790" spans="1:1" x14ac:dyDescent="0.4">
      <c r="A1790" s="23">
        <v>19386</v>
      </c>
    </row>
    <row r="1791" spans="1:1" x14ac:dyDescent="0.4">
      <c r="A1791" s="23">
        <v>24332</v>
      </c>
    </row>
    <row r="1792" spans="1:1" x14ac:dyDescent="0.4">
      <c r="A1792" s="23">
        <v>25299</v>
      </c>
    </row>
    <row r="1793" spans="1:1" x14ac:dyDescent="0.4">
      <c r="A1793" s="23">
        <v>26186</v>
      </c>
    </row>
    <row r="1794" spans="1:1" x14ac:dyDescent="0.4">
      <c r="A1794" s="23">
        <v>21313</v>
      </c>
    </row>
    <row r="1795" spans="1:1" x14ac:dyDescent="0.4">
      <c r="A1795" s="23">
        <v>26414</v>
      </c>
    </row>
    <row r="1796" spans="1:1" x14ac:dyDescent="0.4">
      <c r="A1796" s="23">
        <v>23292</v>
      </c>
    </row>
    <row r="1797" spans="1:1" x14ac:dyDescent="0.4">
      <c r="A1797" s="23">
        <v>21700</v>
      </c>
    </row>
    <row r="1798" spans="1:1" x14ac:dyDescent="0.4">
      <c r="A1798" s="23">
        <v>26522</v>
      </c>
    </row>
    <row r="1799" spans="1:1" x14ac:dyDescent="0.4">
      <c r="A1799" s="23">
        <v>26833</v>
      </c>
    </row>
    <row r="1800" spans="1:1" x14ac:dyDescent="0.4">
      <c r="A1800" s="23">
        <v>27350</v>
      </c>
    </row>
    <row r="1801" spans="1:1" x14ac:dyDescent="0.4">
      <c r="A1801" s="23">
        <v>21571</v>
      </c>
    </row>
    <row r="1802" spans="1:1" x14ac:dyDescent="0.4">
      <c r="A1802" s="23">
        <v>25515</v>
      </c>
    </row>
    <row r="1803" spans="1:1" x14ac:dyDescent="0.4">
      <c r="A1803" s="23">
        <v>21849</v>
      </c>
    </row>
    <row r="1804" spans="1:1" x14ac:dyDescent="0.4">
      <c r="A1804" s="23">
        <v>20461</v>
      </c>
    </row>
    <row r="1805" spans="1:1" x14ac:dyDescent="0.4">
      <c r="A1805" s="23">
        <v>20853</v>
      </c>
    </row>
    <row r="1806" spans="1:1" x14ac:dyDescent="0.4">
      <c r="A1806" s="23">
        <v>25449</v>
      </c>
    </row>
    <row r="1807" spans="1:1" x14ac:dyDescent="0.4">
      <c r="A1807" s="23">
        <v>26053</v>
      </c>
    </row>
    <row r="1808" spans="1:1" x14ac:dyDescent="0.4">
      <c r="A1808" s="23">
        <v>21348</v>
      </c>
    </row>
    <row r="1809" spans="1:1" x14ac:dyDescent="0.4">
      <c r="A1809" s="23">
        <v>26427</v>
      </c>
    </row>
    <row r="1810" spans="1:1" x14ac:dyDescent="0.4">
      <c r="A1810" s="23">
        <v>23820</v>
      </c>
    </row>
    <row r="1811" spans="1:1" x14ac:dyDescent="0.4">
      <c r="A1811" s="23">
        <v>22199</v>
      </c>
    </row>
    <row r="1812" spans="1:1" x14ac:dyDescent="0.4">
      <c r="A1812" s="23">
        <v>26810</v>
      </c>
    </row>
    <row r="1813" spans="1:1" x14ac:dyDescent="0.4">
      <c r="A1813" s="23">
        <v>27187</v>
      </c>
    </row>
    <row r="1814" spans="1:1" x14ac:dyDescent="0.4">
      <c r="A1814" s="23">
        <v>26905</v>
      </c>
    </row>
    <row r="1815" spans="1:1" x14ac:dyDescent="0.4">
      <c r="A1815" s="23">
        <v>21150</v>
      </c>
    </row>
    <row r="1816" spans="1:1" x14ac:dyDescent="0.4">
      <c r="A1816" s="23">
        <v>25435</v>
      </c>
    </row>
    <row r="1817" spans="1:1" x14ac:dyDescent="0.4">
      <c r="A1817" s="23">
        <v>22362</v>
      </c>
    </row>
    <row r="1818" spans="1:1" x14ac:dyDescent="0.4">
      <c r="A1818" s="23">
        <v>20677</v>
      </c>
    </row>
    <row r="1819" spans="1:1" x14ac:dyDescent="0.4">
      <c r="A1819" s="23">
        <v>23956</v>
      </c>
    </row>
    <row r="1820" spans="1:1" x14ac:dyDescent="0.4">
      <c r="A1820" s="23">
        <v>24087</v>
      </c>
    </row>
    <row r="1821" spans="1:1" x14ac:dyDescent="0.4">
      <c r="A1821" s="23">
        <v>21669</v>
      </c>
    </row>
    <row r="1822" spans="1:1" x14ac:dyDescent="0.4">
      <c r="A1822" s="23">
        <v>14650</v>
      </c>
    </row>
    <row r="1823" spans="1:1" x14ac:dyDescent="0.4">
      <c r="A1823" s="23">
        <v>21363</v>
      </c>
    </row>
    <row r="1824" spans="1:1" x14ac:dyDescent="0.4">
      <c r="A1824" s="23">
        <v>21653</v>
      </c>
    </row>
    <row r="1825" spans="1:1" x14ac:dyDescent="0.4">
      <c r="A1825" s="23">
        <v>20459</v>
      </c>
    </row>
    <row r="1826" spans="1:1" x14ac:dyDescent="0.4">
      <c r="A1826" s="23">
        <v>23146</v>
      </c>
    </row>
    <row r="1827" spans="1:1" x14ac:dyDescent="0.4">
      <c r="A1827" s="23">
        <v>18613</v>
      </c>
    </row>
    <row r="1828" spans="1:1" x14ac:dyDescent="0.4">
      <c r="A1828" s="23">
        <v>16625</v>
      </c>
    </row>
    <row r="1829" spans="1:1" x14ac:dyDescent="0.4">
      <c r="A1829" s="23">
        <v>13710</v>
      </c>
    </row>
    <row r="1830" spans="1:1" x14ac:dyDescent="0.4">
      <c r="A1830" s="23">
        <v>10765</v>
      </c>
    </row>
    <row r="1831" spans="1:1" x14ac:dyDescent="0.4">
      <c r="A1831" s="23">
        <v>15540</v>
      </c>
    </row>
    <row r="1832" spans="1:1" x14ac:dyDescent="0.4">
      <c r="A1832" s="23">
        <v>13078</v>
      </c>
    </row>
    <row r="1833" spans="1:1" x14ac:dyDescent="0.4">
      <c r="A1833" s="23">
        <v>15401</v>
      </c>
    </row>
    <row r="1834" spans="1:1" x14ac:dyDescent="0.4">
      <c r="A1834" s="23">
        <v>15893</v>
      </c>
    </row>
    <row r="1835" spans="1:1" x14ac:dyDescent="0.4">
      <c r="A1835" s="23">
        <v>19241</v>
      </c>
    </row>
    <row r="1836" spans="1:1" x14ac:dyDescent="0.4">
      <c r="A1836" s="23">
        <v>18852</v>
      </c>
    </row>
    <row r="1837" spans="1:1" x14ac:dyDescent="0.4">
      <c r="A1837" s="23">
        <v>23504</v>
      </c>
    </row>
    <row r="1838" spans="1:1" x14ac:dyDescent="0.4">
      <c r="A1838" s="23">
        <v>17277</v>
      </c>
    </row>
    <row r="1839" spans="1:1" x14ac:dyDescent="0.4">
      <c r="A1839" s="23">
        <v>18066</v>
      </c>
    </row>
    <row r="1840" spans="1:1" x14ac:dyDescent="0.4">
      <c r="A1840" s="23">
        <v>23036</v>
      </c>
    </row>
    <row r="1841" spans="1:1" x14ac:dyDescent="0.4">
      <c r="A1841" s="23">
        <v>14601</v>
      </c>
    </row>
    <row r="1842" spans="1:1" x14ac:dyDescent="0.4">
      <c r="A1842" s="23">
        <v>20866</v>
      </c>
    </row>
    <row r="1843" spans="1:1" x14ac:dyDescent="0.4">
      <c r="A1843" s="23">
        <v>14910</v>
      </c>
    </row>
    <row r="1844" spans="1:1" x14ac:dyDescent="0.4">
      <c r="A1844" s="23">
        <v>19014</v>
      </c>
    </row>
    <row r="1845" spans="1:1" x14ac:dyDescent="0.4">
      <c r="A1845" s="23">
        <v>18832</v>
      </c>
    </row>
    <row r="1846" spans="1:1" x14ac:dyDescent="0.4">
      <c r="A1846" s="23">
        <v>16162</v>
      </c>
    </row>
    <row r="1847" spans="1:1" x14ac:dyDescent="0.4">
      <c r="A1847" s="23">
        <v>21650</v>
      </c>
    </row>
    <row r="1848" spans="1:1" x14ac:dyDescent="0.4">
      <c r="A1848" s="23">
        <v>21992</v>
      </c>
    </row>
    <row r="1849" spans="1:1" x14ac:dyDescent="0.4">
      <c r="A1849" s="23">
        <v>22580</v>
      </c>
    </row>
    <row r="1850" spans="1:1" x14ac:dyDescent="0.4">
      <c r="A1850" s="23">
        <v>15270</v>
      </c>
    </row>
    <row r="1851" spans="1:1" x14ac:dyDescent="0.4">
      <c r="A1851" s="23">
        <v>20335</v>
      </c>
    </row>
    <row r="1852" spans="1:1" x14ac:dyDescent="0.4">
      <c r="A1852" s="23">
        <v>18097</v>
      </c>
    </row>
    <row r="1853" spans="1:1" x14ac:dyDescent="0.4">
      <c r="A1853" s="23">
        <v>10416</v>
      </c>
    </row>
    <row r="1854" spans="1:1" x14ac:dyDescent="0.4">
      <c r="A1854" s="23">
        <v>18931</v>
      </c>
    </row>
    <row r="1855" spans="1:1" x14ac:dyDescent="0.4">
      <c r="A1855" s="23">
        <v>17434</v>
      </c>
    </row>
    <row r="1856" spans="1:1" x14ac:dyDescent="0.4">
      <c r="A1856" s="23">
        <v>18199</v>
      </c>
    </row>
    <row r="1857" spans="1:1" x14ac:dyDescent="0.4">
      <c r="A1857" s="23">
        <v>16009</v>
      </c>
    </row>
    <row r="1858" spans="1:1" x14ac:dyDescent="0.4">
      <c r="A1858" s="23">
        <v>18268</v>
      </c>
    </row>
    <row r="1859" spans="1:1" x14ac:dyDescent="0.4">
      <c r="A1859" s="23">
        <v>19672</v>
      </c>
    </row>
    <row r="1860" spans="1:1" x14ac:dyDescent="0.4">
      <c r="A1860" s="23">
        <v>19018</v>
      </c>
    </row>
    <row r="1861" spans="1:1" x14ac:dyDescent="0.4">
      <c r="A1861" s="23">
        <v>22637</v>
      </c>
    </row>
    <row r="1862" spans="1:1" x14ac:dyDescent="0.4">
      <c r="A1862" s="23">
        <v>23022</v>
      </c>
    </row>
    <row r="1863" spans="1:1" x14ac:dyDescent="0.4">
      <c r="A1863" s="23">
        <v>18891</v>
      </c>
    </row>
    <row r="1864" spans="1:1" x14ac:dyDescent="0.4">
      <c r="A1864" s="23">
        <v>17345</v>
      </c>
    </row>
    <row r="1865" spans="1:1" x14ac:dyDescent="0.4">
      <c r="A1865" s="23">
        <v>22682</v>
      </c>
    </row>
    <row r="1866" spans="1:1" x14ac:dyDescent="0.4">
      <c r="A1866" s="23">
        <v>12266</v>
      </c>
    </row>
    <row r="1867" spans="1:1" x14ac:dyDescent="0.4">
      <c r="A1867" s="23">
        <v>16464</v>
      </c>
    </row>
    <row r="1868" spans="1:1" x14ac:dyDescent="0.4">
      <c r="A1868" s="23">
        <v>17567</v>
      </c>
    </row>
    <row r="1869" spans="1:1" x14ac:dyDescent="0.4">
      <c r="A1869" s="23">
        <v>18566</v>
      </c>
    </row>
    <row r="1870" spans="1:1" x14ac:dyDescent="0.4">
      <c r="A1870" s="23">
        <v>21124</v>
      </c>
    </row>
    <row r="1871" spans="1:1" x14ac:dyDescent="0.4">
      <c r="A1871" s="23">
        <v>15675</v>
      </c>
    </row>
    <row r="1872" spans="1:1" x14ac:dyDescent="0.4">
      <c r="A1872" s="23">
        <v>21702</v>
      </c>
    </row>
    <row r="1873" spans="1:1" x14ac:dyDescent="0.4">
      <c r="A1873" s="23">
        <v>19341</v>
      </c>
    </row>
    <row r="1874" spans="1:1" x14ac:dyDescent="0.4">
      <c r="A1874" s="23">
        <v>17840</v>
      </c>
    </row>
    <row r="1875" spans="1:1" x14ac:dyDescent="0.4">
      <c r="A1875" s="23">
        <v>20344</v>
      </c>
    </row>
    <row r="1876" spans="1:1" x14ac:dyDescent="0.4">
      <c r="A1876" s="23">
        <v>19684</v>
      </c>
    </row>
    <row r="1877" spans="1:1" x14ac:dyDescent="0.4">
      <c r="A1877" s="23">
        <v>22163</v>
      </c>
    </row>
    <row r="1878" spans="1:1" x14ac:dyDescent="0.4">
      <c r="A1878" s="23">
        <v>17417</v>
      </c>
    </row>
    <row r="1879" spans="1:1" x14ac:dyDescent="0.4">
      <c r="A1879" s="23">
        <v>18159</v>
      </c>
    </row>
    <row r="1880" spans="1:1" x14ac:dyDescent="0.4">
      <c r="A1880" s="23">
        <v>18055</v>
      </c>
    </row>
    <row r="1881" spans="1:1" x14ac:dyDescent="0.4">
      <c r="A1881" s="23">
        <v>17205</v>
      </c>
    </row>
    <row r="1882" spans="1:1" x14ac:dyDescent="0.4">
      <c r="A1882" s="23">
        <v>12673</v>
      </c>
    </row>
    <row r="1883" spans="1:1" x14ac:dyDescent="0.4">
      <c r="A1883" s="23">
        <v>18819</v>
      </c>
    </row>
    <row r="1884" spans="1:1" x14ac:dyDescent="0.4">
      <c r="A1884" s="23">
        <v>20008</v>
      </c>
    </row>
    <row r="1885" spans="1:1" x14ac:dyDescent="0.4">
      <c r="A1885" s="23">
        <v>15020</v>
      </c>
    </row>
    <row r="1886" spans="1:1" x14ac:dyDescent="0.4">
      <c r="A1886" s="23">
        <v>20841</v>
      </c>
    </row>
    <row r="1887" spans="1:1" x14ac:dyDescent="0.4">
      <c r="A1887" s="23">
        <v>18976</v>
      </c>
    </row>
    <row r="1888" spans="1:1" x14ac:dyDescent="0.4">
      <c r="A1888" s="23">
        <v>14523</v>
      </c>
    </row>
    <row r="1889" spans="1:1" x14ac:dyDescent="0.4">
      <c r="A1889" s="23">
        <v>20230</v>
      </c>
    </row>
    <row r="1890" spans="1:1" x14ac:dyDescent="0.4">
      <c r="A1890" s="23">
        <v>22228</v>
      </c>
    </row>
    <row r="1891" spans="1:1" x14ac:dyDescent="0.4">
      <c r="A1891" s="23">
        <v>13740</v>
      </c>
    </row>
    <row r="1892" spans="1:1" x14ac:dyDescent="0.4">
      <c r="A1892" s="23">
        <v>15873</v>
      </c>
    </row>
    <row r="1893" spans="1:1" x14ac:dyDescent="0.4">
      <c r="A1893" s="23">
        <v>17422</v>
      </c>
    </row>
    <row r="1894" spans="1:1" x14ac:dyDescent="0.4">
      <c r="A1894" s="23">
        <v>15478</v>
      </c>
    </row>
    <row r="1895" spans="1:1" x14ac:dyDescent="0.4">
      <c r="A1895" s="23">
        <v>16643</v>
      </c>
    </row>
    <row r="1896" spans="1:1" x14ac:dyDescent="0.4">
      <c r="A1896" s="23">
        <v>20453</v>
      </c>
    </row>
    <row r="1897" spans="1:1" x14ac:dyDescent="0.4">
      <c r="A1897" s="23">
        <v>17211</v>
      </c>
    </row>
    <row r="1898" spans="1:1" x14ac:dyDescent="0.4">
      <c r="A1898" s="23">
        <v>19617</v>
      </c>
    </row>
    <row r="1899" spans="1:1" x14ac:dyDescent="0.4">
      <c r="A1899" s="23">
        <v>13586</v>
      </c>
    </row>
    <row r="1900" spans="1:1" x14ac:dyDescent="0.4">
      <c r="A1900" s="23">
        <v>16614</v>
      </c>
    </row>
    <row r="1901" spans="1:1" x14ac:dyDescent="0.4">
      <c r="A1901" s="23">
        <v>14500</v>
      </c>
    </row>
    <row r="1902" spans="1:1" x14ac:dyDescent="0.4">
      <c r="A1902" s="23">
        <v>15543</v>
      </c>
    </row>
    <row r="1903" spans="1:1" x14ac:dyDescent="0.4">
      <c r="A1903" s="23">
        <v>19056</v>
      </c>
    </row>
    <row r="1904" spans="1:1" x14ac:dyDescent="0.4">
      <c r="A1904" s="23">
        <v>19441</v>
      </c>
    </row>
    <row r="1905" spans="1:1" x14ac:dyDescent="0.4">
      <c r="A1905" s="23">
        <v>19285</v>
      </c>
    </row>
    <row r="1906" spans="1:1" x14ac:dyDescent="0.4">
      <c r="A1906" s="23">
        <v>11514</v>
      </c>
    </row>
    <row r="1907" spans="1:1" x14ac:dyDescent="0.4">
      <c r="A1907" s="23">
        <v>17109</v>
      </c>
    </row>
    <row r="1908" spans="1:1" x14ac:dyDescent="0.4">
      <c r="A1908" s="23">
        <v>14028</v>
      </c>
    </row>
    <row r="1909" spans="1:1" x14ac:dyDescent="0.4">
      <c r="A1909" s="23">
        <v>14597</v>
      </c>
    </row>
    <row r="1910" spans="1:1" x14ac:dyDescent="0.4">
      <c r="A1910" s="23">
        <v>15826</v>
      </c>
    </row>
    <row r="1911" spans="1:1" x14ac:dyDescent="0.4">
      <c r="A1911" s="23">
        <v>16593</v>
      </c>
    </row>
    <row r="1912" spans="1:1" x14ac:dyDescent="0.4">
      <c r="A1912" s="23">
        <v>16361</v>
      </c>
    </row>
    <row r="1913" spans="1:1" x14ac:dyDescent="0.4">
      <c r="A1913" s="23">
        <v>14652</v>
      </c>
    </row>
    <row r="1914" spans="1:1" x14ac:dyDescent="0.4">
      <c r="A1914" s="23">
        <v>16123</v>
      </c>
    </row>
    <row r="1915" spans="1:1" x14ac:dyDescent="0.4">
      <c r="A1915" s="23">
        <v>16566</v>
      </c>
    </row>
    <row r="1916" spans="1:1" x14ac:dyDescent="0.4">
      <c r="A1916" s="23">
        <v>15594</v>
      </c>
    </row>
    <row r="1917" spans="1:1" x14ac:dyDescent="0.4">
      <c r="A1917" s="23">
        <v>12230</v>
      </c>
    </row>
    <row r="1918" spans="1:1" x14ac:dyDescent="0.4">
      <c r="A1918" s="23">
        <v>20324</v>
      </c>
    </row>
    <row r="1919" spans="1:1" x14ac:dyDescent="0.4">
      <c r="A1919" s="23">
        <v>18085</v>
      </c>
    </row>
    <row r="1920" spans="1:1" x14ac:dyDescent="0.4">
      <c r="A1920" s="23">
        <v>15001</v>
      </c>
    </row>
    <row r="1921" spans="1:1" x14ac:dyDescent="0.4">
      <c r="A1921" s="23">
        <v>20953</v>
      </c>
    </row>
    <row r="1922" spans="1:1" x14ac:dyDescent="0.4">
      <c r="A1922" s="23">
        <v>17037</v>
      </c>
    </row>
    <row r="1923" spans="1:1" x14ac:dyDescent="0.4">
      <c r="A1923" s="23">
        <v>17225</v>
      </c>
    </row>
    <row r="1924" spans="1:1" x14ac:dyDescent="0.4">
      <c r="A1924" s="23">
        <v>18194</v>
      </c>
    </row>
    <row r="1925" spans="1:1" x14ac:dyDescent="0.4">
      <c r="A1925" s="23">
        <v>16750</v>
      </c>
    </row>
    <row r="1926" spans="1:1" x14ac:dyDescent="0.4">
      <c r="A1926" s="23">
        <v>17347</v>
      </c>
    </row>
    <row r="1927" spans="1:1" x14ac:dyDescent="0.4">
      <c r="A1927" s="23">
        <v>13040</v>
      </c>
    </row>
    <row r="1928" spans="1:1" x14ac:dyDescent="0.4">
      <c r="A1928" s="23">
        <v>14646</v>
      </c>
    </row>
    <row r="1929" spans="1:1" x14ac:dyDescent="0.4">
      <c r="A1929" s="23">
        <v>15190</v>
      </c>
    </row>
    <row r="1930" spans="1:1" x14ac:dyDescent="0.4">
      <c r="A1930" s="23">
        <v>12992</v>
      </c>
    </row>
    <row r="1931" spans="1:1" x14ac:dyDescent="0.4">
      <c r="A1931" s="23">
        <v>15583</v>
      </c>
    </row>
    <row r="1932" spans="1:1" x14ac:dyDescent="0.4">
      <c r="A1932" s="23">
        <v>20005</v>
      </c>
    </row>
    <row r="1933" spans="1:1" x14ac:dyDescent="0.4">
      <c r="A1933" s="23">
        <v>19293</v>
      </c>
    </row>
    <row r="1934" spans="1:1" x14ac:dyDescent="0.4">
      <c r="A1934" s="23">
        <v>14531</v>
      </c>
    </row>
    <row r="1935" spans="1:1" x14ac:dyDescent="0.4">
      <c r="A1935" s="23">
        <v>20467</v>
      </c>
    </row>
    <row r="1936" spans="1:1" x14ac:dyDescent="0.4">
      <c r="A1936" s="23">
        <v>17076</v>
      </c>
    </row>
    <row r="1937" spans="1:1" x14ac:dyDescent="0.4">
      <c r="A1937" s="23">
        <v>13723</v>
      </c>
    </row>
    <row r="1938" spans="1:1" x14ac:dyDescent="0.4">
      <c r="A1938" s="23">
        <v>17364</v>
      </c>
    </row>
    <row r="1939" spans="1:1" x14ac:dyDescent="0.4">
      <c r="A1939" s="23">
        <v>20453</v>
      </c>
    </row>
    <row r="1940" spans="1:1" x14ac:dyDescent="0.4">
      <c r="A1940" s="23">
        <v>19075</v>
      </c>
    </row>
    <row r="1941" spans="1:1" x14ac:dyDescent="0.4">
      <c r="A1941" s="23">
        <v>16666</v>
      </c>
    </row>
    <row r="1942" spans="1:1" x14ac:dyDescent="0.4">
      <c r="A1942" s="23">
        <v>18025</v>
      </c>
    </row>
    <row r="1943" spans="1:1" x14ac:dyDescent="0.4">
      <c r="A1943" s="23">
        <v>14443</v>
      </c>
    </row>
    <row r="1944" spans="1:1" x14ac:dyDescent="0.4">
      <c r="A1944" s="23">
        <v>13799</v>
      </c>
    </row>
    <row r="1945" spans="1:1" x14ac:dyDescent="0.4">
      <c r="A1945" s="23">
        <v>19274</v>
      </c>
    </row>
    <row r="1946" spans="1:1" x14ac:dyDescent="0.4">
      <c r="A1946" s="23">
        <v>18609</v>
      </c>
    </row>
    <row r="1947" spans="1:1" x14ac:dyDescent="0.4">
      <c r="A1947" s="23">
        <v>18796</v>
      </c>
    </row>
    <row r="1948" spans="1:1" x14ac:dyDescent="0.4">
      <c r="A1948" s="23">
        <v>14450</v>
      </c>
    </row>
    <row r="1949" spans="1:1" x14ac:dyDescent="0.4">
      <c r="A1949" s="23">
        <v>16137</v>
      </c>
    </row>
    <row r="1950" spans="1:1" x14ac:dyDescent="0.4">
      <c r="A1950" s="23">
        <v>15120</v>
      </c>
    </row>
    <row r="1951" spans="1:1" x14ac:dyDescent="0.4">
      <c r="A1951" s="23">
        <v>14137</v>
      </c>
    </row>
    <row r="1952" spans="1:1" x14ac:dyDescent="0.4">
      <c r="A1952" s="23">
        <v>19135</v>
      </c>
    </row>
    <row r="1953" spans="1:1" x14ac:dyDescent="0.4">
      <c r="A1953" s="23">
        <v>18883</v>
      </c>
    </row>
    <row r="1954" spans="1:1" x14ac:dyDescent="0.4">
      <c r="A1954" s="23">
        <v>21689</v>
      </c>
    </row>
    <row r="1955" spans="1:1" x14ac:dyDescent="0.4">
      <c r="A1955" s="23">
        <v>15278</v>
      </c>
    </row>
    <row r="1956" spans="1:1" x14ac:dyDescent="0.4">
      <c r="A1956" s="23">
        <v>16629</v>
      </c>
    </row>
    <row r="1957" spans="1:1" x14ac:dyDescent="0.4">
      <c r="A1957" s="23">
        <v>15330</v>
      </c>
    </row>
    <row r="1958" spans="1:1" x14ac:dyDescent="0.4">
      <c r="A1958" s="23">
        <v>15850</v>
      </c>
    </row>
    <row r="1959" spans="1:1" x14ac:dyDescent="0.4">
      <c r="A1959" s="23">
        <v>18254</v>
      </c>
    </row>
    <row r="1960" spans="1:1" x14ac:dyDescent="0.4">
      <c r="A1960" s="23">
        <v>18754</v>
      </c>
    </row>
    <row r="1961" spans="1:1" x14ac:dyDescent="0.4">
      <c r="A1961" s="23">
        <v>17588</v>
      </c>
    </row>
    <row r="1962" spans="1:1" x14ac:dyDescent="0.4">
      <c r="A1962" s="23">
        <v>16177</v>
      </c>
    </row>
    <row r="1963" spans="1:1" x14ac:dyDescent="0.4">
      <c r="A1963" s="23">
        <v>18212</v>
      </c>
    </row>
    <row r="1964" spans="1:1" x14ac:dyDescent="0.4">
      <c r="A1964" s="23">
        <v>16450</v>
      </c>
    </row>
    <row r="1965" spans="1:1" x14ac:dyDescent="0.4">
      <c r="A1965" s="23">
        <v>15389</v>
      </c>
    </row>
    <row r="1966" spans="1:1" x14ac:dyDescent="0.4">
      <c r="A1966" s="23">
        <v>18633</v>
      </c>
    </row>
    <row r="1967" spans="1:1" x14ac:dyDescent="0.4">
      <c r="A1967" s="23">
        <v>19140</v>
      </c>
    </row>
    <row r="1968" spans="1:1" x14ac:dyDescent="0.4">
      <c r="A1968" s="23">
        <v>19397</v>
      </c>
    </row>
    <row r="1969" spans="1:1" x14ac:dyDescent="0.4">
      <c r="A1969" s="23">
        <v>15271</v>
      </c>
    </row>
    <row r="1970" spans="1:1" x14ac:dyDescent="0.4">
      <c r="A1970" s="23">
        <v>19413</v>
      </c>
    </row>
    <row r="1971" spans="1:1" x14ac:dyDescent="0.4">
      <c r="A1971" s="23">
        <v>16693</v>
      </c>
    </row>
    <row r="1972" spans="1:1" x14ac:dyDescent="0.4">
      <c r="A1972" s="23">
        <v>15273</v>
      </c>
    </row>
    <row r="1973" spans="1:1" x14ac:dyDescent="0.4">
      <c r="A1973" s="23">
        <v>18423</v>
      </c>
    </row>
    <row r="1974" spans="1:1" x14ac:dyDescent="0.4">
      <c r="A1974" s="23">
        <v>19254</v>
      </c>
    </row>
    <row r="1975" spans="1:1" x14ac:dyDescent="0.4">
      <c r="A1975" s="23">
        <v>18920</v>
      </c>
    </row>
    <row r="1976" spans="1:1" x14ac:dyDescent="0.4">
      <c r="A1976" s="23">
        <v>15310</v>
      </c>
    </row>
    <row r="1977" spans="1:1" x14ac:dyDescent="0.4">
      <c r="A1977" s="23">
        <v>19189</v>
      </c>
    </row>
    <row r="1978" spans="1:1" x14ac:dyDescent="0.4">
      <c r="A1978" s="23">
        <v>16702</v>
      </c>
    </row>
    <row r="1979" spans="1:1" x14ac:dyDescent="0.4">
      <c r="A1979" s="23">
        <v>15150</v>
      </c>
    </row>
    <row r="1980" spans="1:1" x14ac:dyDescent="0.4">
      <c r="A1980" s="23">
        <v>18665</v>
      </c>
    </row>
    <row r="1981" spans="1:1" x14ac:dyDescent="0.4">
      <c r="A1981" s="23">
        <v>19700</v>
      </c>
    </row>
    <row r="1982" spans="1:1" x14ac:dyDescent="0.4">
      <c r="A1982" s="23">
        <v>19935</v>
      </c>
    </row>
    <row r="1983" spans="1:1" x14ac:dyDescent="0.4">
      <c r="A1983" s="23">
        <v>15710</v>
      </c>
    </row>
    <row r="1984" spans="1:1" x14ac:dyDescent="0.4">
      <c r="A1984" s="23">
        <v>19102</v>
      </c>
    </row>
    <row r="1985" spans="1:1" x14ac:dyDescent="0.4">
      <c r="A1985" s="23">
        <v>16112</v>
      </c>
    </row>
    <row r="1986" spans="1:1" x14ac:dyDescent="0.4">
      <c r="A1986" s="23">
        <v>14476</v>
      </c>
    </row>
    <row r="1987" spans="1:1" x14ac:dyDescent="0.4">
      <c r="A1987" s="23">
        <v>18159</v>
      </c>
    </row>
    <row r="1988" spans="1:1" x14ac:dyDescent="0.4">
      <c r="A1988" s="23">
        <v>18658</v>
      </c>
    </row>
    <row r="1989" spans="1:1" x14ac:dyDescent="0.4">
      <c r="A1989" s="23">
        <v>19626</v>
      </c>
    </row>
    <row r="1990" spans="1:1" x14ac:dyDescent="0.4">
      <c r="A1990" s="23">
        <v>15677</v>
      </c>
    </row>
    <row r="1991" spans="1:1" x14ac:dyDescent="0.4">
      <c r="A1991" s="23">
        <v>20133</v>
      </c>
    </row>
    <row r="1992" spans="1:1" x14ac:dyDescent="0.4">
      <c r="A1992" s="23">
        <v>17872</v>
      </c>
    </row>
    <row r="1993" spans="1:1" x14ac:dyDescent="0.4">
      <c r="A1993" s="23">
        <v>16549</v>
      </c>
    </row>
    <row r="1994" spans="1:1" x14ac:dyDescent="0.4">
      <c r="A1994" s="23">
        <v>20617</v>
      </c>
    </row>
    <row r="1995" spans="1:1" x14ac:dyDescent="0.4">
      <c r="A1995" s="23">
        <v>20708</v>
      </c>
    </row>
    <row r="1996" spans="1:1" x14ac:dyDescent="0.4">
      <c r="A1996" s="23">
        <v>21056</v>
      </c>
    </row>
    <row r="1997" spans="1:1" x14ac:dyDescent="0.4">
      <c r="A1997" s="23">
        <v>17335</v>
      </c>
    </row>
    <row r="1998" spans="1:1" x14ac:dyDescent="0.4">
      <c r="A1998" s="23">
        <v>21444</v>
      </c>
    </row>
    <row r="1999" spans="1:1" x14ac:dyDescent="0.4">
      <c r="A1999" s="23">
        <v>18557</v>
      </c>
    </row>
    <row r="2000" spans="1:1" x14ac:dyDescent="0.4">
      <c r="A2000" s="23">
        <v>16172</v>
      </c>
    </row>
    <row r="2001" spans="1:1" x14ac:dyDescent="0.4">
      <c r="A2001" s="23">
        <v>20025</v>
      </c>
    </row>
    <row r="2002" spans="1:1" x14ac:dyDescent="0.4">
      <c r="A2002" s="23">
        <v>20657</v>
      </c>
    </row>
    <row r="2003" spans="1:1" x14ac:dyDescent="0.4">
      <c r="A2003" s="23">
        <v>19573</v>
      </c>
    </row>
    <row r="2004" spans="1:1" x14ac:dyDescent="0.4">
      <c r="A2004" s="23">
        <v>16280</v>
      </c>
    </row>
    <row r="2005" spans="1:1" x14ac:dyDescent="0.4">
      <c r="A2005" s="23">
        <v>20033</v>
      </c>
    </row>
    <row r="2006" spans="1:1" x14ac:dyDescent="0.4">
      <c r="A2006" s="23">
        <v>17680</v>
      </c>
    </row>
    <row r="2007" spans="1:1" x14ac:dyDescent="0.4">
      <c r="A2007" s="23">
        <v>15677</v>
      </c>
    </row>
    <row r="2008" spans="1:1" x14ac:dyDescent="0.4">
      <c r="A2008" s="23">
        <v>20156</v>
      </c>
    </row>
    <row r="2009" spans="1:1" x14ac:dyDescent="0.4">
      <c r="A2009" s="23">
        <v>21504</v>
      </c>
    </row>
    <row r="2010" spans="1:1" x14ac:dyDescent="0.4">
      <c r="A2010" s="23">
        <v>22072</v>
      </c>
    </row>
    <row r="2011" spans="1:1" x14ac:dyDescent="0.4">
      <c r="A2011" s="23">
        <v>17629</v>
      </c>
    </row>
    <row r="2012" spans="1:1" x14ac:dyDescent="0.4">
      <c r="A2012" s="23">
        <v>22160</v>
      </c>
    </row>
    <row r="2013" spans="1:1" x14ac:dyDescent="0.4">
      <c r="A2013" s="23">
        <v>19184</v>
      </c>
    </row>
    <row r="2014" spans="1:1" x14ac:dyDescent="0.4">
      <c r="A2014" s="23">
        <v>17067</v>
      </c>
    </row>
    <row r="2015" spans="1:1" x14ac:dyDescent="0.4">
      <c r="A2015" s="23">
        <v>20962</v>
      </c>
    </row>
    <row r="2016" spans="1:1" x14ac:dyDescent="0.4">
      <c r="A2016" s="23">
        <v>21095</v>
      </c>
    </row>
    <row r="2017" spans="1:1" x14ac:dyDescent="0.4">
      <c r="A2017" s="23">
        <v>20746</v>
      </c>
    </row>
    <row r="2018" spans="1:1" x14ac:dyDescent="0.4">
      <c r="A2018" s="23">
        <v>16632</v>
      </c>
    </row>
    <row r="2019" spans="1:1" x14ac:dyDescent="0.4">
      <c r="A2019" s="23">
        <v>20628</v>
      </c>
    </row>
    <row r="2020" spans="1:1" x14ac:dyDescent="0.4">
      <c r="A2020" s="23">
        <v>18451</v>
      </c>
    </row>
    <row r="2021" spans="1:1" x14ac:dyDescent="0.4">
      <c r="A2021" s="23">
        <v>16964</v>
      </c>
    </row>
    <row r="2022" spans="1:1" x14ac:dyDescent="0.4">
      <c r="A2022" s="23">
        <v>21507</v>
      </c>
    </row>
    <row r="2023" spans="1:1" x14ac:dyDescent="0.4">
      <c r="A2023" s="23">
        <v>21588</v>
      </c>
    </row>
    <row r="2024" spans="1:1" x14ac:dyDescent="0.4">
      <c r="A2024" s="23">
        <v>21695</v>
      </c>
    </row>
    <row r="2025" spans="1:1" x14ac:dyDescent="0.4">
      <c r="A2025" s="23">
        <v>17405</v>
      </c>
    </row>
    <row r="2026" spans="1:1" x14ac:dyDescent="0.4">
      <c r="A2026" s="23">
        <v>21097</v>
      </c>
    </row>
    <row r="2027" spans="1:1" x14ac:dyDescent="0.4">
      <c r="A2027" s="23">
        <v>16635</v>
      </c>
    </row>
    <row r="2028" spans="1:1" x14ac:dyDescent="0.4">
      <c r="A2028" s="23">
        <v>16999</v>
      </c>
    </row>
    <row r="2029" spans="1:1" x14ac:dyDescent="0.4">
      <c r="A2029" s="23">
        <v>20422</v>
      </c>
    </row>
    <row r="2030" spans="1:1" x14ac:dyDescent="0.4">
      <c r="A2030" s="23">
        <v>20400</v>
      </c>
    </row>
    <row r="2031" spans="1:1" x14ac:dyDescent="0.4">
      <c r="A2031" s="23">
        <v>23484</v>
      </c>
    </row>
    <row r="2032" spans="1:1" x14ac:dyDescent="0.4">
      <c r="A2032" s="23">
        <v>17556</v>
      </c>
    </row>
    <row r="2033" spans="1:1" x14ac:dyDescent="0.4">
      <c r="A2033" s="23">
        <v>24522</v>
      </c>
    </row>
    <row r="2034" spans="1:1" x14ac:dyDescent="0.4">
      <c r="A2034" s="23">
        <v>18649</v>
      </c>
    </row>
    <row r="2035" spans="1:1" x14ac:dyDescent="0.4">
      <c r="A2035" s="23">
        <v>15303</v>
      </c>
    </row>
    <row r="2036" spans="1:1" x14ac:dyDescent="0.4">
      <c r="A2036" s="23">
        <v>20057</v>
      </c>
    </row>
    <row r="2037" spans="1:1" x14ac:dyDescent="0.4">
      <c r="A2037" s="23">
        <v>23228</v>
      </c>
    </row>
    <row r="2038" spans="1:1" x14ac:dyDescent="0.4">
      <c r="A2038" s="23">
        <v>20565</v>
      </c>
    </row>
    <row r="2039" spans="1:1" x14ac:dyDescent="0.4">
      <c r="A2039" s="23">
        <v>18632</v>
      </c>
    </row>
    <row r="2040" spans="1:1" x14ac:dyDescent="0.4">
      <c r="A2040" s="23">
        <v>26632</v>
      </c>
    </row>
    <row r="2041" spans="1:1" x14ac:dyDescent="0.4">
      <c r="A2041" s="23">
        <v>23084</v>
      </c>
    </row>
    <row r="2042" spans="1:1" x14ac:dyDescent="0.4">
      <c r="A2042" s="23">
        <v>20405</v>
      </c>
    </row>
    <row r="2043" spans="1:1" x14ac:dyDescent="0.4">
      <c r="A2043" s="23">
        <v>24267</v>
      </c>
    </row>
    <row r="2044" spans="1:1" x14ac:dyDescent="0.4">
      <c r="A2044" s="23">
        <v>25355</v>
      </c>
    </row>
    <row r="2045" spans="1:1" x14ac:dyDescent="0.4">
      <c r="A2045" s="23">
        <v>26286</v>
      </c>
    </row>
    <row r="2046" spans="1:1" x14ac:dyDescent="0.4">
      <c r="A2046" s="23">
        <v>20975</v>
      </c>
    </row>
    <row r="2047" spans="1:1" x14ac:dyDescent="0.4">
      <c r="A2047" s="23">
        <v>25417</v>
      </c>
    </row>
    <row r="2048" spans="1:1" x14ac:dyDescent="0.4">
      <c r="A2048" s="23">
        <v>22143</v>
      </c>
    </row>
    <row r="2049" spans="1:1" x14ac:dyDescent="0.4">
      <c r="A2049" s="23">
        <v>19769</v>
      </c>
    </row>
    <row r="2050" spans="1:1" x14ac:dyDescent="0.4">
      <c r="A2050" s="23">
        <v>23318</v>
      </c>
    </row>
    <row r="2051" spans="1:1" x14ac:dyDescent="0.4">
      <c r="A2051" s="23">
        <v>24107</v>
      </c>
    </row>
    <row r="2052" spans="1:1" x14ac:dyDescent="0.4">
      <c r="A2052" s="23">
        <v>24733</v>
      </c>
    </row>
    <row r="2053" spans="1:1" x14ac:dyDescent="0.4">
      <c r="A2053" s="23">
        <v>19846</v>
      </c>
    </row>
    <row r="2054" spans="1:1" x14ac:dyDescent="0.4">
      <c r="A2054" s="23">
        <v>24745</v>
      </c>
    </row>
    <row r="2055" spans="1:1" x14ac:dyDescent="0.4">
      <c r="A2055" s="23">
        <v>21401</v>
      </c>
    </row>
    <row r="2056" spans="1:1" x14ac:dyDescent="0.4">
      <c r="A2056" s="23">
        <v>20850</v>
      </c>
    </row>
    <row r="2057" spans="1:1" x14ac:dyDescent="0.4">
      <c r="A2057" s="23">
        <v>25058</v>
      </c>
    </row>
    <row r="2058" spans="1:1" x14ac:dyDescent="0.4">
      <c r="A2058" s="23">
        <v>25762</v>
      </c>
    </row>
    <row r="2059" spans="1:1" x14ac:dyDescent="0.4">
      <c r="A2059" s="23">
        <v>25781</v>
      </c>
    </row>
    <row r="2060" spans="1:1" x14ac:dyDescent="0.4">
      <c r="A2060" s="23">
        <v>20581</v>
      </c>
    </row>
    <row r="2061" spans="1:1" x14ac:dyDescent="0.4">
      <c r="A2061" s="23">
        <v>25408</v>
      </c>
    </row>
    <row r="2062" spans="1:1" x14ac:dyDescent="0.4">
      <c r="A2062" s="23">
        <v>23052</v>
      </c>
    </row>
    <row r="2063" spans="1:1" x14ac:dyDescent="0.4">
      <c r="A2063" s="23">
        <v>21116</v>
      </c>
    </row>
    <row r="2064" spans="1:1" x14ac:dyDescent="0.4">
      <c r="A2064" s="23">
        <v>25614</v>
      </c>
    </row>
    <row r="2065" spans="1:1" x14ac:dyDescent="0.4">
      <c r="A2065" s="23">
        <v>22563</v>
      </c>
    </row>
    <row r="2066" spans="1:1" x14ac:dyDescent="0.4">
      <c r="A2066" s="23">
        <v>25609</v>
      </c>
    </row>
    <row r="2067" spans="1:1" x14ac:dyDescent="0.4">
      <c r="A2067" s="23">
        <v>18589</v>
      </c>
    </row>
    <row r="2068" spans="1:1" x14ac:dyDescent="0.4">
      <c r="A2068" s="23">
        <v>20474</v>
      </c>
    </row>
    <row r="2069" spans="1:1" x14ac:dyDescent="0.4">
      <c r="A2069" s="23">
        <v>18575</v>
      </c>
    </row>
    <row r="2070" spans="1:1" x14ac:dyDescent="0.4">
      <c r="A2070" s="23">
        <v>19783</v>
      </c>
    </row>
    <row r="2071" spans="1:1" x14ac:dyDescent="0.4">
      <c r="A2071" s="23">
        <v>20166</v>
      </c>
    </row>
    <row r="2072" spans="1:1" x14ac:dyDescent="0.4">
      <c r="A2072" s="23">
        <v>25490</v>
      </c>
    </row>
    <row r="2073" spans="1:1" x14ac:dyDescent="0.4">
      <c r="A2073" s="23">
        <v>25050</v>
      </c>
    </row>
    <row r="2074" spans="1:1" x14ac:dyDescent="0.4">
      <c r="A2074" s="23">
        <v>19793</v>
      </c>
    </row>
    <row r="2075" spans="1:1" x14ac:dyDescent="0.4">
      <c r="A2075" s="23">
        <v>24743</v>
      </c>
    </row>
    <row r="2076" spans="1:1" x14ac:dyDescent="0.4">
      <c r="A2076" s="23">
        <v>20796</v>
      </c>
    </row>
    <row r="2077" spans="1:1" x14ac:dyDescent="0.4">
      <c r="A2077" s="23">
        <v>19030</v>
      </c>
    </row>
    <row r="2078" spans="1:1" x14ac:dyDescent="0.4">
      <c r="A2078" s="23">
        <v>23674</v>
      </c>
    </row>
    <row r="2079" spans="1:1" x14ac:dyDescent="0.4">
      <c r="A2079" s="23">
        <v>23964</v>
      </c>
    </row>
    <row r="2080" spans="1:1" x14ac:dyDescent="0.4">
      <c r="A2080" s="23">
        <v>24347</v>
      </c>
    </row>
    <row r="2081" spans="1:1" x14ac:dyDescent="0.4">
      <c r="A2081" s="23">
        <v>19435</v>
      </c>
    </row>
    <row r="2082" spans="1:1" x14ac:dyDescent="0.4">
      <c r="A2082" s="23">
        <v>22799</v>
      </c>
    </row>
    <row r="2083" spans="1:1" x14ac:dyDescent="0.4">
      <c r="A2083" s="23">
        <v>20400</v>
      </c>
    </row>
    <row r="2084" spans="1:1" x14ac:dyDescent="0.4">
      <c r="A2084" s="23">
        <v>18466</v>
      </c>
    </row>
    <row r="2085" spans="1:1" x14ac:dyDescent="0.4">
      <c r="A2085" s="23">
        <v>22286</v>
      </c>
    </row>
    <row r="2086" spans="1:1" x14ac:dyDescent="0.4">
      <c r="A2086" s="23">
        <v>22477</v>
      </c>
    </row>
    <row r="2087" spans="1:1" x14ac:dyDescent="0.4">
      <c r="A2087" s="23">
        <v>22346</v>
      </c>
    </row>
    <row r="2088" spans="1:1" x14ac:dyDescent="0.4">
      <c r="A2088" s="23">
        <v>17765</v>
      </c>
    </row>
    <row r="2089" spans="1:1" x14ac:dyDescent="0.4">
      <c r="A2089" s="23">
        <v>19398</v>
      </c>
    </row>
    <row r="2090" spans="1:1" x14ac:dyDescent="0.4">
      <c r="A2090" s="23">
        <v>19192</v>
      </c>
    </row>
    <row r="2091" spans="1:1" x14ac:dyDescent="0.4">
      <c r="A2091" s="23">
        <v>15694</v>
      </c>
    </row>
    <row r="2092" spans="1:1" x14ac:dyDescent="0.4">
      <c r="A2092" s="23">
        <v>16943</v>
      </c>
    </row>
    <row r="2093" spans="1:1" x14ac:dyDescent="0.4">
      <c r="A2093" s="23">
        <v>18391</v>
      </c>
    </row>
    <row r="2094" spans="1:1" x14ac:dyDescent="0.4">
      <c r="A2094" s="23">
        <v>20954</v>
      </c>
    </row>
    <row r="2095" spans="1:1" x14ac:dyDescent="0.4">
      <c r="A2095" s="23">
        <v>14710</v>
      </c>
    </row>
    <row r="2096" spans="1:1" x14ac:dyDescent="0.4">
      <c r="A2096" s="23">
        <v>22279</v>
      </c>
    </row>
    <row r="2097" spans="1:1" x14ac:dyDescent="0.4">
      <c r="A2097" s="23">
        <v>19301</v>
      </c>
    </row>
    <row r="2098" spans="1:1" x14ac:dyDescent="0.4">
      <c r="A2098" s="23">
        <v>17464</v>
      </c>
    </row>
    <row r="2099" spans="1:1" x14ac:dyDescent="0.4">
      <c r="A2099" s="23">
        <v>21662</v>
      </c>
    </row>
    <row r="2100" spans="1:1" x14ac:dyDescent="0.4">
      <c r="A2100" s="23">
        <v>22313</v>
      </c>
    </row>
    <row r="2101" spans="1:1" x14ac:dyDescent="0.4">
      <c r="A2101" s="23">
        <v>22553</v>
      </c>
    </row>
    <row r="2102" spans="1:1" x14ac:dyDescent="0.4">
      <c r="A2102" s="23">
        <v>17935</v>
      </c>
    </row>
    <row r="2103" spans="1:1" x14ac:dyDescent="0.4">
      <c r="A2103" s="23">
        <v>22091</v>
      </c>
    </row>
    <row r="2104" spans="1:1" x14ac:dyDescent="0.4">
      <c r="A2104" s="23">
        <v>19154</v>
      </c>
    </row>
    <row r="2105" spans="1:1" x14ac:dyDescent="0.4">
      <c r="A2105" s="23">
        <v>15520</v>
      </c>
    </row>
    <row r="2106" spans="1:1" x14ac:dyDescent="0.4">
      <c r="A2106" s="23">
        <v>21954</v>
      </c>
    </row>
    <row r="2107" spans="1:1" x14ac:dyDescent="0.4">
      <c r="A2107" s="23">
        <v>20220</v>
      </c>
    </row>
    <row r="2108" spans="1:1" x14ac:dyDescent="0.4">
      <c r="A2108" s="23">
        <v>18257</v>
      </c>
    </row>
    <row r="2109" spans="1:1" x14ac:dyDescent="0.4">
      <c r="A2109" s="23">
        <v>15259</v>
      </c>
    </row>
    <row r="2110" spans="1:1" x14ac:dyDescent="0.4">
      <c r="A2110" s="23">
        <v>20731</v>
      </c>
    </row>
    <row r="2111" spans="1:1" x14ac:dyDescent="0.4">
      <c r="A2111" s="23">
        <v>16094</v>
      </c>
    </row>
    <row r="2112" spans="1:1" x14ac:dyDescent="0.4">
      <c r="A2112" s="23">
        <v>17160</v>
      </c>
    </row>
    <row r="2113" spans="1:1" x14ac:dyDescent="0.4">
      <c r="A2113" s="23">
        <v>17275</v>
      </c>
    </row>
    <row r="2114" spans="1:1" x14ac:dyDescent="0.4">
      <c r="A2114" s="23">
        <v>21224</v>
      </c>
    </row>
    <row r="2115" spans="1:1" x14ac:dyDescent="0.4">
      <c r="A2115" s="23">
        <v>21826</v>
      </c>
    </row>
    <row r="2116" spans="1:1" x14ac:dyDescent="0.4">
      <c r="A2116" s="23">
        <v>17506</v>
      </c>
    </row>
    <row r="2117" spans="1:1" x14ac:dyDescent="0.4">
      <c r="A2117" s="23">
        <v>21674</v>
      </c>
    </row>
    <row r="2118" spans="1:1" x14ac:dyDescent="0.4">
      <c r="A2118" s="23">
        <v>18939</v>
      </c>
    </row>
    <row r="2119" spans="1:1" x14ac:dyDescent="0.4">
      <c r="A2119" s="23">
        <v>16400</v>
      </c>
    </row>
    <row r="2120" spans="1:1" x14ac:dyDescent="0.4">
      <c r="A2120" s="23">
        <v>21821</v>
      </c>
    </row>
    <row r="2121" spans="1:1" x14ac:dyDescent="0.4">
      <c r="A2121" s="23">
        <v>22488</v>
      </c>
    </row>
    <row r="2122" spans="1:1" x14ac:dyDescent="0.4">
      <c r="A2122" s="23">
        <v>22355</v>
      </c>
    </row>
    <row r="2123" spans="1:1" x14ac:dyDescent="0.4">
      <c r="A2123" s="23">
        <v>17544</v>
      </c>
    </row>
    <row r="2124" spans="1:1" x14ac:dyDescent="0.4">
      <c r="A2124" s="23">
        <v>21856</v>
      </c>
    </row>
    <row r="2125" spans="1:1" x14ac:dyDescent="0.4">
      <c r="A2125" s="23">
        <v>19180</v>
      </c>
    </row>
    <row r="2126" spans="1:1" x14ac:dyDescent="0.4">
      <c r="A2126" s="23">
        <v>18354</v>
      </c>
    </row>
    <row r="2127" spans="1:1" x14ac:dyDescent="0.4">
      <c r="A2127" s="23">
        <v>21594</v>
      </c>
    </row>
    <row r="2128" spans="1:1" x14ac:dyDescent="0.4">
      <c r="A2128" s="23">
        <v>22120</v>
      </c>
    </row>
    <row r="2129" spans="1:1" x14ac:dyDescent="0.4">
      <c r="A2129" s="23">
        <v>22412</v>
      </c>
    </row>
    <row r="2130" spans="1:1" x14ac:dyDescent="0.4">
      <c r="A2130" s="23">
        <v>17917</v>
      </c>
    </row>
    <row r="2131" spans="1:1" x14ac:dyDescent="0.4">
      <c r="A2131" s="23">
        <v>22230</v>
      </c>
    </row>
    <row r="2132" spans="1:1" x14ac:dyDescent="0.4">
      <c r="A2132" s="23">
        <v>19395</v>
      </c>
    </row>
    <row r="2133" spans="1:1" x14ac:dyDescent="0.4">
      <c r="A2133" s="23">
        <v>17469</v>
      </c>
    </row>
    <row r="2134" spans="1:1" x14ac:dyDescent="0.4">
      <c r="A2134" s="23">
        <v>20107</v>
      </c>
    </row>
    <row r="2135" spans="1:1" x14ac:dyDescent="0.4">
      <c r="A2135" s="23">
        <v>21681</v>
      </c>
    </row>
    <row r="2136" spans="1:1" x14ac:dyDescent="0.4">
      <c r="A2136" s="23">
        <v>21850</v>
      </c>
    </row>
    <row r="2137" spans="1:1" x14ac:dyDescent="0.4">
      <c r="A2137" s="23">
        <v>17735</v>
      </c>
    </row>
    <row r="2138" spans="1:1" x14ac:dyDescent="0.4">
      <c r="A2138" s="23">
        <v>22270</v>
      </c>
    </row>
    <row r="2139" spans="1:1" x14ac:dyDescent="0.4">
      <c r="A2139" s="23">
        <v>19487</v>
      </c>
    </row>
    <row r="2140" spans="1:1" x14ac:dyDescent="0.4">
      <c r="A2140" s="23">
        <v>17830</v>
      </c>
    </row>
    <row r="2141" spans="1:1" x14ac:dyDescent="0.4">
      <c r="A2141" s="23">
        <v>22030</v>
      </c>
    </row>
    <row r="2142" spans="1:1" x14ac:dyDescent="0.4">
      <c r="A2142" s="23">
        <v>23312</v>
      </c>
    </row>
    <row r="2143" spans="1:1" x14ac:dyDescent="0.4">
      <c r="A2143" s="23">
        <v>23370</v>
      </c>
    </row>
    <row r="2144" spans="1:1" x14ac:dyDescent="0.4">
      <c r="A2144" s="23">
        <v>18574</v>
      </c>
    </row>
    <row r="2145" spans="1:1" x14ac:dyDescent="0.4">
      <c r="A2145" s="23">
        <v>23168</v>
      </c>
    </row>
    <row r="2146" spans="1:1" x14ac:dyDescent="0.4">
      <c r="A2146" s="23">
        <v>20376</v>
      </c>
    </row>
    <row r="2147" spans="1:1" x14ac:dyDescent="0.4">
      <c r="A2147" s="23">
        <v>18428</v>
      </c>
    </row>
    <row r="2148" spans="1:1" x14ac:dyDescent="0.4">
      <c r="A2148" s="23">
        <v>22496</v>
      </c>
    </row>
    <row r="2149" spans="1:1" x14ac:dyDescent="0.4">
      <c r="A2149" s="23">
        <v>23393</v>
      </c>
    </row>
    <row r="2150" spans="1:1" x14ac:dyDescent="0.4">
      <c r="A2150" s="23">
        <v>23178</v>
      </c>
    </row>
    <row r="2151" spans="1:1" x14ac:dyDescent="0.4">
      <c r="A2151" s="23">
        <v>18670</v>
      </c>
    </row>
    <row r="2152" spans="1:1" x14ac:dyDescent="0.4">
      <c r="A2152" s="23">
        <v>22965</v>
      </c>
    </row>
    <row r="2153" spans="1:1" x14ac:dyDescent="0.4">
      <c r="A2153" s="23">
        <v>20205</v>
      </c>
    </row>
    <row r="2154" spans="1:1" x14ac:dyDescent="0.4">
      <c r="A2154" s="23">
        <v>18268</v>
      </c>
    </row>
    <row r="2155" spans="1:1" x14ac:dyDescent="0.4">
      <c r="A2155" s="23">
        <v>22899</v>
      </c>
    </row>
    <row r="2156" spans="1:1" x14ac:dyDescent="0.4">
      <c r="A2156" s="23">
        <v>23475</v>
      </c>
    </row>
    <row r="2157" spans="1:1" x14ac:dyDescent="0.4">
      <c r="A2157" s="23">
        <v>23906</v>
      </c>
    </row>
    <row r="2158" spans="1:1" x14ac:dyDescent="0.4">
      <c r="A2158" s="23">
        <v>19116</v>
      </c>
    </row>
    <row r="2159" spans="1:1" x14ac:dyDescent="0.4">
      <c r="A2159" s="23">
        <v>23243</v>
      </c>
    </row>
    <row r="2160" spans="1:1" x14ac:dyDescent="0.4">
      <c r="A2160" s="23">
        <v>17346</v>
      </c>
    </row>
    <row r="2161" spans="1:1" x14ac:dyDescent="0.4">
      <c r="A2161" s="23">
        <v>18424</v>
      </c>
    </row>
    <row r="2162" spans="1:1" x14ac:dyDescent="0.4">
      <c r="A2162" s="23">
        <v>23976</v>
      </c>
    </row>
    <row r="2163" spans="1:1" x14ac:dyDescent="0.4">
      <c r="A2163" s="23">
        <v>15029</v>
      </c>
    </row>
    <row r="2164" spans="1:1" x14ac:dyDescent="0.4">
      <c r="A2164" s="23">
        <v>21869</v>
      </c>
    </row>
    <row r="2165" spans="1:1" x14ac:dyDescent="0.4">
      <c r="A2165" s="23">
        <v>15351</v>
      </c>
    </row>
    <row r="2166" spans="1:1" x14ac:dyDescent="0.4">
      <c r="A2166" s="23">
        <v>19825</v>
      </c>
    </row>
    <row r="2167" spans="1:1" x14ac:dyDescent="0.4">
      <c r="A2167" s="23">
        <v>20263</v>
      </c>
    </row>
    <row r="2168" spans="1:1" x14ac:dyDescent="0.4">
      <c r="A2168" s="23">
        <v>17599</v>
      </c>
    </row>
    <row r="2169" spans="1:1" x14ac:dyDescent="0.4">
      <c r="A2169" s="23">
        <v>20984</v>
      </c>
    </row>
    <row r="2170" spans="1:1" x14ac:dyDescent="0.4">
      <c r="A2170" s="23">
        <v>19893</v>
      </c>
    </row>
    <row r="2171" spans="1:1" x14ac:dyDescent="0.4">
      <c r="A2171" s="23">
        <v>19949</v>
      </c>
    </row>
    <row r="2172" spans="1:1" x14ac:dyDescent="0.4">
      <c r="A2172" s="23">
        <v>18476</v>
      </c>
    </row>
    <row r="2173" spans="1:1" x14ac:dyDescent="0.4">
      <c r="A2173" s="23">
        <v>24429</v>
      </c>
    </row>
    <row r="2174" spans="1:1" x14ac:dyDescent="0.4">
      <c r="A2174" s="23">
        <v>13472</v>
      </c>
    </row>
    <row r="2175" spans="1:1" x14ac:dyDescent="0.4">
      <c r="A2175" s="23">
        <v>18581</v>
      </c>
    </row>
    <row r="2176" spans="1:1" x14ac:dyDescent="0.4">
      <c r="A2176" s="23">
        <v>20569</v>
      </c>
    </row>
    <row r="2177" spans="1:1" x14ac:dyDescent="0.4">
      <c r="A2177" s="23">
        <v>22268</v>
      </c>
    </row>
    <row r="2178" spans="1:1" x14ac:dyDescent="0.4">
      <c r="A2178" s="23">
        <v>26216</v>
      </c>
    </row>
    <row r="2179" spans="1:1" x14ac:dyDescent="0.4">
      <c r="A2179" s="23">
        <v>18865</v>
      </c>
    </row>
    <row r="2180" spans="1:1" x14ac:dyDescent="0.4">
      <c r="A2180" s="23">
        <v>26891</v>
      </c>
    </row>
    <row r="2181" spans="1:1" x14ac:dyDescent="0.4">
      <c r="A2181" s="23">
        <v>23700</v>
      </c>
    </row>
    <row r="2182" spans="1:1" x14ac:dyDescent="0.4">
      <c r="A2182" s="23">
        <v>22338</v>
      </c>
    </row>
    <row r="2183" spans="1:1" x14ac:dyDescent="0.4">
      <c r="A2183" s="23">
        <v>22001</v>
      </c>
    </row>
    <row r="2184" spans="1:1" x14ac:dyDescent="0.4">
      <c r="A2184" s="23">
        <v>24159</v>
      </c>
    </row>
    <row r="2185" spans="1:1" x14ac:dyDescent="0.4">
      <c r="A2185" s="23">
        <v>24287</v>
      </c>
    </row>
    <row r="2186" spans="1:1" x14ac:dyDescent="0.4">
      <c r="A2186" s="23">
        <v>9978</v>
      </c>
    </row>
    <row r="2187" spans="1:1" x14ac:dyDescent="0.4">
      <c r="A2187" s="23">
        <v>15450</v>
      </c>
    </row>
    <row r="2188" spans="1:1" x14ac:dyDescent="0.4">
      <c r="A2188" s="23">
        <v>15300</v>
      </c>
    </row>
    <row r="2189" spans="1:1" x14ac:dyDescent="0.4">
      <c r="A2189" s="23">
        <v>15732</v>
      </c>
    </row>
    <row r="2190" spans="1:1" x14ac:dyDescent="0.4">
      <c r="A2190" s="23">
        <v>21026</v>
      </c>
    </row>
    <row r="2191" spans="1:1" x14ac:dyDescent="0.4">
      <c r="A2191" s="23">
        <v>18956</v>
      </c>
    </row>
    <row r="2192" spans="1:1" x14ac:dyDescent="0.4">
      <c r="A2192" s="23">
        <v>20820</v>
      </c>
    </row>
    <row r="2193" spans="1:1" x14ac:dyDescent="0.4">
      <c r="A2193" s="23">
        <v>13043</v>
      </c>
    </row>
    <row r="2194" spans="1:1" x14ac:dyDescent="0.4">
      <c r="A2194" s="23">
        <v>14614</v>
      </c>
    </row>
    <row r="2195" spans="1:1" x14ac:dyDescent="0.4">
      <c r="A2195" s="23">
        <v>16629</v>
      </c>
    </row>
    <row r="2196" spans="1:1" x14ac:dyDescent="0.4">
      <c r="A2196" s="23">
        <v>13865</v>
      </c>
    </row>
    <row r="2197" spans="1:1" x14ac:dyDescent="0.4">
      <c r="A2197" s="23">
        <v>18688</v>
      </c>
    </row>
    <row r="2198" spans="1:1" x14ac:dyDescent="0.4">
      <c r="A2198" s="23">
        <v>19391</v>
      </c>
    </row>
    <row r="2199" spans="1:1" x14ac:dyDescent="0.4">
      <c r="A2199" s="23">
        <v>10222</v>
      </c>
    </row>
    <row r="2200" spans="1:1" x14ac:dyDescent="0.4">
      <c r="A2200" s="23">
        <v>15516</v>
      </c>
    </row>
    <row r="2201" spans="1:1" x14ac:dyDescent="0.4">
      <c r="A2201" s="23">
        <v>17821</v>
      </c>
    </row>
    <row r="2202" spans="1:1" x14ac:dyDescent="0.4">
      <c r="A2202" s="23">
        <v>16916</v>
      </c>
    </row>
    <row r="2203" spans="1:1" x14ac:dyDescent="0.4">
      <c r="A2203" s="23">
        <v>18941</v>
      </c>
    </row>
    <row r="2204" spans="1:1" x14ac:dyDescent="0.4">
      <c r="A2204" s="23">
        <v>20912</v>
      </c>
    </row>
    <row r="2205" spans="1:1" x14ac:dyDescent="0.4">
      <c r="A2205" s="23">
        <v>24231</v>
      </c>
    </row>
    <row r="2206" spans="1:1" x14ac:dyDescent="0.4">
      <c r="A2206" s="23">
        <v>23364</v>
      </c>
    </row>
    <row r="2207" spans="1:1" x14ac:dyDescent="0.4">
      <c r="A2207" s="23">
        <v>17973</v>
      </c>
    </row>
    <row r="2208" spans="1:1" x14ac:dyDescent="0.4">
      <c r="A2208" s="23">
        <v>20813</v>
      </c>
    </row>
    <row r="2209" spans="1:1" x14ac:dyDescent="0.4">
      <c r="A2209" s="23">
        <v>17347</v>
      </c>
    </row>
    <row r="2210" spans="1:1" x14ac:dyDescent="0.4">
      <c r="A2210" s="23">
        <v>17943</v>
      </c>
    </row>
    <row r="2211" spans="1:1" x14ac:dyDescent="0.4">
      <c r="A2211" s="23">
        <v>21395</v>
      </c>
    </row>
    <row r="2212" spans="1:1" x14ac:dyDescent="0.4">
      <c r="A2212" s="23">
        <v>17967</v>
      </c>
    </row>
    <row r="2213" spans="1:1" x14ac:dyDescent="0.4">
      <c r="A2213" s="23">
        <v>19923</v>
      </c>
    </row>
    <row r="2214" spans="1:1" x14ac:dyDescent="0.4">
      <c r="A2214" s="23">
        <v>17194</v>
      </c>
    </row>
    <row r="2215" spans="1:1" x14ac:dyDescent="0.4">
      <c r="A2215" s="23">
        <v>13082</v>
      </c>
    </row>
    <row r="2216" spans="1:1" x14ac:dyDescent="0.4">
      <c r="A2216" s="23">
        <v>17164</v>
      </c>
    </row>
    <row r="2217" spans="1:1" x14ac:dyDescent="0.4">
      <c r="A2217" s="23">
        <v>16850</v>
      </c>
    </row>
    <row r="2218" spans="1:1" x14ac:dyDescent="0.4">
      <c r="A2218" s="23">
        <v>19280</v>
      </c>
    </row>
    <row r="2219" spans="1:1" x14ac:dyDescent="0.4">
      <c r="A2219" s="23">
        <v>22790</v>
      </c>
    </row>
    <row r="2220" spans="1:1" x14ac:dyDescent="0.4">
      <c r="A2220" s="23">
        <v>23110</v>
      </c>
    </row>
    <row r="2221" spans="1:1" x14ac:dyDescent="0.4">
      <c r="A2221" s="23">
        <v>15165</v>
      </c>
    </row>
    <row r="2222" spans="1:1" x14ac:dyDescent="0.4">
      <c r="A2222" s="23">
        <v>20705</v>
      </c>
    </row>
    <row r="2223" spans="1:1" x14ac:dyDescent="0.4">
      <c r="A2223" s="23">
        <v>19349</v>
      </c>
    </row>
    <row r="2224" spans="1:1" x14ac:dyDescent="0.4">
      <c r="A2224" s="23">
        <v>11762</v>
      </c>
    </row>
    <row r="2225" spans="1:1" x14ac:dyDescent="0.4">
      <c r="A2225" s="23">
        <v>20389</v>
      </c>
    </row>
    <row r="2226" spans="1:1" x14ac:dyDescent="0.4">
      <c r="A2226" s="23">
        <v>18808</v>
      </c>
    </row>
    <row r="2227" spans="1:1" x14ac:dyDescent="0.4">
      <c r="A2227" s="23">
        <v>19858</v>
      </c>
    </row>
    <row r="2228" spans="1:1" x14ac:dyDescent="0.4">
      <c r="A2228" s="23">
        <v>16049</v>
      </c>
    </row>
    <row r="2229" spans="1:1" x14ac:dyDescent="0.4">
      <c r="A2229" s="23">
        <v>21524</v>
      </c>
    </row>
    <row r="2230" spans="1:1" x14ac:dyDescent="0.4">
      <c r="A2230" s="23">
        <v>19960</v>
      </c>
    </row>
    <row r="2231" spans="1:1" x14ac:dyDescent="0.4">
      <c r="A2231" s="23">
        <v>11477</v>
      </c>
    </row>
    <row r="2232" spans="1:1" x14ac:dyDescent="0.4">
      <c r="A2232" s="23">
        <v>20175</v>
      </c>
    </row>
    <row r="2233" spans="1:1" x14ac:dyDescent="0.4">
      <c r="A2233" s="23">
        <v>21746</v>
      </c>
    </row>
    <row r="2234" spans="1:1" x14ac:dyDescent="0.4">
      <c r="A2234" s="23">
        <v>20961</v>
      </c>
    </row>
    <row r="2235" spans="1:1" x14ac:dyDescent="0.4">
      <c r="A2235" s="23">
        <v>19107</v>
      </c>
    </row>
    <row r="2236" spans="1:1" x14ac:dyDescent="0.4">
      <c r="A2236" s="23">
        <v>24633</v>
      </c>
    </row>
    <row r="2237" spans="1:1" x14ac:dyDescent="0.4">
      <c r="A2237" s="23">
        <v>18540</v>
      </c>
    </row>
    <row r="2238" spans="1:1" x14ac:dyDescent="0.4">
      <c r="A2238" s="23">
        <v>19283</v>
      </c>
    </row>
    <row r="2239" spans="1:1" x14ac:dyDescent="0.4">
      <c r="A2239" s="23">
        <v>24913</v>
      </c>
    </row>
    <row r="2240" spans="1:1" x14ac:dyDescent="0.4">
      <c r="A2240" s="23">
        <v>20371</v>
      </c>
    </row>
    <row r="2241" spans="1:1" x14ac:dyDescent="0.4">
      <c r="A2241" s="23">
        <v>22450</v>
      </c>
    </row>
    <row r="2242" spans="1:1" x14ac:dyDescent="0.4">
      <c r="A2242" s="23">
        <v>19133</v>
      </c>
    </row>
    <row r="2243" spans="1:1" x14ac:dyDescent="0.4">
      <c r="A2243" s="23">
        <v>14236</v>
      </c>
    </row>
    <row r="2244" spans="1:1" x14ac:dyDescent="0.4">
      <c r="A2244" s="23">
        <v>18196</v>
      </c>
    </row>
    <row r="2245" spans="1:1" x14ac:dyDescent="0.4">
      <c r="A2245" s="23">
        <v>18343</v>
      </c>
    </row>
    <row r="2246" spans="1:1" x14ac:dyDescent="0.4">
      <c r="A2246" s="23">
        <v>20041</v>
      </c>
    </row>
    <row r="2247" spans="1:1" x14ac:dyDescent="0.4">
      <c r="A2247" s="23">
        <v>22505</v>
      </c>
    </row>
    <row r="2248" spans="1:1" x14ac:dyDescent="0.4">
      <c r="A2248" s="23">
        <v>22126</v>
      </c>
    </row>
    <row r="2249" spans="1:1" x14ac:dyDescent="0.4">
      <c r="A2249" s="23">
        <v>14682</v>
      </c>
    </row>
    <row r="2250" spans="1:1" x14ac:dyDescent="0.4">
      <c r="A2250" s="23">
        <v>20322</v>
      </c>
    </row>
    <row r="2251" spans="1:1" x14ac:dyDescent="0.4">
      <c r="A2251" s="23">
        <v>19148</v>
      </c>
    </row>
    <row r="2252" spans="1:1" x14ac:dyDescent="0.4">
      <c r="A2252" s="23">
        <v>14469</v>
      </c>
    </row>
    <row r="2253" spans="1:1" x14ac:dyDescent="0.4">
      <c r="A2253" s="23">
        <v>19416</v>
      </c>
    </row>
    <row r="2254" spans="1:1" x14ac:dyDescent="0.4">
      <c r="A2254" s="23">
        <v>22233</v>
      </c>
    </row>
    <row r="2255" spans="1:1" x14ac:dyDescent="0.4">
      <c r="A2255" s="23">
        <v>13745</v>
      </c>
    </row>
    <row r="2256" spans="1:1" x14ac:dyDescent="0.4">
      <c r="A2256" s="23">
        <v>15672</v>
      </c>
    </row>
    <row r="2257" spans="1:1" x14ac:dyDescent="0.4">
      <c r="A2257" s="23">
        <v>21301</v>
      </c>
    </row>
    <row r="2258" spans="1:1" x14ac:dyDescent="0.4">
      <c r="A2258" s="23">
        <v>17901</v>
      </c>
    </row>
    <row r="2259" spans="1:1" x14ac:dyDescent="0.4">
      <c r="A2259" s="23">
        <v>18971</v>
      </c>
    </row>
    <row r="2260" spans="1:1" x14ac:dyDescent="0.4">
      <c r="A2260" s="23">
        <v>22842</v>
      </c>
    </row>
    <row r="2261" spans="1:1" x14ac:dyDescent="0.4">
      <c r="A2261" s="23">
        <v>19149</v>
      </c>
    </row>
    <row r="2262" spans="1:1" x14ac:dyDescent="0.4">
      <c r="A2262" s="23">
        <v>22391</v>
      </c>
    </row>
    <row r="2263" spans="1:1" x14ac:dyDescent="0.4">
      <c r="A2263" s="23">
        <v>19196</v>
      </c>
    </row>
    <row r="2264" spans="1:1" x14ac:dyDescent="0.4">
      <c r="A2264" s="23">
        <v>24137</v>
      </c>
    </row>
    <row r="2265" spans="1:1" x14ac:dyDescent="0.4">
      <c r="A2265" s="23">
        <v>20836</v>
      </c>
    </row>
    <row r="2266" spans="1:1" x14ac:dyDescent="0.4">
      <c r="A2266" s="23">
        <v>19053</v>
      </c>
    </row>
    <row r="2267" spans="1:1" x14ac:dyDescent="0.4">
      <c r="A2267" s="23">
        <v>22537</v>
      </c>
    </row>
    <row r="2268" spans="1:1" x14ac:dyDescent="0.4">
      <c r="A2268" s="23">
        <v>22307</v>
      </c>
    </row>
    <row r="2269" spans="1:1" x14ac:dyDescent="0.4">
      <c r="A2269" s="23">
        <v>21993</v>
      </c>
    </row>
    <row r="2270" spans="1:1" x14ac:dyDescent="0.4">
      <c r="A2270" s="23">
        <v>17351</v>
      </c>
    </row>
    <row r="2271" spans="1:1" x14ac:dyDescent="0.4">
      <c r="A2271" s="23">
        <v>19417</v>
      </c>
    </row>
    <row r="2272" spans="1:1" x14ac:dyDescent="0.4">
      <c r="A2272" s="23">
        <v>18465</v>
      </c>
    </row>
    <row r="2273" spans="1:1" x14ac:dyDescent="0.4">
      <c r="A2273" s="23">
        <v>17443</v>
      </c>
    </row>
    <row r="2274" spans="1:1" x14ac:dyDescent="0.4">
      <c r="A2274" s="23">
        <v>20432</v>
      </c>
    </row>
    <row r="2275" spans="1:1" x14ac:dyDescent="0.4">
      <c r="A2275" s="23">
        <v>20798</v>
      </c>
    </row>
    <row r="2276" spans="1:1" x14ac:dyDescent="0.4">
      <c r="A2276" s="23">
        <v>21017</v>
      </c>
    </row>
    <row r="2277" spans="1:1" x14ac:dyDescent="0.4">
      <c r="A2277" s="23">
        <v>16889</v>
      </c>
    </row>
    <row r="2278" spans="1:1" x14ac:dyDescent="0.4">
      <c r="A2278" s="23">
        <v>20772</v>
      </c>
    </row>
    <row r="2279" spans="1:1" x14ac:dyDescent="0.4">
      <c r="A2279" s="23">
        <v>18300</v>
      </c>
    </row>
    <row r="2280" spans="1:1" x14ac:dyDescent="0.4">
      <c r="A2280" s="23">
        <v>15908</v>
      </c>
    </row>
    <row r="2281" spans="1:1" x14ac:dyDescent="0.4">
      <c r="A2281" s="23">
        <v>19583</v>
      </c>
    </row>
    <row r="2282" spans="1:1" x14ac:dyDescent="0.4">
      <c r="A2282" s="23">
        <v>19703</v>
      </c>
    </row>
    <row r="2283" spans="1:1" x14ac:dyDescent="0.4">
      <c r="A2283" s="23">
        <v>21792</v>
      </c>
    </row>
    <row r="2284" spans="1:1" x14ac:dyDescent="0.4">
      <c r="A2284" s="23">
        <v>15282</v>
      </c>
    </row>
    <row r="2285" spans="1:1" x14ac:dyDescent="0.4">
      <c r="A2285" s="23">
        <v>17338</v>
      </c>
    </row>
    <row r="2286" spans="1:1" x14ac:dyDescent="0.4">
      <c r="A2286" s="23">
        <v>18393</v>
      </c>
    </row>
    <row r="2287" spans="1:1" x14ac:dyDescent="0.4">
      <c r="A2287" s="23">
        <v>17241</v>
      </c>
    </row>
    <row r="2288" spans="1:1" x14ac:dyDescent="0.4">
      <c r="A2288" s="23">
        <v>19595</v>
      </c>
    </row>
    <row r="2289" spans="1:1" x14ac:dyDescent="0.4">
      <c r="A2289" s="23">
        <v>22069</v>
      </c>
    </row>
    <row r="2290" spans="1:1" x14ac:dyDescent="0.4">
      <c r="A2290" s="23">
        <v>22611</v>
      </c>
    </row>
    <row r="2291" spans="1:1" x14ac:dyDescent="0.4">
      <c r="A2291" s="23">
        <v>18226</v>
      </c>
    </row>
    <row r="2292" spans="1:1" x14ac:dyDescent="0.4">
      <c r="A2292" s="23">
        <v>22568</v>
      </c>
    </row>
    <row r="2293" spans="1:1" x14ac:dyDescent="0.4">
      <c r="A2293" s="23">
        <v>19629</v>
      </c>
    </row>
    <row r="2294" spans="1:1" x14ac:dyDescent="0.4">
      <c r="A2294" s="23">
        <v>18012</v>
      </c>
    </row>
    <row r="2295" spans="1:1" x14ac:dyDescent="0.4">
      <c r="A2295" s="23">
        <v>21833</v>
      </c>
    </row>
    <row r="2296" spans="1:1" x14ac:dyDescent="0.4">
      <c r="A2296" s="23">
        <v>23187</v>
      </c>
    </row>
    <row r="2297" spans="1:1" x14ac:dyDescent="0.4">
      <c r="A2297" s="23">
        <v>23198</v>
      </c>
    </row>
    <row r="2298" spans="1:1" x14ac:dyDescent="0.4">
      <c r="A2298" s="23">
        <v>18483</v>
      </c>
    </row>
    <row r="2299" spans="1:1" x14ac:dyDescent="0.4">
      <c r="A2299" s="23">
        <v>22931</v>
      </c>
    </row>
    <row r="2300" spans="1:1" x14ac:dyDescent="0.4">
      <c r="A2300" s="23">
        <v>20177</v>
      </c>
    </row>
    <row r="2301" spans="1:1" x14ac:dyDescent="0.4">
      <c r="A2301" s="23">
        <v>18496</v>
      </c>
    </row>
    <row r="2302" spans="1:1" x14ac:dyDescent="0.4">
      <c r="A2302" s="23">
        <v>22128</v>
      </c>
    </row>
    <row r="2303" spans="1:1" x14ac:dyDescent="0.4">
      <c r="A2303" s="23">
        <v>22370</v>
      </c>
    </row>
    <row r="2304" spans="1:1" x14ac:dyDescent="0.4">
      <c r="A2304" s="23">
        <v>22315</v>
      </c>
    </row>
    <row r="2305" spans="1:1" x14ac:dyDescent="0.4">
      <c r="A2305" s="23">
        <v>18151</v>
      </c>
    </row>
    <row r="2306" spans="1:1" x14ac:dyDescent="0.4">
      <c r="A2306" s="23">
        <v>21720</v>
      </c>
    </row>
    <row r="2307" spans="1:1" x14ac:dyDescent="0.4">
      <c r="A2307" s="23">
        <v>19128</v>
      </c>
    </row>
    <row r="2308" spans="1:1" x14ac:dyDescent="0.4">
      <c r="A2308" s="23">
        <v>17503</v>
      </c>
    </row>
    <row r="2309" spans="1:1" x14ac:dyDescent="0.4">
      <c r="A2309" s="23">
        <v>21531</v>
      </c>
    </row>
    <row r="2310" spans="1:1" x14ac:dyDescent="0.4">
      <c r="A2310" s="23">
        <v>22233</v>
      </c>
    </row>
    <row r="2311" spans="1:1" x14ac:dyDescent="0.4">
      <c r="A2311" s="23">
        <v>22041</v>
      </c>
    </row>
    <row r="2312" spans="1:1" x14ac:dyDescent="0.4">
      <c r="A2312" s="23">
        <v>17782</v>
      </c>
    </row>
    <row r="2313" spans="1:1" x14ac:dyDescent="0.4">
      <c r="A2313" s="23">
        <v>22042</v>
      </c>
    </row>
    <row r="2314" spans="1:1" x14ac:dyDescent="0.4">
      <c r="A2314" s="23">
        <v>17317</v>
      </c>
    </row>
    <row r="2315" spans="1:1" x14ac:dyDescent="0.4">
      <c r="A2315" s="23">
        <v>17106</v>
      </c>
    </row>
    <row r="2316" spans="1:1" x14ac:dyDescent="0.4">
      <c r="A2316" s="23">
        <v>20956</v>
      </c>
    </row>
    <row r="2317" spans="1:1" x14ac:dyDescent="0.4">
      <c r="A2317" s="23">
        <v>22049</v>
      </c>
    </row>
    <row r="2318" spans="1:1" x14ac:dyDescent="0.4">
      <c r="A2318" s="23">
        <v>22595</v>
      </c>
    </row>
    <row r="2319" spans="1:1" x14ac:dyDescent="0.4">
      <c r="A2319" s="23">
        <v>18105</v>
      </c>
    </row>
    <row r="2320" spans="1:1" x14ac:dyDescent="0.4">
      <c r="A2320" s="23">
        <v>22604</v>
      </c>
    </row>
    <row r="2321" spans="1:1" x14ac:dyDescent="0.4">
      <c r="A2321" s="23">
        <v>19687</v>
      </c>
    </row>
    <row r="2322" spans="1:1" x14ac:dyDescent="0.4">
      <c r="A2322" s="23">
        <v>17717</v>
      </c>
    </row>
    <row r="2323" spans="1:1" x14ac:dyDescent="0.4">
      <c r="A2323" s="23">
        <v>21532</v>
      </c>
    </row>
    <row r="2324" spans="1:1" x14ac:dyDescent="0.4">
      <c r="A2324" s="23">
        <v>22280</v>
      </c>
    </row>
    <row r="2325" spans="1:1" x14ac:dyDescent="0.4">
      <c r="A2325" s="23">
        <v>22328</v>
      </c>
    </row>
    <row r="2326" spans="1:1" x14ac:dyDescent="0.4">
      <c r="A2326" s="23">
        <v>17866</v>
      </c>
    </row>
    <row r="2327" spans="1:1" x14ac:dyDescent="0.4">
      <c r="A2327" s="23">
        <v>22536</v>
      </c>
    </row>
    <row r="2328" spans="1:1" x14ac:dyDescent="0.4">
      <c r="A2328" s="23">
        <v>19238</v>
      </c>
    </row>
    <row r="2329" spans="1:1" x14ac:dyDescent="0.4">
      <c r="A2329" s="23">
        <v>17689</v>
      </c>
    </row>
    <row r="2330" spans="1:1" x14ac:dyDescent="0.4">
      <c r="A2330" s="23">
        <v>21340</v>
      </c>
    </row>
    <row r="2331" spans="1:1" x14ac:dyDescent="0.4">
      <c r="A2331" s="23">
        <v>22007</v>
      </c>
    </row>
    <row r="2332" spans="1:1" x14ac:dyDescent="0.4">
      <c r="A2332" s="23">
        <v>21951</v>
      </c>
    </row>
    <row r="2333" spans="1:1" x14ac:dyDescent="0.4">
      <c r="A2333" s="23">
        <v>17693</v>
      </c>
    </row>
    <row r="2334" spans="1:1" x14ac:dyDescent="0.4">
      <c r="A2334" s="23">
        <v>22213</v>
      </c>
    </row>
    <row r="2335" spans="1:1" x14ac:dyDescent="0.4">
      <c r="A2335" s="23">
        <v>19645</v>
      </c>
    </row>
    <row r="2336" spans="1:1" x14ac:dyDescent="0.4">
      <c r="A2336" s="23">
        <v>17648</v>
      </c>
    </row>
    <row r="2337" spans="1:1" x14ac:dyDescent="0.4">
      <c r="A2337" s="23">
        <v>21322</v>
      </c>
    </row>
    <row r="2338" spans="1:1" x14ac:dyDescent="0.4">
      <c r="A2338" s="23">
        <v>22101</v>
      </c>
    </row>
    <row r="2339" spans="1:1" x14ac:dyDescent="0.4">
      <c r="A2339" s="23">
        <v>22397</v>
      </c>
    </row>
    <row r="2340" spans="1:1" x14ac:dyDescent="0.4">
      <c r="A2340" s="23">
        <v>18048</v>
      </c>
    </row>
    <row r="2341" spans="1:1" x14ac:dyDescent="0.4">
      <c r="A2341" s="23">
        <v>22245</v>
      </c>
    </row>
    <row r="2342" spans="1:1" x14ac:dyDescent="0.4">
      <c r="A2342" s="23">
        <v>19324</v>
      </c>
    </row>
    <row r="2343" spans="1:1" x14ac:dyDescent="0.4">
      <c r="A2343" s="23">
        <v>17951</v>
      </c>
    </row>
    <row r="2344" spans="1:1" x14ac:dyDescent="0.4">
      <c r="A2344" s="23">
        <v>22576</v>
      </c>
    </row>
    <row r="2345" spans="1:1" x14ac:dyDescent="0.4">
      <c r="A2345" s="23">
        <v>23504</v>
      </c>
    </row>
    <row r="2346" spans="1:1" x14ac:dyDescent="0.4">
      <c r="A2346" s="23">
        <v>22423</v>
      </c>
    </row>
    <row r="2347" spans="1:1" x14ac:dyDescent="0.4">
      <c r="A2347" s="23">
        <v>18352</v>
      </c>
    </row>
    <row r="2348" spans="1:1" x14ac:dyDescent="0.4">
      <c r="A2348" s="23">
        <v>14443</v>
      </c>
    </row>
    <row r="2349" spans="1:1" x14ac:dyDescent="0.4">
      <c r="A2349" s="23">
        <v>18640</v>
      </c>
    </row>
    <row r="2350" spans="1:1" x14ac:dyDescent="0.4">
      <c r="A2350" s="23">
        <v>17736</v>
      </c>
    </row>
    <row r="2351" spans="1:1" x14ac:dyDescent="0.4">
      <c r="A2351" s="23">
        <v>20391</v>
      </c>
    </row>
    <row r="2352" spans="1:1" x14ac:dyDescent="0.4">
      <c r="A2352" s="23">
        <v>23530</v>
      </c>
    </row>
    <row r="2353" spans="1:1" x14ac:dyDescent="0.4">
      <c r="A2353" s="23">
        <v>22591</v>
      </c>
    </row>
    <row r="2354" spans="1:1" x14ac:dyDescent="0.4">
      <c r="A2354" s="23">
        <v>14672</v>
      </c>
    </row>
    <row r="2355" spans="1:1" x14ac:dyDescent="0.4">
      <c r="A2355" s="23">
        <v>21957</v>
      </c>
    </row>
    <row r="2356" spans="1:1" x14ac:dyDescent="0.4">
      <c r="A2356" s="23">
        <v>19454</v>
      </c>
    </row>
    <row r="2357" spans="1:1" x14ac:dyDescent="0.4">
      <c r="A2357" s="23">
        <v>17571</v>
      </c>
    </row>
    <row r="2358" spans="1:1" x14ac:dyDescent="0.4">
      <c r="A2358" s="23">
        <v>21659</v>
      </c>
    </row>
    <row r="2359" spans="1:1" x14ac:dyDescent="0.4">
      <c r="A2359" s="23">
        <v>22065</v>
      </c>
    </row>
    <row r="2360" spans="1:1" x14ac:dyDescent="0.4">
      <c r="A2360" s="23">
        <v>21714</v>
      </c>
    </row>
    <row r="2361" spans="1:1" x14ac:dyDescent="0.4">
      <c r="A2361" s="23">
        <v>17396</v>
      </c>
    </row>
    <row r="2362" spans="1:1" x14ac:dyDescent="0.4">
      <c r="A2362" s="23">
        <v>21707</v>
      </c>
    </row>
    <row r="2363" spans="1:1" x14ac:dyDescent="0.4">
      <c r="A2363" s="23">
        <v>19402</v>
      </c>
    </row>
    <row r="2364" spans="1:1" x14ac:dyDescent="0.4">
      <c r="A2364" s="23">
        <v>17553</v>
      </c>
    </row>
    <row r="2365" spans="1:1" x14ac:dyDescent="0.4">
      <c r="A2365" s="23">
        <v>21261</v>
      </c>
    </row>
    <row r="2366" spans="1:1" x14ac:dyDescent="0.4">
      <c r="A2366" s="23">
        <v>22418</v>
      </c>
    </row>
    <row r="2367" spans="1:1" x14ac:dyDescent="0.4">
      <c r="A2367" s="23">
        <v>22381</v>
      </c>
    </row>
    <row r="2368" spans="1:1" x14ac:dyDescent="0.4">
      <c r="A2368" s="23">
        <v>17475</v>
      </c>
    </row>
    <row r="2369" spans="1:1" x14ac:dyDescent="0.4">
      <c r="A2369" s="23">
        <v>22497</v>
      </c>
    </row>
    <row r="2370" spans="1:1" x14ac:dyDescent="0.4">
      <c r="A2370" s="23">
        <v>20222</v>
      </c>
    </row>
    <row r="2371" spans="1:1" x14ac:dyDescent="0.4">
      <c r="A2371" s="23">
        <v>18215</v>
      </c>
    </row>
    <row r="2372" spans="1:1" x14ac:dyDescent="0.4">
      <c r="A2372" s="23">
        <v>22626</v>
      </c>
    </row>
    <row r="2373" spans="1:1" x14ac:dyDescent="0.4">
      <c r="A2373" s="23">
        <v>23045</v>
      </c>
    </row>
    <row r="2374" spans="1:1" x14ac:dyDescent="0.4">
      <c r="A2374" s="23">
        <v>22635</v>
      </c>
    </row>
    <row r="2375" spans="1:1" x14ac:dyDescent="0.4">
      <c r="A2375" s="23">
        <v>19856</v>
      </c>
    </row>
    <row r="2376" spans="1:1" x14ac:dyDescent="0.4">
      <c r="A2376" s="23">
        <v>15049</v>
      </c>
    </row>
    <row r="2377" spans="1:1" x14ac:dyDescent="0.4">
      <c r="A2377" s="23">
        <v>19059</v>
      </c>
    </row>
    <row r="2378" spans="1:1" x14ac:dyDescent="0.4">
      <c r="A2378" s="23">
        <v>18503</v>
      </c>
    </row>
    <row r="2379" spans="1:1" x14ac:dyDescent="0.4">
      <c r="A2379" s="23">
        <v>21590</v>
      </c>
    </row>
    <row r="2380" spans="1:1" x14ac:dyDescent="0.4">
      <c r="A2380" s="23">
        <v>25461</v>
      </c>
    </row>
    <row r="2381" spans="1:1" x14ac:dyDescent="0.4">
      <c r="A2381" s="23">
        <v>25982</v>
      </c>
    </row>
    <row r="2382" spans="1:1" x14ac:dyDescent="0.4">
      <c r="A2382" s="23">
        <v>17377</v>
      </c>
    </row>
    <row r="2383" spans="1:1" x14ac:dyDescent="0.4">
      <c r="A2383" s="23">
        <v>25602</v>
      </c>
    </row>
    <row r="2384" spans="1:1" x14ac:dyDescent="0.4">
      <c r="A2384" s="23">
        <v>22699</v>
      </c>
    </row>
    <row r="2385" spans="1:1" x14ac:dyDescent="0.4">
      <c r="A2385" s="23">
        <v>20496</v>
      </c>
    </row>
    <row r="2386" spans="1:1" x14ac:dyDescent="0.4">
      <c r="A2386" s="23">
        <v>25255</v>
      </c>
    </row>
    <row r="2387" spans="1:1" x14ac:dyDescent="0.4">
      <c r="A2387" s="23">
        <v>25563</v>
      </c>
    </row>
    <row r="2388" spans="1:1" x14ac:dyDescent="0.4">
      <c r="A2388" s="23">
        <v>25480</v>
      </c>
    </row>
    <row r="2389" spans="1:1" x14ac:dyDescent="0.4">
      <c r="A2389" s="23">
        <v>20224</v>
      </c>
    </row>
    <row r="2390" spans="1:1" x14ac:dyDescent="0.4">
      <c r="A2390" s="23">
        <v>24912</v>
      </c>
    </row>
    <row r="2391" spans="1:1" x14ac:dyDescent="0.4">
      <c r="A2391" s="23">
        <v>22068</v>
      </c>
    </row>
    <row r="2392" spans="1:1" x14ac:dyDescent="0.4">
      <c r="A2392" s="23">
        <v>20076</v>
      </c>
    </row>
    <row r="2393" spans="1:1" x14ac:dyDescent="0.4">
      <c r="A2393" s="23">
        <v>24002</v>
      </c>
    </row>
    <row r="2394" spans="1:1" x14ac:dyDescent="0.4">
      <c r="A2394" s="23">
        <v>25523</v>
      </c>
    </row>
    <row r="2395" spans="1:1" x14ac:dyDescent="0.4">
      <c r="A2395" s="23">
        <v>15363</v>
      </c>
    </row>
    <row r="2396" spans="1:1" x14ac:dyDescent="0.4">
      <c r="A2396" s="23">
        <v>17567</v>
      </c>
    </row>
    <row r="2397" spans="1:1" x14ac:dyDescent="0.4">
      <c r="A2397" s="23">
        <v>22775</v>
      </c>
    </row>
    <row r="2398" spans="1:1" x14ac:dyDescent="0.4">
      <c r="A2398" s="23">
        <v>21261</v>
      </c>
    </row>
    <row r="2399" spans="1:1" x14ac:dyDescent="0.4">
      <c r="A2399" s="23">
        <v>19168</v>
      </c>
    </row>
    <row r="2400" spans="1:1" x14ac:dyDescent="0.4">
      <c r="A2400" s="23">
        <v>23662</v>
      </c>
    </row>
    <row r="2401" spans="1:1" x14ac:dyDescent="0.4">
      <c r="A2401" s="23">
        <v>24568</v>
      </c>
    </row>
    <row r="2402" spans="1:1" x14ac:dyDescent="0.4">
      <c r="A2402" s="23">
        <v>25078</v>
      </c>
    </row>
    <row r="2403" spans="1:1" x14ac:dyDescent="0.4">
      <c r="A2403" s="23">
        <v>19834</v>
      </c>
    </row>
    <row r="2404" spans="1:1" x14ac:dyDescent="0.4">
      <c r="A2404" s="23">
        <v>24098</v>
      </c>
    </row>
    <row r="2405" spans="1:1" x14ac:dyDescent="0.4">
      <c r="A2405" s="23">
        <v>23485</v>
      </c>
    </row>
    <row r="2406" spans="1:1" x14ac:dyDescent="0.4">
      <c r="A2406" s="23">
        <v>21278</v>
      </c>
    </row>
    <row r="2407" spans="1:1" x14ac:dyDescent="0.4">
      <c r="A2407" s="23">
        <v>25504</v>
      </c>
    </row>
    <row r="2408" spans="1:1" x14ac:dyDescent="0.4">
      <c r="A2408" s="23">
        <v>23979</v>
      </c>
    </row>
    <row r="2409" spans="1:1" x14ac:dyDescent="0.4">
      <c r="A2409" s="23">
        <v>25653</v>
      </c>
    </row>
    <row r="2410" spans="1:1" x14ac:dyDescent="0.4">
      <c r="A2410" s="23">
        <v>12393</v>
      </c>
    </row>
    <row r="2411" spans="1:1" x14ac:dyDescent="0.4">
      <c r="A2411" s="23">
        <v>22149</v>
      </c>
    </row>
    <row r="2412" spans="1:1" x14ac:dyDescent="0.4">
      <c r="A2412" s="23">
        <v>21364</v>
      </c>
    </row>
    <row r="2413" spans="1:1" x14ac:dyDescent="0.4">
      <c r="A2413" s="23">
        <v>20729</v>
      </c>
    </row>
    <row r="2414" spans="1:1" x14ac:dyDescent="0.4">
      <c r="A2414" s="23">
        <v>25445</v>
      </c>
    </row>
    <row r="2415" spans="1:1" x14ac:dyDescent="0.4">
      <c r="A2415" s="23">
        <v>26127</v>
      </c>
    </row>
    <row r="2416" spans="1:1" x14ac:dyDescent="0.4">
      <c r="A2416" s="23">
        <v>26273</v>
      </c>
    </row>
    <row r="2417" spans="1:1" x14ac:dyDescent="0.4">
      <c r="A2417" s="23">
        <v>20449</v>
      </c>
    </row>
    <row r="2418" spans="1:1" x14ac:dyDescent="0.4">
      <c r="A2418" s="23">
        <v>23668</v>
      </c>
    </row>
    <row r="2419" spans="1:1" x14ac:dyDescent="0.4">
      <c r="A2419" s="23">
        <v>21129</v>
      </c>
    </row>
    <row r="2420" spans="1:1" x14ac:dyDescent="0.4">
      <c r="A2420" s="23">
        <v>19163</v>
      </c>
    </row>
    <row r="2421" spans="1:1" x14ac:dyDescent="0.4">
      <c r="A2421" s="23">
        <v>21945</v>
      </c>
    </row>
    <row r="2422" spans="1:1" x14ac:dyDescent="0.4">
      <c r="A2422" s="23">
        <v>23806</v>
      </c>
    </row>
    <row r="2423" spans="1:1" x14ac:dyDescent="0.4">
      <c r="A2423" s="23">
        <v>22707</v>
      </c>
    </row>
    <row r="2424" spans="1:1" x14ac:dyDescent="0.4">
      <c r="A2424" s="23">
        <v>19172</v>
      </c>
    </row>
    <row r="2425" spans="1:1" x14ac:dyDescent="0.4">
      <c r="A2425" s="23">
        <v>14773</v>
      </c>
    </row>
    <row r="2426" spans="1:1" x14ac:dyDescent="0.4">
      <c r="A2426" s="23">
        <v>19812</v>
      </c>
    </row>
    <row r="2427" spans="1:1" x14ac:dyDescent="0.4">
      <c r="A2427" s="23">
        <v>19534</v>
      </c>
    </row>
    <row r="2428" spans="1:1" x14ac:dyDescent="0.4">
      <c r="A2428" s="23">
        <v>25146</v>
      </c>
    </row>
    <row r="2429" spans="1:1" x14ac:dyDescent="0.4">
      <c r="A2429" s="23">
        <v>25900</v>
      </c>
    </row>
    <row r="2430" spans="1:1" x14ac:dyDescent="0.4">
      <c r="A2430" s="23">
        <v>26723</v>
      </c>
    </row>
    <row r="2431" spans="1:1" x14ac:dyDescent="0.4">
      <c r="A2431" s="23">
        <v>21770</v>
      </c>
    </row>
    <row r="2432" spans="1:1" x14ac:dyDescent="0.4">
      <c r="A2432" s="23">
        <v>25764</v>
      </c>
    </row>
    <row r="2433" spans="1:1" x14ac:dyDescent="0.4">
      <c r="A2433" s="23">
        <v>23546</v>
      </c>
    </row>
    <row r="2434" spans="1:1" x14ac:dyDescent="0.4">
      <c r="A2434" s="23">
        <v>13012</v>
      </c>
    </row>
    <row r="2435" spans="1:1" x14ac:dyDescent="0.4">
      <c r="A2435" s="23">
        <v>26185</v>
      </c>
    </row>
    <row r="2436" spans="1:1" x14ac:dyDescent="0.4">
      <c r="A2436" s="23">
        <v>24426</v>
      </c>
    </row>
    <row r="2437" spans="1:1" x14ac:dyDescent="0.4">
      <c r="A2437" s="23">
        <v>24409</v>
      </c>
    </row>
    <row r="2438" spans="1:1" x14ac:dyDescent="0.4">
      <c r="A2438" s="23">
        <v>19069</v>
      </c>
    </row>
    <row r="2439" spans="1:1" x14ac:dyDescent="0.4">
      <c r="A2439" s="23">
        <v>22704</v>
      </c>
    </row>
    <row r="2440" spans="1:1" x14ac:dyDescent="0.4">
      <c r="A2440" s="23">
        <v>21121</v>
      </c>
    </row>
    <row r="2441" spans="1:1" x14ac:dyDescent="0.4">
      <c r="A2441" s="23">
        <v>19141</v>
      </c>
    </row>
    <row r="2442" spans="1:1" x14ac:dyDescent="0.4">
      <c r="A2442" s="23">
        <v>23563</v>
      </c>
    </row>
    <row r="2443" spans="1:1" x14ac:dyDescent="0.4">
      <c r="A2443" s="23">
        <v>19733</v>
      </c>
    </row>
    <row r="2444" spans="1:1" x14ac:dyDescent="0.4">
      <c r="A2444" s="23">
        <v>21196</v>
      </c>
    </row>
    <row r="2445" spans="1:1" x14ac:dyDescent="0.4">
      <c r="A2445" s="23">
        <v>15299</v>
      </c>
    </row>
    <row r="2446" spans="1:1" x14ac:dyDescent="0.4">
      <c r="A2446" s="23">
        <v>19235</v>
      </c>
    </row>
    <row r="2447" spans="1:1" x14ac:dyDescent="0.4">
      <c r="A2447" s="23">
        <v>16705</v>
      </c>
    </row>
    <row r="2448" spans="1:1" x14ac:dyDescent="0.4">
      <c r="A2448" s="23">
        <v>18128</v>
      </c>
    </row>
    <row r="2449" spans="1:1" x14ac:dyDescent="0.4">
      <c r="A2449" s="23">
        <v>22870</v>
      </c>
    </row>
    <row r="2450" spans="1:1" x14ac:dyDescent="0.4">
      <c r="A2450" s="23">
        <v>23853</v>
      </c>
    </row>
    <row r="2451" spans="1:1" x14ac:dyDescent="0.4">
      <c r="A2451" s="23">
        <v>24380</v>
      </c>
    </row>
    <row r="2452" spans="1:1" x14ac:dyDescent="0.4">
      <c r="A2452" s="23">
        <v>16100</v>
      </c>
    </row>
    <row r="2453" spans="1:1" x14ac:dyDescent="0.4">
      <c r="A2453" s="23">
        <v>21694</v>
      </c>
    </row>
    <row r="2454" spans="1:1" x14ac:dyDescent="0.4">
      <c r="A2454" s="23">
        <v>16401</v>
      </c>
    </row>
    <row r="2455" spans="1:1" x14ac:dyDescent="0.4">
      <c r="A2455" s="23">
        <v>16884</v>
      </c>
    </row>
    <row r="2456" spans="1:1" x14ac:dyDescent="0.4">
      <c r="A2456" s="23">
        <v>18397</v>
      </c>
    </row>
    <row r="2457" spans="1:1" x14ac:dyDescent="0.4">
      <c r="A2457" s="23">
        <v>19013</v>
      </c>
    </row>
    <row r="2458" spans="1:1" x14ac:dyDescent="0.4">
      <c r="A2458" s="23">
        <v>19320</v>
      </c>
    </row>
    <row r="2459" spans="1:1" x14ac:dyDescent="0.4">
      <c r="A2459" s="23">
        <v>17369</v>
      </c>
    </row>
    <row r="2460" spans="1:1" x14ac:dyDescent="0.4">
      <c r="A2460" s="23">
        <v>18353</v>
      </c>
    </row>
    <row r="2461" spans="1:1" x14ac:dyDescent="0.4">
      <c r="A2461" s="23">
        <v>18182</v>
      </c>
    </row>
    <row r="2462" spans="1:1" x14ac:dyDescent="0.4">
      <c r="A2462" s="23">
        <v>17252</v>
      </c>
    </row>
    <row r="2463" spans="1:1" x14ac:dyDescent="0.4">
      <c r="A2463" s="23">
        <v>13073</v>
      </c>
    </row>
    <row r="2464" spans="1:1" x14ac:dyDescent="0.4">
      <c r="A2464" s="23">
        <v>19516</v>
      </c>
    </row>
    <row r="2465" spans="1:1" x14ac:dyDescent="0.4">
      <c r="A2465" s="23">
        <v>15290</v>
      </c>
    </row>
    <row r="2466" spans="1:1" x14ac:dyDescent="0.4">
      <c r="A2466" s="23">
        <v>14609</v>
      </c>
    </row>
    <row r="2467" spans="1:1" x14ac:dyDescent="0.4">
      <c r="A2467" s="23">
        <v>20966</v>
      </c>
    </row>
    <row r="2468" spans="1:1" x14ac:dyDescent="0.4">
      <c r="A2468" s="23">
        <v>17328</v>
      </c>
    </row>
    <row r="2469" spans="1:1" x14ac:dyDescent="0.4">
      <c r="A2469" s="23">
        <v>17902</v>
      </c>
    </row>
    <row r="2470" spans="1:1" x14ac:dyDescent="0.4">
      <c r="A2470" s="23">
        <v>19119</v>
      </c>
    </row>
    <row r="2471" spans="1:1" x14ac:dyDescent="0.4">
      <c r="A2471" s="23">
        <v>17540</v>
      </c>
    </row>
    <row r="2472" spans="1:1" x14ac:dyDescent="0.4">
      <c r="A2472" s="23">
        <v>18723</v>
      </c>
    </row>
    <row r="2473" spans="1:1" x14ac:dyDescent="0.4">
      <c r="A2473" s="23">
        <v>17235</v>
      </c>
    </row>
    <row r="2474" spans="1:1" x14ac:dyDescent="0.4">
      <c r="A2474" s="23">
        <v>20067</v>
      </c>
    </row>
    <row r="2475" spans="1:1" x14ac:dyDescent="0.4">
      <c r="A2475" s="23">
        <v>17501</v>
      </c>
    </row>
    <row r="2476" spans="1:1" x14ac:dyDescent="0.4">
      <c r="A2476" s="23">
        <v>13664</v>
      </c>
    </row>
    <row r="2477" spans="1:1" x14ac:dyDescent="0.4">
      <c r="A2477" s="23">
        <v>15989</v>
      </c>
    </row>
    <row r="2478" spans="1:1" x14ac:dyDescent="0.4">
      <c r="A2478" s="23">
        <v>16811</v>
      </c>
    </row>
    <row r="2479" spans="1:1" x14ac:dyDescent="0.4">
      <c r="A2479" s="23">
        <v>19021</v>
      </c>
    </row>
    <row r="2480" spans="1:1" x14ac:dyDescent="0.4">
      <c r="A2480" s="23">
        <v>14579</v>
      </c>
    </row>
    <row r="2481" spans="1:1" x14ac:dyDescent="0.4">
      <c r="A2481" s="23">
        <v>20536</v>
      </c>
    </row>
    <row r="2482" spans="1:1" x14ac:dyDescent="0.4">
      <c r="A2482" s="23">
        <v>17046</v>
      </c>
    </row>
    <row r="2483" spans="1:1" x14ac:dyDescent="0.4">
      <c r="A2483" s="23">
        <v>13769</v>
      </c>
    </row>
    <row r="2484" spans="1:1" x14ac:dyDescent="0.4">
      <c r="A2484" s="23">
        <v>17816</v>
      </c>
    </row>
    <row r="2485" spans="1:1" x14ac:dyDescent="0.4">
      <c r="A2485" s="23">
        <v>21184</v>
      </c>
    </row>
    <row r="2486" spans="1:1" x14ac:dyDescent="0.4">
      <c r="A2486" s="23">
        <v>20125</v>
      </c>
    </row>
    <row r="2487" spans="1:1" x14ac:dyDescent="0.4">
      <c r="A2487" s="23">
        <v>18284</v>
      </c>
    </row>
    <row r="2488" spans="1:1" x14ac:dyDescent="0.4">
      <c r="A2488" s="23">
        <v>20427</v>
      </c>
    </row>
    <row r="2489" spans="1:1" x14ac:dyDescent="0.4">
      <c r="A2489" s="23">
        <v>15850</v>
      </c>
    </row>
    <row r="2490" spans="1:1" x14ac:dyDescent="0.4">
      <c r="A2490" s="23">
        <v>14670</v>
      </c>
    </row>
    <row r="2491" spans="1:1" x14ac:dyDescent="0.4">
      <c r="A2491" s="23">
        <v>20485</v>
      </c>
    </row>
    <row r="2492" spans="1:1" x14ac:dyDescent="0.4">
      <c r="A2492" s="23">
        <v>20316</v>
      </c>
    </row>
    <row r="2493" spans="1:1" x14ac:dyDescent="0.4">
      <c r="A2493" s="23">
        <v>20478</v>
      </c>
    </row>
    <row r="2494" spans="1:1" x14ac:dyDescent="0.4">
      <c r="A2494" s="23">
        <v>15426</v>
      </c>
    </row>
    <row r="2495" spans="1:1" x14ac:dyDescent="0.4">
      <c r="A2495" s="23">
        <v>21392</v>
      </c>
    </row>
    <row r="2496" spans="1:1" x14ac:dyDescent="0.4">
      <c r="A2496" s="23">
        <v>17848</v>
      </c>
    </row>
    <row r="2497" spans="1:1" x14ac:dyDescent="0.4">
      <c r="A2497" s="23">
        <v>15627</v>
      </c>
    </row>
    <row r="2498" spans="1:1" x14ac:dyDescent="0.4">
      <c r="A2498" s="23">
        <v>17079</v>
      </c>
    </row>
    <row r="2499" spans="1:1" x14ac:dyDescent="0.4">
      <c r="A2499" s="23">
        <v>19806</v>
      </c>
    </row>
    <row r="2500" spans="1:1" x14ac:dyDescent="0.4">
      <c r="A2500" s="23">
        <v>23045</v>
      </c>
    </row>
    <row r="2501" spans="1:1" x14ac:dyDescent="0.4">
      <c r="A2501" s="23">
        <v>16330</v>
      </c>
    </row>
    <row r="2502" spans="1:1" x14ac:dyDescent="0.4">
      <c r="A2502" s="23">
        <v>18181</v>
      </c>
    </row>
    <row r="2503" spans="1:1" x14ac:dyDescent="0.4">
      <c r="A2503" s="23">
        <v>16721</v>
      </c>
    </row>
    <row r="2504" spans="1:1" x14ac:dyDescent="0.4">
      <c r="A2504" s="23">
        <v>17481</v>
      </c>
    </row>
    <row r="2505" spans="1:1" x14ac:dyDescent="0.4">
      <c r="A2505" s="23">
        <v>20629</v>
      </c>
    </row>
    <row r="2506" spans="1:1" x14ac:dyDescent="0.4">
      <c r="A2506" s="23">
        <v>20662</v>
      </c>
    </row>
    <row r="2507" spans="1:1" x14ac:dyDescent="0.4">
      <c r="A2507" s="23">
        <v>19818</v>
      </c>
    </row>
    <row r="2508" spans="1:1" x14ac:dyDescent="0.4">
      <c r="A2508" s="23">
        <v>18047</v>
      </c>
    </row>
    <row r="2509" spans="1:1" x14ac:dyDescent="0.4">
      <c r="A2509" s="23">
        <v>21044</v>
      </c>
    </row>
    <row r="2510" spans="1:1" x14ac:dyDescent="0.4">
      <c r="A2510" s="23">
        <v>18735</v>
      </c>
    </row>
    <row r="2511" spans="1:1" x14ac:dyDescent="0.4">
      <c r="A2511" s="23">
        <v>17259</v>
      </c>
    </row>
    <row r="2512" spans="1:1" x14ac:dyDescent="0.4">
      <c r="A2512" s="23">
        <v>20890</v>
      </c>
    </row>
    <row r="2513" spans="1:1" x14ac:dyDescent="0.4">
      <c r="A2513" s="23">
        <v>21482</v>
      </c>
    </row>
    <row r="2514" spans="1:1" x14ac:dyDescent="0.4">
      <c r="A2514" s="23">
        <v>22126</v>
      </c>
    </row>
    <row r="2515" spans="1:1" x14ac:dyDescent="0.4">
      <c r="A2515" s="23">
        <v>17501</v>
      </c>
    </row>
    <row r="2516" spans="1:1" x14ac:dyDescent="0.4">
      <c r="A2516" s="23">
        <v>22388</v>
      </c>
    </row>
    <row r="2517" spans="1:1" x14ac:dyDescent="0.4">
      <c r="A2517" s="23">
        <v>19823</v>
      </c>
    </row>
    <row r="2518" spans="1:1" x14ac:dyDescent="0.4">
      <c r="A2518" s="23">
        <v>18134</v>
      </c>
    </row>
    <row r="2519" spans="1:1" x14ac:dyDescent="0.4">
      <c r="A2519" s="23">
        <v>21998</v>
      </c>
    </row>
    <row r="2520" spans="1:1" x14ac:dyDescent="0.4">
      <c r="A2520" s="23">
        <v>22792</v>
      </c>
    </row>
    <row r="2521" spans="1:1" x14ac:dyDescent="0.4">
      <c r="A2521" s="23">
        <v>22840</v>
      </c>
    </row>
    <row r="2522" spans="1:1" x14ac:dyDescent="0.4">
      <c r="A2522" s="23">
        <v>18266</v>
      </c>
    </row>
    <row r="2523" spans="1:1" x14ac:dyDescent="0.4">
      <c r="A2523" s="23">
        <v>23211</v>
      </c>
    </row>
    <row r="2524" spans="1:1" x14ac:dyDescent="0.4">
      <c r="A2524" s="23">
        <v>21087</v>
      </c>
    </row>
    <row r="2525" spans="1:1" x14ac:dyDescent="0.4">
      <c r="A2525" s="23">
        <v>19103</v>
      </c>
    </row>
    <row r="2526" spans="1:1" x14ac:dyDescent="0.4">
      <c r="A2526" s="23">
        <v>24156</v>
      </c>
    </row>
    <row r="2527" spans="1:1" x14ac:dyDescent="0.4">
      <c r="A2527" s="23">
        <v>24319</v>
      </c>
    </row>
    <row r="2528" spans="1:1" x14ac:dyDescent="0.4">
      <c r="A2528" s="23">
        <v>23765</v>
      </c>
    </row>
    <row r="2529" spans="1:1" x14ac:dyDescent="0.4">
      <c r="A2529" s="23">
        <v>19172</v>
      </c>
    </row>
    <row r="2530" spans="1:1" x14ac:dyDescent="0.4">
      <c r="A2530" s="23">
        <v>24084</v>
      </c>
    </row>
    <row r="2531" spans="1:1" x14ac:dyDescent="0.4">
      <c r="A2531" s="23">
        <v>21820</v>
      </c>
    </row>
    <row r="2532" spans="1:1" x14ac:dyDescent="0.4">
      <c r="A2532" s="23">
        <v>20179</v>
      </c>
    </row>
    <row r="2533" spans="1:1" x14ac:dyDescent="0.4">
      <c r="A2533" s="23">
        <v>19045</v>
      </c>
    </row>
    <row r="2534" spans="1:1" x14ac:dyDescent="0.4">
      <c r="A2534" s="23">
        <v>19982</v>
      </c>
    </row>
    <row r="2535" spans="1:1" x14ac:dyDescent="0.4">
      <c r="A2535" s="23">
        <v>18349</v>
      </c>
    </row>
    <row r="2536" spans="1:1" x14ac:dyDescent="0.4">
      <c r="A2536" s="23">
        <v>17044</v>
      </c>
    </row>
    <row r="2537" spans="1:1" x14ac:dyDescent="0.4">
      <c r="A2537" s="23">
        <v>21804</v>
      </c>
    </row>
    <row r="2538" spans="1:1" x14ac:dyDescent="0.4">
      <c r="A2538" s="23">
        <v>19690</v>
      </c>
    </row>
    <row r="2539" spans="1:1" x14ac:dyDescent="0.4">
      <c r="A2539" s="23">
        <v>18582</v>
      </c>
    </row>
    <row r="2540" spans="1:1" x14ac:dyDescent="0.4">
      <c r="A2540" s="23">
        <v>22141</v>
      </c>
    </row>
    <row r="2541" spans="1:1" x14ac:dyDescent="0.4">
      <c r="A2541" s="23">
        <v>22564</v>
      </c>
    </row>
    <row r="2542" spans="1:1" x14ac:dyDescent="0.4">
      <c r="A2542" s="23">
        <v>23222</v>
      </c>
    </row>
    <row r="2543" spans="1:1" x14ac:dyDescent="0.4">
      <c r="A2543" s="23">
        <v>19280</v>
      </c>
    </row>
    <row r="2544" spans="1:1" x14ac:dyDescent="0.4">
      <c r="A2544" s="23">
        <v>24190</v>
      </c>
    </row>
    <row r="2545" spans="1:1" x14ac:dyDescent="0.4">
      <c r="A2545" s="23">
        <v>21793</v>
      </c>
    </row>
    <row r="2546" spans="1:1" x14ac:dyDescent="0.4">
      <c r="A2546" s="23">
        <v>19895</v>
      </c>
    </row>
    <row r="2547" spans="1:1" x14ac:dyDescent="0.4">
      <c r="A2547" s="23">
        <v>23001</v>
      </c>
    </row>
    <row r="2548" spans="1:1" x14ac:dyDescent="0.4">
      <c r="A2548" s="23">
        <v>23468</v>
      </c>
    </row>
    <row r="2549" spans="1:1" x14ac:dyDescent="0.4">
      <c r="A2549" s="23">
        <v>22754</v>
      </c>
    </row>
    <row r="2550" spans="1:1" x14ac:dyDescent="0.4">
      <c r="A2550" s="23">
        <v>17277</v>
      </c>
    </row>
    <row r="2551" spans="1:1" x14ac:dyDescent="0.4">
      <c r="A2551" s="23">
        <v>19078</v>
      </c>
    </row>
    <row r="2552" spans="1:1" x14ac:dyDescent="0.4">
      <c r="A2552" s="23">
        <v>16739</v>
      </c>
    </row>
    <row r="2553" spans="1:1" x14ac:dyDescent="0.4">
      <c r="A2553" s="23">
        <v>18024</v>
      </c>
    </row>
    <row r="2554" spans="1:1" x14ac:dyDescent="0.4">
      <c r="A2554" s="23">
        <v>21832</v>
      </c>
    </row>
    <row r="2555" spans="1:1" x14ac:dyDescent="0.4">
      <c r="A2555" s="23">
        <v>21730</v>
      </c>
    </row>
    <row r="2556" spans="1:1" x14ac:dyDescent="0.4">
      <c r="A2556" s="23">
        <v>21116</v>
      </c>
    </row>
    <row r="2557" spans="1:1" x14ac:dyDescent="0.4">
      <c r="A2557" s="23">
        <v>16753</v>
      </c>
    </row>
    <row r="2558" spans="1:1" x14ac:dyDescent="0.4">
      <c r="A2558" s="23">
        <v>16128</v>
      </c>
    </row>
    <row r="2559" spans="1:1" x14ac:dyDescent="0.4">
      <c r="A2559" s="23">
        <v>13720</v>
      </c>
    </row>
    <row r="2560" spans="1:1" x14ac:dyDescent="0.4">
      <c r="A2560" s="23">
        <v>14522</v>
      </c>
    </row>
    <row r="2561" spans="1:1" x14ac:dyDescent="0.4">
      <c r="A2561" s="23">
        <v>18242</v>
      </c>
    </row>
    <row r="2562" spans="1:1" x14ac:dyDescent="0.4">
      <c r="A2562" s="23">
        <v>18969</v>
      </c>
    </row>
    <row r="2563" spans="1:1" x14ac:dyDescent="0.4">
      <c r="A2563" s="23">
        <v>18139</v>
      </c>
    </row>
    <row r="2564" spans="1:1" x14ac:dyDescent="0.4">
      <c r="A2564" s="23">
        <v>11921</v>
      </c>
    </row>
    <row r="2565" spans="1:1" x14ac:dyDescent="0.4">
      <c r="A2565" s="23">
        <v>16860</v>
      </c>
    </row>
    <row r="2566" spans="1:1" x14ac:dyDescent="0.4">
      <c r="A2566" s="23">
        <v>16099</v>
      </c>
    </row>
    <row r="2567" spans="1:1" x14ac:dyDescent="0.4">
      <c r="A2567" s="23">
        <v>15619</v>
      </c>
    </row>
    <row r="2568" spans="1:1" x14ac:dyDescent="0.4">
      <c r="A2568" s="23">
        <v>18816</v>
      </c>
    </row>
    <row r="2569" spans="1:1" x14ac:dyDescent="0.4">
      <c r="A2569" s="23">
        <v>19034</v>
      </c>
    </row>
    <row r="2570" spans="1:1" x14ac:dyDescent="0.4">
      <c r="A2570" s="23">
        <v>18977</v>
      </c>
    </row>
    <row r="2571" spans="1:1" x14ac:dyDescent="0.4">
      <c r="A2571" s="23">
        <v>15166</v>
      </c>
    </row>
    <row r="2572" spans="1:1" x14ac:dyDescent="0.4">
      <c r="A2572" s="23">
        <v>18913</v>
      </c>
    </row>
    <row r="2573" spans="1:1" x14ac:dyDescent="0.4">
      <c r="A2573" s="23">
        <v>15844</v>
      </c>
    </row>
    <row r="2574" spans="1:1" x14ac:dyDescent="0.4">
      <c r="A2574" s="23">
        <v>16764</v>
      </c>
    </row>
    <row r="2575" spans="1:1" x14ac:dyDescent="0.4">
      <c r="A2575" s="23">
        <v>19080</v>
      </c>
    </row>
    <row r="2576" spans="1:1" x14ac:dyDescent="0.4">
      <c r="A2576" s="23">
        <v>18368</v>
      </c>
    </row>
    <row r="2577" spans="1:1" x14ac:dyDescent="0.4">
      <c r="A2577" s="23">
        <v>20756</v>
      </c>
    </row>
    <row r="2578" spans="1:1" x14ac:dyDescent="0.4">
      <c r="A2578" s="23">
        <v>15462</v>
      </c>
    </row>
    <row r="2579" spans="1:1" x14ac:dyDescent="0.4">
      <c r="A2579" s="23">
        <v>22364</v>
      </c>
    </row>
    <row r="2580" spans="1:1" x14ac:dyDescent="0.4">
      <c r="A2580" s="23">
        <v>18532</v>
      </c>
    </row>
    <row r="2581" spans="1:1" x14ac:dyDescent="0.4">
      <c r="A2581" s="23">
        <v>15554</v>
      </c>
    </row>
    <row r="2582" spans="1:1" x14ac:dyDescent="0.4">
      <c r="A2582" s="23">
        <v>19441</v>
      </c>
    </row>
    <row r="2583" spans="1:1" x14ac:dyDescent="0.4">
      <c r="A2583" s="23">
        <v>22550</v>
      </c>
    </row>
    <row r="2584" spans="1:1" x14ac:dyDescent="0.4">
      <c r="A2584" s="23">
        <v>19859</v>
      </c>
    </row>
    <row r="2585" spans="1:1" x14ac:dyDescent="0.4">
      <c r="A2585" s="23">
        <v>17712</v>
      </c>
    </row>
    <row r="2586" spans="1:1" x14ac:dyDescent="0.4">
      <c r="A2586" s="23">
        <v>23177</v>
      </c>
    </row>
    <row r="2587" spans="1:1" x14ac:dyDescent="0.4">
      <c r="A2587" s="23">
        <v>20389</v>
      </c>
    </row>
    <row r="2588" spans="1:1" x14ac:dyDescent="0.4">
      <c r="A2588" s="23">
        <v>18904</v>
      </c>
    </row>
    <row r="2589" spans="1:1" x14ac:dyDescent="0.4">
      <c r="A2589" s="23">
        <v>24242</v>
      </c>
    </row>
    <row r="2590" spans="1:1" x14ac:dyDescent="0.4">
      <c r="A2590" s="23">
        <v>24458</v>
      </c>
    </row>
    <row r="2591" spans="1:1" x14ac:dyDescent="0.4">
      <c r="A2591" s="23">
        <v>24283</v>
      </c>
    </row>
    <row r="2592" spans="1:1" x14ac:dyDescent="0.4">
      <c r="A2592" s="23">
        <v>19254</v>
      </c>
    </row>
    <row r="2593" spans="1:1" x14ac:dyDescent="0.4">
      <c r="A2593" s="23">
        <v>23540</v>
      </c>
    </row>
    <row r="2594" spans="1:1" x14ac:dyDescent="0.4">
      <c r="A2594" s="23">
        <v>20792</v>
      </c>
    </row>
    <row r="2595" spans="1:1" x14ac:dyDescent="0.4">
      <c r="A2595" s="23">
        <v>18930</v>
      </c>
    </row>
    <row r="2596" spans="1:1" x14ac:dyDescent="0.4">
      <c r="A2596" s="23">
        <v>22690</v>
      </c>
    </row>
    <row r="2597" spans="1:1" x14ac:dyDescent="0.4">
      <c r="A2597" s="23">
        <v>23532</v>
      </c>
    </row>
    <row r="2598" spans="1:1" x14ac:dyDescent="0.4">
      <c r="A2598" s="23">
        <v>23358</v>
      </c>
    </row>
    <row r="2599" spans="1:1" x14ac:dyDescent="0.4">
      <c r="A2599" s="23">
        <v>18573</v>
      </c>
    </row>
    <row r="2600" spans="1:1" x14ac:dyDescent="0.4">
      <c r="A2600" s="23">
        <v>22960</v>
      </c>
    </row>
    <row r="2601" spans="1:1" x14ac:dyDescent="0.4">
      <c r="A2601" s="23">
        <v>20297</v>
      </c>
    </row>
    <row r="2602" spans="1:1" x14ac:dyDescent="0.4">
      <c r="A2602" s="23">
        <v>18886</v>
      </c>
    </row>
    <row r="2603" spans="1:1" x14ac:dyDescent="0.4">
      <c r="A2603" s="23">
        <v>22752</v>
      </c>
    </row>
    <row r="2604" spans="1:1" x14ac:dyDescent="0.4">
      <c r="A2604" s="23">
        <v>23798</v>
      </c>
    </row>
    <row r="2605" spans="1:1" x14ac:dyDescent="0.4">
      <c r="A2605" s="23">
        <v>23546</v>
      </c>
    </row>
    <row r="2606" spans="1:1" x14ac:dyDescent="0.4">
      <c r="A2606" s="23">
        <v>18791</v>
      </c>
    </row>
    <row r="2607" spans="1:1" x14ac:dyDescent="0.4">
      <c r="A2607" s="23">
        <v>22916</v>
      </c>
    </row>
    <row r="2608" spans="1:1" x14ac:dyDescent="0.4">
      <c r="A2608" s="23">
        <v>20448</v>
      </c>
    </row>
    <row r="2609" spans="1:1" x14ac:dyDescent="0.4">
      <c r="A2609" s="23">
        <v>18308</v>
      </c>
    </row>
    <row r="2610" spans="1:1" x14ac:dyDescent="0.4">
      <c r="A2610" s="23">
        <v>21889</v>
      </c>
    </row>
    <row r="2611" spans="1:1" x14ac:dyDescent="0.4">
      <c r="A2611" s="23">
        <v>19445</v>
      </c>
    </row>
    <row r="2612" spans="1:1" x14ac:dyDescent="0.4">
      <c r="A2612" s="23">
        <v>21526</v>
      </c>
    </row>
    <row r="2613" spans="1:1" x14ac:dyDescent="0.4">
      <c r="A2613" s="23">
        <v>15112</v>
      </c>
    </row>
    <row r="2614" spans="1:1" x14ac:dyDescent="0.4">
      <c r="A2614" s="23">
        <v>16591</v>
      </c>
    </row>
    <row r="2615" spans="1:1" x14ac:dyDescent="0.4">
      <c r="A2615" s="23">
        <v>15566</v>
      </c>
    </row>
    <row r="2616" spans="1:1" x14ac:dyDescent="0.4">
      <c r="A2616" s="23">
        <v>16022</v>
      </c>
    </row>
    <row r="2617" spans="1:1" x14ac:dyDescent="0.4">
      <c r="A2617" s="23">
        <v>17436</v>
      </c>
    </row>
    <row r="2618" spans="1:1" x14ac:dyDescent="0.4">
      <c r="A2618" s="23">
        <v>22751</v>
      </c>
    </row>
    <row r="2619" spans="1:1" x14ac:dyDescent="0.4">
      <c r="A2619" s="23">
        <v>23353</v>
      </c>
    </row>
    <row r="2620" spans="1:1" x14ac:dyDescent="0.4">
      <c r="A2620" s="23">
        <v>19090</v>
      </c>
    </row>
    <row r="2621" spans="1:1" x14ac:dyDescent="0.4">
      <c r="A2621" s="23">
        <v>23814</v>
      </c>
    </row>
    <row r="2622" spans="1:1" x14ac:dyDescent="0.4">
      <c r="A2622" s="23">
        <v>20296</v>
      </c>
    </row>
    <row r="2623" spans="1:1" x14ac:dyDescent="0.4">
      <c r="A2623" s="23">
        <v>18413</v>
      </c>
    </row>
    <row r="2624" spans="1:1" x14ac:dyDescent="0.4">
      <c r="A2624" s="23">
        <v>21626</v>
      </c>
    </row>
    <row r="2625" spans="1:1" x14ac:dyDescent="0.4">
      <c r="A2625" s="23">
        <v>22630</v>
      </c>
    </row>
    <row r="2626" spans="1:1" x14ac:dyDescent="0.4">
      <c r="A2626" s="23">
        <v>22803</v>
      </c>
    </row>
    <row r="2627" spans="1:1" x14ac:dyDescent="0.4">
      <c r="A2627" s="23">
        <v>17975</v>
      </c>
    </row>
    <row r="2628" spans="1:1" x14ac:dyDescent="0.4">
      <c r="A2628" s="23">
        <v>22648</v>
      </c>
    </row>
    <row r="2629" spans="1:1" x14ac:dyDescent="0.4">
      <c r="A2629" s="23">
        <v>20113</v>
      </c>
    </row>
    <row r="2630" spans="1:1" x14ac:dyDescent="0.4">
      <c r="A2630" s="23">
        <v>18070</v>
      </c>
    </row>
    <row r="2631" spans="1:1" x14ac:dyDescent="0.4">
      <c r="A2631" s="23">
        <v>22118</v>
      </c>
    </row>
    <row r="2632" spans="1:1" x14ac:dyDescent="0.4">
      <c r="A2632" s="23">
        <v>22397</v>
      </c>
    </row>
    <row r="2633" spans="1:1" x14ac:dyDescent="0.4">
      <c r="A2633" s="23">
        <v>22259</v>
      </c>
    </row>
    <row r="2634" spans="1:1" x14ac:dyDescent="0.4">
      <c r="A2634" s="23">
        <v>17269</v>
      </c>
    </row>
    <row r="2635" spans="1:1" x14ac:dyDescent="0.4">
      <c r="A2635" s="23">
        <v>18508</v>
      </c>
    </row>
    <row r="2636" spans="1:1" x14ac:dyDescent="0.4">
      <c r="A2636" s="23">
        <v>18015</v>
      </c>
    </row>
    <row r="2637" spans="1:1" x14ac:dyDescent="0.4">
      <c r="A2637" s="23">
        <v>14690</v>
      </c>
    </row>
    <row r="2638" spans="1:1" x14ac:dyDescent="0.4">
      <c r="A2638" s="23">
        <v>16150</v>
      </c>
    </row>
    <row r="2639" spans="1:1" x14ac:dyDescent="0.4">
      <c r="A2639" s="23">
        <v>17653</v>
      </c>
    </row>
    <row r="2640" spans="1:1" x14ac:dyDescent="0.4">
      <c r="A2640" s="23">
        <v>20324</v>
      </c>
    </row>
    <row r="2641" spans="1:1" x14ac:dyDescent="0.4">
      <c r="A2641" s="23">
        <v>14314</v>
      </c>
    </row>
    <row r="2642" spans="1:1" x14ac:dyDescent="0.4">
      <c r="A2642" s="23">
        <v>21381</v>
      </c>
    </row>
    <row r="2643" spans="1:1" x14ac:dyDescent="0.4">
      <c r="A2643" s="23">
        <v>18723</v>
      </c>
    </row>
    <row r="2644" spans="1:1" x14ac:dyDescent="0.4">
      <c r="A2644" s="23">
        <v>16346</v>
      </c>
    </row>
    <row r="2645" spans="1:1" x14ac:dyDescent="0.4">
      <c r="A2645" s="23">
        <v>20542</v>
      </c>
    </row>
    <row r="2646" spans="1:1" x14ac:dyDescent="0.4">
      <c r="A2646" s="23">
        <v>20915</v>
      </c>
    </row>
    <row r="2647" spans="1:1" x14ac:dyDescent="0.4">
      <c r="A2647" s="23">
        <v>20922</v>
      </c>
    </row>
    <row r="2648" spans="1:1" x14ac:dyDescent="0.4">
      <c r="A2648" s="23">
        <v>16400</v>
      </c>
    </row>
    <row r="2649" spans="1:1" x14ac:dyDescent="0.4">
      <c r="A2649" s="23">
        <v>22261</v>
      </c>
    </row>
    <row r="2650" spans="1:1" x14ac:dyDescent="0.4">
      <c r="A2650" s="23">
        <v>19847</v>
      </c>
    </row>
    <row r="2651" spans="1:1" x14ac:dyDescent="0.4">
      <c r="A2651" s="23">
        <v>16130</v>
      </c>
    </row>
    <row r="2652" spans="1:1" x14ac:dyDescent="0.4">
      <c r="A2652" s="23">
        <v>21779</v>
      </c>
    </row>
    <row r="2653" spans="1:1" x14ac:dyDescent="0.4">
      <c r="A2653" s="23">
        <v>19821</v>
      </c>
    </row>
    <row r="2654" spans="1:1" x14ac:dyDescent="0.4">
      <c r="A2654" s="23">
        <v>17773</v>
      </c>
    </row>
    <row r="2655" spans="1:1" x14ac:dyDescent="0.4">
      <c r="A2655" s="23">
        <v>14779</v>
      </c>
    </row>
    <row r="2656" spans="1:1" x14ac:dyDescent="0.4">
      <c r="A2656" s="23">
        <v>20988</v>
      </c>
    </row>
    <row r="2657" spans="1:1" x14ac:dyDescent="0.4">
      <c r="A2657" s="23">
        <v>16119</v>
      </c>
    </row>
    <row r="2658" spans="1:1" x14ac:dyDescent="0.4">
      <c r="A2658" s="23">
        <v>17859</v>
      </c>
    </row>
    <row r="2659" spans="1:1" x14ac:dyDescent="0.4">
      <c r="A2659" s="23">
        <v>21687</v>
      </c>
    </row>
    <row r="2660" spans="1:1" x14ac:dyDescent="0.4">
      <c r="A2660" s="23">
        <v>22163</v>
      </c>
    </row>
    <row r="2661" spans="1:1" x14ac:dyDescent="0.4">
      <c r="A2661" s="23">
        <v>22138</v>
      </c>
    </row>
    <row r="2662" spans="1:1" x14ac:dyDescent="0.4">
      <c r="A2662" s="23">
        <v>17802</v>
      </c>
    </row>
    <row r="2663" spans="1:1" x14ac:dyDescent="0.4">
      <c r="A2663" s="23">
        <v>22030</v>
      </c>
    </row>
    <row r="2664" spans="1:1" x14ac:dyDescent="0.4">
      <c r="A2664" s="23">
        <v>19604</v>
      </c>
    </row>
    <row r="2665" spans="1:1" x14ac:dyDescent="0.4">
      <c r="A2665" s="23">
        <v>16702</v>
      </c>
    </row>
    <row r="2666" spans="1:1" x14ac:dyDescent="0.4">
      <c r="A2666" s="23">
        <v>21318</v>
      </c>
    </row>
    <row r="2667" spans="1:1" x14ac:dyDescent="0.4">
      <c r="A2667" s="23">
        <v>21757</v>
      </c>
    </row>
    <row r="2668" spans="1:1" x14ac:dyDescent="0.4">
      <c r="A2668" s="23">
        <v>21197</v>
      </c>
    </row>
    <row r="2669" spans="1:1" x14ac:dyDescent="0.4">
      <c r="A2669" s="23">
        <v>14652</v>
      </c>
    </row>
    <row r="2670" spans="1:1" x14ac:dyDescent="0.4">
      <c r="A2670" s="23">
        <v>16947</v>
      </c>
    </row>
    <row r="2671" spans="1:1" x14ac:dyDescent="0.4">
      <c r="A2671" s="23">
        <v>17583</v>
      </c>
    </row>
    <row r="2672" spans="1:1" x14ac:dyDescent="0.4">
      <c r="A2672" s="23">
        <v>16491</v>
      </c>
    </row>
    <row r="2673" spans="1:1" x14ac:dyDescent="0.4">
      <c r="A2673" s="23">
        <v>18677</v>
      </c>
    </row>
    <row r="2674" spans="1:1" x14ac:dyDescent="0.4">
      <c r="A2674" s="23">
        <v>21136</v>
      </c>
    </row>
    <row r="2675" spans="1:1" x14ac:dyDescent="0.4">
      <c r="A2675" s="23">
        <v>21457</v>
      </c>
    </row>
    <row r="2676" spans="1:1" x14ac:dyDescent="0.4">
      <c r="A2676" s="23">
        <v>17406</v>
      </c>
    </row>
    <row r="2677" spans="1:1" x14ac:dyDescent="0.4">
      <c r="A2677" s="23">
        <v>21951</v>
      </c>
    </row>
    <row r="2678" spans="1:1" x14ac:dyDescent="0.4">
      <c r="A2678" s="23">
        <v>19286</v>
      </c>
    </row>
    <row r="2679" spans="1:1" x14ac:dyDescent="0.4">
      <c r="A2679" s="23">
        <v>17448</v>
      </c>
    </row>
    <row r="2680" spans="1:1" x14ac:dyDescent="0.4">
      <c r="A2680" s="23">
        <v>19187</v>
      </c>
    </row>
    <row r="2681" spans="1:1" x14ac:dyDescent="0.4">
      <c r="A2681" s="23">
        <v>21541</v>
      </c>
    </row>
    <row r="2682" spans="1:1" x14ac:dyDescent="0.4">
      <c r="A2682" s="23">
        <v>21758</v>
      </c>
    </row>
    <row r="2683" spans="1:1" x14ac:dyDescent="0.4">
      <c r="A2683" s="23">
        <v>17190</v>
      </c>
    </row>
    <row r="2684" spans="1:1" x14ac:dyDescent="0.4">
      <c r="A2684" s="23">
        <v>21487</v>
      </c>
    </row>
    <row r="2685" spans="1:1" x14ac:dyDescent="0.4">
      <c r="A2685" s="23">
        <v>19216</v>
      </c>
    </row>
    <row r="2686" spans="1:1" x14ac:dyDescent="0.4">
      <c r="A2686" s="23">
        <v>17302</v>
      </c>
    </row>
    <row r="2687" spans="1:1" x14ac:dyDescent="0.4">
      <c r="A2687" s="23">
        <v>21451</v>
      </c>
    </row>
    <row r="2688" spans="1:1" x14ac:dyDescent="0.4">
      <c r="A2688" s="23">
        <v>22130</v>
      </c>
    </row>
    <row r="2689" spans="1:1" x14ac:dyDescent="0.4">
      <c r="A2689" s="23">
        <v>22344</v>
      </c>
    </row>
    <row r="2690" spans="1:1" x14ac:dyDescent="0.4">
      <c r="A2690" s="23">
        <v>17867</v>
      </c>
    </row>
    <row r="2691" spans="1:1" x14ac:dyDescent="0.4">
      <c r="A2691" s="23">
        <v>22274</v>
      </c>
    </row>
    <row r="2692" spans="1:1" x14ac:dyDescent="0.4">
      <c r="A2692" s="23">
        <v>19906</v>
      </c>
    </row>
    <row r="2693" spans="1:1" x14ac:dyDescent="0.4">
      <c r="A2693" s="23">
        <v>17660</v>
      </c>
    </row>
    <row r="2694" spans="1:1" x14ac:dyDescent="0.4">
      <c r="A2694" s="23">
        <v>21451</v>
      </c>
    </row>
    <row r="2695" spans="1:1" x14ac:dyDescent="0.4">
      <c r="A2695" s="23">
        <v>22084</v>
      </c>
    </row>
    <row r="2696" spans="1:1" x14ac:dyDescent="0.4">
      <c r="A2696" s="23">
        <v>22390</v>
      </c>
    </row>
    <row r="2697" spans="1:1" x14ac:dyDescent="0.4">
      <c r="A2697" s="23">
        <v>17835</v>
      </c>
    </row>
    <row r="2698" spans="1:1" x14ac:dyDescent="0.4">
      <c r="A2698" s="23">
        <v>21778</v>
      </c>
    </row>
    <row r="2699" spans="1:1" x14ac:dyDescent="0.4">
      <c r="A2699" s="23">
        <v>19514</v>
      </c>
    </row>
    <row r="2700" spans="1:1" x14ac:dyDescent="0.4">
      <c r="A2700" s="23">
        <v>17666</v>
      </c>
    </row>
    <row r="2701" spans="1:1" x14ac:dyDescent="0.4">
      <c r="A2701" s="23">
        <v>22022</v>
      </c>
    </row>
    <row r="2702" spans="1:1" x14ac:dyDescent="0.4">
      <c r="A2702" s="23">
        <v>22916</v>
      </c>
    </row>
    <row r="2703" spans="1:1" x14ac:dyDescent="0.4">
      <c r="A2703" s="23">
        <v>23418</v>
      </c>
    </row>
    <row r="2704" spans="1:1" x14ac:dyDescent="0.4">
      <c r="A2704" s="23">
        <v>18775</v>
      </c>
    </row>
    <row r="2705" spans="1:1" x14ac:dyDescent="0.4">
      <c r="A2705" s="23">
        <v>22670</v>
      </c>
    </row>
    <row r="2706" spans="1:1" x14ac:dyDescent="0.4">
      <c r="A2706" s="23">
        <v>16536</v>
      </c>
    </row>
    <row r="2707" spans="1:1" x14ac:dyDescent="0.4">
      <c r="A2707" s="23">
        <v>17024</v>
      </c>
    </row>
    <row r="2708" spans="1:1" x14ac:dyDescent="0.4">
      <c r="A2708" s="23">
        <v>21808</v>
      </c>
    </row>
    <row r="2709" spans="1:1" x14ac:dyDescent="0.4">
      <c r="A2709" s="23">
        <v>13554</v>
      </c>
    </row>
    <row r="2710" spans="1:1" x14ac:dyDescent="0.4">
      <c r="A2710" s="23">
        <v>19534</v>
      </c>
    </row>
    <row r="2711" spans="1:1" x14ac:dyDescent="0.4">
      <c r="A2711" s="23">
        <v>14046</v>
      </c>
    </row>
    <row r="2712" spans="1:1" x14ac:dyDescent="0.4">
      <c r="A2712" s="23">
        <v>18442</v>
      </c>
    </row>
    <row r="2713" spans="1:1" x14ac:dyDescent="0.4">
      <c r="A2713" s="23">
        <v>18703</v>
      </c>
    </row>
    <row r="2714" spans="1:1" x14ac:dyDescent="0.4">
      <c r="A2714" s="23">
        <v>16039</v>
      </c>
    </row>
    <row r="2715" spans="1:1" x14ac:dyDescent="0.4">
      <c r="A2715" s="23">
        <v>21866</v>
      </c>
    </row>
    <row r="2716" spans="1:1" x14ac:dyDescent="0.4">
      <c r="A2716" s="23">
        <v>21743</v>
      </c>
    </row>
    <row r="2717" spans="1:1" x14ac:dyDescent="0.4">
      <c r="A2717" s="23">
        <v>18117</v>
      </c>
    </row>
    <row r="2718" spans="1:1" x14ac:dyDescent="0.4">
      <c r="A2718" s="23">
        <v>16391</v>
      </c>
    </row>
    <row r="2719" spans="1:1" x14ac:dyDescent="0.4">
      <c r="A2719" s="23">
        <v>21978</v>
      </c>
    </row>
    <row r="2720" spans="1:1" x14ac:dyDescent="0.4">
      <c r="A2720" s="23">
        <v>11983</v>
      </c>
    </row>
    <row r="2721" spans="1:1" x14ac:dyDescent="0.4">
      <c r="A2721" s="23">
        <v>16010</v>
      </c>
    </row>
    <row r="2722" spans="1:1" x14ac:dyDescent="0.4">
      <c r="A2722" s="23">
        <v>16913</v>
      </c>
    </row>
    <row r="2723" spans="1:1" x14ac:dyDescent="0.4">
      <c r="A2723" s="23">
        <v>19236</v>
      </c>
    </row>
    <row r="2724" spans="1:1" x14ac:dyDescent="0.4">
      <c r="A2724" s="23">
        <v>22229</v>
      </c>
    </row>
    <row r="2725" spans="1:1" x14ac:dyDescent="0.4">
      <c r="A2725" s="23">
        <v>16756</v>
      </c>
    </row>
    <row r="2726" spans="1:1" x14ac:dyDescent="0.4">
      <c r="A2726" s="23">
        <v>23389</v>
      </c>
    </row>
    <row r="2727" spans="1:1" x14ac:dyDescent="0.4">
      <c r="A2727" s="23">
        <v>20667</v>
      </c>
    </row>
    <row r="2728" spans="1:1" x14ac:dyDescent="0.4">
      <c r="A2728" s="23">
        <v>18761</v>
      </c>
    </row>
    <row r="2729" spans="1:1" x14ac:dyDescent="0.4">
      <c r="A2729" s="23">
        <v>19452</v>
      </c>
    </row>
    <row r="2730" spans="1:1" x14ac:dyDescent="0.4">
      <c r="A2730" s="23">
        <v>23120</v>
      </c>
    </row>
    <row r="2731" spans="1:1" x14ac:dyDescent="0.4">
      <c r="A2731" s="23">
        <v>24320</v>
      </c>
    </row>
    <row r="2732" spans="1:1" x14ac:dyDescent="0.4">
      <c r="A2732" s="23">
        <v>11048</v>
      </c>
    </row>
    <row r="2733" spans="1:1" x14ac:dyDescent="0.4">
      <c r="A2733" s="23">
        <v>19466</v>
      </c>
    </row>
    <row r="2734" spans="1:1" x14ac:dyDescent="0.4">
      <c r="A2734" s="23">
        <v>16851</v>
      </c>
    </row>
    <row r="2735" spans="1:1" x14ac:dyDescent="0.4">
      <c r="A2735" s="23">
        <v>16645</v>
      </c>
    </row>
    <row r="2736" spans="1:1" x14ac:dyDescent="0.4">
      <c r="A2736" s="23">
        <v>23458</v>
      </c>
    </row>
    <row r="2737" spans="1:1" x14ac:dyDescent="0.4">
      <c r="A2737" s="23">
        <v>22515</v>
      </c>
    </row>
    <row r="2738" spans="1:1" x14ac:dyDescent="0.4">
      <c r="A2738" s="23">
        <v>24784</v>
      </c>
    </row>
    <row r="2739" spans="1:1" x14ac:dyDescent="0.4">
      <c r="A2739" s="23">
        <v>19789</v>
      </c>
    </row>
    <row r="2740" spans="1:1" x14ac:dyDescent="0.4">
      <c r="A2740" s="23">
        <v>24811</v>
      </c>
    </row>
    <row r="2741" spans="1:1" x14ac:dyDescent="0.4">
      <c r="A2741" s="23">
        <v>22071</v>
      </c>
    </row>
    <row r="2742" spans="1:1" x14ac:dyDescent="0.4">
      <c r="A2742" s="23">
        <v>16423</v>
      </c>
    </row>
    <row r="2743" spans="1:1" x14ac:dyDescent="0.4">
      <c r="A2743" s="23">
        <v>21873</v>
      </c>
    </row>
    <row r="2744" spans="1:1" x14ac:dyDescent="0.4">
      <c r="A2744" s="23">
        <v>24430</v>
      </c>
    </row>
    <row r="2745" spans="1:1" x14ac:dyDescent="0.4">
      <c r="A2745" s="23">
        <v>15067</v>
      </c>
    </row>
    <row r="2746" spans="1:1" x14ac:dyDescent="0.4">
      <c r="A2746" s="23">
        <v>17097</v>
      </c>
    </row>
    <row r="2747" spans="1:1" x14ac:dyDescent="0.4">
      <c r="A2747" s="23">
        <v>18996</v>
      </c>
    </row>
    <row r="2748" spans="1:1" x14ac:dyDescent="0.4">
      <c r="A2748" s="23">
        <v>17853</v>
      </c>
    </row>
    <row r="2749" spans="1:1" x14ac:dyDescent="0.4">
      <c r="A2749" s="23">
        <v>18240</v>
      </c>
    </row>
    <row r="2750" spans="1:1" x14ac:dyDescent="0.4">
      <c r="A2750" s="23">
        <v>21359</v>
      </c>
    </row>
    <row r="2751" spans="1:1" x14ac:dyDescent="0.4">
      <c r="A2751" s="23">
        <v>23748</v>
      </c>
    </row>
    <row r="2752" spans="1:1" x14ac:dyDescent="0.4">
      <c r="A2752" s="23">
        <v>23748</v>
      </c>
    </row>
    <row r="2753" spans="1:1" x14ac:dyDescent="0.4">
      <c r="A2753" s="23">
        <v>18970</v>
      </c>
    </row>
    <row r="2754" spans="1:1" x14ac:dyDescent="0.4">
      <c r="A2754" s="23">
        <v>22548</v>
      </c>
    </row>
    <row r="2755" spans="1:1" x14ac:dyDescent="0.4">
      <c r="A2755" s="23">
        <v>19035</v>
      </c>
    </row>
    <row r="2756" spans="1:1" x14ac:dyDescent="0.4">
      <c r="A2756" s="23">
        <v>19118</v>
      </c>
    </row>
    <row r="2757" spans="1:1" x14ac:dyDescent="0.4">
      <c r="A2757" s="23">
        <v>22588</v>
      </c>
    </row>
    <row r="2758" spans="1:1" x14ac:dyDescent="0.4">
      <c r="A2758" s="23">
        <v>19294</v>
      </c>
    </row>
    <row r="2759" spans="1:1" x14ac:dyDescent="0.4">
      <c r="A2759" s="23">
        <v>22056</v>
      </c>
    </row>
    <row r="2760" spans="1:1" x14ac:dyDescent="0.4">
      <c r="A2760" s="23">
        <v>19021</v>
      </c>
    </row>
    <row r="2761" spans="1:1" x14ac:dyDescent="0.4">
      <c r="A2761" s="23">
        <v>14090</v>
      </c>
    </row>
    <row r="2762" spans="1:1" x14ac:dyDescent="0.4">
      <c r="A2762" s="23">
        <v>18139</v>
      </c>
    </row>
    <row r="2763" spans="1:1" x14ac:dyDescent="0.4">
      <c r="A2763" s="23">
        <v>17278</v>
      </c>
    </row>
    <row r="2764" spans="1:1" x14ac:dyDescent="0.4">
      <c r="A2764" s="23">
        <v>18918</v>
      </c>
    </row>
    <row r="2765" spans="1:1" x14ac:dyDescent="0.4">
      <c r="A2765" s="23">
        <v>23820</v>
      </c>
    </row>
    <row r="2766" spans="1:1" x14ac:dyDescent="0.4">
      <c r="A2766" s="23">
        <v>23534</v>
      </c>
    </row>
    <row r="2767" spans="1:1" x14ac:dyDescent="0.4">
      <c r="A2767" s="23">
        <v>15793</v>
      </c>
    </row>
    <row r="2768" spans="1:1" x14ac:dyDescent="0.4">
      <c r="A2768" s="23">
        <v>22133</v>
      </c>
    </row>
    <row r="2769" spans="1:1" x14ac:dyDescent="0.4">
      <c r="A2769" s="23">
        <v>20512</v>
      </c>
    </row>
    <row r="2770" spans="1:1" x14ac:dyDescent="0.4">
      <c r="A2770" s="23">
        <v>11303</v>
      </c>
    </row>
    <row r="2771" spans="1:1" x14ac:dyDescent="0.4">
      <c r="A2771" s="23">
        <v>22003</v>
      </c>
    </row>
    <row r="2772" spans="1:1" x14ac:dyDescent="0.4">
      <c r="A2772" s="23">
        <v>19718</v>
      </c>
    </row>
    <row r="2773" spans="1:1" x14ac:dyDescent="0.4">
      <c r="A2773" s="23">
        <v>20869</v>
      </c>
    </row>
    <row r="2774" spans="1:1" x14ac:dyDescent="0.4">
      <c r="A2774" s="23">
        <v>20319</v>
      </c>
    </row>
    <row r="2775" spans="1:1" x14ac:dyDescent="0.4">
      <c r="A2775" s="23">
        <v>25455</v>
      </c>
    </row>
    <row r="2776" spans="1:1" x14ac:dyDescent="0.4">
      <c r="A2776" s="23">
        <v>18813</v>
      </c>
    </row>
    <row r="2777" spans="1:1" x14ac:dyDescent="0.4">
      <c r="A2777" s="23">
        <v>19557</v>
      </c>
    </row>
    <row r="2778" spans="1:1" x14ac:dyDescent="0.4">
      <c r="A2778" s="23">
        <v>20242</v>
      </c>
    </row>
    <row r="2779" spans="1:1" x14ac:dyDescent="0.4">
      <c r="A2779" s="23">
        <v>20317</v>
      </c>
    </row>
    <row r="2780" spans="1:1" x14ac:dyDescent="0.4">
      <c r="A2780" s="23">
        <v>20716</v>
      </c>
    </row>
    <row r="2781" spans="1:1" x14ac:dyDescent="0.4">
      <c r="A2781" s="23">
        <v>20181</v>
      </c>
    </row>
    <row r="2782" spans="1:1" x14ac:dyDescent="0.4">
      <c r="A2782" s="23">
        <v>25026</v>
      </c>
    </row>
    <row r="2783" spans="1:1" x14ac:dyDescent="0.4">
      <c r="A2783" s="23">
        <v>22328</v>
      </c>
    </row>
    <row r="2784" spans="1:1" x14ac:dyDescent="0.4">
      <c r="A2784" s="23">
        <v>20574</v>
      </c>
    </row>
    <row r="2785" spans="1:1" x14ac:dyDescent="0.4">
      <c r="A2785" s="23">
        <v>17413</v>
      </c>
    </row>
    <row r="2786" spans="1:1" x14ac:dyDescent="0.4">
      <c r="A2786" s="23">
        <v>23471</v>
      </c>
    </row>
    <row r="2787" spans="1:1" x14ac:dyDescent="0.4">
      <c r="A2787" s="23">
        <v>21186</v>
      </c>
    </row>
    <row r="2788" spans="1:1" x14ac:dyDescent="0.4">
      <c r="A2788" s="23">
        <v>19384</v>
      </c>
    </row>
    <row r="2789" spans="1:1" x14ac:dyDescent="0.4">
      <c r="A2789" s="23">
        <v>21710</v>
      </c>
    </row>
    <row r="2790" spans="1:1" x14ac:dyDescent="0.4">
      <c r="A2790" s="23">
        <v>19957</v>
      </c>
    </row>
    <row r="2791" spans="1:1" x14ac:dyDescent="0.4">
      <c r="A2791" s="23">
        <v>17934</v>
      </c>
    </row>
    <row r="2792" spans="1:1" x14ac:dyDescent="0.4">
      <c r="A2792" s="23">
        <v>23782</v>
      </c>
    </row>
    <row r="2793" spans="1:1" x14ac:dyDescent="0.4">
      <c r="A2793" s="23">
        <v>21646</v>
      </c>
    </row>
    <row r="2794" spans="1:1" x14ac:dyDescent="0.4">
      <c r="A2794" s="23">
        <v>24551</v>
      </c>
    </row>
    <row r="2795" spans="1:1" x14ac:dyDescent="0.4">
      <c r="A2795" s="23">
        <v>20768</v>
      </c>
    </row>
    <row r="2796" spans="1:1" x14ac:dyDescent="0.4">
      <c r="A2796" s="23">
        <v>15298</v>
      </c>
    </row>
    <row r="2797" spans="1:1" x14ac:dyDescent="0.4">
      <c r="A2797" s="23">
        <v>19471</v>
      </c>
    </row>
    <row r="2798" spans="1:1" x14ac:dyDescent="0.4">
      <c r="A2798" s="23">
        <v>16312</v>
      </c>
    </row>
    <row r="2799" spans="1:1" x14ac:dyDescent="0.4">
      <c r="A2799" s="23">
        <v>21147</v>
      </c>
    </row>
    <row r="2800" spans="1:1" x14ac:dyDescent="0.4">
      <c r="A2800" s="23">
        <v>24668</v>
      </c>
    </row>
    <row r="2801" spans="1:1" x14ac:dyDescent="0.4">
      <c r="A2801" s="23">
        <v>23452</v>
      </c>
    </row>
    <row r="2802" spans="1:1" x14ac:dyDescent="0.4">
      <c r="A2802" s="23">
        <v>19153</v>
      </c>
    </row>
    <row r="2803" spans="1:1" x14ac:dyDescent="0.4">
      <c r="A2803" s="23">
        <v>20578</v>
      </c>
    </row>
    <row r="2804" spans="1:1" x14ac:dyDescent="0.4">
      <c r="A2804" s="23">
        <v>15724</v>
      </c>
    </row>
    <row r="2805" spans="1:1" x14ac:dyDescent="0.4">
      <c r="A2805" s="23">
        <v>15099</v>
      </c>
    </row>
    <row r="2806" spans="1:1" x14ac:dyDescent="0.4">
      <c r="A2806" s="23">
        <v>21076</v>
      </c>
    </row>
    <row r="2807" spans="1:1" x14ac:dyDescent="0.4">
      <c r="A2807" s="23">
        <v>20752</v>
      </c>
    </row>
    <row r="2808" spans="1:1" x14ac:dyDescent="0.4">
      <c r="A2808" s="23">
        <v>21235</v>
      </c>
    </row>
    <row r="2809" spans="1:1" x14ac:dyDescent="0.4">
      <c r="A2809" s="23">
        <v>14976</v>
      </c>
    </row>
    <row r="2810" spans="1:1" x14ac:dyDescent="0.4">
      <c r="A2810" s="23">
        <v>19434</v>
      </c>
    </row>
    <row r="2811" spans="1:1" x14ac:dyDescent="0.4">
      <c r="A2811" s="23">
        <v>19690</v>
      </c>
    </row>
    <row r="2812" spans="1:1" x14ac:dyDescent="0.4">
      <c r="A2812" s="23">
        <v>16800</v>
      </c>
    </row>
    <row r="2813" spans="1:1" x14ac:dyDescent="0.4">
      <c r="A2813" s="23">
        <v>19543</v>
      </c>
    </row>
    <row r="2814" spans="1:1" x14ac:dyDescent="0.4">
      <c r="A2814" s="23">
        <v>22912</v>
      </c>
    </row>
    <row r="2815" spans="1:1" x14ac:dyDescent="0.4">
      <c r="A2815" s="23">
        <v>21712</v>
      </c>
    </row>
    <row r="2816" spans="1:1" x14ac:dyDescent="0.4">
      <c r="A2816" s="23">
        <v>15543</v>
      </c>
    </row>
    <row r="2817" spans="1:1" x14ac:dyDescent="0.4">
      <c r="A2817" s="23">
        <v>20192</v>
      </c>
    </row>
    <row r="2818" spans="1:1" x14ac:dyDescent="0.4">
      <c r="A2818" s="23">
        <v>19945</v>
      </c>
    </row>
    <row r="2819" spans="1:1" x14ac:dyDescent="0.4">
      <c r="A2819" s="23">
        <v>16490</v>
      </c>
    </row>
    <row r="2820" spans="1:1" x14ac:dyDescent="0.4">
      <c r="A2820" s="23">
        <v>22075</v>
      </c>
    </row>
    <row r="2821" spans="1:1" x14ac:dyDescent="0.4">
      <c r="A2821" s="23">
        <v>20107</v>
      </c>
    </row>
    <row r="2822" spans="1:1" x14ac:dyDescent="0.4">
      <c r="A2822" s="23">
        <v>18163</v>
      </c>
    </row>
    <row r="2823" spans="1:1" x14ac:dyDescent="0.4">
      <c r="A2823" s="23">
        <v>15418</v>
      </c>
    </row>
    <row r="2824" spans="1:1" x14ac:dyDescent="0.4">
      <c r="A2824" s="23">
        <v>21623</v>
      </c>
    </row>
    <row r="2825" spans="1:1" x14ac:dyDescent="0.4">
      <c r="A2825" s="23">
        <v>17428</v>
      </c>
    </row>
    <row r="2826" spans="1:1" x14ac:dyDescent="0.4">
      <c r="A2826" s="23">
        <v>15788</v>
      </c>
    </row>
    <row r="2827" spans="1:1" x14ac:dyDescent="0.4">
      <c r="A2827" s="23">
        <v>18438</v>
      </c>
    </row>
    <row r="2828" spans="1:1" x14ac:dyDescent="0.4">
      <c r="A2828" s="23">
        <v>21710</v>
      </c>
    </row>
    <row r="2829" spans="1:1" x14ac:dyDescent="0.4">
      <c r="A2829" s="23">
        <v>20394</v>
      </c>
    </row>
    <row r="2830" spans="1:1" x14ac:dyDescent="0.4">
      <c r="A2830" s="23">
        <v>15183</v>
      </c>
    </row>
    <row r="2831" spans="1:1" x14ac:dyDescent="0.4">
      <c r="A2831" s="23">
        <v>21398</v>
      </c>
    </row>
    <row r="2832" spans="1:1" x14ac:dyDescent="0.4">
      <c r="A2832" s="23">
        <v>17651</v>
      </c>
    </row>
    <row r="2833" spans="1:1" x14ac:dyDescent="0.4">
      <c r="A2833" s="23">
        <v>18166</v>
      </c>
    </row>
    <row r="2834" spans="1:1" x14ac:dyDescent="0.4">
      <c r="A2834" s="23">
        <v>19723</v>
      </c>
    </row>
    <row r="2835" spans="1:1" x14ac:dyDescent="0.4">
      <c r="A2835" s="23">
        <v>17885</v>
      </c>
    </row>
    <row r="2836" spans="1:1" x14ac:dyDescent="0.4">
      <c r="A2836" s="23">
        <v>18974</v>
      </c>
    </row>
    <row r="2837" spans="1:1" x14ac:dyDescent="0.4">
      <c r="A2837" s="23">
        <v>17251</v>
      </c>
    </row>
    <row r="2838" spans="1:1" x14ac:dyDescent="0.4">
      <c r="A2838" s="23">
        <v>19851</v>
      </c>
    </row>
    <row r="2839" spans="1:1" x14ac:dyDescent="0.4">
      <c r="A2839" s="23">
        <v>17163</v>
      </c>
    </row>
    <row r="2840" spans="1:1" x14ac:dyDescent="0.4">
      <c r="A2840" s="23">
        <v>14535</v>
      </c>
    </row>
    <row r="2841" spans="1:1" x14ac:dyDescent="0.4">
      <c r="A2841" s="23">
        <v>20325</v>
      </c>
    </row>
    <row r="2842" spans="1:1" x14ac:dyDescent="0.4">
      <c r="A2842" s="23">
        <v>19586</v>
      </c>
    </row>
    <row r="2843" spans="1:1" x14ac:dyDescent="0.4">
      <c r="A2843" s="23">
        <v>16473</v>
      </c>
    </row>
    <row r="2844" spans="1:1" x14ac:dyDescent="0.4">
      <c r="A2844" s="23">
        <v>15254</v>
      </c>
    </row>
    <row r="2845" spans="1:1" x14ac:dyDescent="0.4">
      <c r="A2845" s="23">
        <v>19280</v>
      </c>
    </row>
    <row r="2846" spans="1:1" x14ac:dyDescent="0.4">
      <c r="A2846" s="23">
        <v>17214</v>
      </c>
    </row>
    <row r="2847" spans="1:1" x14ac:dyDescent="0.4">
      <c r="A2847" s="23">
        <v>15605</v>
      </c>
    </row>
    <row r="2848" spans="1:1" x14ac:dyDescent="0.4">
      <c r="A2848" s="23">
        <v>19237</v>
      </c>
    </row>
    <row r="2849" spans="1:1" x14ac:dyDescent="0.4">
      <c r="A2849" s="23">
        <v>19508</v>
      </c>
    </row>
    <row r="2850" spans="1:1" x14ac:dyDescent="0.4">
      <c r="A2850" s="23">
        <v>19619</v>
      </c>
    </row>
    <row r="2851" spans="1:1" x14ac:dyDescent="0.4">
      <c r="A2851" s="23">
        <v>15559</v>
      </c>
    </row>
    <row r="2852" spans="1:1" x14ac:dyDescent="0.4">
      <c r="A2852" s="23">
        <v>19499</v>
      </c>
    </row>
    <row r="2853" spans="1:1" x14ac:dyDescent="0.4">
      <c r="A2853" s="23">
        <v>17316</v>
      </c>
    </row>
    <row r="2854" spans="1:1" x14ac:dyDescent="0.4">
      <c r="A2854" s="23">
        <v>15554</v>
      </c>
    </row>
    <row r="2855" spans="1:1" x14ac:dyDescent="0.4">
      <c r="A2855" s="23">
        <v>18736</v>
      </c>
    </row>
    <row r="2856" spans="1:1" x14ac:dyDescent="0.4">
      <c r="A2856" s="23">
        <v>18837</v>
      </c>
    </row>
    <row r="2857" spans="1:1" x14ac:dyDescent="0.4">
      <c r="A2857" s="23">
        <v>19693</v>
      </c>
    </row>
    <row r="2858" spans="1:1" x14ac:dyDescent="0.4">
      <c r="A2858" s="23">
        <v>15959</v>
      </c>
    </row>
    <row r="2859" spans="1:1" x14ac:dyDescent="0.4">
      <c r="A2859" s="23">
        <v>19524</v>
      </c>
    </row>
    <row r="2860" spans="1:1" x14ac:dyDescent="0.4">
      <c r="A2860" s="23">
        <v>17415</v>
      </c>
    </row>
    <row r="2861" spans="1:1" x14ac:dyDescent="0.4">
      <c r="A2861" s="23">
        <v>16320</v>
      </c>
    </row>
    <row r="2862" spans="1:1" x14ac:dyDescent="0.4">
      <c r="A2862" s="23">
        <v>17457</v>
      </c>
    </row>
    <row r="2863" spans="1:1" x14ac:dyDescent="0.4">
      <c r="A2863" s="23">
        <v>15942</v>
      </c>
    </row>
    <row r="2864" spans="1:1" x14ac:dyDescent="0.4">
      <c r="A2864" s="23">
        <v>19247</v>
      </c>
    </row>
    <row r="2865" spans="1:1" x14ac:dyDescent="0.4">
      <c r="A2865" s="23">
        <v>15707</v>
      </c>
    </row>
    <row r="2866" spans="1:1" x14ac:dyDescent="0.4">
      <c r="A2866" s="23">
        <v>19873</v>
      </c>
    </row>
    <row r="2867" spans="1:1" x14ac:dyDescent="0.4">
      <c r="A2867" s="23">
        <v>17493</v>
      </c>
    </row>
    <row r="2868" spans="1:1" x14ac:dyDescent="0.4">
      <c r="A2868" s="23">
        <v>16056</v>
      </c>
    </row>
    <row r="2869" spans="1:1" x14ac:dyDescent="0.4">
      <c r="A2869" s="23">
        <v>19797</v>
      </c>
    </row>
    <row r="2870" spans="1:1" x14ac:dyDescent="0.4">
      <c r="A2870" s="23">
        <v>20092</v>
      </c>
    </row>
    <row r="2871" spans="1:1" x14ac:dyDescent="0.4">
      <c r="A2871" s="23">
        <v>20075</v>
      </c>
    </row>
    <row r="2872" spans="1:1" x14ac:dyDescent="0.4">
      <c r="A2872" s="23">
        <v>16154</v>
      </c>
    </row>
    <row r="2873" spans="1:1" x14ac:dyDescent="0.4">
      <c r="A2873" s="23">
        <v>19855</v>
      </c>
    </row>
    <row r="2874" spans="1:1" x14ac:dyDescent="0.4">
      <c r="A2874" s="23">
        <v>17584</v>
      </c>
    </row>
    <row r="2875" spans="1:1" x14ac:dyDescent="0.4">
      <c r="A2875" s="23">
        <v>16171</v>
      </c>
    </row>
    <row r="2876" spans="1:1" x14ac:dyDescent="0.4">
      <c r="A2876" s="23">
        <v>19943</v>
      </c>
    </row>
    <row r="2877" spans="1:1" x14ac:dyDescent="0.4">
      <c r="A2877" s="23">
        <v>20183</v>
      </c>
    </row>
    <row r="2878" spans="1:1" x14ac:dyDescent="0.4">
      <c r="A2878" s="23">
        <v>20128</v>
      </c>
    </row>
    <row r="2879" spans="1:1" x14ac:dyDescent="0.4">
      <c r="A2879" s="23">
        <v>16267</v>
      </c>
    </row>
    <row r="2880" spans="1:1" x14ac:dyDescent="0.4">
      <c r="A2880" s="23">
        <v>20303</v>
      </c>
    </row>
    <row r="2881" spans="1:1" x14ac:dyDescent="0.4">
      <c r="A2881" s="23">
        <v>18153</v>
      </c>
    </row>
    <row r="2882" spans="1:1" x14ac:dyDescent="0.4">
      <c r="A2882" s="23">
        <v>16553</v>
      </c>
    </row>
    <row r="2883" spans="1:1" x14ac:dyDescent="0.4">
      <c r="A2883" s="23">
        <v>20116</v>
      </c>
    </row>
    <row r="2884" spans="1:1" x14ac:dyDescent="0.4">
      <c r="A2884" s="23">
        <v>20562</v>
      </c>
    </row>
    <row r="2885" spans="1:1" x14ac:dyDescent="0.4">
      <c r="A2885" s="23">
        <v>20255</v>
      </c>
    </row>
    <row r="2886" spans="1:1" x14ac:dyDescent="0.4">
      <c r="A2886" s="23">
        <v>16379</v>
      </c>
    </row>
    <row r="2887" spans="1:1" x14ac:dyDescent="0.4">
      <c r="A2887" s="23">
        <v>20303</v>
      </c>
    </row>
    <row r="2888" spans="1:1" x14ac:dyDescent="0.4">
      <c r="A2888" s="23">
        <v>18029</v>
      </c>
    </row>
    <row r="2889" spans="1:1" x14ac:dyDescent="0.4">
      <c r="A2889" s="23">
        <v>16846</v>
      </c>
    </row>
    <row r="2890" spans="1:1" x14ac:dyDescent="0.4">
      <c r="A2890" s="23">
        <v>20838</v>
      </c>
    </row>
    <row r="2891" spans="1:1" x14ac:dyDescent="0.4">
      <c r="A2891" s="23">
        <v>21250</v>
      </c>
    </row>
    <row r="2892" spans="1:1" x14ac:dyDescent="0.4">
      <c r="A2892" s="23">
        <v>21439</v>
      </c>
    </row>
    <row r="2893" spans="1:1" x14ac:dyDescent="0.4">
      <c r="A2893" s="23">
        <v>17019</v>
      </c>
    </row>
    <row r="2894" spans="1:1" x14ac:dyDescent="0.4">
      <c r="A2894" s="23">
        <v>21015</v>
      </c>
    </row>
    <row r="2895" spans="1:1" x14ac:dyDescent="0.4">
      <c r="A2895" s="23">
        <v>18867</v>
      </c>
    </row>
    <row r="2896" spans="1:1" x14ac:dyDescent="0.4">
      <c r="A2896" s="23">
        <v>17209</v>
      </c>
    </row>
    <row r="2897" spans="1:1" x14ac:dyDescent="0.4">
      <c r="A2897" s="23">
        <v>19780</v>
      </c>
    </row>
    <row r="2898" spans="1:1" x14ac:dyDescent="0.4">
      <c r="A2898" s="23">
        <v>18202</v>
      </c>
    </row>
    <row r="2899" spans="1:1" x14ac:dyDescent="0.4">
      <c r="A2899" s="23">
        <v>19931</v>
      </c>
    </row>
    <row r="2900" spans="1:1" x14ac:dyDescent="0.4">
      <c r="A2900" s="23">
        <v>14380</v>
      </c>
    </row>
    <row r="2901" spans="1:1" x14ac:dyDescent="0.4">
      <c r="A2901" s="23">
        <v>19860</v>
      </c>
    </row>
    <row r="2902" spans="1:1" x14ac:dyDescent="0.4">
      <c r="A2902" s="23">
        <v>18901</v>
      </c>
    </row>
    <row r="2903" spans="1:1" x14ac:dyDescent="0.4">
      <c r="A2903" s="23">
        <v>17960</v>
      </c>
    </row>
    <row r="2904" spans="1:1" x14ac:dyDescent="0.4">
      <c r="A2904" s="23">
        <v>21350</v>
      </c>
    </row>
    <row r="2905" spans="1:1" x14ac:dyDescent="0.4">
      <c r="A2905" s="23">
        <v>21613</v>
      </c>
    </row>
    <row r="2906" spans="1:1" x14ac:dyDescent="0.4">
      <c r="A2906" s="23">
        <v>20092</v>
      </c>
    </row>
    <row r="2907" spans="1:1" x14ac:dyDescent="0.4">
      <c r="A2907" s="23">
        <v>18194</v>
      </c>
    </row>
    <row r="2908" spans="1:1" x14ac:dyDescent="0.4">
      <c r="A2908" s="23">
        <v>21483</v>
      </c>
    </row>
    <row r="2909" spans="1:1" x14ac:dyDescent="0.4">
      <c r="A2909" s="23">
        <v>17842</v>
      </c>
    </row>
    <row r="2910" spans="1:1" x14ac:dyDescent="0.4">
      <c r="A2910" s="23">
        <v>19234</v>
      </c>
    </row>
    <row r="2911" spans="1:1" x14ac:dyDescent="0.4">
      <c r="A2911" s="23">
        <v>21947</v>
      </c>
    </row>
    <row r="2912" spans="1:1" x14ac:dyDescent="0.4">
      <c r="A2912" s="23">
        <v>25228</v>
      </c>
    </row>
    <row r="2913" spans="1:1" x14ac:dyDescent="0.4">
      <c r="A2913" s="23">
        <v>21480</v>
      </c>
    </row>
    <row r="2914" spans="1:1" x14ac:dyDescent="0.4">
      <c r="A2914" s="23">
        <v>15067</v>
      </c>
    </row>
    <row r="2915" spans="1:1" x14ac:dyDescent="0.4">
      <c r="A2915" s="23">
        <v>19171</v>
      </c>
    </row>
    <row r="2916" spans="1:1" x14ac:dyDescent="0.4">
      <c r="A2916" s="23">
        <v>18426</v>
      </c>
    </row>
    <row r="2917" spans="1:1" x14ac:dyDescent="0.4">
      <c r="A2917" s="23">
        <v>14448</v>
      </c>
    </row>
    <row r="2918" spans="1:1" x14ac:dyDescent="0.4">
      <c r="A2918" s="23">
        <v>19171</v>
      </c>
    </row>
    <row r="2919" spans="1:1" x14ac:dyDescent="0.4">
      <c r="A2919" s="23">
        <v>22735</v>
      </c>
    </row>
    <row r="2920" spans="1:1" x14ac:dyDescent="0.4">
      <c r="A2920" s="23">
        <v>22754</v>
      </c>
    </row>
    <row r="2921" spans="1:1" x14ac:dyDescent="0.4">
      <c r="A2921" s="23">
        <v>18001</v>
      </c>
    </row>
    <row r="2922" spans="1:1" x14ac:dyDescent="0.4">
      <c r="A2922" s="23">
        <v>22167</v>
      </c>
    </row>
    <row r="2923" spans="1:1" x14ac:dyDescent="0.4">
      <c r="A2923" s="23">
        <v>20019</v>
      </c>
    </row>
    <row r="2924" spans="1:1" x14ac:dyDescent="0.4">
      <c r="A2924" s="23">
        <v>14978</v>
      </c>
    </row>
    <row r="2925" spans="1:1" x14ac:dyDescent="0.4">
      <c r="A2925" s="23">
        <v>18237</v>
      </c>
    </row>
    <row r="2926" spans="1:1" x14ac:dyDescent="0.4">
      <c r="A2926" s="23">
        <v>19908</v>
      </c>
    </row>
    <row r="2927" spans="1:1" x14ac:dyDescent="0.4">
      <c r="A2927" s="23">
        <v>20278</v>
      </c>
    </row>
    <row r="2928" spans="1:1" x14ac:dyDescent="0.4">
      <c r="A2928" s="23">
        <v>15666</v>
      </c>
    </row>
    <row r="2929" spans="1:1" x14ac:dyDescent="0.4">
      <c r="A2929" s="23">
        <v>16358</v>
      </c>
    </row>
    <row r="2930" spans="1:1" x14ac:dyDescent="0.4">
      <c r="A2930" s="23">
        <v>17439</v>
      </c>
    </row>
    <row r="2931" spans="1:1" x14ac:dyDescent="0.4">
      <c r="A2931" s="23">
        <v>17172</v>
      </c>
    </row>
    <row r="2932" spans="1:1" x14ac:dyDescent="0.4">
      <c r="A2932" s="23">
        <v>20878</v>
      </c>
    </row>
    <row r="2933" spans="1:1" x14ac:dyDescent="0.4">
      <c r="A2933" s="23">
        <v>21785</v>
      </c>
    </row>
    <row r="2934" spans="1:1" x14ac:dyDescent="0.4">
      <c r="A2934" s="23">
        <v>22046</v>
      </c>
    </row>
    <row r="2935" spans="1:1" x14ac:dyDescent="0.4">
      <c r="A2935" s="23">
        <v>17744</v>
      </c>
    </row>
    <row r="2936" spans="1:1" x14ac:dyDescent="0.4">
      <c r="A2936" s="23">
        <v>22117</v>
      </c>
    </row>
    <row r="2937" spans="1:1" x14ac:dyDescent="0.4">
      <c r="A2937" s="23">
        <v>19626</v>
      </c>
    </row>
    <row r="2938" spans="1:1" x14ac:dyDescent="0.4">
      <c r="A2938" s="23">
        <v>18414</v>
      </c>
    </row>
    <row r="2939" spans="1:1" x14ac:dyDescent="0.4">
      <c r="A2939" s="23">
        <v>22168</v>
      </c>
    </row>
    <row r="2940" spans="1:1" x14ac:dyDescent="0.4">
      <c r="A2940" s="23">
        <v>22140</v>
      </c>
    </row>
    <row r="2941" spans="1:1" x14ac:dyDescent="0.4">
      <c r="A2941" s="23">
        <v>22086</v>
      </c>
    </row>
    <row r="2942" spans="1:1" x14ac:dyDescent="0.4">
      <c r="A2942" s="23">
        <v>17520</v>
      </c>
    </row>
    <row r="2943" spans="1:1" x14ac:dyDescent="0.4">
      <c r="A2943" s="23">
        <v>21318</v>
      </c>
    </row>
    <row r="2944" spans="1:1" x14ac:dyDescent="0.4">
      <c r="A2944" s="23">
        <v>16738</v>
      </c>
    </row>
    <row r="2945" spans="1:1" x14ac:dyDescent="0.4">
      <c r="A2945" s="23">
        <v>17522</v>
      </c>
    </row>
    <row r="2946" spans="1:1" x14ac:dyDescent="0.4">
      <c r="A2946" s="23">
        <v>18482</v>
      </c>
    </row>
    <row r="2947" spans="1:1" x14ac:dyDescent="0.4">
      <c r="A2947" s="23">
        <v>16838</v>
      </c>
    </row>
    <row r="2948" spans="1:1" x14ac:dyDescent="0.4">
      <c r="A2948" s="23">
        <v>17885</v>
      </c>
    </row>
    <row r="2949" spans="1:1" x14ac:dyDescent="0.4">
      <c r="A2949" s="23">
        <v>16319</v>
      </c>
    </row>
    <row r="2950" spans="1:1" x14ac:dyDescent="0.4">
      <c r="A2950" s="23">
        <v>17909</v>
      </c>
    </row>
    <row r="2951" spans="1:1" x14ac:dyDescent="0.4">
      <c r="A2951" s="23">
        <v>19258</v>
      </c>
    </row>
    <row r="2952" spans="1:1" x14ac:dyDescent="0.4">
      <c r="A2952" s="23">
        <v>17784</v>
      </c>
    </row>
    <row r="2953" spans="1:1" x14ac:dyDescent="0.4">
      <c r="A2953" s="23">
        <v>21482</v>
      </c>
    </row>
    <row r="2954" spans="1:1" x14ac:dyDescent="0.4">
      <c r="A2954" s="23">
        <v>22204</v>
      </c>
    </row>
    <row r="2955" spans="1:1" x14ac:dyDescent="0.4">
      <c r="A2955" s="23">
        <v>23585</v>
      </c>
    </row>
    <row r="2956" spans="1:1" x14ac:dyDescent="0.4">
      <c r="A2956" s="23">
        <v>19387</v>
      </c>
    </row>
    <row r="2957" spans="1:1" x14ac:dyDescent="0.4">
      <c r="A2957" s="23">
        <v>24452</v>
      </c>
    </row>
    <row r="2958" spans="1:1" x14ac:dyDescent="0.4">
      <c r="A2958" s="23">
        <v>22360</v>
      </c>
    </row>
    <row r="2959" spans="1:1" x14ac:dyDescent="0.4">
      <c r="A2959" s="23">
        <v>20862</v>
      </c>
    </row>
    <row r="2960" spans="1:1" x14ac:dyDescent="0.4">
      <c r="A2960" s="23">
        <v>23693</v>
      </c>
    </row>
    <row r="2961" spans="1:1" x14ac:dyDescent="0.4">
      <c r="A2961" s="23">
        <v>23870</v>
      </c>
    </row>
    <row r="2962" spans="1:1" x14ac:dyDescent="0.4">
      <c r="A2962" s="23">
        <v>24629</v>
      </c>
    </row>
    <row r="2963" spans="1:1" x14ac:dyDescent="0.4">
      <c r="A2963" s="23">
        <v>19838</v>
      </c>
    </row>
    <row r="2964" spans="1:1" x14ac:dyDescent="0.4">
      <c r="A2964" s="23">
        <v>24324</v>
      </c>
    </row>
    <row r="2965" spans="1:1" x14ac:dyDescent="0.4">
      <c r="A2965" s="23">
        <v>21590</v>
      </c>
    </row>
    <row r="2966" spans="1:1" x14ac:dyDescent="0.4">
      <c r="A2966" s="23">
        <v>20362</v>
      </c>
    </row>
    <row r="2967" spans="1:1" x14ac:dyDescent="0.4">
      <c r="A2967" s="23">
        <v>24505</v>
      </c>
    </row>
    <row r="2968" spans="1:1" x14ac:dyDescent="0.4">
      <c r="A2968" s="23">
        <v>21804</v>
      </c>
    </row>
    <row r="2969" spans="1:1" x14ac:dyDescent="0.4">
      <c r="A2969" s="23">
        <v>24124</v>
      </c>
    </row>
    <row r="2970" spans="1:1" x14ac:dyDescent="0.4">
      <c r="A2970" s="23">
        <v>16856</v>
      </c>
    </row>
    <row r="2971" spans="1:1" x14ac:dyDescent="0.4">
      <c r="A2971" s="23">
        <v>18492</v>
      </c>
    </row>
    <row r="2972" spans="1:1" x14ac:dyDescent="0.4">
      <c r="A2972" s="23">
        <v>17300</v>
      </c>
    </row>
    <row r="2973" spans="1:1" x14ac:dyDescent="0.4">
      <c r="A2973" s="23">
        <v>17862</v>
      </c>
    </row>
    <row r="2974" spans="1:1" x14ac:dyDescent="0.4">
      <c r="A2974" s="23">
        <v>18683</v>
      </c>
    </row>
    <row r="2975" spans="1:1" x14ac:dyDescent="0.4">
      <c r="A2975" s="23">
        <v>23023</v>
      </c>
    </row>
    <row r="2976" spans="1:1" x14ac:dyDescent="0.4">
      <c r="A2976" s="23">
        <v>23139</v>
      </c>
    </row>
    <row r="2977" spans="1:1" x14ac:dyDescent="0.4">
      <c r="A2977" s="23">
        <v>18248</v>
      </c>
    </row>
    <row r="2978" spans="1:1" x14ac:dyDescent="0.4">
      <c r="A2978" s="23">
        <v>22150</v>
      </c>
    </row>
    <row r="2979" spans="1:1" x14ac:dyDescent="0.4">
      <c r="A2979" s="23">
        <v>19727</v>
      </c>
    </row>
    <row r="2980" spans="1:1" x14ac:dyDescent="0.4">
      <c r="A2980" s="23">
        <v>17907</v>
      </c>
    </row>
    <row r="2981" spans="1:1" x14ac:dyDescent="0.4">
      <c r="A2981" s="23">
        <v>20986</v>
      </c>
    </row>
    <row r="2982" spans="1:1" x14ac:dyDescent="0.4">
      <c r="A2982" s="23">
        <v>21043</v>
      </c>
    </row>
    <row r="2983" spans="1:1" x14ac:dyDescent="0.4">
      <c r="A2983" s="23">
        <v>21216</v>
      </c>
    </row>
    <row r="2984" spans="1:1" x14ac:dyDescent="0.4">
      <c r="A2984" s="23">
        <v>15068</v>
      </c>
    </row>
    <row r="2985" spans="1:1" x14ac:dyDescent="0.4">
      <c r="A2985" s="23">
        <v>21503</v>
      </c>
    </row>
    <row r="2986" spans="1:1" x14ac:dyDescent="0.4">
      <c r="A2986" s="23">
        <v>16791</v>
      </c>
    </row>
    <row r="2987" spans="1:1" x14ac:dyDescent="0.4">
      <c r="A2987" s="23">
        <v>13829</v>
      </c>
    </row>
    <row r="2988" spans="1:1" x14ac:dyDescent="0.4">
      <c r="A2988" s="23">
        <v>17197</v>
      </c>
    </row>
    <row r="2989" spans="1:1" x14ac:dyDescent="0.4">
      <c r="A2989" s="23">
        <v>20277</v>
      </c>
    </row>
    <row r="2990" spans="1:1" x14ac:dyDescent="0.4">
      <c r="A2990" s="23">
        <v>18018</v>
      </c>
    </row>
    <row r="2991" spans="1:1" x14ac:dyDescent="0.4">
      <c r="A2991" s="23">
        <v>17345</v>
      </c>
    </row>
    <row r="2992" spans="1:1" x14ac:dyDescent="0.4">
      <c r="A2992" s="23">
        <v>21345</v>
      </c>
    </row>
    <row r="2993" spans="1:1" x14ac:dyDescent="0.4">
      <c r="A2993" s="23">
        <v>18961</v>
      </c>
    </row>
    <row r="2994" spans="1:1" x14ac:dyDescent="0.4">
      <c r="A2994" s="23">
        <v>17346</v>
      </c>
    </row>
    <row r="2995" spans="1:1" x14ac:dyDescent="0.4">
      <c r="A2995" s="23">
        <v>20382</v>
      </c>
    </row>
    <row r="2996" spans="1:1" x14ac:dyDescent="0.4">
      <c r="A2996" s="23">
        <v>20745</v>
      </c>
    </row>
    <row r="2997" spans="1:1" x14ac:dyDescent="0.4">
      <c r="A2997" s="23">
        <v>20422</v>
      </c>
    </row>
    <row r="2998" spans="1:1" x14ac:dyDescent="0.4">
      <c r="A2998" s="23">
        <v>15423</v>
      </c>
    </row>
    <row r="2999" spans="1:1" x14ac:dyDescent="0.4">
      <c r="A2999" s="23">
        <v>20418</v>
      </c>
    </row>
    <row r="3000" spans="1:1" x14ac:dyDescent="0.4">
      <c r="A3000" s="23">
        <v>18321</v>
      </c>
    </row>
    <row r="3001" spans="1:1" x14ac:dyDescent="0.4">
      <c r="A3001" s="23">
        <v>16812</v>
      </c>
    </row>
    <row r="3002" spans="1:1" x14ac:dyDescent="0.4">
      <c r="A3002" s="23">
        <v>18836</v>
      </c>
    </row>
    <row r="3003" spans="1:1" x14ac:dyDescent="0.4">
      <c r="A3003" s="23">
        <v>21447</v>
      </c>
    </row>
    <row r="3004" spans="1:1" x14ac:dyDescent="0.4">
      <c r="A3004" s="23">
        <v>21974</v>
      </c>
    </row>
    <row r="3005" spans="1:1" x14ac:dyDescent="0.4">
      <c r="A3005" s="23">
        <v>17097</v>
      </c>
    </row>
    <row r="3006" spans="1:1" x14ac:dyDescent="0.4">
      <c r="A3006" s="23">
        <v>20918</v>
      </c>
    </row>
    <row r="3007" spans="1:1" x14ac:dyDescent="0.4">
      <c r="A3007" s="23">
        <v>18513</v>
      </c>
    </row>
    <row r="3008" spans="1:1" x14ac:dyDescent="0.4">
      <c r="A3008" s="23">
        <v>15887</v>
      </c>
    </row>
    <row r="3009" spans="1:1" x14ac:dyDescent="0.4">
      <c r="A3009" s="23">
        <v>19818</v>
      </c>
    </row>
    <row r="3010" spans="1:1" x14ac:dyDescent="0.4">
      <c r="A3010" s="23">
        <v>20196</v>
      </c>
    </row>
    <row r="3011" spans="1:1" x14ac:dyDescent="0.4">
      <c r="A3011" s="23">
        <v>19719</v>
      </c>
    </row>
    <row r="3012" spans="1:1" x14ac:dyDescent="0.4">
      <c r="A3012" s="23">
        <v>13570</v>
      </c>
    </row>
    <row r="3013" spans="1:1" x14ac:dyDescent="0.4">
      <c r="A3013" s="23">
        <v>18930</v>
      </c>
    </row>
    <row r="3014" spans="1:1" x14ac:dyDescent="0.4">
      <c r="A3014" s="23">
        <v>19358</v>
      </c>
    </row>
    <row r="3015" spans="1:1" x14ac:dyDescent="0.4">
      <c r="A3015" s="23">
        <v>17535</v>
      </c>
    </row>
    <row r="3016" spans="1:1" x14ac:dyDescent="0.4">
      <c r="A3016" s="23">
        <v>21103</v>
      </c>
    </row>
    <row r="3017" spans="1:1" x14ac:dyDescent="0.4">
      <c r="A3017" s="23">
        <v>21790</v>
      </c>
    </row>
    <row r="3018" spans="1:1" x14ac:dyDescent="0.4">
      <c r="A3018" s="23">
        <v>21750</v>
      </c>
    </row>
    <row r="3019" spans="1:1" x14ac:dyDescent="0.4">
      <c r="A3019" s="23">
        <v>15245</v>
      </c>
    </row>
    <row r="3020" spans="1:1" x14ac:dyDescent="0.4">
      <c r="A3020" s="23">
        <v>17595</v>
      </c>
    </row>
    <row r="3021" spans="1:1" x14ac:dyDescent="0.4">
      <c r="A3021" s="23">
        <v>18446</v>
      </c>
    </row>
    <row r="3022" spans="1:1" x14ac:dyDescent="0.4">
      <c r="A3022" s="23">
        <v>17298</v>
      </c>
    </row>
    <row r="3023" spans="1:1" x14ac:dyDescent="0.4">
      <c r="A3023" s="23">
        <v>18852</v>
      </c>
    </row>
    <row r="3024" spans="1:1" x14ac:dyDescent="0.4">
      <c r="A3024" s="23">
        <v>21655</v>
      </c>
    </row>
    <row r="3025" spans="1:1" x14ac:dyDescent="0.4">
      <c r="A3025" s="23">
        <v>22222</v>
      </c>
    </row>
    <row r="3026" spans="1:1" x14ac:dyDescent="0.4">
      <c r="A3026" s="23">
        <v>17965</v>
      </c>
    </row>
    <row r="3027" spans="1:1" x14ac:dyDescent="0.4">
      <c r="A3027" s="23">
        <v>22369</v>
      </c>
    </row>
    <row r="3028" spans="1:1" x14ac:dyDescent="0.4">
      <c r="A3028" s="23">
        <v>20198</v>
      </c>
    </row>
    <row r="3029" spans="1:1" x14ac:dyDescent="0.4">
      <c r="A3029" s="23">
        <v>18670</v>
      </c>
    </row>
    <row r="3030" spans="1:1" x14ac:dyDescent="0.4">
      <c r="A3030" s="23">
        <v>22345</v>
      </c>
    </row>
    <row r="3031" spans="1:1" x14ac:dyDescent="0.4">
      <c r="A3031" s="23">
        <v>22961</v>
      </c>
    </row>
    <row r="3032" spans="1:1" x14ac:dyDescent="0.4">
      <c r="A3032" s="23">
        <v>23162</v>
      </c>
    </row>
    <row r="3033" spans="1:1" x14ac:dyDescent="0.4">
      <c r="A3033" s="23">
        <v>18597</v>
      </c>
    </row>
    <row r="3034" spans="1:1" x14ac:dyDescent="0.4">
      <c r="A3034" s="23">
        <v>22805</v>
      </c>
    </row>
    <row r="3035" spans="1:1" x14ac:dyDescent="0.4">
      <c r="A3035" s="23">
        <v>20058</v>
      </c>
    </row>
    <row r="3036" spans="1:1" x14ac:dyDescent="0.4">
      <c r="A3036" s="23">
        <v>18179</v>
      </c>
    </row>
    <row r="3037" spans="1:1" x14ac:dyDescent="0.4">
      <c r="A3037" s="23">
        <v>21465</v>
      </c>
    </row>
    <row r="3038" spans="1:1" x14ac:dyDescent="0.4">
      <c r="A3038" s="23">
        <v>22053</v>
      </c>
    </row>
    <row r="3039" spans="1:1" x14ac:dyDescent="0.4">
      <c r="A3039" s="23">
        <v>18440</v>
      </c>
    </row>
    <row r="3040" spans="1:1" x14ac:dyDescent="0.4">
      <c r="A3040" s="23">
        <v>16877</v>
      </c>
    </row>
    <row r="3041" spans="1:1" x14ac:dyDescent="0.4">
      <c r="A3041" s="23">
        <v>22139</v>
      </c>
    </row>
    <row r="3042" spans="1:1" x14ac:dyDescent="0.4">
      <c r="A3042" s="23">
        <v>12160</v>
      </c>
    </row>
    <row r="3043" spans="1:1" x14ac:dyDescent="0.4">
      <c r="A3043" s="23">
        <v>16041</v>
      </c>
    </row>
    <row r="3044" spans="1:1" x14ac:dyDescent="0.4">
      <c r="A3044" s="23">
        <v>15832</v>
      </c>
    </row>
    <row r="3045" spans="1:1" x14ac:dyDescent="0.4">
      <c r="A3045" s="23">
        <v>14401</v>
      </c>
    </row>
    <row r="3046" spans="1:1" x14ac:dyDescent="0.4">
      <c r="A3046" s="23">
        <v>19465</v>
      </c>
    </row>
    <row r="3047" spans="1:1" x14ac:dyDescent="0.4">
      <c r="A3047" s="23">
        <v>15574</v>
      </c>
    </row>
    <row r="3048" spans="1:1" x14ac:dyDescent="0.4">
      <c r="A3048" s="23">
        <v>21978</v>
      </c>
    </row>
    <row r="3049" spans="1:1" x14ac:dyDescent="0.4">
      <c r="A3049" s="23">
        <v>19329</v>
      </c>
    </row>
    <row r="3050" spans="1:1" x14ac:dyDescent="0.4">
      <c r="A3050" s="23">
        <v>14415</v>
      </c>
    </row>
    <row r="3051" spans="1:1" x14ac:dyDescent="0.4">
      <c r="A3051" s="23">
        <v>19815</v>
      </c>
    </row>
    <row r="3052" spans="1:1" x14ac:dyDescent="0.4">
      <c r="A3052" s="23">
        <v>21814</v>
      </c>
    </row>
    <row r="3053" spans="1:1" x14ac:dyDescent="0.4">
      <c r="A3053" s="23">
        <v>13143</v>
      </c>
    </row>
    <row r="3054" spans="1:1" x14ac:dyDescent="0.4">
      <c r="A3054" s="23">
        <v>15430</v>
      </c>
    </row>
    <row r="3055" spans="1:1" x14ac:dyDescent="0.4">
      <c r="A3055" s="23">
        <v>17245</v>
      </c>
    </row>
    <row r="3056" spans="1:1" x14ac:dyDescent="0.4">
      <c r="A3056" s="23">
        <v>16206</v>
      </c>
    </row>
    <row r="3057" spans="1:1" x14ac:dyDescent="0.4">
      <c r="A3057" s="23">
        <v>16862</v>
      </c>
    </row>
    <row r="3058" spans="1:1" x14ac:dyDescent="0.4">
      <c r="A3058" s="23">
        <v>19029</v>
      </c>
    </row>
    <row r="3059" spans="1:1" x14ac:dyDescent="0.4">
      <c r="A3059" s="23">
        <v>21686</v>
      </c>
    </row>
    <row r="3060" spans="1:1" x14ac:dyDescent="0.4">
      <c r="A3060" s="23">
        <v>21827</v>
      </c>
    </row>
    <row r="3061" spans="1:1" x14ac:dyDescent="0.4">
      <c r="A3061" s="23">
        <v>17355</v>
      </c>
    </row>
    <row r="3062" spans="1:1" x14ac:dyDescent="0.4">
      <c r="A3062" s="23">
        <v>17999</v>
      </c>
    </row>
    <row r="3063" spans="1:1" x14ac:dyDescent="0.4">
      <c r="A3063" s="23">
        <v>18053</v>
      </c>
    </row>
    <row r="3064" spans="1:1" x14ac:dyDescent="0.4">
      <c r="A3064" s="23">
        <v>17284</v>
      </c>
    </row>
    <row r="3065" spans="1:1" x14ac:dyDescent="0.4">
      <c r="A3065" s="23">
        <v>12766</v>
      </c>
    </row>
    <row r="3066" spans="1:1" x14ac:dyDescent="0.4">
      <c r="A3066" s="23">
        <v>19241</v>
      </c>
    </row>
    <row r="3067" spans="1:1" x14ac:dyDescent="0.4">
      <c r="A3067" s="23">
        <v>17124</v>
      </c>
    </row>
    <row r="3068" spans="1:1" x14ac:dyDescent="0.4">
      <c r="A3068" s="23">
        <v>14464</v>
      </c>
    </row>
    <row r="3069" spans="1:1" x14ac:dyDescent="0.4">
      <c r="A3069" s="23">
        <v>20405</v>
      </c>
    </row>
    <row r="3070" spans="1:1" x14ac:dyDescent="0.4">
      <c r="A3070" s="23">
        <v>17003</v>
      </c>
    </row>
    <row r="3071" spans="1:1" x14ac:dyDescent="0.4">
      <c r="A3071" s="23">
        <v>17481</v>
      </c>
    </row>
    <row r="3072" spans="1:1" x14ac:dyDescent="0.4">
      <c r="A3072" s="23">
        <v>20878</v>
      </c>
    </row>
    <row r="3073" spans="1:1" x14ac:dyDescent="0.4">
      <c r="A3073" s="23">
        <v>21941</v>
      </c>
    </row>
    <row r="3074" spans="1:1" x14ac:dyDescent="0.4">
      <c r="A3074" s="23">
        <v>22089</v>
      </c>
    </row>
    <row r="3075" spans="1:1" x14ac:dyDescent="0.4">
      <c r="A3075" s="23">
        <v>14974</v>
      </c>
    </row>
    <row r="3076" spans="1:1" x14ac:dyDescent="0.4">
      <c r="A3076" s="23">
        <v>21297</v>
      </c>
    </row>
    <row r="3077" spans="1:1" x14ac:dyDescent="0.4">
      <c r="A3077" s="23">
        <v>20006</v>
      </c>
    </row>
    <row r="3078" spans="1:1" x14ac:dyDescent="0.4">
      <c r="A3078" s="23">
        <v>10959</v>
      </c>
    </row>
    <row r="3079" spans="1:1" x14ac:dyDescent="0.4">
      <c r="A3079" s="23">
        <v>19330</v>
      </c>
    </row>
    <row r="3080" spans="1:1" x14ac:dyDescent="0.4">
      <c r="A3080" s="23">
        <v>18170</v>
      </c>
    </row>
    <row r="3081" spans="1:1" x14ac:dyDescent="0.4">
      <c r="A3081" s="23">
        <v>19451</v>
      </c>
    </row>
    <row r="3082" spans="1:1" x14ac:dyDescent="0.4">
      <c r="A3082" s="23">
        <v>17340</v>
      </c>
    </row>
    <row r="3083" spans="1:1" x14ac:dyDescent="0.4">
      <c r="A3083" s="23">
        <v>19828</v>
      </c>
    </row>
    <row r="3084" spans="1:1" x14ac:dyDescent="0.4">
      <c r="A3084" s="23">
        <v>19833</v>
      </c>
    </row>
    <row r="3085" spans="1:1" x14ac:dyDescent="0.4">
      <c r="A3085" s="23">
        <v>18278</v>
      </c>
    </row>
    <row r="3086" spans="1:1" x14ac:dyDescent="0.4">
      <c r="A3086" s="23">
        <v>22253</v>
      </c>
    </row>
    <row r="3087" spans="1:1" x14ac:dyDescent="0.4">
      <c r="A3087" s="23">
        <v>20938</v>
      </c>
    </row>
    <row r="3088" spans="1:1" x14ac:dyDescent="0.4">
      <c r="A3088" s="23">
        <v>19745</v>
      </c>
    </row>
    <row r="3089" spans="1:1" x14ac:dyDescent="0.4">
      <c r="A3089" s="23">
        <v>17958</v>
      </c>
    </row>
    <row r="3090" spans="1:1" x14ac:dyDescent="0.4">
      <c r="A3090" s="23">
        <v>22746</v>
      </c>
    </row>
    <row r="3091" spans="1:1" x14ac:dyDescent="0.4">
      <c r="A3091" s="23">
        <v>16805</v>
      </c>
    </row>
    <row r="3092" spans="1:1" x14ac:dyDescent="0.4">
      <c r="A3092" s="23">
        <v>17494</v>
      </c>
    </row>
    <row r="3093" spans="1:1" x14ac:dyDescent="0.4">
      <c r="A3093" s="23">
        <v>22339</v>
      </c>
    </row>
    <row r="3094" spans="1:1" x14ac:dyDescent="0.4">
      <c r="A3094" s="23">
        <v>13932</v>
      </c>
    </row>
    <row r="3095" spans="1:1" x14ac:dyDescent="0.4">
      <c r="A3095" s="23">
        <v>20206</v>
      </c>
    </row>
    <row r="3096" spans="1:1" x14ac:dyDescent="0.4">
      <c r="A3096" s="23">
        <v>17323</v>
      </c>
    </row>
    <row r="3097" spans="1:1" x14ac:dyDescent="0.4">
      <c r="A3097" s="23">
        <v>20082</v>
      </c>
    </row>
    <row r="3098" spans="1:1" x14ac:dyDescent="0.4">
      <c r="A3098" s="23">
        <v>20565</v>
      </c>
    </row>
    <row r="3099" spans="1:1" x14ac:dyDescent="0.4">
      <c r="A3099" s="23">
        <v>18786</v>
      </c>
    </row>
    <row r="3100" spans="1:1" x14ac:dyDescent="0.4">
      <c r="A3100" s="23">
        <v>19404</v>
      </c>
    </row>
    <row r="3101" spans="1:1" x14ac:dyDescent="0.4">
      <c r="A3101" s="23">
        <v>23283</v>
      </c>
    </row>
    <row r="3102" spans="1:1" x14ac:dyDescent="0.4">
      <c r="A3102" s="23">
        <v>25191</v>
      </c>
    </row>
    <row r="3103" spans="1:1" x14ac:dyDescent="0.4">
      <c r="A3103" s="23">
        <v>12316</v>
      </c>
    </row>
    <row r="3104" spans="1:1" x14ac:dyDescent="0.4">
      <c r="A3104" s="23">
        <v>21358</v>
      </c>
    </row>
    <row r="3105" spans="1:1" x14ac:dyDescent="0.4">
      <c r="A3105" s="23">
        <v>16731</v>
      </c>
    </row>
    <row r="3106" spans="1:1" x14ac:dyDescent="0.4">
      <c r="A3106" s="23">
        <v>15672</v>
      </c>
    </row>
    <row r="3107" spans="1:1" x14ac:dyDescent="0.4">
      <c r="A3107" s="23">
        <v>21938</v>
      </c>
    </row>
    <row r="3108" spans="1:1" x14ac:dyDescent="0.4">
      <c r="A3108" s="23">
        <v>22880</v>
      </c>
    </row>
    <row r="3109" spans="1:1" x14ac:dyDescent="0.4">
      <c r="A3109" s="23">
        <v>19378</v>
      </c>
    </row>
    <row r="3110" spans="1:1" x14ac:dyDescent="0.4">
      <c r="A3110" s="23">
        <v>17397</v>
      </c>
    </row>
    <row r="3111" spans="1:1" x14ac:dyDescent="0.4">
      <c r="A3111" s="23">
        <v>18802</v>
      </c>
    </row>
    <row r="3112" spans="1:1" x14ac:dyDescent="0.4">
      <c r="A3112" s="23">
        <v>17022</v>
      </c>
    </row>
    <row r="3113" spans="1:1" x14ac:dyDescent="0.4">
      <c r="A3113" s="23">
        <v>15467</v>
      </c>
    </row>
    <row r="3114" spans="1:1" x14ac:dyDescent="0.4">
      <c r="A3114" s="23">
        <v>22593</v>
      </c>
    </row>
    <row r="3115" spans="1:1" x14ac:dyDescent="0.4">
      <c r="A3115" s="23">
        <v>23236</v>
      </c>
    </row>
    <row r="3116" spans="1:1" x14ac:dyDescent="0.4">
      <c r="A3116" s="23">
        <v>23242</v>
      </c>
    </row>
    <row r="3117" spans="1:1" x14ac:dyDescent="0.4">
      <c r="A3117" s="23">
        <v>18640</v>
      </c>
    </row>
    <row r="3118" spans="1:1" x14ac:dyDescent="0.4">
      <c r="A3118" s="23">
        <v>19851</v>
      </c>
    </row>
    <row r="3119" spans="1:1" x14ac:dyDescent="0.4">
      <c r="A3119" s="23">
        <v>19623</v>
      </c>
    </row>
    <row r="3120" spans="1:1" x14ac:dyDescent="0.4">
      <c r="A3120" s="23">
        <v>15418</v>
      </c>
    </row>
    <row r="3121" spans="1:1" x14ac:dyDescent="0.4">
      <c r="A3121" s="23">
        <v>21174</v>
      </c>
    </row>
    <row r="3122" spans="1:1" x14ac:dyDescent="0.4">
      <c r="A3122" s="23">
        <v>19753</v>
      </c>
    </row>
    <row r="3123" spans="1:1" x14ac:dyDescent="0.4">
      <c r="A3123" s="23">
        <v>20194</v>
      </c>
    </row>
    <row r="3124" spans="1:1" x14ac:dyDescent="0.4">
      <c r="A3124" s="23">
        <v>16254</v>
      </c>
    </row>
    <row r="3125" spans="1:1" x14ac:dyDescent="0.4">
      <c r="A3125" s="23">
        <v>22744</v>
      </c>
    </row>
    <row r="3126" spans="1:1" x14ac:dyDescent="0.4">
      <c r="A3126" s="23">
        <v>17700</v>
      </c>
    </row>
    <row r="3127" spans="1:1" x14ac:dyDescent="0.4">
      <c r="A3127" s="23">
        <v>18190</v>
      </c>
    </row>
    <row r="3128" spans="1:1" x14ac:dyDescent="0.4">
      <c r="A3128" s="23">
        <v>23057</v>
      </c>
    </row>
    <row r="3129" spans="1:1" x14ac:dyDescent="0.4">
      <c r="A3129" s="23">
        <v>14322</v>
      </c>
    </row>
    <row r="3130" spans="1:1" x14ac:dyDescent="0.4">
      <c r="A3130" s="23">
        <v>20667</v>
      </c>
    </row>
    <row r="3131" spans="1:1" x14ac:dyDescent="0.4">
      <c r="A3131" s="23">
        <v>15009</v>
      </c>
    </row>
    <row r="3132" spans="1:1" x14ac:dyDescent="0.4">
      <c r="A3132" s="23">
        <v>19256</v>
      </c>
    </row>
    <row r="3133" spans="1:1" x14ac:dyDescent="0.4">
      <c r="A3133" s="23">
        <v>19324</v>
      </c>
    </row>
    <row r="3134" spans="1:1" x14ac:dyDescent="0.4">
      <c r="A3134" s="23">
        <v>16492</v>
      </c>
    </row>
    <row r="3135" spans="1:1" x14ac:dyDescent="0.4">
      <c r="A3135" s="23">
        <v>22529</v>
      </c>
    </row>
    <row r="3136" spans="1:1" x14ac:dyDescent="0.4">
      <c r="A3136" s="23">
        <v>20452</v>
      </c>
    </row>
    <row r="3137" spans="1:1" x14ac:dyDescent="0.4">
      <c r="A3137" s="23">
        <v>18743</v>
      </c>
    </row>
    <row r="3138" spans="1:1" x14ac:dyDescent="0.4">
      <c r="A3138" s="23">
        <v>15663</v>
      </c>
    </row>
    <row r="3139" spans="1:1" x14ac:dyDescent="0.4">
      <c r="A3139" s="23">
        <v>21720</v>
      </c>
    </row>
    <row r="3140" spans="1:1" x14ac:dyDescent="0.4">
      <c r="A3140" s="23">
        <v>18102</v>
      </c>
    </row>
    <row r="3141" spans="1:1" x14ac:dyDescent="0.4">
      <c r="A3141" s="23">
        <v>16213</v>
      </c>
    </row>
    <row r="3142" spans="1:1" x14ac:dyDescent="0.4">
      <c r="A3142" s="23">
        <v>16757</v>
      </c>
    </row>
    <row r="3143" spans="1:1" x14ac:dyDescent="0.4">
      <c r="A3143" s="23">
        <v>18064</v>
      </c>
    </row>
    <row r="3144" spans="1:1" x14ac:dyDescent="0.4">
      <c r="A3144" s="23">
        <v>21138</v>
      </c>
    </row>
    <row r="3145" spans="1:1" x14ac:dyDescent="0.4">
      <c r="A3145" s="23">
        <v>16578</v>
      </c>
    </row>
    <row r="3146" spans="1:1" x14ac:dyDescent="0.4">
      <c r="A3146" s="23">
        <v>19727</v>
      </c>
    </row>
    <row r="3147" spans="1:1" x14ac:dyDescent="0.4">
      <c r="A3147" s="23">
        <v>20203</v>
      </c>
    </row>
    <row r="3148" spans="1:1" x14ac:dyDescent="0.4">
      <c r="A3148" s="23">
        <v>16728</v>
      </c>
    </row>
    <row r="3149" spans="1:1" x14ac:dyDescent="0.4">
      <c r="A3149" s="23">
        <v>17154</v>
      </c>
    </row>
    <row r="3150" spans="1:1" x14ac:dyDescent="0.4">
      <c r="A3150" s="23">
        <v>18234</v>
      </c>
    </row>
    <row r="3151" spans="1:1" x14ac:dyDescent="0.4">
      <c r="A3151" s="23">
        <v>17957</v>
      </c>
    </row>
    <row r="3152" spans="1:1" x14ac:dyDescent="0.4">
      <c r="A3152" s="23">
        <v>15357</v>
      </c>
    </row>
    <row r="3153" spans="1:1" x14ac:dyDescent="0.4">
      <c r="A3153" s="23">
        <v>22486</v>
      </c>
    </row>
    <row r="3154" spans="1:1" x14ac:dyDescent="0.4">
      <c r="A3154" s="23">
        <v>18472</v>
      </c>
    </row>
    <row r="3155" spans="1:1" x14ac:dyDescent="0.4">
      <c r="A3155" s="23">
        <v>15630</v>
      </c>
    </row>
    <row r="3156" spans="1:1" x14ac:dyDescent="0.4">
      <c r="A3156" s="23">
        <v>19673</v>
      </c>
    </row>
    <row r="3157" spans="1:1" x14ac:dyDescent="0.4">
      <c r="A3157" s="23">
        <v>23034</v>
      </c>
    </row>
    <row r="3158" spans="1:1" x14ac:dyDescent="0.4">
      <c r="A3158" s="23">
        <v>21746</v>
      </c>
    </row>
    <row r="3159" spans="1:1" x14ac:dyDescent="0.4">
      <c r="A3159" s="23">
        <v>17009</v>
      </c>
    </row>
    <row r="3160" spans="1:1" x14ac:dyDescent="0.4">
      <c r="A3160" s="23">
        <v>19403</v>
      </c>
    </row>
    <row r="3161" spans="1:1" x14ac:dyDescent="0.4">
      <c r="A3161" s="23">
        <v>19640</v>
      </c>
    </row>
    <row r="3162" spans="1:1" x14ac:dyDescent="0.4">
      <c r="A3162" s="23">
        <v>16798</v>
      </c>
    </row>
    <row r="3163" spans="1:1" x14ac:dyDescent="0.4">
      <c r="A3163" s="23">
        <v>19163</v>
      </c>
    </row>
    <row r="3164" spans="1:1" x14ac:dyDescent="0.4">
      <c r="A3164" s="23">
        <v>22342</v>
      </c>
    </row>
    <row r="3165" spans="1:1" x14ac:dyDescent="0.4">
      <c r="A3165" s="23">
        <v>21159</v>
      </c>
    </row>
    <row r="3166" spans="1:1" x14ac:dyDescent="0.4">
      <c r="A3166" s="23">
        <v>18705</v>
      </c>
    </row>
    <row r="3167" spans="1:1" x14ac:dyDescent="0.4">
      <c r="A3167" s="23">
        <v>19767</v>
      </c>
    </row>
    <row r="3168" spans="1:1" x14ac:dyDescent="0.4">
      <c r="A3168" s="23">
        <v>15668</v>
      </c>
    </row>
    <row r="3169" spans="1:1" x14ac:dyDescent="0.4">
      <c r="A3169" s="23">
        <v>14987</v>
      </c>
    </row>
    <row r="3170" spans="1:1" x14ac:dyDescent="0.4">
      <c r="A3170" s="23">
        <v>20482</v>
      </c>
    </row>
    <row r="3171" spans="1:1" x14ac:dyDescent="0.4">
      <c r="A3171" s="23">
        <v>19954</v>
      </c>
    </row>
    <row r="3172" spans="1:1" x14ac:dyDescent="0.4">
      <c r="A3172" s="23">
        <v>20245</v>
      </c>
    </row>
    <row r="3173" spans="1:1" x14ac:dyDescent="0.4">
      <c r="A3173" s="23">
        <v>15319</v>
      </c>
    </row>
    <row r="3174" spans="1:1" x14ac:dyDescent="0.4">
      <c r="A3174" s="23">
        <v>21741</v>
      </c>
    </row>
    <row r="3175" spans="1:1" x14ac:dyDescent="0.4">
      <c r="A3175" s="23">
        <v>18091</v>
      </c>
    </row>
    <row r="3176" spans="1:1" x14ac:dyDescent="0.4">
      <c r="A3176" s="23">
        <v>16433</v>
      </c>
    </row>
    <row r="3177" spans="1:1" x14ac:dyDescent="0.4">
      <c r="A3177" s="23">
        <v>19345</v>
      </c>
    </row>
    <row r="3178" spans="1:1" x14ac:dyDescent="0.4">
      <c r="A3178" s="23">
        <v>19401</v>
      </c>
    </row>
    <row r="3179" spans="1:1" x14ac:dyDescent="0.4">
      <c r="A3179" s="23">
        <v>20395</v>
      </c>
    </row>
    <row r="3180" spans="1:1" x14ac:dyDescent="0.4">
      <c r="A3180" s="23">
        <v>16051</v>
      </c>
    </row>
    <row r="3181" spans="1:1" x14ac:dyDescent="0.4">
      <c r="A3181" s="23">
        <v>19698</v>
      </c>
    </row>
    <row r="3182" spans="1:1" x14ac:dyDescent="0.4">
      <c r="A3182" s="23">
        <v>17542</v>
      </c>
    </row>
    <row r="3183" spans="1:1" x14ac:dyDescent="0.4">
      <c r="A3183" s="23">
        <v>16256</v>
      </c>
    </row>
    <row r="3184" spans="1:1" x14ac:dyDescent="0.4">
      <c r="A3184" s="23">
        <v>19608</v>
      </c>
    </row>
    <row r="3185" spans="1:1" x14ac:dyDescent="0.4">
      <c r="A3185" s="23">
        <v>20270</v>
      </c>
    </row>
    <row r="3186" spans="1:1" x14ac:dyDescent="0.4">
      <c r="A3186" s="23">
        <v>20270</v>
      </c>
    </row>
    <row r="3187" spans="1:1" x14ac:dyDescent="0.4">
      <c r="A3187" s="23">
        <v>16125</v>
      </c>
    </row>
    <row r="3188" spans="1:1" x14ac:dyDescent="0.4">
      <c r="A3188" s="23">
        <v>20009</v>
      </c>
    </row>
    <row r="3189" spans="1:1" x14ac:dyDescent="0.4">
      <c r="A3189" s="23">
        <v>17784</v>
      </c>
    </row>
    <row r="3190" spans="1:1" x14ac:dyDescent="0.4">
      <c r="A3190" s="23">
        <v>16121</v>
      </c>
    </row>
    <row r="3191" spans="1:1" x14ac:dyDescent="0.4">
      <c r="A3191" s="23">
        <v>18836</v>
      </c>
    </row>
    <row r="3192" spans="1:1" x14ac:dyDescent="0.4">
      <c r="A3192" s="23">
        <v>19237</v>
      </c>
    </row>
    <row r="3193" spans="1:1" x14ac:dyDescent="0.4">
      <c r="A3193" s="23">
        <v>18696</v>
      </c>
    </row>
    <row r="3194" spans="1:1" x14ac:dyDescent="0.4">
      <c r="A3194" s="23">
        <v>14872</v>
      </c>
    </row>
    <row r="3195" spans="1:1" x14ac:dyDescent="0.4">
      <c r="A3195" s="23">
        <v>18710</v>
      </c>
    </row>
    <row r="3196" spans="1:1" x14ac:dyDescent="0.4">
      <c r="A3196" s="23">
        <v>16548</v>
      </c>
    </row>
    <row r="3197" spans="1:1" x14ac:dyDescent="0.4">
      <c r="A3197" s="23">
        <v>15131</v>
      </c>
    </row>
    <row r="3198" spans="1:1" x14ac:dyDescent="0.4">
      <c r="A3198" s="23">
        <v>18140</v>
      </c>
    </row>
    <row r="3199" spans="1:1" x14ac:dyDescent="0.4">
      <c r="A3199" s="23">
        <v>18878</v>
      </c>
    </row>
    <row r="3200" spans="1:1" x14ac:dyDescent="0.4">
      <c r="A3200" s="23">
        <v>18994</v>
      </c>
    </row>
    <row r="3201" spans="1:1" x14ac:dyDescent="0.4">
      <c r="A3201" s="23">
        <v>15331</v>
      </c>
    </row>
    <row r="3202" spans="1:1" x14ac:dyDescent="0.4">
      <c r="A3202" s="23">
        <v>18956</v>
      </c>
    </row>
    <row r="3203" spans="1:1" x14ac:dyDescent="0.4">
      <c r="A3203" s="23">
        <v>16844</v>
      </c>
    </row>
    <row r="3204" spans="1:1" x14ac:dyDescent="0.4">
      <c r="A3204" s="23">
        <v>15471</v>
      </c>
    </row>
    <row r="3205" spans="1:1" x14ac:dyDescent="0.4">
      <c r="A3205" s="23">
        <v>18723</v>
      </c>
    </row>
    <row r="3206" spans="1:1" x14ac:dyDescent="0.4">
      <c r="A3206" s="23">
        <v>19056</v>
      </c>
    </row>
    <row r="3207" spans="1:1" x14ac:dyDescent="0.4">
      <c r="A3207" s="23">
        <v>19504</v>
      </c>
    </row>
    <row r="3208" spans="1:1" x14ac:dyDescent="0.4">
      <c r="A3208" s="23">
        <v>15273</v>
      </c>
    </row>
    <row r="3209" spans="1:1" x14ac:dyDescent="0.4">
      <c r="A3209" s="23">
        <v>15726</v>
      </c>
    </row>
    <row r="3210" spans="1:1" x14ac:dyDescent="0.4">
      <c r="A3210" s="23">
        <v>15692</v>
      </c>
    </row>
    <row r="3211" spans="1:1" x14ac:dyDescent="0.4">
      <c r="A3211" s="23">
        <v>14992</v>
      </c>
    </row>
    <row r="3212" spans="1:1" x14ac:dyDescent="0.4">
      <c r="A3212" s="23">
        <v>18032</v>
      </c>
    </row>
    <row r="3213" spans="1:1" x14ac:dyDescent="0.4">
      <c r="A3213" s="23">
        <v>18672</v>
      </c>
    </row>
    <row r="3214" spans="1:1" x14ac:dyDescent="0.4">
      <c r="A3214" s="23">
        <v>18852</v>
      </c>
    </row>
    <row r="3215" spans="1:1" x14ac:dyDescent="0.4">
      <c r="A3215" s="23">
        <v>15339</v>
      </c>
    </row>
    <row r="3216" spans="1:1" x14ac:dyDescent="0.4">
      <c r="A3216" s="23">
        <v>19089</v>
      </c>
    </row>
    <row r="3217" spans="1:1" x14ac:dyDescent="0.4">
      <c r="A3217" s="23">
        <v>16770</v>
      </c>
    </row>
    <row r="3218" spans="1:1" x14ac:dyDescent="0.4">
      <c r="A3218" s="23">
        <v>15261</v>
      </c>
    </row>
    <row r="3219" spans="1:1" x14ac:dyDescent="0.4">
      <c r="A3219" s="23">
        <v>18364</v>
      </c>
    </row>
    <row r="3220" spans="1:1" x14ac:dyDescent="0.4">
      <c r="A3220" s="23">
        <v>18791</v>
      </c>
    </row>
    <row r="3221" spans="1:1" x14ac:dyDescent="0.4">
      <c r="A3221" s="23">
        <v>18896</v>
      </c>
    </row>
    <row r="3222" spans="1:1" x14ac:dyDescent="0.4">
      <c r="A3222" s="23">
        <v>14910</v>
      </c>
    </row>
    <row r="3223" spans="1:1" x14ac:dyDescent="0.4">
      <c r="A3223" s="23">
        <v>18298</v>
      </c>
    </row>
    <row r="3224" spans="1:1" x14ac:dyDescent="0.4">
      <c r="A3224" s="23">
        <v>16357</v>
      </c>
    </row>
    <row r="3225" spans="1:1" x14ac:dyDescent="0.4">
      <c r="A3225" s="23">
        <v>15825</v>
      </c>
    </row>
    <row r="3226" spans="1:1" x14ac:dyDescent="0.4">
      <c r="A3226" s="23">
        <v>18760</v>
      </c>
    </row>
    <row r="3227" spans="1:1" x14ac:dyDescent="0.4">
      <c r="A3227" s="23">
        <v>19849</v>
      </c>
    </row>
    <row r="3228" spans="1:1" x14ac:dyDescent="0.4">
      <c r="A3228" s="23">
        <v>19643</v>
      </c>
    </row>
    <row r="3229" spans="1:1" x14ac:dyDescent="0.4">
      <c r="A3229" s="23">
        <v>13202</v>
      </c>
    </row>
    <row r="3230" spans="1:1" x14ac:dyDescent="0.4">
      <c r="A3230" s="23">
        <v>17486</v>
      </c>
    </row>
    <row r="3231" spans="1:1" x14ac:dyDescent="0.4">
      <c r="A3231" s="23">
        <v>16832</v>
      </c>
    </row>
    <row r="3232" spans="1:1" x14ac:dyDescent="0.4">
      <c r="A3232" s="23">
        <v>15689</v>
      </c>
    </row>
    <row r="3233" spans="1:1" x14ac:dyDescent="0.4">
      <c r="A3233" s="23">
        <v>18767</v>
      </c>
    </row>
    <row r="3234" spans="1:1" x14ac:dyDescent="0.4">
      <c r="A3234" s="23">
        <v>19772</v>
      </c>
    </row>
    <row r="3235" spans="1:1" x14ac:dyDescent="0.4">
      <c r="A3235" s="23">
        <v>20355</v>
      </c>
    </row>
    <row r="3236" spans="1:1" x14ac:dyDescent="0.4">
      <c r="A3236" s="23">
        <v>16212</v>
      </c>
    </row>
    <row r="3237" spans="1:1" x14ac:dyDescent="0.4">
      <c r="A3237" s="23">
        <v>19758</v>
      </c>
    </row>
    <row r="3238" spans="1:1" x14ac:dyDescent="0.4">
      <c r="A3238" s="23">
        <v>17619</v>
      </c>
    </row>
    <row r="3239" spans="1:1" x14ac:dyDescent="0.4">
      <c r="A3239" s="23">
        <v>15446</v>
      </c>
    </row>
    <row r="3240" spans="1:1" x14ac:dyDescent="0.4">
      <c r="A3240" s="23">
        <v>21174</v>
      </c>
    </row>
    <row r="3241" spans="1:1" x14ac:dyDescent="0.4">
      <c r="A3241" s="23">
        <v>20266</v>
      </c>
    </row>
    <row r="3242" spans="1:1" x14ac:dyDescent="0.4">
      <c r="A3242" s="23">
        <v>16921</v>
      </c>
    </row>
    <row r="3243" spans="1:1" x14ac:dyDescent="0.4">
      <c r="A3243" s="23">
        <v>16588</v>
      </c>
    </row>
    <row r="3244" spans="1:1" x14ac:dyDescent="0.4">
      <c r="A3244" s="23">
        <v>19640</v>
      </c>
    </row>
    <row r="3245" spans="1:1" x14ac:dyDescent="0.4">
      <c r="A3245" s="23">
        <v>19867</v>
      </c>
    </row>
    <row r="3246" spans="1:1" x14ac:dyDescent="0.4">
      <c r="A3246" s="23">
        <v>16136</v>
      </c>
    </row>
    <row r="3247" spans="1:1" x14ac:dyDescent="0.4">
      <c r="A3247" s="23">
        <v>17404</v>
      </c>
    </row>
    <row r="3248" spans="1:1" x14ac:dyDescent="0.4">
      <c r="A3248" s="23">
        <v>18813</v>
      </c>
    </row>
    <row r="3249" spans="1:1" x14ac:dyDescent="0.4">
      <c r="A3249" s="23">
        <v>21408</v>
      </c>
    </row>
    <row r="3250" spans="1:1" x14ac:dyDescent="0.4">
      <c r="A3250" s="23">
        <v>15141</v>
      </c>
    </row>
    <row r="3251" spans="1:1" x14ac:dyDescent="0.4">
      <c r="A3251" s="23">
        <v>21289</v>
      </c>
    </row>
    <row r="3252" spans="1:1" x14ac:dyDescent="0.4">
      <c r="A3252" s="23">
        <v>20086</v>
      </c>
    </row>
    <row r="3253" spans="1:1" x14ac:dyDescent="0.4">
      <c r="A3253" s="23">
        <v>18500</v>
      </c>
    </row>
    <row r="3254" spans="1:1" x14ac:dyDescent="0.4">
      <c r="A3254" s="23">
        <v>22400</v>
      </c>
    </row>
    <row r="3255" spans="1:1" x14ac:dyDescent="0.4">
      <c r="A3255" s="23">
        <v>23413</v>
      </c>
    </row>
    <row r="3256" spans="1:1" x14ac:dyDescent="0.4">
      <c r="A3256" s="23">
        <v>24186</v>
      </c>
    </row>
    <row r="3257" spans="1:1" x14ac:dyDescent="0.4">
      <c r="A3257" s="23">
        <v>19411</v>
      </c>
    </row>
    <row r="3258" spans="1:1" x14ac:dyDescent="0.4">
      <c r="A3258" s="23">
        <v>24421</v>
      </c>
    </row>
    <row r="3259" spans="1:1" x14ac:dyDescent="0.4">
      <c r="A3259" s="23">
        <v>22114</v>
      </c>
    </row>
    <row r="3260" spans="1:1" x14ac:dyDescent="0.4">
      <c r="A3260" s="23">
        <v>20851</v>
      </c>
    </row>
    <row r="3261" spans="1:1" x14ac:dyDescent="0.4">
      <c r="A3261" s="23">
        <v>24330</v>
      </c>
    </row>
    <row r="3262" spans="1:1" x14ac:dyDescent="0.4">
      <c r="A3262" s="23">
        <v>24731</v>
      </c>
    </row>
    <row r="3263" spans="1:1" x14ac:dyDescent="0.4">
      <c r="A3263" s="23">
        <v>24586</v>
      </c>
    </row>
    <row r="3264" spans="1:1" x14ac:dyDescent="0.4">
      <c r="A3264" s="23">
        <v>17360</v>
      </c>
    </row>
    <row r="3265" spans="1:1" x14ac:dyDescent="0.4">
      <c r="A3265" s="23">
        <v>22698</v>
      </c>
    </row>
    <row r="3266" spans="1:1" x14ac:dyDescent="0.4">
      <c r="A3266" s="23">
        <v>20516</v>
      </c>
    </row>
    <row r="3267" spans="1:1" x14ac:dyDescent="0.4">
      <c r="A3267" s="23">
        <v>20127</v>
      </c>
    </row>
    <row r="3268" spans="1:1" x14ac:dyDescent="0.4">
      <c r="A3268" s="23">
        <v>24563</v>
      </c>
    </row>
    <row r="3269" spans="1:1" x14ac:dyDescent="0.4">
      <c r="A3269" s="23">
        <v>25318</v>
      </c>
    </row>
    <row r="3270" spans="1:1" x14ac:dyDescent="0.4">
      <c r="A3270" s="23">
        <v>25483</v>
      </c>
    </row>
    <row r="3271" spans="1:1" x14ac:dyDescent="0.4">
      <c r="A3271" s="23">
        <v>20250</v>
      </c>
    </row>
    <row r="3272" spans="1:1" x14ac:dyDescent="0.4">
      <c r="A3272" s="23">
        <v>24802</v>
      </c>
    </row>
    <row r="3273" spans="1:1" x14ac:dyDescent="0.4">
      <c r="A3273" s="23">
        <v>21525</v>
      </c>
    </row>
    <row r="3274" spans="1:1" x14ac:dyDescent="0.4">
      <c r="A3274" s="23">
        <v>19818</v>
      </c>
    </row>
    <row r="3275" spans="1:1" x14ac:dyDescent="0.4">
      <c r="A3275" s="23">
        <v>23207</v>
      </c>
    </row>
    <row r="3276" spans="1:1" x14ac:dyDescent="0.4">
      <c r="A3276" s="23">
        <v>23788</v>
      </c>
    </row>
    <row r="3277" spans="1:1" x14ac:dyDescent="0.4">
      <c r="A3277" s="23">
        <v>20925</v>
      </c>
    </row>
    <row r="3278" spans="1:1" x14ac:dyDescent="0.4">
      <c r="A3278" s="23">
        <v>18539</v>
      </c>
    </row>
    <row r="3279" spans="1:1" x14ac:dyDescent="0.4">
      <c r="A3279" s="23">
        <v>19610</v>
      </c>
    </row>
    <row r="3280" spans="1:1" x14ac:dyDescent="0.4">
      <c r="A3280" s="23">
        <v>15645</v>
      </c>
    </row>
    <row r="3281" spans="1:1" x14ac:dyDescent="0.4">
      <c r="A3281" s="23">
        <v>15330</v>
      </c>
    </row>
    <row r="3282" spans="1:1" x14ac:dyDescent="0.4">
      <c r="A3282" s="23">
        <v>17515</v>
      </c>
    </row>
    <row r="3283" spans="1:1" x14ac:dyDescent="0.4">
      <c r="A3283" s="23">
        <v>13708</v>
      </c>
    </row>
    <row r="3284" spans="1:1" x14ac:dyDescent="0.4">
      <c r="A3284" s="23">
        <v>19352</v>
      </c>
    </row>
    <row r="3285" spans="1:1" x14ac:dyDescent="0.4">
      <c r="A3285" s="23">
        <v>16757</v>
      </c>
    </row>
    <row r="3286" spans="1:1" x14ac:dyDescent="0.4">
      <c r="A3286" s="23">
        <v>21011</v>
      </c>
    </row>
    <row r="3287" spans="1:1" x14ac:dyDescent="0.4">
      <c r="A3287" s="23">
        <v>19839</v>
      </c>
    </row>
    <row r="3288" spans="1:1" x14ac:dyDescent="0.4">
      <c r="A3288" s="23">
        <v>18677</v>
      </c>
    </row>
    <row r="3289" spans="1:1" x14ac:dyDescent="0.4">
      <c r="A3289" s="23">
        <v>14978</v>
      </c>
    </row>
    <row r="3290" spans="1:1" x14ac:dyDescent="0.4">
      <c r="A3290" s="23">
        <v>18237</v>
      </c>
    </row>
    <row r="3291" spans="1:1" x14ac:dyDescent="0.4">
      <c r="A3291" s="23">
        <v>19908</v>
      </c>
    </row>
    <row r="3292" spans="1:1" x14ac:dyDescent="0.4">
      <c r="A3292" s="23">
        <v>16222</v>
      </c>
    </row>
    <row r="3293" spans="1:1" x14ac:dyDescent="0.4">
      <c r="A3293" s="23">
        <v>19583</v>
      </c>
    </row>
    <row r="3294" spans="1:1" x14ac:dyDescent="0.4">
      <c r="A3294" s="23">
        <v>16358</v>
      </c>
    </row>
    <row r="3295" spans="1:1" x14ac:dyDescent="0.4">
      <c r="A3295" s="23">
        <v>17439</v>
      </c>
    </row>
    <row r="3296" spans="1:1" x14ac:dyDescent="0.4">
      <c r="A3296" s="23">
        <v>17172</v>
      </c>
    </row>
    <row r="3297" spans="1:1" x14ac:dyDescent="0.4">
      <c r="A3297" s="23">
        <v>20878</v>
      </c>
    </row>
    <row r="3298" spans="1:1" x14ac:dyDescent="0.4">
      <c r="A3298" s="23">
        <v>21785</v>
      </c>
    </row>
    <row r="3299" spans="1:1" x14ac:dyDescent="0.4">
      <c r="A3299" s="23">
        <v>17637</v>
      </c>
    </row>
    <row r="3300" spans="1:1" x14ac:dyDescent="0.4">
      <c r="A3300" s="23">
        <v>22180</v>
      </c>
    </row>
    <row r="3301" spans="1:1" x14ac:dyDescent="0.4">
      <c r="A3301" s="23">
        <v>19551</v>
      </c>
    </row>
    <row r="3302" spans="1:1" x14ac:dyDescent="0.4">
      <c r="A3302" s="23">
        <v>19626</v>
      </c>
    </row>
    <row r="3303" spans="1:1" x14ac:dyDescent="0.4">
      <c r="A3303" s="23">
        <v>16278</v>
      </c>
    </row>
    <row r="3304" spans="1:1" x14ac:dyDescent="0.4">
      <c r="A3304" s="23">
        <v>17514</v>
      </c>
    </row>
    <row r="3305" spans="1:1" x14ac:dyDescent="0.4">
      <c r="A3305" s="23">
        <v>18348</v>
      </c>
    </row>
    <row r="3306" spans="1:1" x14ac:dyDescent="0.4">
      <c r="A3306" s="23">
        <v>16595</v>
      </c>
    </row>
    <row r="3307" spans="1:1" x14ac:dyDescent="0.4">
      <c r="A3307" s="23">
        <v>18150</v>
      </c>
    </row>
    <row r="3308" spans="1:1" x14ac:dyDescent="0.4">
      <c r="A3308" s="23">
        <v>21318</v>
      </c>
    </row>
    <row r="3309" spans="1:1" x14ac:dyDescent="0.4">
      <c r="A3309" s="23">
        <v>18935</v>
      </c>
    </row>
    <row r="3310" spans="1:1" x14ac:dyDescent="0.4">
      <c r="A3310" s="23">
        <v>17522</v>
      </c>
    </row>
    <row r="3311" spans="1:1" x14ac:dyDescent="0.4">
      <c r="A3311" s="23">
        <v>20908</v>
      </c>
    </row>
    <row r="3312" spans="1:1" x14ac:dyDescent="0.4">
      <c r="A3312" s="23">
        <v>21313</v>
      </c>
    </row>
    <row r="3313" spans="1:1" x14ac:dyDescent="0.4">
      <c r="A3313" s="23">
        <v>17266</v>
      </c>
    </row>
    <row r="3314" spans="1:1" x14ac:dyDescent="0.4">
      <c r="A3314" s="23">
        <v>21719</v>
      </c>
    </row>
    <row r="3315" spans="1:1" x14ac:dyDescent="0.4">
      <c r="A3315" s="23">
        <v>21610</v>
      </c>
    </row>
    <row r="3316" spans="1:1" x14ac:dyDescent="0.4">
      <c r="A3316" s="23">
        <v>19258</v>
      </c>
    </row>
    <row r="3317" spans="1:1" x14ac:dyDescent="0.4">
      <c r="A3317" s="23">
        <v>15721</v>
      </c>
    </row>
    <row r="3318" spans="1:1" x14ac:dyDescent="0.4">
      <c r="A3318" s="23">
        <v>21482</v>
      </c>
    </row>
    <row r="3319" spans="1:1" x14ac:dyDescent="0.4">
      <c r="A3319" s="23">
        <v>19628</v>
      </c>
    </row>
    <row r="3320" spans="1:1" x14ac:dyDescent="0.4">
      <c r="A3320" s="23">
        <v>14907</v>
      </c>
    </row>
    <row r="3321" spans="1:1" x14ac:dyDescent="0.4">
      <c r="A3321" s="23">
        <v>20083</v>
      </c>
    </row>
    <row r="3322" spans="1:1" x14ac:dyDescent="0.4">
      <c r="A3322" s="23">
        <v>22966</v>
      </c>
    </row>
    <row r="3323" spans="1:1" x14ac:dyDescent="0.4">
      <c r="A3323" s="23">
        <v>18530</v>
      </c>
    </row>
    <row r="3324" spans="1:1" x14ac:dyDescent="0.4">
      <c r="A3324" s="23">
        <v>20862</v>
      </c>
    </row>
    <row r="3325" spans="1:1" x14ac:dyDescent="0.4">
      <c r="A3325" s="23">
        <v>23693</v>
      </c>
    </row>
    <row r="3326" spans="1:1" x14ac:dyDescent="0.4">
      <c r="A3326" s="23">
        <v>23870</v>
      </c>
    </row>
    <row r="3327" spans="1:1" x14ac:dyDescent="0.4">
      <c r="A3327" s="23">
        <v>19703</v>
      </c>
    </row>
    <row r="3328" spans="1:1" x14ac:dyDescent="0.4">
      <c r="A3328" s="23">
        <v>24797</v>
      </c>
    </row>
    <row r="3329" spans="1:1" x14ac:dyDescent="0.4">
      <c r="A3329" s="23">
        <v>24324</v>
      </c>
    </row>
    <row r="3330" spans="1:1" x14ac:dyDescent="0.4">
      <c r="A3330" s="23">
        <v>21590</v>
      </c>
    </row>
    <row r="3331" spans="1:1" x14ac:dyDescent="0.4">
      <c r="A3331" s="23">
        <v>19124</v>
      </c>
    </row>
    <row r="3332" spans="1:1" x14ac:dyDescent="0.4">
      <c r="A3332" s="23">
        <v>24505</v>
      </c>
    </row>
    <row r="3333" spans="1:1" x14ac:dyDescent="0.4">
      <c r="A3333" s="23">
        <v>24666</v>
      </c>
    </row>
    <row r="3334" spans="1:1" x14ac:dyDescent="0.4">
      <c r="A3334" s="23">
        <v>19299</v>
      </c>
    </row>
    <row r="3335" spans="1:1" x14ac:dyDescent="0.4">
      <c r="A3335" s="23">
        <v>23835</v>
      </c>
    </row>
    <row r="3336" spans="1:1" x14ac:dyDescent="0.4">
      <c r="A3336" s="23">
        <v>23407</v>
      </c>
    </row>
    <row r="3337" spans="1:1" x14ac:dyDescent="0.4">
      <c r="A3337" s="23">
        <v>20875</v>
      </c>
    </row>
    <row r="3338" spans="1:1" x14ac:dyDescent="0.4">
      <c r="A3338" s="23">
        <v>19018</v>
      </c>
    </row>
    <row r="3339" spans="1:1" x14ac:dyDescent="0.4">
      <c r="A3339" s="23">
        <v>22544</v>
      </c>
    </row>
    <row r="3340" spans="1:1" x14ac:dyDescent="0.4">
      <c r="A3340" s="23">
        <v>23023</v>
      </c>
    </row>
    <row r="3341" spans="1:1" x14ac:dyDescent="0.4">
      <c r="A3341" s="23">
        <v>18512</v>
      </c>
    </row>
    <row r="3342" spans="1:1" x14ac:dyDescent="0.4">
      <c r="A3342" s="23">
        <v>22809</v>
      </c>
    </row>
    <row r="3343" spans="1:1" x14ac:dyDescent="0.4">
      <c r="A3343" s="23">
        <v>22150</v>
      </c>
    </row>
    <row r="3344" spans="1:1" x14ac:dyDescent="0.4">
      <c r="A3344" s="23">
        <v>19727</v>
      </c>
    </row>
    <row r="3345" spans="1:1" x14ac:dyDescent="0.4">
      <c r="A3345" s="23">
        <v>17907</v>
      </c>
    </row>
    <row r="3346" spans="1:1" x14ac:dyDescent="0.4">
      <c r="A3346" s="23">
        <v>20986</v>
      </c>
    </row>
    <row r="3347" spans="1:1" x14ac:dyDescent="0.4">
      <c r="A3347" s="23">
        <v>21043</v>
      </c>
    </row>
    <row r="3348" spans="1:1" x14ac:dyDescent="0.4">
      <c r="A3348" s="23">
        <v>16973</v>
      </c>
    </row>
    <row r="3349" spans="1:1" x14ac:dyDescent="0.4">
      <c r="A3349" s="23">
        <v>21307</v>
      </c>
    </row>
    <row r="3350" spans="1:1" x14ac:dyDescent="0.4">
      <c r="A3350" s="23">
        <v>21503</v>
      </c>
    </row>
    <row r="3351" spans="1:1" x14ac:dyDescent="0.4">
      <c r="A3351" s="23">
        <v>18995</v>
      </c>
    </row>
    <row r="3352" spans="1:1" x14ac:dyDescent="0.4">
      <c r="A3352" s="23">
        <v>17503</v>
      </c>
    </row>
    <row r="3353" spans="1:1" x14ac:dyDescent="0.4">
      <c r="A3353" s="23">
        <v>20751</v>
      </c>
    </row>
    <row r="3354" spans="1:1" x14ac:dyDescent="0.4">
      <c r="A3354" s="23">
        <v>21589</v>
      </c>
    </row>
    <row r="3355" spans="1:1" x14ac:dyDescent="0.4">
      <c r="A3355" s="23">
        <v>17394</v>
      </c>
    </row>
    <row r="3356" spans="1:1" x14ac:dyDescent="0.4">
      <c r="A3356" s="23">
        <v>21681</v>
      </c>
    </row>
    <row r="3357" spans="1:1" x14ac:dyDescent="0.4">
      <c r="A3357" s="23">
        <v>21345</v>
      </c>
    </row>
    <row r="3358" spans="1:1" x14ac:dyDescent="0.4">
      <c r="A3358" s="23">
        <v>18961</v>
      </c>
    </row>
    <row r="3359" spans="1:1" x14ac:dyDescent="0.4">
      <c r="A3359" s="23">
        <v>17346</v>
      </c>
    </row>
    <row r="3360" spans="1:1" x14ac:dyDescent="0.4">
      <c r="A3360" s="23">
        <v>20382</v>
      </c>
    </row>
    <row r="3361" spans="1:1" x14ac:dyDescent="0.4">
      <c r="A3361" s="23">
        <v>20745</v>
      </c>
    </row>
    <row r="3362" spans="1:1" x14ac:dyDescent="0.4">
      <c r="A3362" s="23">
        <v>16338</v>
      </c>
    </row>
    <row r="3363" spans="1:1" x14ac:dyDescent="0.4">
      <c r="A3363" s="23">
        <v>20526</v>
      </c>
    </row>
    <row r="3364" spans="1:1" x14ac:dyDescent="0.4">
      <c r="A3364" s="23">
        <v>20418</v>
      </c>
    </row>
    <row r="3365" spans="1:1" x14ac:dyDescent="0.4">
      <c r="A3365" s="23">
        <v>18321</v>
      </c>
    </row>
    <row r="3366" spans="1:1" x14ac:dyDescent="0.4">
      <c r="A3366" s="23">
        <v>16812</v>
      </c>
    </row>
    <row r="3367" spans="1:1" x14ac:dyDescent="0.4">
      <c r="A3367" s="23">
        <v>18836</v>
      </c>
    </row>
    <row r="3368" spans="1:1" x14ac:dyDescent="0.4">
      <c r="A3368" s="23">
        <v>21447</v>
      </c>
    </row>
    <row r="3369" spans="1:1" x14ac:dyDescent="0.4">
      <c r="A3369" s="23">
        <v>17579</v>
      </c>
    </row>
    <row r="3370" spans="1:1" x14ac:dyDescent="0.4">
      <c r="A3370" s="23">
        <v>21372</v>
      </c>
    </row>
    <row r="3371" spans="1:1" x14ac:dyDescent="0.4">
      <c r="A3371" s="23">
        <v>20803</v>
      </c>
    </row>
    <row r="3372" spans="1:1" x14ac:dyDescent="0.4">
      <c r="A3372" s="23">
        <v>15342</v>
      </c>
    </row>
    <row r="3373" spans="1:1" x14ac:dyDescent="0.4">
      <c r="A3373" s="23">
        <v>14921</v>
      </c>
    </row>
    <row r="3374" spans="1:1" x14ac:dyDescent="0.4">
      <c r="A3374" s="23">
        <v>19708</v>
      </c>
    </row>
    <row r="3375" spans="1:1" x14ac:dyDescent="0.4">
      <c r="A3375" s="23">
        <v>12274</v>
      </c>
    </row>
    <row r="3376" spans="1:1" x14ac:dyDescent="0.4">
      <c r="A3376" s="23">
        <v>13945</v>
      </c>
    </row>
    <row r="3377" spans="1:1" x14ac:dyDescent="0.4">
      <c r="A3377" s="23">
        <v>13401</v>
      </c>
    </row>
    <row r="3378" spans="1:1" x14ac:dyDescent="0.4">
      <c r="A3378" s="23">
        <v>15688</v>
      </c>
    </row>
    <row r="3379" spans="1:1" x14ac:dyDescent="0.4">
      <c r="A3379" s="23">
        <v>18182</v>
      </c>
    </row>
    <row r="3380" spans="1:1" x14ac:dyDescent="0.4">
      <c r="A3380" s="23">
        <v>15501</v>
      </c>
    </row>
    <row r="3381" spans="1:1" x14ac:dyDescent="0.4">
      <c r="A3381" s="23">
        <v>21103</v>
      </c>
    </row>
    <row r="3382" spans="1:1" x14ac:dyDescent="0.4">
      <c r="A3382" s="23">
        <v>21670</v>
      </c>
    </row>
    <row r="3383" spans="1:1" x14ac:dyDescent="0.4">
      <c r="A3383" s="23">
        <v>14420</v>
      </c>
    </row>
    <row r="3384" spans="1:1" x14ac:dyDescent="0.4">
      <c r="A3384" s="23">
        <v>17899</v>
      </c>
    </row>
    <row r="3385" spans="1:1" x14ac:dyDescent="0.4">
      <c r="A3385" s="23">
        <v>17498</v>
      </c>
    </row>
    <row r="3386" spans="1:1" x14ac:dyDescent="0.4">
      <c r="A3386" s="23">
        <v>11210</v>
      </c>
    </row>
    <row r="3387" spans="1:1" x14ac:dyDescent="0.4">
      <c r="A3387" s="23">
        <v>15291</v>
      </c>
    </row>
    <row r="3388" spans="1:1" x14ac:dyDescent="0.4">
      <c r="A3388" s="23">
        <v>14894</v>
      </c>
    </row>
    <row r="3389" spans="1:1" x14ac:dyDescent="0.4">
      <c r="A3389" s="23">
        <v>17946</v>
      </c>
    </row>
    <row r="3390" spans="1:1" x14ac:dyDescent="0.4">
      <c r="A3390" s="23">
        <v>16697</v>
      </c>
    </row>
    <row r="3391" spans="1:1" x14ac:dyDescent="0.4">
      <c r="A3391" s="23">
        <v>19851</v>
      </c>
    </row>
    <row r="3392" spans="1:1" x14ac:dyDescent="0.4">
      <c r="A3392" s="23">
        <v>22369</v>
      </c>
    </row>
    <row r="3393" spans="1:1" x14ac:dyDescent="0.4">
      <c r="A3393" s="23">
        <v>20086</v>
      </c>
    </row>
    <row r="3394" spans="1:1" x14ac:dyDescent="0.4">
      <c r="A3394" s="23">
        <v>18567</v>
      </c>
    </row>
    <row r="3395" spans="1:1" x14ac:dyDescent="0.4">
      <c r="A3395" s="23">
        <v>18518</v>
      </c>
    </row>
    <row r="3396" spans="1:1" x14ac:dyDescent="0.4">
      <c r="A3396" s="23">
        <v>21565</v>
      </c>
    </row>
    <row r="3397" spans="1:1" x14ac:dyDescent="0.4">
      <c r="A3397" s="23">
        <v>18427</v>
      </c>
    </row>
    <row r="3398" spans="1:1" x14ac:dyDescent="0.4">
      <c r="A3398" s="23">
        <v>14127</v>
      </c>
    </row>
    <row r="3399" spans="1:1" x14ac:dyDescent="0.4">
      <c r="A3399" s="23">
        <v>20159</v>
      </c>
    </row>
    <row r="3400" spans="1:1" x14ac:dyDescent="0.4">
      <c r="A3400" s="23">
        <v>15847</v>
      </c>
    </row>
    <row r="3401" spans="1:1" x14ac:dyDescent="0.4">
      <c r="A3401" s="23">
        <v>15066</v>
      </c>
    </row>
    <row r="3402" spans="1:1" x14ac:dyDescent="0.4">
      <c r="A3402" s="23">
        <v>20161</v>
      </c>
    </row>
    <row r="3403" spans="1:1" x14ac:dyDescent="0.4">
      <c r="A3403" s="23">
        <v>19603</v>
      </c>
    </row>
    <row r="3404" spans="1:1" x14ac:dyDescent="0.4">
      <c r="A3404" s="23">
        <v>17800</v>
      </c>
    </row>
    <row r="3405" spans="1:1" x14ac:dyDescent="0.4">
      <c r="A3405" s="23">
        <v>22461</v>
      </c>
    </row>
    <row r="3406" spans="1:1" x14ac:dyDescent="0.4">
      <c r="A3406" s="23">
        <v>22262</v>
      </c>
    </row>
    <row r="3407" spans="1:1" x14ac:dyDescent="0.4">
      <c r="A3407" s="23">
        <v>19899</v>
      </c>
    </row>
    <row r="3408" spans="1:1" x14ac:dyDescent="0.4">
      <c r="A3408" s="23">
        <v>15038</v>
      </c>
    </row>
    <row r="3409" spans="1:1" x14ac:dyDescent="0.4">
      <c r="A3409" s="23">
        <v>22774</v>
      </c>
    </row>
    <row r="3410" spans="1:1" x14ac:dyDescent="0.4">
      <c r="A3410" s="23">
        <v>20910</v>
      </c>
    </row>
    <row r="3411" spans="1:1" x14ac:dyDescent="0.4">
      <c r="A3411" s="23">
        <v>12192</v>
      </c>
    </row>
    <row r="3412" spans="1:1" x14ac:dyDescent="0.4">
      <c r="A3412" s="23">
        <v>23556</v>
      </c>
    </row>
    <row r="3413" spans="1:1" x14ac:dyDescent="0.4">
      <c r="A3413" s="23">
        <v>21010</v>
      </c>
    </row>
    <row r="3414" spans="1:1" x14ac:dyDescent="0.4">
      <c r="A3414" s="23">
        <v>19490</v>
      </c>
    </row>
    <row r="3415" spans="1:1" x14ac:dyDescent="0.4">
      <c r="A3415" s="23">
        <v>19767</v>
      </c>
    </row>
    <row r="3416" spans="1:1" x14ac:dyDescent="0.4">
      <c r="A3416" s="23">
        <v>22565</v>
      </c>
    </row>
    <row r="3417" spans="1:1" x14ac:dyDescent="0.4">
      <c r="A3417" s="23">
        <v>26542</v>
      </c>
    </row>
    <row r="3418" spans="1:1" x14ac:dyDescent="0.4">
      <c r="A3418" s="23">
        <v>20934</v>
      </c>
    </row>
    <row r="3419" spans="1:1" x14ac:dyDescent="0.4">
      <c r="A3419" s="23">
        <v>26400</v>
      </c>
    </row>
    <row r="3420" spans="1:1" x14ac:dyDescent="0.4">
      <c r="A3420" s="23">
        <v>24806</v>
      </c>
    </row>
    <row r="3421" spans="1:1" x14ac:dyDescent="0.4">
      <c r="A3421" s="23">
        <v>20916</v>
      </c>
    </row>
    <row r="3422" spans="1:1" x14ac:dyDescent="0.4">
      <c r="A3422" s="23">
        <v>21723</v>
      </c>
    </row>
    <row r="3423" spans="1:1" x14ac:dyDescent="0.4">
      <c r="A3423" s="23">
        <v>25904</v>
      </c>
    </row>
    <row r="3424" spans="1:1" x14ac:dyDescent="0.4">
      <c r="A3424" s="23">
        <v>21746</v>
      </c>
    </row>
    <row r="3425" spans="1:1" x14ac:dyDescent="0.4">
      <c r="A3425" s="23">
        <v>19955</v>
      </c>
    </row>
    <row r="3426" spans="1:1" x14ac:dyDescent="0.4">
      <c r="A3426" s="23">
        <v>26249</v>
      </c>
    </row>
    <row r="3427" spans="1:1" x14ac:dyDescent="0.4">
      <c r="A3427" s="23">
        <v>15971</v>
      </c>
    </row>
    <row r="3428" spans="1:1" x14ac:dyDescent="0.4">
      <c r="A3428" s="23">
        <v>20559</v>
      </c>
    </row>
    <row r="3429" spans="1:1" x14ac:dyDescent="0.4">
      <c r="A3429" s="23">
        <v>19752</v>
      </c>
    </row>
    <row r="3430" spans="1:1" x14ac:dyDescent="0.4">
      <c r="A3430" s="23">
        <v>22468</v>
      </c>
    </row>
    <row r="3431" spans="1:1" x14ac:dyDescent="0.4">
      <c r="A3431" s="23">
        <v>26337</v>
      </c>
    </row>
    <row r="3432" spans="1:1" x14ac:dyDescent="0.4">
      <c r="A3432" s="23">
        <v>20865</v>
      </c>
    </row>
    <row r="3433" spans="1:1" x14ac:dyDescent="0.4">
      <c r="A3433" s="23">
        <v>21877</v>
      </c>
    </row>
    <row r="3434" spans="1:1" x14ac:dyDescent="0.4">
      <c r="A3434" s="23">
        <v>24690</v>
      </c>
    </row>
    <row r="3435" spans="1:1" x14ac:dyDescent="0.4">
      <c r="A3435" s="23">
        <v>23145</v>
      </c>
    </row>
    <row r="3436" spans="1:1" x14ac:dyDescent="0.4">
      <c r="A3436" s="23">
        <v>12855</v>
      </c>
    </row>
    <row r="3437" spans="1:1" x14ac:dyDescent="0.4">
      <c r="A3437" s="23">
        <v>22331</v>
      </c>
    </row>
    <row r="3438" spans="1:1" x14ac:dyDescent="0.4">
      <c r="A3438" s="23">
        <v>20975</v>
      </c>
    </row>
    <row r="3439" spans="1:1" x14ac:dyDescent="0.4">
      <c r="A3439" s="23">
        <v>17818</v>
      </c>
    </row>
    <row r="3440" spans="1:1" x14ac:dyDescent="0.4">
      <c r="A3440" s="23">
        <v>18717</v>
      </c>
    </row>
    <row r="3441" spans="1:1" x14ac:dyDescent="0.4">
      <c r="A3441" s="23">
        <v>21297</v>
      </c>
    </row>
    <row r="3442" spans="1:1" x14ac:dyDescent="0.4">
      <c r="A3442" s="23">
        <v>20006</v>
      </c>
    </row>
    <row r="3443" spans="1:1" x14ac:dyDescent="0.4">
      <c r="A3443" s="23">
        <v>10959</v>
      </c>
    </row>
    <row r="3444" spans="1:1" x14ac:dyDescent="0.4">
      <c r="A3444" s="23">
        <v>19330</v>
      </c>
    </row>
    <row r="3445" spans="1:1" x14ac:dyDescent="0.4">
      <c r="A3445" s="23">
        <v>21601</v>
      </c>
    </row>
    <row r="3446" spans="1:1" x14ac:dyDescent="0.4">
      <c r="A3446" s="23">
        <v>16598</v>
      </c>
    </row>
    <row r="3447" spans="1:1" x14ac:dyDescent="0.4">
      <c r="A3447" s="23">
        <v>23078</v>
      </c>
    </row>
    <row r="3448" spans="1:1" x14ac:dyDescent="0.4">
      <c r="A3448" s="23">
        <v>22306</v>
      </c>
    </row>
    <row r="3449" spans="1:1" x14ac:dyDescent="0.4">
      <c r="A3449" s="23">
        <v>16436</v>
      </c>
    </row>
    <row r="3450" spans="1:1" x14ac:dyDescent="0.4">
      <c r="A3450" s="23">
        <v>17167</v>
      </c>
    </row>
    <row r="3451" spans="1:1" x14ac:dyDescent="0.4">
      <c r="A3451" s="23">
        <v>22130</v>
      </c>
    </row>
    <row r="3452" spans="1:1" x14ac:dyDescent="0.4">
      <c r="A3452" s="23">
        <v>18475</v>
      </c>
    </row>
    <row r="3453" spans="1:1" x14ac:dyDescent="0.4">
      <c r="A3453" s="23">
        <v>16783</v>
      </c>
    </row>
    <row r="3454" spans="1:1" x14ac:dyDescent="0.4">
      <c r="A3454" s="23">
        <v>22323</v>
      </c>
    </row>
    <row r="3455" spans="1:1" x14ac:dyDescent="0.4">
      <c r="A3455" s="23">
        <v>13900</v>
      </c>
    </row>
    <row r="3456" spans="1:1" x14ac:dyDescent="0.4">
      <c r="A3456" s="23">
        <v>17925</v>
      </c>
    </row>
    <row r="3457" spans="1:1" x14ac:dyDescent="0.4">
      <c r="A3457" s="23">
        <v>17494</v>
      </c>
    </row>
    <row r="3458" spans="1:1" x14ac:dyDescent="0.4">
      <c r="A3458" s="23">
        <v>19857</v>
      </c>
    </row>
    <row r="3459" spans="1:1" x14ac:dyDescent="0.4">
      <c r="A3459" s="23">
        <v>22924</v>
      </c>
    </row>
    <row r="3460" spans="1:1" x14ac:dyDescent="0.4">
      <c r="A3460" s="23">
        <v>18186</v>
      </c>
    </row>
    <row r="3461" spans="1:1" x14ac:dyDescent="0.4">
      <c r="A3461" s="23">
        <v>19107</v>
      </c>
    </row>
    <row r="3462" spans="1:1" x14ac:dyDescent="0.4">
      <c r="A3462" s="23">
        <v>21337</v>
      </c>
    </row>
    <row r="3463" spans="1:1" x14ac:dyDescent="0.4">
      <c r="A3463" s="23">
        <v>20451</v>
      </c>
    </row>
    <row r="3464" spans="1:1" x14ac:dyDescent="0.4">
      <c r="A3464" s="23">
        <v>15655</v>
      </c>
    </row>
    <row r="3465" spans="1:1" x14ac:dyDescent="0.4">
      <c r="A3465" s="23">
        <v>21991</v>
      </c>
    </row>
    <row r="3466" spans="1:1" x14ac:dyDescent="0.4">
      <c r="A3466" s="23">
        <v>24653</v>
      </c>
    </row>
    <row r="3467" spans="1:1" x14ac:dyDescent="0.4">
      <c r="A3467" s="23">
        <v>12316</v>
      </c>
    </row>
    <row r="3468" spans="1:1" x14ac:dyDescent="0.4">
      <c r="A3468" s="23">
        <v>22392</v>
      </c>
    </row>
    <row r="3469" spans="1:1" x14ac:dyDescent="0.4">
      <c r="A3469" s="23">
        <v>22693</v>
      </c>
    </row>
    <row r="3470" spans="1:1" x14ac:dyDescent="0.4">
      <c r="A3470" s="23">
        <v>18720</v>
      </c>
    </row>
    <row r="3471" spans="1:1" x14ac:dyDescent="0.4">
      <c r="A3471" s="23">
        <v>18911</v>
      </c>
    </row>
    <row r="3472" spans="1:1" x14ac:dyDescent="0.4">
      <c r="A3472" s="23">
        <v>21938</v>
      </c>
    </row>
    <row r="3473" spans="1:1" x14ac:dyDescent="0.4">
      <c r="A3473" s="23">
        <v>19067</v>
      </c>
    </row>
    <row r="3474" spans="1:1" x14ac:dyDescent="0.4">
      <c r="A3474" s="23">
        <v>17570</v>
      </c>
    </row>
    <row r="3475" spans="1:1" x14ac:dyDescent="0.4">
      <c r="A3475" s="23">
        <v>23026</v>
      </c>
    </row>
    <row r="3476" spans="1:1" x14ac:dyDescent="0.4">
      <c r="A3476" s="23">
        <v>22562</v>
      </c>
    </row>
    <row r="3477" spans="1:1" x14ac:dyDescent="0.4">
      <c r="A3477" s="23">
        <v>20426</v>
      </c>
    </row>
    <row r="3478" spans="1:1" x14ac:dyDescent="0.4">
      <c r="A3478" s="23">
        <v>18561</v>
      </c>
    </row>
    <row r="3479" spans="1:1" x14ac:dyDescent="0.4">
      <c r="A3479" s="23">
        <v>22593</v>
      </c>
    </row>
    <row r="3480" spans="1:1" x14ac:dyDescent="0.4">
      <c r="A3480" s="23">
        <v>23236</v>
      </c>
    </row>
    <row r="3481" spans="1:1" x14ac:dyDescent="0.4">
      <c r="A3481" s="23">
        <v>18594</v>
      </c>
    </row>
    <row r="3482" spans="1:1" x14ac:dyDescent="0.4">
      <c r="A3482" s="23">
        <v>23300</v>
      </c>
    </row>
    <row r="3483" spans="1:1" x14ac:dyDescent="0.4">
      <c r="A3483" s="23">
        <v>23821</v>
      </c>
    </row>
    <row r="3484" spans="1:1" x14ac:dyDescent="0.4">
      <c r="A3484" s="23">
        <v>20777</v>
      </c>
    </row>
    <row r="3485" spans="1:1" x14ac:dyDescent="0.4">
      <c r="A3485" s="23">
        <v>18502</v>
      </c>
    </row>
    <row r="3486" spans="1:1" x14ac:dyDescent="0.4">
      <c r="A3486" s="23">
        <v>22420</v>
      </c>
    </row>
    <row r="3487" spans="1:1" x14ac:dyDescent="0.4">
      <c r="A3487" s="23">
        <v>23704</v>
      </c>
    </row>
    <row r="3488" spans="1:1" x14ac:dyDescent="0.4">
      <c r="A3488" s="23">
        <v>19386</v>
      </c>
    </row>
    <row r="3489" spans="1:1" x14ac:dyDescent="0.4">
      <c r="A3489" s="23">
        <v>24381</v>
      </c>
    </row>
    <row r="3490" spans="1:1" x14ac:dyDescent="0.4">
      <c r="A3490" s="23">
        <v>24082</v>
      </c>
    </row>
    <row r="3491" spans="1:1" x14ac:dyDescent="0.4">
      <c r="A3491" s="23">
        <v>21240</v>
      </c>
    </row>
    <row r="3492" spans="1:1" x14ac:dyDescent="0.4">
      <c r="A3492" s="23">
        <v>19260</v>
      </c>
    </row>
    <row r="3493" spans="1:1" x14ac:dyDescent="0.4">
      <c r="A3493" s="23">
        <v>23057</v>
      </c>
    </row>
    <row r="3494" spans="1:1" x14ac:dyDescent="0.4">
      <c r="A3494" s="23">
        <v>23435</v>
      </c>
    </row>
    <row r="3495" spans="1:1" x14ac:dyDescent="0.4">
      <c r="A3495" s="23">
        <v>18600</v>
      </c>
    </row>
    <row r="3496" spans="1:1" x14ac:dyDescent="0.4">
      <c r="A3496" s="23">
        <v>23616</v>
      </c>
    </row>
    <row r="3497" spans="1:1" x14ac:dyDescent="0.4">
      <c r="A3497" s="23">
        <v>23107</v>
      </c>
    </row>
    <row r="3498" spans="1:1" x14ac:dyDescent="0.4">
      <c r="A3498" s="23">
        <v>20461</v>
      </c>
    </row>
    <row r="3499" spans="1:1" x14ac:dyDescent="0.4">
      <c r="A3499" s="23">
        <v>18553</v>
      </c>
    </row>
    <row r="3500" spans="1:1" x14ac:dyDescent="0.4">
      <c r="A3500" s="23">
        <v>22404</v>
      </c>
    </row>
    <row r="3501" spans="1:1" x14ac:dyDescent="0.4">
      <c r="A3501" s="23">
        <v>23008</v>
      </c>
    </row>
    <row r="3502" spans="1:1" x14ac:dyDescent="0.4">
      <c r="A3502" s="23">
        <v>18874</v>
      </c>
    </row>
    <row r="3503" spans="1:1" x14ac:dyDescent="0.4">
      <c r="A3503" s="23">
        <v>23495</v>
      </c>
    </row>
    <row r="3504" spans="1:1" x14ac:dyDescent="0.4">
      <c r="A3504" s="23">
        <v>22997</v>
      </c>
    </row>
    <row r="3505" spans="1:1" x14ac:dyDescent="0.4">
      <c r="A3505" s="23">
        <v>20365</v>
      </c>
    </row>
    <row r="3506" spans="1:1" x14ac:dyDescent="0.4">
      <c r="A3506" s="23">
        <v>18240</v>
      </c>
    </row>
    <row r="3507" spans="1:1" x14ac:dyDescent="0.4">
      <c r="A3507" s="23">
        <v>21092</v>
      </c>
    </row>
    <row r="3508" spans="1:1" x14ac:dyDescent="0.4">
      <c r="A3508" s="23">
        <v>21677</v>
      </c>
    </row>
    <row r="3509" spans="1:1" x14ac:dyDescent="0.4">
      <c r="A3509" s="23">
        <v>17905</v>
      </c>
    </row>
    <row r="3510" spans="1:1" x14ac:dyDescent="0.4">
      <c r="A3510" s="23">
        <v>23313</v>
      </c>
    </row>
    <row r="3511" spans="1:1" x14ac:dyDescent="0.4">
      <c r="A3511" s="23">
        <v>23672</v>
      </c>
    </row>
    <row r="3512" spans="1:1" x14ac:dyDescent="0.4">
      <c r="A3512" s="23">
        <v>21392</v>
      </c>
    </row>
    <row r="3513" spans="1:1" x14ac:dyDescent="0.4">
      <c r="A3513" s="23">
        <v>18819</v>
      </c>
    </row>
    <row r="3514" spans="1:1" x14ac:dyDescent="0.4">
      <c r="A3514" s="23">
        <v>21592</v>
      </c>
    </row>
    <row r="3515" spans="1:1" x14ac:dyDescent="0.4">
      <c r="A3515" s="23">
        <v>21881</v>
      </c>
    </row>
    <row r="3516" spans="1:1" x14ac:dyDescent="0.4">
      <c r="A3516" s="23">
        <v>15211</v>
      </c>
    </row>
    <row r="3517" spans="1:1" x14ac:dyDescent="0.4">
      <c r="A3517" s="23">
        <v>21596</v>
      </c>
    </row>
    <row r="3518" spans="1:1" x14ac:dyDescent="0.4">
      <c r="A3518" s="23">
        <v>22362</v>
      </c>
    </row>
    <row r="3519" spans="1:1" x14ac:dyDescent="0.4">
      <c r="A3519" s="23">
        <v>20781</v>
      </c>
    </row>
    <row r="3520" spans="1:1" x14ac:dyDescent="0.4">
      <c r="A3520" s="23">
        <v>19674</v>
      </c>
    </row>
    <row r="3521" spans="1:1" x14ac:dyDescent="0.4">
      <c r="A3521" s="23">
        <v>23607</v>
      </c>
    </row>
    <row r="3522" spans="1:1" x14ac:dyDescent="0.4">
      <c r="A3522" s="23">
        <v>24389</v>
      </c>
    </row>
    <row r="3523" spans="1:1" x14ac:dyDescent="0.4">
      <c r="A3523" s="23">
        <v>19571</v>
      </c>
    </row>
    <row r="3524" spans="1:1" x14ac:dyDescent="0.4">
      <c r="A3524" s="23">
        <v>23918</v>
      </c>
    </row>
    <row r="3525" spans="1:1" x14ac:dyDescent="0.4">
      <c r="A3525" s="23">
        <v>23284</v>
      </c>
    </row>
    <row r="3526" spans="1:1" x14ac:dyDescent="0.4">
      <c r="A3526" s="23">
        <v>20796</v>
      </c>
    </row>
    <row r="3527" spans="1:1" x14ac:dyDescent="0.4">
      <c r="A3527" s="23">
        <v>18898</v>
      </c>
    </row>
    <row r="3528" spans="1:1" x14ac:dyDescent="0.4">
      <c r="A3528" s="23">
        <v>22995</v>
      </c>
    </row>
    <row r="3529" spans="1:1" x14ac:dyDescent="0.4">
      <c r="A3529" s="23">
        <v>23657</v>
      </c>
    </row>
    <row r="3530" spans="1:1" x14ac:dyDescent="0.4">
      <c r="A3530" s="23">
        <v>19043</v>
      </c>
    </row>
    <row r="3531" spans="1:1" x14ac:dyDescent="0.4">
      <c r="A3531" s="23">
        <v>23252</v>
      </c>
    </row>
    <row r="3532" spans="1:1" x14ac:dyDescent="0.4">
      <c r="A3532" s="23">
        <v>22238</v>
      </c>
    </row>
    <row r="3533" spans="1:1" x14ac:dyDescent="0.4">
      <c r="A3533" s="23">
        <v>19722</v>
      </c>
    </row>
    <row r="3534" spans="1:1" x14ac:dyDescent="0.4">
      <c r="A3534" s="23">
        <v>17984</v>
      </c>
    </row>
    <row r="3535" spans="1:1" x14ac:dyDescent="0.4">
      <c r="A3535" s="23">
        <v>21687</v>
      </c>
    </row>
    <row r="3536" spans="1:1" x14ac:dyDescent="0.4">
      <c r="A3536" s="23">
        <v>22448</v>
      </c>
    </row>
    <row r="3537" spans="1:1" x14ac:dyDescent="0.4">
      <c r="A3537" s="23">
        <v>18221</v>
      </c>
    </row>
    <row r="3538" spans="1:1" x14ac:dyDescent="0.4">
      <c r="A3538" s="23">
        <v>22979</v>
      </c>
    </row>
    <row r="3539" spans="1:1" x14ac:dyDescent="0.4">
      <c r="A3539" s="23">
        <v>23019</v>
      </c>
    </row>
    <row r="3540" spans="1:1" x14ac:dyDescent="0.4">
      <c r="A3540" s="23">
        <v>20352</v>
      </c>
    </row>
    <row r="3541" spans="1:1" x14ac:dyDescent="0.4">
      <c r="A3541" s="23">
        <v>18487</v>
      </c>
    </row>
    <row r="3542" spans="1:1" x14ac:dyDescent="0.4">
      <c r="A3542" s="23">
        <v>21763</v>
      </c>
    </row>
    <row r="3543" spans="1:1" x14ac:dyDescent="0.4">
      <c r="A3543" s="23">
        <v>21826</v>
      </c>
    </row>
    <row r="3544" spans="1:1" x14ac:dyDescent="0.4">
      <c r="A3544" s="23">
        <v>18355</v>
      </c>
    </row>
    <row r="3545" spans="1:1" x14ac:dyDescent="0.4">
      <c r="A3545" s="23">
        <v>22572</v>
      </c>
    </row>
    <row r="3546" spans="1:1" x14ac:dyDescent="0.4">
      <c r="A3546" s="23">
        <v>22160</v>
      </c>
    </row>
    <row r="3547" spans="1:1" x14ac:dyDescent="0.4">
      <c r="A3547" s="23">
        <v>19735</v>
      </c>
    </row>
    <row r="3548" spans="1:1" x14ac:dyDescent="0.4">
      <c r="A3548" s="23">
        <v>18289</v>
      </c>
    </row>
    <row r="3549" spans="1:1" x14ac:dyDescent="0.4">
      <c r="A3549" s="23">
        <v>22059</v>
      </c>
    </row>
    <row r="3550" spans="1:1" x14ac:dyDescent="0.4">
      <c r="A3550" s="23">
        <v>22804</v>
      </c>
    </row>
    <row r="3551" spans="1:1" x14ac:dyDescent="0.4">
      <c r="A3551" s="23">
        <v>18243</v>
      </c>
    </row>
    <row r="3552" spans="1:1" x14ac:dyDescent="0.4">
      <c r="A3552" s="23">
        <v>22676</v>
      </c>
    </row>
    <row r="3553" spans="1:1" x14ac:dyDescent="0.4">
      <c r="A3553" s="23">
        <v>22510</v>
      </c>
    </row>
    <row r="3554" spans="1:1" x14ac:dyDescent="0.4">
      <c r="A3554" s="23">
        <v>20007</v>
      </c>
    </row>
    <row r="3555" spans="1:1" x14ac:dyDescent="0.4">
      <c r="A3555" s="23">
        <v>18136</v>
      </c>
    </row>
    <row r="3556" spans="1:1" x14ac:dyDescent="0.4">
      <c r="A3556" s="23">
        <v>21191</v>
      </c>
    </row>
    <row r="3557" spans="1:1" x14ac:dyDescent="0.4">
      <c r="A3557" s="23">
        <v>21642</v>
      </c>
    </row>
    <row r="3558" spans="1:1" x14ac:dyDescent="0.4">
      <c r="A3558" s="23">
        <v>15891</v>
      </c>
    </row>
    <row r="3559" spans="1:1" x14ac:dyDescent="0.4">
      <c r="A3559" s="23">
        <v>20914</v>
      </c>
    </row>
    <row r="3560" spans="1:1" x14ac:dyDescent="0.4">
      <c r="A3560" s="23">
        <v>12863</v>
      </c>
    </row>
    <row r="3561" spans="1:1" x14ac:dyDescent="0.4">
      <c r="A3561" s="23">
        <v>16548</v>
      </c>
    </row>
    <row r="3562" spans="1:1" x14ac:dyDescent="0.4">
      <c r="A3562" s="23">
        <v>16077</v>
      </c>
    </row>
    <row r="3563" spans="1:1" x14ac:dyDescent="0.4">
      <c r="A3563" s="23">
        <v>18140</v>
      </c>
    </row>
    <row r="3564" spans="1:1" x14ac:dyDescent="0.4">
      <c r="A3564" s="23">
        <v>21355</v>
      </c>
    </row>
    <row r="3565" spans="1:1" x14ac:dyDescent="0.4">
      <c r="A3565" s="23">
        <v>17095</v>
      </c>
    </row>
    <row r="3566" spans="1:1" x14ac:dyDescent="0.4">
      <c r="A3566" s="23">
        <v>17966</v>
      </c>
    </row>
    <row r="3567" spans="1:1" x14ac:dyDescent="0.4">
      <c r="A3567" s="23">
        <v>21326</v>
      </c>
    </row>
    <row r="3568" spans="1:1" x14ac:dyDescent="0.4">
      <c r="A3568" s="23">
        <v>18950</v>
      </c>
    </row>
    <row r="3569" spans="1:1" x14ac:dyDescent="0.4">
      <c r="A3569" s="23">
        <v>17405</v>
      </c>
    </row>
    <row r="3570" spans="1:1" x14ac:dyDescent="0.4">
      <c r="A3570" s="23">
        <v>21063</v>
      </c>
    </row>
    <row r="3571" spans="1:1" x14ac:dyDescent="0.4">
      <c r="A3571" s="23">
        <v>21437</v>
      </c>
    </row>
    <row r="3572" spans="1:1" x14ac:dyDescent="0.4">
      <c r="A3572" s="23">
        <v>17553</v>
      </c>
    </row>
    <row r="3573" spans="1:1" x14ac:dyDescent="0.4">
      <c r="A3573" s="23">
        <v>21478</v>
      </c>
    </row>
    <row r="3574" spans="1:1" x14ac:dyDescent="0.4">
      <c r="A3574" s="23">
        <v>17691</v>
      </c>
    </row>
    <row r="3575" spans="1:1" x14ac:dyDescent="0.4">
      <c r="A3575" s="23">
        <v>17654</v>
      </c>
    </row>
    <row r="3576" spans="1:1" x14ac:dyDescent="0.4">
      <c r="A3576" s="23">
        <v>16866</v>
      </c>
    </row>
    <row r="3577" spans="1:1" x14ac:dyDescent="0.4">
      <c r="A3577" s="23">
        <v>20286</v>
      </c>
    </row>
    <row r="3578" spans="1:1" x14ac:dyDescent="0.4">
      <c r="A3578" s="23">
        <v>21007</v>
      </c>
    </row>
    <row r="3579" spans="1:1" x14ac:dyDescent="0.4">
      <c r="A3579" s="23">
        <v>16967</v>
      </c>
    </row>
    <row r="3580" spans="1:1" x14ac:dyDescent="0.4">
      <c r="A3580" s="23">
        <v>21570</v>
      </c>
    </row>
    <row r="3581" spans="1:1" x14ac:dyDescent="0.4">
      <c r="A3581" s="23">
        <v>21475</v>
      </c>
    </row>
    <row r="3582" spans="1:1" x14ac:dyDescent="0.4">
      <c r="A3582" s="23">
        <v>18866</v>
      </c>
    </row>
    <row r="3583" spans="1:1" x14ac:dyDescent="0.4">
      <c r="A3583" s="23">
        <v>17168</v>
      </c>
    </row>
    <row r="3584" spans="1:1" x14ac:dyDescent="0.4">
      <c r="A3584" s="23">
        <v>20659</v>
      </c>
    </row>
    <row r="3585" spans="1:1" x14ac:dyDescent="0.4">
      <c r="A3585" s="23">
        <v>21140</v>
      </c>
    </row>
    <row r="3586" spans="1:1" x14ac:dyDescent="0.4">
      <c r="A3586" s="23">
        <v>16062</v>
      </c>
    </row>
    <row r="3587" spans="1:1" x14ac:dyDescent="0.4">
      <c r="A3587" s="23">
        <v>20968</v>
      </c>
    </row>
    <row r="3588" spans="1:1" x14ac:dyDescent="0.4">
      <c r="A3588" s="23">
        <v>12580</v>
      </c>
    </row>
    <row r="3589" spans="1:1" x14ac:dyDescent="0.4">
      <c r="A3589" s="23">
        <v>16357</v>
      </c>
    </row>
    <row r="3590" spans="1:1" x14ac:dyDescent="0.4">
      <c r="A3590" s="23">
        <v>16814</v>
      </c>
    </row>
    <row r="3591" spans="1:1" x14ac:dyDescent="0.4">
      <c r="A3591" s="23">
        <v>18760</v>
      </c>
    </row>
    <row r="3592" spans="1:1" x14ac:dyDescent="0.4">
      <c r="A3592" s="23">
        <v>22454</v>
      </c>
    </row>
    <row r="3593" spans="1:1" x14ac:dyDescent="0.4">
      <c r="A3593" s="23">
        <v>17678</v>
      </c>
    </row>
    <row r="3594" spans="1:1" x14ac:dyDescent="0.4">
      <c r="A3594" s="23">
        <v>15471</v>
      </c>
    </row>
    <row r="3595" spans="1:1" x14ac:dyDescent="0.4">
      <c r="A3595" s="23">
        <v>19672</v>
      </c>
    </row>
    <row r="3596" spans="1:1" x14ac:dyDescent="0.4">
      <c r="A3596" s="23">
        <v>18935</v>
      </c>
    </row>
    <row r="3597" spans="1:1" x14ac:dyDescent="0.4">
      <c r="A3597" s="23">
        <v>17650</v>
      </c>
    </row>
    <row r="3598" spans="1:1" x14ac:dyDescent="0.4">
      <c r="A3598" s="23">
        <v>21113</v>
      </c>
    </row>
    <row r="3599" spans="1:1" x14ac:dyDescent="0.4">
      <c r="A3599" s="23">
        <v>22243</v>
      </c>
    </row>
    <row r="3600" spans="1:1" x14ac:dyDescent="0.4">
      <c r="A3600" s="23">
        <v>18319</v>
      </c>
    </row>
    <row r="3601" spans="1:1" x14ac:dyDescent="0.4">
      <c r="A3601" s="23">
        <v>22798</v>
      </c>
    </row>
    <row r="3602" spans="1:1" x14ac:dyDescent="0.4">
      <c r="A3602" s="23">
        <v>22228</v>
      </c>
    </row>
    <row r="3603" spans="1:1" x14ac:dyDescent="0.4">
      <c r="A3603" s="23">
        <v>19822</v>
      </c>
    </row>
    <row r="3604" spans="1:1" x14ac:dyDescent="0.4">
      <c r="A3604" s="23">
        <v>18535</v>
      </c>
    </row>
    <row r="3605" spans="1:1" x14ac:dyDescent="0.4">
      <c r="A3605" s="23">
        <v>21174</v>
      </c>
    </row>
    <row r="3606" spans="1:1" x14ac:dyDescent="0.4">
      <c r="A3606" s="23">
        <v>22799</v>
      </c>
    </row>
    <row r="3607" spans="1:1" x14ac:dyDescent="0.4">
      <c r="A3607" s="23">
        <v>9927</v>
      </c>
    </row>
    <row r="3608" spans="1:1" x14ac:dyDescent="0.4">
      <c r="A3608" s="23">
        <v>19515</v>
      </c>
    </row>
    <row r="3609" spans="1:1" x14ac:dyDescent="0.4">
      <c r="A3609" s="23">
        <v>20867</v>
      </c>
    </row>
    <row r="3610" spans="1:1" x14ac:dyDescent="0.4">
      <c r="A3610" s="23">
        <v>19758</v>
      </c>
    </row>
    <row r="3611" spans="1:1" x14ac:dyDescent="0.4">
      <c r="A3611" s="23">
        <v>18153</v>
      </c>
    </row>
    <row r="3612" spans="1:1" x14ac:dyDescent="0.4">
      <c r="A3612" s="23">
        <v>21907</v>
      </c>
    </row>
    <row r="3613" spans="1:1" x14ac:dyDescent="0.4">
      <c r="A3613" s="23">
        <v>22575</v>
      </c>
    </row>
    <row r="3614" spans="1:1" x14ac:dyDescent="0.4">
      <c r="A3614" s="23">
        <v>18134</v>
      </c>
    </row>
    <row r="3615" spans="1:1" x14ac:dyDescent="0.4">
      <c r="A3615" s="23">
        <v>22712</v>
      </c>
    </row>
    <row r="3616" spans="1:1" x14ac:dyDescent="0.4">
      <c r="A3616" s="23">
        <v>22541</v>
      </c>
    </row>
    <row r="3617" spans="1:1" x14ac:dyDescent="0.4">
      <c r="A3617" s="23">
        <v>19975</v>
      </c>
    </row>
    <row r="3618" spans="1:1" x14ac:dyDescent="0.4">
      <c r="A3618" s="23">
        <v>18398</v>
      </c>
    </row>
    <row r="3619" spans="1:1" x14ac:dyDescent="0.4">
      <c r="A3619" s="23">
        <v>22276</v>
      </c>
    </row>
    <row r="3620" spans="1:1" x14ac:dyDescent="0.4">
      <c r="A3620" s="23">
        <v>21991</v>
      </c>
    </row>
    <row r="3621" spans="1:1" x14ac:dyDescent="0.4">
      <c r="A3621" s="23">
        <v>19242</v>
      </c>
    </row>
    <row r="3622" spans="1:1" x14ac:dyDescent="0.4">
      <c r="A3622" s="23">
        <v>14746</v>
      </c>
    </row>
    <row r="3623" spans="1:1" x14ac:dyDescent="0.4">
      <c r="A3623" s="23">
        <v>21588</v>
      </c>
    </row>
    <row r="3624" spans="1:1" x14ac:dyDescent="0.4">
      <c r="A3624" s="23">
        <v>20770</v>
      </c>
    </row>
    <row r="3625" spans="1:1" x14ac:dyDescent="0.4">
      <c r="A3625" s="23">
        <v>20736</v>
      </c>
    </row>
    <row r="3626" spans="1:1" x14ac:dyDescent="0.4">
      <c r="A3626" s="23">
        <v>24195</v>
      </c>
    </row>
    <row r="3627" spans="1:1" x14ac:dyDescent="0.4">
      <c r="A3627" s="23">
        <v>24594</v>
      </c>
    </row>
    <row r="3628" spans="1:1" x14ac:dyDescent="0.4">
      <c r="A3628" s="23">
        <v>19560</v>
      </c>
    </row>
    <row r="3629" spans="1:1" x14ac:dyDescent="0.4">
      <c r="A3629" s="23">
        <v>21580</v>
      </c>
    </row>
    <row r="3630" spans="1:1" x14ac:dyDescent="0.4">
      <c r="A3630" s="23">
        <v>22572</v>
      </c>
    </row>
    <row r="3631" spans="1:1" x14ac:dyDescent="0.4">
      <c r="A3631" s="23">
        <v>20402</v>
      </c>
    </row>
    <row r="3632" spans="1:1" x14ac:dyDescent="0.4">
      <c r="A3632" s="23">
        <v>20016</v>
      </c>
    </row>
    <row r="3633" spans="1:1" x14ac:dyDescent="0.4">
      <c r="A3633" s="23">
        <v>24427</v>
      </c>
    </row>
    <row r="3634" spans="1:1" x14ac:dyDescent="0.4">
      <c r="A3634" s="23">
        <v>25178</v>
      </c>
    </row>
    <row r="3635" spans="1:1" x14ac:dyDescent="0.4">
      <c r="A3635" s="23">
        <v>19147</v>
      </c>
    </row>
    <row r="3636" spans="1:1" x14ac:dyDescent="0.4">
      <c r="A3636" s="23">
        <v>25172</v>
      </c>
    </row>
    <row r="3637" spans="1:1" x14ac:dyDescent="0.4">
      <c r="A3637" s="23">
        <v>15073</v>
      </c>
    </row>
    <row r="3638" spans="1:1" x14ac:dyDescent="0.4">
      <c r="A3638" s="23">
        <v>19028</v>
      </c>
    </row>
    <row r="3639" spans="1:1" x14ac:dyDescent="0.4">
      <c r="A3639" s="23">
        <v>18614</v>
      </c>
    </row>
    <row r="3640" spans="1:1" x14ac:dyDescent="0.4">
      <c r="A3640" s="23">
        <v>23079</v>
      </c>
    </row>
    <row r="3641" spans="1:1" x14ac:dyDescent="0.4">
      <c r="A3641" s="23">
        <v>23656</v>
      </c>
    </row>
    <row r="3642" spans="1:1" x14ac:dyDescent="0.4">
      <c r="A3642" s="23">
        <v>18833</v>
      </c>
    </row>
    <row r="3643" spans="1:1" x14ac:dyDescent="0.4">
      <c r="A3643" s="23">
        <v>23046</v>
      </c>
    </row>
    <row r="3644" spans="1:1" x14ac:dyDescent="0.4">
      <c r="A3644" s="23">
        <v>20835</v>
      </c>
    </row>
    <row r="3645" spans="1:1" x14ac:dyDescent="0.4">
      <c r="A3645" s="23">
        <v>19693</v>
      </c>
    </row>
    <row r="3646" spans="1:1" x14ac:dyDescent="0.4">
      <c r="A3646" s="23">
        <v>11242</v>
      </c>
    </row>
    <row r="3647" spans="1:1" x14ac:dyDescent="0.4">
      <c r="A3647" s="23">
        <v>18545</v>
      </c>
    </row>
    <row r="3648" spans="1:1" x14ac:dyDescent="0.4">
      <c r="A3648" s="23">
        <v>16449</v>
      </c>
    </row>
    <row r="3649" spans="1:1" x14ac:dyDescent="0.4">
      <c r="A3649" s="23">
        <v>15396</v>
      </c>
    </row>
    <row r="3650" spans="1:1" x14ac:dyDescent="0.4">
      <c r="A3650" s="23">
        <v>20830</v>
      </c>
    </row>
    <row r="3651" spans="1:1" x14ac:dyDescent="0.4">
      <c r="A3651" s="23">
        <v>19734</v>
      </c>
    </row>
    <row r="3652" spans="1:1" x14ac:dyDescent="0.4">
      <c r="A3652" s="23">
        <v>19729</v>
      </c>
    </row>
    <row r="3653" spans="1:1" x14ac:dyDescent="0.4">
      <c r="A3653" s="23">
        <v>11351</v>
      </c>
    </row>
    <row r="3654" spans="1:1" x14ac:dyDescent="0.4">
      <c r="A3654" s="23">
        <v>14771</v>
      </c>
    </row>
    <row r="3655" spans="1:1" x14ac:dyDescent="0.4">
      <c r="A3655" s="23">
        <v>19043</v>
      </c>
    </row>
    <row r="3656" spans="1:1" x14ac:dyDescent="0.4">
      <c r="A3656" s="23">
        <v>10163</v>
      </c>
    </row>
    <row r="3657" spans="1:1" x14ac:dyDescent="0.4">
      <c r="A3657" s="23">
        <v>21174</v>
      </c>
    </row>
    <row r="3658" spans="1:1" x14ac:dyDescent="0.4">
      <c r="A3658" s="23">
        <v>20448</v>
      </c>
    </row>
    <row r="3659" spans="1:1" x14ac:dyDescent="0.4">
      <c r="A3659" s="23">
        <v>17080</v>
      </c>
    </row>
    <row r="3660" spans="1:1" x14ac:dyDescent="0.4">
      <c r="A3660" s="23">
        <v>18210</v>
      </c>
    </row>
    <row r="3661" spans="1:1" x14ac:dyDescent="0.4">
      <c r="A3661" s="23">
        <v>16935</v>
      </c>
    </row>
    <row r="3662" spans="1:1" x14ac:dyDescent="0.4">
      <c r="A3662" s="23">
        <v>21801</v>
      </c>
    </row>
    <row r="3663" spans="1:1" x14ac:dyDescent="0.4">
      <c r="A3663" s="23">
        <v>11121</v>
      </c>
    </row>
    <row r="3664" spans="1:1" x14ac:dyDescent="0.4">
      <c r="A3664" s="23">
        <v>23020</v>
      </c>
    </row>
    <row r="3665" spans="1:1" x14ac:dyDescent="0.4">
      <c r="A3665" s="23">
        <v>23160</v>
      </c>
    </row>
    <row r="3666" spans="1:1" x14ac:dyDescent="0.4">
      <c r="A3666" s="23">
        <v>23094</v>
      </c>
    </row>
    <row r="3667" spans="1:1" x14ac:dyDescent="0.4">
      <c r="A3667" s="23">
        <v>20493</v>
      </c>
    </row>
    <row r="3668" spans="1:1" x14ac:dyDescent="0.4">
      <c r="A3668" s="23">
        <v>18160</v>
      </c>
    </row>
    <row r="3669" spans="1:1" x14ac:dyDescent="0.4">
      <c r="A3669" s="23">
        <v>23148</v>
      </c>
    </row>
    <row r="3670" spans="1:1" x14ac:dyDescent="0.4">
      <c r="A3670" s="23">
        <v>11302</v>
      </c>
    </row>
    <row r="3671" spans="1:1" x14ac:dyDescent="0.4">
      <c r="A3671" s="23">
        <v>18322</v>
      </c>
    </row>
    <row r="3672" spans="1:1" x14ac:dyDescent="0.4">
      <c r="A3672" s="23">
        <v>19057</v>
      </c>
    </row>
    <row r="3673" spans="1:1" x14ac:dyDescent="0.4">
      <c r="A3673" s="23">
        <v>21023</v>
      </c>
    </row>
    <row r="3674" spans="1:1" x14ac:dyDescent="0.4">
      <c r="A3674" s="23">
        <v>17575</v>
      </c>
    </row>
    <row r="3675" spans="1:1" x14ac:dyDescent="0.4">
      <c r="A3675" s="23">
        <v>18398</v>
      </c>
    </row>
    <row r="3676" spans="1:1" x14ac:dyDescent="0.4">
      <c r="A3676" s="23">
        <v>21953</v>
      </c>
    </row>
    <row r="3677" spans="1:1" x14ac:dyDescent="0.4">
      <c r="A3677" s="23">
        <v>17903</v>
      </c>
    </row>
    <row r="3678" spans="1:1" x14ac:dyDescent="0.4">
      <c r="A3678" s="23">
        <v>21284</v>
      </c>
    </row>
    <row r="3679" spans="1:1" x14ac:dyDescent="0.4">
      <c r="A3679" s="23">
        <v>20159</v>
      </c>
    </row>
    <row r="3680" spans="1:1" x14ac:dyDescent="0.4">
      <c r="A3680" s="23">
        <v>22690</v>
      </c>
    </row>
    <row r="3681" spans="1:1" x14ac:dyDescent="0.4">
      <c r="A3681" s="23">
        <v>20110</v>
      </c>
    </row>
    <row r="3682" spans="1:1" x14ac:dyDescent="0.4">
      <c r="A3682" s="23">
        <v>15475</v>
      </c>
    </row>
    <row r="3683" spans="1:1" x14ac:dyDescent="0.4">
      <c r="A3683" s="23">
        <v>21185</v>
      </c>
    </row>
    <row r="3684" spans="1:1" x14ac:dyDescent="0.4">
      <c r="A3684" s="23">
        <v>18549</v>
      </c>
    </row>
    <row r="3685" spans="1:1" x14ac:dyDescent="0.4">
      <c r="A3685" s="23">
        <v>15050</v>
      </c>
    </row>
    <row r="3686" spans="1:1" x14ac:dyDescent="0.4">
      <c r="A3686" s="23">
        <v>22493</v>
      </c>
    </row>
    <row r="3687" spans="1:1" x14ac:dyDescent="0.4">
      <c r="A3687" s="23">
        <v>24115</v>
      </c>
    </row>
    <row r="3688" spans="1:1" x14ac:dyDescent="0.4">
      <c r="A3688" s="23">
        <v>20754</v>
      </c>
    </row>
    <row r="3689" spans="1:1" x14ac:dyDescent="0.4">
      <c r="A3689" s="23">
        <v>21906</v>
      </c>
    </row>
    <row r="3690" spans="1:1" x14ac:dyDescent="0.4">
      <c r="A3690" s="23">
        <v>24740</v>
      </c>
    </row>
    <row r="3691" spans="1:1" x14ac:dyDescent="0.4">
      <c r="A3691" s="23">
        <v>16617</v>
      </c>
    </row>
    <row r="3692" spans="1:1" x14ac:dyDescent="0.4">
      <c r="A3692" s="23">
        <v>24289</v>
      </c>
    </row>
    <row r="3693" spans="1:1" x14ac:dyDescent="0.4">
      <c r="A3693" s="23">
        <v>25893</v>
      </c>
    </row>
    <row r="3694" spans="1:1" x14ac:dyDescent="0.4">
      <c r="A3694" s="23">
        <v>15522</v>
      </c>
    </row>
    <row r="3695" spans="1:1" x14ac:dyDescent="0.4">
      <c r="A3695" s="23">
        <v>20039</v>
      </c>
    </row>
    <row r="3696" spans="1:1" x14ac:dyDescent="0.4">
      <c r="A3696" s="23">
        <v>16891</v>
      </c>
    </row>
    <row r="3697" spans="1:1" x14ac:dyDescent="0.4">
      <c r="A3697" s="23">
        <v>21323</v>
      </c>
    </row>
    <row r="3698" spans="1:1" x14ac:dyDescent="0.4">
      <c r="A3698" s="23">
        <v>17171</v>
      </c>
    </row>
    <row r="3699" spans="1:1" x14ac:dyDescent="0.4">
      <c r="A3699" s="23">
        <v>23791</v>
      </c>
    </row>
    <row r="3700" spans="1:1" x14ac:dyDescent="0.4">
      <c r="A3700" s="23">
        <v>24889</v>
      </c>
    </row>
    <row r="3701" spans="1:1" x14ac:dyDescent="0.4">
      <c r="A3701" s="23">
        <v>14936</v>
      </c>
    </row>
    <row r="3702" spans="1:1" x14ac:dyDescent="0.4">
      <c r="A3702" s="23">
        <v>19376</v>
      </c>
    </row>
    <row r="3703" spans="1:1" x14ac:dyDescent="0.4">
      <c r="A3703" s="23">
        <v>18755</v>
      </c>
    </row>
    <row r="3704" spans="1:1" x14ac:dyDescent="0.4">
      <c r="A3704" s="23">
        <v>20925</v>
      </c>
    </row>
    <row r="3705" spans="1:1" x14ac:dyDescent="0.4">
      <c r="A3705" s="23">
        <v>19339</v>
      </c>
    </row>
    <row r="3706" spans="1:1" x14ac:dyDescent="0.4">
      <c r="A3706" s="23">
        <v>24162</v>
      </c>
    </row>
    <row r="3707" spans="1:1" x14ac:dyDescent="0.4">
      <c r="A3707" s="23">
        <v>19848</v>
      </c>
    </row>
    <row r="3708" spans="1:1" x14ac:dyDescent="0.4">
      <c r="A3708" s="23">
        <v>21844</v>
      </c>
    </row>
    <row r="3709" spans="1:1" x14ac:dyDescent="0.4">
      <c r="A3709" s="23">
        <v>20599</v>
      </c>
    </row>
    <row r="3710" spans="1:1" x14ac:dyDescent="0.4">
      <c r="A3710" s="23">
        <v>15582</v>
      </c>
    </row>
    <row r="3711" spans="1:1" x14ac:dyDescent="0.4">
      <c r="A3711" s="23">
        <v>20696</v>
      </c>
    </row>
    <row r="3712" spans="1:1" x14ac:dyDescent="0.4">
      <c r="A3712" s="23">
        <v>17578</v>
      </c>
    </row>
    <row r="3713" spans="1:1" x14ac:dyDescent="0.4">
      <c r="A3713" s="23">
        <v>13538</v>
      </c>
    </row>
    <row r="3714" spans="1:1" x14ac:dyDescent="0.4">
      <c r="A3714" s="23">
        <v>19777</v>
      </c>
    </row>
    <row r="3715" spans="1:1" x14ac:dyDescent="0.4">
      <c r="A3715" s="23">
        <v>21206</v>
      </c>
    </row>
    <row r="3716" spans="1:1" x14ac:dyDescent="0.4">
      <c r="A3716" s="23">
        <v>17631</v>
      </c>
    </row>
    <row r="3717" spans="1:1" x14ac:dyDescent="0.4">
      <c r="A3717" s="23">
        <v>18379</v>
      </c>
    </row>
    <row r="3718" spans="1:1" x14ac:dyDescent="0.4">
      <c r="A3718" s="23">
        <v>21668</v>
      </c>
    </row>
    <row r="3719" spans="1:1" x14ac:dyDescent="0.4">
      <c r="A3719" s="23">
        <v>15029</v>
      </c>
    </row>
    <row r="3720" spans="1:1" x14ac:dyDescent="0.4">
      <c r="A3720" s="23">
        <v>21441</v>
      </c>
    </row>
    <row r="3721" spans="1:1" x14ac:dyDescent="0.4">
      <c r="A3721" s="23">
        <v>22640</v>
      </c>
    </row>
    <row r="3722" spans="1:1" x14ac:dyDescent="0.4">
      <c r="A3722" s="23">
        <v>18574</v>
      </c>
    </row>
    <row r="3723" spans="1:1" x14ac:dyDescent="0.4">
      <c r="A3723" s="23">
        <v>18699</v>
      </c>
    </row>
    <row r="3724" spans="1:1" x14ac:dyDescent="0.4">
      <c r="A3724" s="23">
        <v>18113</v>
      </c>
    </row>
    <row r="3725" spans="1:1" x14ac:dyDescent="0.4">
      <c r="A3725" s="23">
        <v>13006</v>
      </c>
    </row>
    <row r="3726" spans="1:1" x14ac:dyDescent="0.4">
      <c r="A3726" s="23">
        <v>15405</v>
      </c>
    </row>
    <row r="3727" spans="1:1" x14ac:dyDescent="0.4">
      <c r="A3727" s="23">
        <v>20141</v>
      </c>
    </row>
    <row r="3728" spans="1:1" x14ac:dyDescent="0.4">
      <c r="A3728" s="23">
        <v>19052</v>
      </c>
    </row>
    <row r="3729" spans="1:1" x14ac:dyDescent="0.4">
      <c r="A3729" s="23">
        <v>21439</v>
      </c>
    </row>
    <row r="3730" spans="1:1" x14ac:dyDescent="0.4">
      <c r="A3730" s="23">
        <v>19131</v>
      </c>
    </row>
    <row r="3731" spans="1:1" x14ac:dyDescent="0.4">
      <c r="A3731" s="23">
        <v>14629</v>
      </c>
    </row>
    <row r="3732" spans="1:1" x14ac:dyDescent="0.4">
      <c r="A3732" s="23">
        <v>18576</v>
      </c>
    </row>
    <row r="3733" spans="1:1" x14ac:dyDescent="0.4">
      <c r="A3733" s="23">
        <v>17916</v>
      </c>
    </row>
    <row r="3734" spans="1:1" x14ac:dyDescent="0.4">
      <c r="A3734" s="23">
        <v>22945</v>
      </c>
    </row>
    <row r="3735" spans="1:1" x14ac:dyDescent="0.4">
      <c r="A3735" s="23">
        <v>22317</v>
      </c>
    </row>
    <row r="3736" spans="1:1" x14ac:dyDescent="0.4">
      <c r="A3736" s="23">
        <v>21843</v>
      </c>
    </row>
    <row r="3737" spans="1:1" x14ac:dyDescent="0.4">
      <c r="A3737" s="23">
        <v>19331</v>
      </c>
    </row>
    <row r="3738" spans="1:1" x14ac:dyDescent="0.4">
      <c r="A3738" s="23">
        <v>16589</v>
      </c>
    </row>
    <row r="3739" spans="1:1" x14ac:dyDescent="0.4">
      <c r="A3739" s="23">
        <v>20694</v>
      </c>
    </row>
    <row r="3740" spans="1:1" x14ac:dyDescent="0.4">
      <c r="A3740" s="23">
        <v>16871</v>
      </c>
    </row>
    <row r="3741" spans="1:1" x14ac:dyDescent="0.4">
      <c r="A3741" s="23">
        <v>20591</v>
      </c>
    </row>
    <row r="3742" spans="1:1" x14ac:dyDescent="0.4">
      <c r="A3742" s="23">
        <v>17712</v>
      </c>
    </row>
    <row r="3743" spans="1:1" x14ac:dyDescent="0.4">
      <c r="A3743" s="23">
        <v>19766</v>
      </c>
    </row>
    <row r="3744" spans="1:1" x14ac:dyDescent="0.4">
      <c r="A3744" s="23">
        <v>20214</v>
      </c>
    </row>
    <row r="3745" spans="1:1" x14ac:dyDescent="0.4">
      <c r="A3745" s="23">
        <v>18311</v>
      </c>
    </row>
    <row r="3746" spans="1:1" x14ac:dyDescent="0.4">
      <c r="A3746" s="23">
        <v>22036</v>
      </c>
    </row>
    <row r="3747" spans="1:1" x14ac:dyDescent="0.4">
      <c r="A3747" s="23">
        <v>18203</v>
      </c>
    </row>
    <row r="3748" spans="1:1" x14ac:dyDescent="0.4">
      <c r="A3748" s="23">
        <v>22712</v>
      </c>
    </row>
    <row r="3749" spans="1:1" x14ac:dyDescent="0.4">
      <c r="A3749" s="23">
        <v>19899</v>
      </c>
    </row>
    <row r="3750" spans="1:1" x14ac:dyDescent="0.4">
      <c r="A3750" s="23">
        <v>18373</v>
      </c>
    </row>
    <row r="3751" spans="1:1" x14ac:dyDescent="0.4">
      <c r="A3751" s="23">
        <v>19261</v>
      </c>
    </row>
    <row r="3752" spans="1:1" x14ac:dyDescent="0.4">
      <c r="A3752" s="23">
        <v>18063</v>
      </c>
    </row>
    <row r="3753" spans="1:1" x14ac:dyDescent="0.4">
      <c r="A3753" s="23">
        <v>19685</v>
      </c>
    </row>
    <row r="3754" spans="1:1" x14ac:dyDescent="0.4">
      <c r="A3754" s="23">
        <v>18090</v>
      </c>
    </row>
    <row r="3755" spans="1:1" x14ac:dyDescent="0.4">
      <c r="A3755" s="23">
        <v>23204</v>
      </c>
    </row>
    <row r="3756" spans="1:1" x14ac:dyDescent="0.4">
      <c r="A3756" s="23">
        <v>23449</v>
      </c>
    </row>
    <row r="3757" spans="1:1" x14ac:dyDescent="0.4">
      <c r="A3757" s="23">
        <v>23358</v>
      </c>
    </row>
    <row r="3758" spans="1:1" x14ac:dyDescent="0.4">
      <c r="A3758" s="23">
        <v>21091</v>
      </c>
    </row>
    <row r="3759" spans="1:1" x14ac:dyDescent="0.4">
      <c r="A3759" s="23">
        <v>19495</v>
      </c>
    </row>
    <row r="3760" spans="1:1" x14ac:dyDescent="0.4">
      <c r="A3760" s="23">
        <v>23332</v>
      </c>
    </row>
    <row r="3761" spans="1:1" x14ac:dyDescent="0.4">
      <c r="A3761" s="23">
        <v>19180</v>
      </c>
    </row>
    <row r="3762" spans="1:1" x14ac:dyDescent="0.4">
      <c r="A3762" s="23">
        <v>24185</v>
      </c>
    </row>
    <row r="3763" spans="1:1" x14ac:dyDescent="0.4">
      <c r="A3763" s="23">
        <v>24273</v>
      </c>
    </row>
    <row r="3764" spans="1:1" x14ac:dyDescent="0.4">
      <c r="A3764" s="23">
        <v>23813</v>
      </c>
    </row>
    <row r="3765" spans="1:1" x14ac:dyDescent="0.4">
      <c r="A3765" s="23">
        <v>20945</v>
      </c>
    </row>
    <row r="3766" spans="1:1" x14ac:dyDescent="0.4">
      <c r="A3766" s="23">
        <v>18983</v>
      </c>
    </row>
    <row r="3767" spans="1:1" x14ac:dyDescent="0.4">
      <c r="A3767" s="23">
        <v>22414</v>
      </c>
    </row>
    <row r="3768" spans="1:1" x14ac:dyDescent="0.4">
      <c r="A3768" s="23">
        <v>18525</v>
      </c>
    </row>
    <row r="3769" spans="1:1" x14ac:dyDescent="0.4">
      <c r="A3769" s="23">
        <v>23234</v>
      </c>
    </row>
    <row r="3770" spans="1:1" x14ac:dyDescent="0.4">
      <c r="A3770" s="23">
        <v>23453</v>
      </c>
    </row>
    <row r="3771" spans="1:1" x14ac:dyDescent="0.4">
      <c r="A3771" s="23">
        <v>23246</v>
      </c>
    </row>
    <row r="3772" spans="1:1" x14ac:dyDescent="0.4">
      <c r="A3772" s="23">
        <v>20893</v>
      </c>
    </row>
    <row r="3773" spans="1:1" x14ac:dyDescent="0.4">
      <c r="A3773" s="23">
        <v>18949</v>
      </c>
    </row>
    <row r="3774" spans="1:1" x14ac:dyDescent="0.4">
      <c r="A3774" s="23">
        <v>25319</v>
      </c>
    </row>
    <row r="3775" spans="1:1" x14ac:dyDescent="0.4">
      <c r="A3775" s="23">
        <v>17564</v>
      </c>
    </row>
    <row r="3776" spans="1:1" x14ac:dyDescent="0.4">
      <c r="A3776" s="23">
        <v>26185</v>
      </c>
    </row>
    <row r="3777" spans="1:1" x14ac:dyDescent="0.4">
      <c r="A3777" s="23">
        <v>27825</v>
      </c>
    </row>
    <row r="3778" spans="1:1" x14ac:dyDescent="0.4">
      <c r="A3778" s="23">
        <v>27769</v>
      </c>
    </row>
    <row r="3779" spans="1:1" x14ac:dyDescent="0.4">
      <c r="A3779" s="23">
        <v>24558</v>
      </c>
    </row>
    <row r="3780" spans="1:1" x14ac:dyDescent="0.4">
      <c r="A3780" s="23">
        <v>21977</v>
      </c>
    </row>
    <row r="3781" spans="1:1" x14ac:dyDescent="0.4">
      <c r="A3781" s="23">
        <v>26655</v>
      </c>
    </row>
    <row r="3782" spans="1:1" x14ac:dyDescent="0.4">
      <c r="A3782" s="23">
        <v>22172</v>
      </c>
    </row>
    <row r="3783" spans="1:1" x14ac:dyDescent="0.4">
      <c r="A3783" s="23">
        <v>27325</v>
      </c>
    </row>
    <row r="3784" spans="1:1" x14ac:dyDescent="0.4">
      <c r="A3784" s="23">
        <v>27567</v>
      </c>
    </row>
    <row r="3785" spans="1:1" x14ac:dyDescent="0.4">
      <c r="A3785" s="23">
        <v>27578</v>
      </c>
    </row>
    <row r="3786" spans="1:1" x14ac:dyDescent="0.4">
      <c r="A3786" s="23">
        <v>24707</v>
      </c>
    </row>
    <row r="3787" spans="1:1" x14ac:dyDescent="0.4">
      <c r="A3787" s="23">
        <v>22683</v>
      </c>
    </row>
    <row r="3788" spans="1:1" x14ac:dyDescent="0.4">
      <c r="A3788" s="23">
        <v>27199</v>
      </c>
    </row>
    <row r="3789" spans="1:1" x14ac:dyDescent="0.4">
      <c r="A3789" s="23">
        <v>21920</v>
      </c>
    </row>
    <row r="3790" spans="1:1" x14ac:dyDescent="0.4">
      <c r="A3790" s="23">
        <v>27732</v>
      </c>
    </row>
    <row r="3791" spans="1:1" x14ac:dyDescent="0.4">
      <c r="A3791" s="23">
        <v>27562</v>
      </c>
    </row>
    <row r="3792" spans="1:1" x14ac:dyDescent="0.4">
      <c r="A3792" s="23">
        <v>27441</v>
      </c>
    </row>
    <row r="3793" spans="1:1" x14ac:dyDescent="0.4">
      <c r="A3793" s="23">
        <v>24285</v>
      </c>
    </row>
    <row r="3794" spans="1:1" x14ac:dyDescent="0.4">
      <c r="A3794" s="23">
        <v>21959</v>
      </c>
    </row>
    <row r="3795" spans="1:1" x14ac:dyDescent="0.4">
      <c r="A3795" s="23">
        <v>26541</v>
      </c>
    </row>
    <row r="3796" spans="1:1" x14ac:dyDescent="0.4">
      <c r="A3796" s="23">
        <v>22001</v>
      </c>
    </row>
    <row r="3797" spans="1:1" x14ac:dyDescent="0.4">
      <c r="A3797" s="23">
        <v>27385</v>
      </c>
    </row>
    <row r="3798" spans="1:1" x14ac:dyDescent="0.4">
      <c r="A3798" s="23">
        <v>27564</v>
      </c>
    </row>
    <row r="3799" spans="1:1" x14ac:dyDescent="0.4">
      <c r="A3799" s="23">
        <v>27449</v>
      </c>
    </row>
    <row r="3800" spans="1:1" x14ac:dyDescent="0.4">
      <c r="A3800" s="23">
        <v>24302</v>
      </c>
    </row>
    <row r="3801" spans="1:1" x14ac:dyDescent="0.4">
      <c r="A3801" s="23">
        <v>22088</v>
      </c>
    </row>
    <row r="3802" spans="1:1" x14ac:dyDescent="0.4">
      <c r="A3802" s="23">
        <v>26379</v>
      </c>
    </row>
    <row r="3803" spans="1:1" x14ac:dyDescent="0.4">
      <c r="A3803" s="23">
        <v>22178</v>
      </c>
    </row>
    <row r="3804" spans="1:1" x14ac:dyDescent="0.4">
      <c r="A3804" s="23">
        <v>28064</v>
      </c>
    </row>
    <row r="3805" spans="1:1" x14ac:dyDescent="0.4">
      <c r="A3805" s="23">
        <v>23584</v>
      </c>
    </row>
    <row r="3806" spans="1:1" x14ac:dyDescent="0.4">
      <c r="A3806" s="23">
        <v>23678</v>
      </c>
    </row>
    <row r="3807" spans="1:1" x14ac:dyDescent="0.4">
      <c r="A3807" s="23">
        <v>21006</v>
      </c>
    </row>
    <row r="3808" spans="1:1" x14ac:dyDescent="0.4">
      <c r="A3808" s="23">
        <v>18830</v>
      </c>
    </row>
    <row r="3809" spans="1:1" x14ac:dyDescent="0.4">
      <c r="A3809" s="23">
        <v>22833</v>
      </c>
    </row>
    <row r="3810" spans="1:1" x14ac:dyDescent="0.4">
      <c r="A3810" s="23">
        <v>19212</v>
      </c>
    </row>
    <row r="3811" spans="1:1" x14ac:dyDescent="0.4">
      <c r="A3811" s="23">
        <v>24508</v>
      </c>
    </row>
    <row r="3812" spans="1:1" x14ac:dyDescent="0.4">
      <c r="A3812" s="23">
        <v>24098</v>
      </c>
    </row>
    <row r="3813" spans="1:1" x14ac:dyDescent="0.4">
      <c r="A3813" s="23">
        <v>23421</v>
      </c>
    </row>
    <row r="3814" spans="1:1" x14ac:dyDescent="0.4">
      <c r="A3814" s="23">
        <v>20709</v>
      </c>
    </row>
    <row r="3815" spans="1:1" x14ac:dyDescent="0.4">
      <c r="A3815" s="23">
        <v>19086</v>
      </c>
    </row>
    <row r="3816" spans="1:1" x14ac:dyDescent="0.4">
      <c r="A3816" s="23">
        <v>21946</v>
      </c>
    </row>
    <row r="3817" spans="1:1" x14ac:dyDescent="0.4">
      <c r="A3817" s="23">
        <v>18622</v>
      </c>
    </row>
    <row r="3818" spans="1:1" x14ac:dyDescent="0.4">
      <c r="A3818" s="23">
        <v>14253</v>
      </c>
    </row>
    <row r="3819" spans="1:1" x14ac:dyDescent="0.4">
      <c r="A3819" s="23">
        <v>20835</v>
      </c>
    </row>
    <row r="3820" spans="1:1" x14ac:dyDescent="0.4">
      <c r="A3820" s="23">
        <v>22556</v>
      </c>
    </row>
    <row r="3821" spans="1:1" x14ac:dyDescent="0.4">
      <c r="A3821" s="23">
        <v>18821</v>
      </c>
    </row>
    <row r="3822" spans="1:1" x14ac:dyDescent="0.4">
      <c r="A3822" s="23">
        <v>19557</v>
      </c>
    </row>
    <row r="3823" spans="1:1" x14ac:dyDescent="0.4">
      <c r="A3823" s="23">
        <v>23456</v>
      </c>
    </row>
    <row r="3824" spans="1:1" x14ac:dyDescent="0.4">
      <c r="A3824" s="23">
        <v>15959</v>
      </c>
    </row>
    <row r="3825" spans="1:1" x14ac:dyDescent="0.4">
      <c r="A3825" s="23">
        <v>23869</v>
      </c>
    </row>
    <row r="3826" spans="1:1" x14ac:dyDescent="0.4">
      <c r="A3826" s="23">
        <v>24074</v>
      </c>
    </row>
    <row r="3827" spans="1:1" x14ac:dyDescent="0.4">
      <c r="A3827" s="23">
        <v>23722</v>
      </c>
    </row>
    <row r="3828" spans="1:1" x14ac:dyDescent="0.4">
      <c r="A3828" s="23">
        <v>21473</v>
      </c>
    </row>
    <row r="3829" spans="1:1" x14ac:dyDescent="0.4">
      <c r="A3829" s="23">
        <v>19725</v>
      </c>
    </row>
    <row r="3830" spans="1:1" x14ac:dyDescent="0.4">
      <c r="A3830" s="23">
        <v>24449</v>
      </c>
    </row>
    <row r="3831" spans="1:1" x14ac:dyDescent="0.4">
      <c r="A3831" s="23">
        <v>20708</v>
      </c>
    </row>
    <row r="3832" spans="1:1" x14ac:dyDescent="0.4">
      <c r="A3832" s="23">
        <v>26451</v>
      </c>
    </row>
    <row r="3833" spans="1:1" x14ac:dyDescent="0.4">
      <c r="A3833" s="23">
        <v>26451</v>
      </c>
    </row>
    <row r="3834" spans="1:1" x14ac:dyDescent="0.4">
      <c r="A3834" s="23">
        <v>25229</v>
      </c>
    </row>
    <row r="3835" spans="1:1" x14ac:dyDescent="0.4">
      <c r="A3835" s="23">
        <v>22113</v>
      </c>
    </row>
    <row r="3836" spans="1:1" x14ac:dyDescent="0.4">
      <c r="A3836" s="23">
        <v>19747</v>
      </c>
    </row>
    <row r="3837" spans="1:1" x14ac:dyDescent="0.4">
      <c r="A3837" s="23">
        <v>23035</v>
      </c>
    </row>
    <row r="3838" spans="1:1" x14ac:dyDescent="0.4">
      <c r="A3838" s="23">
        <v>19220</v>
      </c>
    </row>
    <row r="3839" spans="1:1" x14ac:dyDescent="0.4">
      <c r="A3839" s="23">
        <v>24417</v>
      </c>
    </row>
    <row r="3840" spans="1:1" x14ac:dyDescent="0.4">
      <c r="A3840" s="23">
        <v>24177</v>
      </c>
    </row>
    <row r="3841" spans="1:1" x14ac:dyDescent="0.4">
      <c r="A3841" s="23">
        <v>23690</v>
      </c>
    </row>
    <row r="3842" spans="1:1" x14ac:dyDescent="0.4">
      <c r="A3842" s="23">
        <v>21448</v>
      </c>
    </row>
    <row r="3843" spans="1:1" x14ac:dyDescent="0.4">
      <c r="A3843" s="23">
        <v>19489</v>
      </c>
    </row>
    <row r="3844" spans="1:1" x14ac:dyDescent="0.4">
      <c r="A3844" s="23">
        <v>22405</v>
      </c>
    </row>
    <row r="3845" spans="1:1" x14ac:dyDescent="0.4">
      <c r="A3845" s="23">
        <v>19518</v>
      </c>
    </row>
    <row r="3846" spans="1:1" x14ac:dyDescent="0.4">
      <c r="A3846" s="23">
        <v>14914</v>
      </c>
    </row>
    <row r="3847" spans="1:1" x14ac:dyDescent="0.4">
      <c r="A3847" s="23">
        <v>21747</v>
      </c>
    </row>
    <row r="3848" spans="1:1" x14ac:dyDescent="0.4">
      <c r="A3848" s="23">
        <v>23622</v>
      </c>
    </row>
    <row r="3849" spans="1:1" x14ac:dyDescent="0.4">
      <c r="A3849" s="23">
        <v>19392</v>
      </c>
    </row>
    <row r="3850" spans="1:1" x14ac:dyDescent="0.4">
      <c r="A3850" s="23">
        <v>19535</v>
      </c>
    </row>
    <row r="3851" spans="1:1" x14ac:dyDescent="0.4">
      <c r="A3851" s="23">
        <v>23541</v>
      </c>
    </row>
    <row r="3852" spans="1:1" x14ac:dyDescent="0.4">
      <c r="A3852" s="23">
        <v>16593</v>
      </c>
    </row>
    <row r="3853" spans="1:1" x14ac:dyDescent="0.4">
      <c r="A3853" s="23">
        <v>25445</v>
      </c>
    </row>
    <row r="3854" spans="1:1" x14ac:dyDescent="0.4">
      <c r="A3854" s="23">
        <v>25600</v>
      </c>
    </row>
    <row r="3855" spans="1:1" x14ac:dyDescent="0.4">
      <c r="A3855" s="23">
        <v>25287</v>
      </c>
    </row>
    <row r="3856" spans="1:1" x14ac:dyDescent="0.4">
      <c r="A3856" s="23">
        <v>22302</v>
      </c>
    </row>
    <row r="3857" spans="1:1" x14ac:dyDescent="0.4">
      <c r="A3857" s="23">
        <v>20223</v>
      </c>
    </row>
    <row r="3858" spans="1:1" x14ac:dyDescent="0.4">
      <c r="A3858" s="23">
        <v>24210</v>
      </c>
    </row>
    <row r="3859" spans="1:1" x14ac:dyDescent="0.4">
      <c r="A3859" s="23">
        <v>19686</v>
      </c>
    </row>
    <row r="3860" spans="1:1" x14ac:dyDescent="0.4">
      <c r="A3860" s="23">
        <v>24413</v>
      </c>
    </row>
    <row r="3861" spans="1:1" x14ac:dyDescent="0.4">
      <c r="A3861" s="23">
        <v>24797</v>
      </c>
    </row>
    <row r="3862" spans="1:1" x14ac:dyDescent="0.4">
      <c r="A3862" s="23">
        <v>24262</v>
      </c>
    </row>
    <row r="3863" spans="1:1" x14ac:dyDescent="0.4">
      <c r="A3863" s="23">
        <v>20290</v>
      </c>
    </row>
    <row r="3864" spans="1:1" x14ac:dyDescent="0.4">
      <c r="A3864" s="23">
        <v>19481</v>
      </c>
    </row>
    <row r="3865" spans="1:1" x14ac:dyDescent="0.4">
      <c r="A3865" s="23">
        <v>14376</v>
      </c>
    </row>
    <row r="3866" spans="1:1" x14ac:dyDescent="0.4">
      <c r="A3866" s="23">
        <v>17179</v>
      </c>
    </row>
    <row r="3867" spans="1:1" x14ac:dyDescent="0.4">
      <c r="A3867" s="23">
        <v>23396</v>
      </c>
    </row>
    <row r="3868" spans="1:1" x14ac:dyDescent="0.4">
      <c r="A3868" s="23">
        <v>24670</v>
      </c>
    </row>
    <row r="3869" spans="1:1" x14ac:dyDescent="0.4">
      <c r="A3869" s="23">
        <v>24147</v>
      </c>
    </row>
    <row r="3870" spans="1:1" x14ac:dyDescent="0.4">
      <c r="A3870" s="23">
        <v>21383</v>
      </c>
    </row>
    <row r="3871" spans="1:1" x14ac:dyDescent="0.4">
      <c r="A3871" s="23">
        <v>19152</v>
      </c>
    </row>
    <row r="3872" spans="1:1" x14ac:dyDescent="0.4">
      <c r="A3872" s="23">
        <v>22147</v>
      </c>
    </row>
    <row r="3873" spans="1:1" x14ac:dyDescent="0.4">
      <c r="A3873" s="23">
        <v>18208</v>
      </c>
    </row>
    <row r="3874" spans="1:1" x14ac:dyDescent="0.4">
      <c r="A3874" s="23">
        <v>23500</v>
      </c>
    </row>
    <row r="3875" spans="1:1" x14ac:dyDescent="0.4">
      <c r="A3875" s="23">
        <v>24479</v>
      </c>
    </row>
    <row r="3876" spans="1:1" x14ac:dyDescent="0.4">
      <c r="A3876" s="23">
        <v>24856</v>
      </c>
    </row>
    <row r="3877" spans="1:1" x14ac:dyDescent="0.4">
      <c r="A3877" s="23">
        <v>22461</v>
      </c>
    </row>
    <row r="3878" spans="1:1" x14ac:dyDescent="0.4">
      <c r="A3878" s="23">
        <v>18662</v>
      </c>
    </row>
    <row r="3879" spans="1:1" x14ac:dyDescent="0.4">
      <c r="A3879" s="23">
        <v>22671</v>
      </c>
    </row>
    <row r="3880" spans="1:1" x14ac:dyDescent="0.4">
      <c r="A3880" s="23">
        <v>11232</v>
      </c>
    </row>
    <row r="3881" spans="1:1" x14ac:dyDescent="0.4">
      <c r="A3881" s="23">
        <v>17746</v>
      </c>
    </row>
    <row r="3882" spans="1:1" x14ac:dyDescent="0.4">
      <c r="A3882" s="23">
        <v>21416</v>
      </c>
    </row>
    <row r="3883" spans="1:1" x14ac:dyDescent="0.4">
      <c r="A3883" s="23">
        <v>23480</v>
      </c>
    </row>
    <row r="3884" spans="1:1" x14ac:dyDescent="0.4">
      <c r="A3884" s="23">
        <v>21820</v>
      </c>
    </row>
    <row r="3885" spans="1:1" x14ac:dyDescent="0.4">
      <c r="A3885" s="23">
        <v>20657</v>
      </c>
    </row>
    <row r="3886" spans="1:1" x14ac:dyDescent="0.4">
      <c r="A3886" s="23">
        <v>24788</v>
      </c>
    </row>
    <row r="3887" spans="1:1" x14ac:dyDescent="0.4">
      <c r="A3887" s="23">
        <v>20487</v>
      </c>
    </row>
    <row r="3888" spans="1:1" x14ac:dyDescent="0.4">
      <c r="A3888" s="23">
        <v>25687</v>
      </c>
    </row>
    <row r="3889" spans="1:1" x14ac:dyDescent="0.4">
      <c r="A3889" s="23">
        <v>25114</v>
      </c>
    </row>
    <row r="3890" spans="1:1" x14ac:dyDescent="0.4">
      <c r="A3890" s="23">
        <v>24448</v>
      </c>
    </row>
    <row r="3891" spans="1:1" x14ac:dyDescent="0.4">
      <c r="A3891" s="23">
        <v>21835</v>
      </c>
    </row>
    <row r="3892" spans="1:1" x14ac:dyDescent="0.4">
      <c r="A3892" s="23">
        <v>19843</v>
      </c>
    </row>
    <row r="3893" spans="1:1" x14ac:dyDescent="0.4">
      <c r="A3893" s="23">
        <v>22803</v>
      </c>
    </row>
    <row r="3894" spans="1:1" x14ac:dyDescent="0.4">
      <c r="A3894" s="23">
        <v>19872</v>
      </c>
    </row>
    <row r="3895" spans="1:1" x14ac:dyDescent="0.4">
      <c r="A3895" s="23">
        <v>15274</v>
      </c>
    </row>
    <row r="3896" spans="1:1" x14ac:dyDescent="0.4">
      <c r="A3896" s="23">
        <v>21702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A5FC32-9F30-460D-BFD6-59D909FBB8A2}">
  <dimension ref="A1:R3897"/>
  <sheetViews>
    <sheetView zoomScale="70" zoomScaleNormal="70" workbookViewId="0">
      <selection activeCell="G7" sqref="G7"/>
    </sheetView>
  </sheetViews>
  <sheetFormatPr defaultRowHeight="15.5" x14ac:dyDescent="0.4"/>
  <cols>
    <col min="1" max="1" width="9.26953125" style="1" customWidth="1"/>
    <col min="2" max="2" width="8" style="1" customWidth="1"/>
    <col min="3" max="3" width="7" style="29" customWidth="1"/>
    <col min="4" max="4" width="14.453125" style="1" customWidth="1"/>
    <col min="5" max="5" width="17.54296875" style="26" customWidth="1"/>
    <col min="6" max="7" width="14.1796875" style="26" customWidth="1"/>
    <col min="8" max="8" width="14.90625" style="26" customWidth="1"/>
    <col min="9" max="9" width="14.90625" style="4" customWidth="1"/>
    <col min="10" max="10" width="14.6328125" style="26" customWidth="1"/>
    <col min="11" max="11" width="23.81640625" style="1" customWidth="1"/>
    <col min="12" max="12" width="21.7265625" style="35" customWidth="1"/>
    <col min="13" max="13" width="21.1796875" style="35" customWidth="1"/>
    <col min="14" max="14" width="14.54296875" style="48" customWidth="1"/>
    <col min="15" max="15" width="19" style="35" customWidth="1"/>
    <col min="16" max="16" width="22.36328125" style="35" customWidth="1"/>
    <col min="17" max="17" width="8.7265625" style="1"/>
    <col min="18" max="18" width="24.453125" style="1" customWidth="1"/>
    <col min="19" max="19" width="10" style="1" bestFit="1" customWidth="1"/>
    <col min="20" max="16384" width="8.7265625" style="1"/>
  </cols>
  <sheetData>
    <row r="1" spans="1:18" s="2" customFormat="1" x14ac:dyDescent="0.4">
      <c r="A1" s="2" t="s">
        <v>0</v>
      </c>
      <c r="B1" s="2" t="s">
        <v>39</v>
      </c>
      <c r="C1" s="27" t="s">
        <v>38</v>
      </c>
      <c r="D1" s="2" t="s">
        <v>2</v>
      </c>
      <c r="E1" s="4" t="s">
        <v>33</v>
      </c>
      <c r="F1" s="4" t="s">
        <v>34</v>
      </c>
      <c r="G1" s="4" t="s">
        <v>35</v>
      </c>
      <c r="H1" s="4" t="s">
        <v>27</v>
      </c>
      <c r="I1" s="4" t="s">
        <v>36</v>
      </c>
      <c r="J1" s="4" t="s">
        <v>37</v>
      </c>
      <c r="K1" s="4" t="s">
        <v>3</v>
      </c>
      <c r="L1" s="33" t="s">
        <v>4</v>
      </c>
      <c r="M1" s="33" t="s">
        <v>5</v>
      </c>
      <c r="N1" s="45" t="s">
        <v>6</v>
      </c>
      <c r="O1" s="33" t="s">
        <v>7</v>
      </c>
      <c r="P1" s="33" t="s">
        <v>46</v>
      </c>
    </row>
    <row r="2" spans="1:18" ht="17" x14ac:dyDescent="0.4">
      <c r="A2" s="1">
        <v>1</v>
      </c>
      <c r="B2" s="1">
        <v>2009</v>
      </c>
      <c r="C2" s="28">
        <v>1</v>
      </c>
      <c r="D2" s="22">
        <v>4219264</v>
      </c>
      <c r="E2" s="25"/>
      <c r="F2" s="25"/>
      <c r="G2" s="25"/>
      <c r="H2" s="25">
        <f>VLOOKUP(C2,$J$49:$L$53,3,FALSE)</f>
        <v>0.94489127415603358</v>
      </c>
      <c r="I2" s="4">
        <f>D2/H2</f>
        <v>4465343.3843683228</v>
      </c>
      <c r="J2" s="25">
        <f>INTERCEPT($I$2:$I$44,$A$2:$A$44)+SLOPE($I$2:$I$44,$A$2:$A$44)*A2</f>
        <v>4817018.6756237037</v>
      </c>
      <c r="K2" s="15">
        <f>H2*J2</f>
        <v>4551558.9140434908</v>
      </c>
      <c r="L2" s="36">
        <f t="shared" ref="L2:L11" si="0">D2-K2</f>
        <v>-332294.91404349077</v>
      </c>
      <c r="M2" s="34"/>
      <c r="N2" s="46"/>
      <c r="O2" s="34"/>
      <c r="P2" s="35">
        <f>(D2-K2)^2</f>
        <v>110419909899.17093</v>
      </c>
      <c r="Q2" s="17" t="s">
        <v>8</v>
      </c>
      <c r="R2" s="17">
        <f>AVERAGE(L3:L25)</f>
        <v>53084.891745500026</v>
      </c>
    </row>
    <row r="3" spans="1:18" ht="17" x14ac:dyDescent="0.4">
      <c r="A3" s="1">
        <v>2</v>
      </c>
      <c r="C3" s="28">
        <v>2</v>
      </c>
      <c r="D3" s="22">
        <v>4696575</v>
      </c>
      <c r="E3" s="25"/>
      <c r="F3" s="25"/>
      <c r="G3" s="25"/>
      <c r="H3" s="25">
        <f t="shared" ref="H3:H44" si="1">VLOOKUP(C3,$J$49:$L$53,3,FALSE)</f>
        <v>0.94852105384980989</v>
      </c>
      <c r="I3" s="4">
        <f t="shared" ref="I3:I44" si="2">D3/H3</f>
        <v>4951471.5365966586</v>
      </c>
      <c r="J3" s="25">
        <f t="shared" ref="J3:J44" si="3">INTERCEPT($I$2:$I$44,$A$2:$A$44)+SLOPE($I$2:$I$44,$A$2:$A$44)*A3</f>
        <v>4814663.4881290551</v>
      </c>
      <c r="K3" s="15">
        <f t="shared" ref="K3:K44" si="4">H3*J3</f>
        <v>4566809.6856923727</v>
      </c>
      <c r="L3" s="36">
        <f t="shared" si="0"/>
        <v>129765.31430762727</v>
      </c>
      <c r="M3" s="34"/>
      <c r="N3" s="46"/>
      <c r="O3" s="34"/>
      <c r="P3" s="35">
        <f t="shared" ref="P3:P44" si="5">(D3-K3)^2</f>
        <v>16839036797.357294</v>
      </c>
      <c r="Q3" s="17" t="s">
        <v>9</v>
      </c>
      <c r="R3" s="17">
        <f>AVERAGE(M3:M25)</f>
        <v>126490.44424972461</v>
      </c>
    </row>
    <row r="4" spans="1:18" ht="17" x14ac:dyDescent="0.4">
      <c r="A4" s="1">
        <v>3</v>
      </c>
      <c r="C4" s="28">
        <v>3</v>
      </c>
      <c r="D4" s="22">
        <v>5026916</v>
      </c>
      <c r="E4" s="25">
        <f>AVERAGE(D2:D5)</f>
        <v>4667900</v>
      </c>
      <c r="F4" s="25">
        <f>AVERAGE(E4:E5)</f>
        <v>4719761.375</v>
      </c>
      <c r="G4" s="25">
        <f>D4/F4</f>
        <v>1.0650784225293592</v>
      </c>
      <c r="H4" s="25">
        <f t="shared" si="1"/>
        <v>1.0731784037875303</v>
      </c>
      <c r="I4" s="4">
        <f t="shared" si="2"/>
        <v>4684138.2404441657</v>
      </c>
      <c r="J4" s="25">
        <f t="shared" si="3"/>
        <v>4812308.3006344065</v>
      </c>
      <c r="K4" s="15">
        <f t="shared" si="4"/>
        <v>5164465.3406083146</v>
      </c>
      <c r="L4" s="36">
        <f t="shared" si="0"/>
        <v>-137549.34060831461</v>
      </c>
      <c r="M4" s="34"/>
      <c r="N4" s="46"/>
      <c r="O4" s="34"/>
      <c r="P4" s="35">
        <f t="shared" si="5"/>
        <v>18919821101.782146</v>
      </c>
      <c r="Q4" s="17" t="s">
        <v>10</v>
      </c>
      <c r="R4" s="18">
        <f>AVERAGE(N8:N44)</f>
        <v>6.0174147021786695E-2</v>
      </c>
    </row>
    <row r="5" spans="1:18" ht="17" x14ac:dyDescent="0.4">
      <c r="A5" s="1">
        <v>4</v>
      </c>
      <c r="C5" s="28">
        <v>4</v>
      </c>
      <c r="D5" s="22">
        <v>4728845</v>
      </c>
      <c r="E5" s="25">
        <f t="shared" ref="E5:E44" si="6">AVERAGE(D3:D6)</f>
        <v>4771622.75</v>
      </c>
      <c r="F5" s="25">
        <f t="shared" ref="F5:F44" si="7">AVERAGE(E5:E6)</f>
        <v>4769584.25</v>
      </c>
      <c r="G5" s="25">
        <f t="shared" ref="G5:G44" si="8">D5/F5</f>
        <v>0.9914585322609617</v>
      </c>
      <c r="H5" s="25">
        <f t="shared" si="1"/>
        <v>1.0334092682066258</v>
      </c>
      <c r="I5" s="4">
        <f t="shared" si="2"/>
        <v>4575965.3464366719</v>
      </c>
      <c r="J5" s="25">
        <f t="shared" si="3"/>
        <v>4809953.113139757</v>
      </c>
      <c r="K5" s="15">
        <f t="shared" si="4"/>
        <v>4970650.1267579375</v>
      </c>
      <c r="L5" s="36">
        <f t="shared" si="0"/>
        <v>-241805.12675793748</v>
      </c>
      <c r="M5" s="34"/>
      <c r="N5" s="46"/>
      <c r="O5" s="34"/>
      <c r="P5" s="35">
        <f t="shared" si="5"/>
        <v>58469719326.422211</v>
      </c>
      <c r="Q5" s="17" t="s">
        <v>11</v>
      </c>
      <c r="R5" s="42">
        <f>AVERAGE(O3:O25)</f>
        <v>28397461813.632755</v>
      </c>
    </row>
    <row r="6" spans="1:18" ht="17" x14ac:dyDescent="0.4">
      <c r="A6" s="1">
        <v>5</v>
      </c>
      <c r="B6" s="1">
        <v>2010</v>
      </c>
      <c r="C6" s="28">
        <v>1</v>
      </c>
      <c r="D6" s="22">
        <v>4634155</v>
      </c>
      <c r="E6" s="25">
        <f t="shared" si="6"/>
        <v>4767545.75</v>
      </c>
      <c r="F6" s="25">
        <f t="shared" si="7"/>
        <v>4747703</v>
      </c>
      <c r="G6" s="25">
        <f t="shared" si="8"/>
        <v>0.97608359242353615</v>
      </c>
      <c r="H6" s="25">
        <f t="shared" si="1"/>
        <v>0.94489127415603358</v>
      </c>
      <c r="I6" s="4">
        <f t="shared" si="2"/>
        <v>4904431.9984213803</v>
      </c>
      <c r="J6" s="25">
        <f t="shared" si="3"/>
        <v>4807597.9256451083</v>
      </c>
      <c r="K6" s="15">
        <f t="shared" si="4"/>
        <v>4542657.3295927104</v>
      </c>
      <c r="L6" s="36">
        <f t="shared" si="0"/>
        <v>91497.670407289639</v>
      </c>
      <c r="M6" s="34"/>
      <c r="N6" s="46"/>
      <c r="O6" s="34"/>
      <c r="P6" s="35">
        <f t="shared" si="5"/>
        <v>8371823689.9610062</v>
      </c>
      <c r="Q6" s="1" t="s">
        <v>45</v>
      </c>
      <c r="R6" s="35">
        <f>SUM(P2:P44)</f>
        <v>6429260873223.834</v>
      </c>
    </row>
    <row r="7" spans="1:18" ht="17" x14ac:dyDescent="0.4">
      <c r="A7" s="1">
        <v>6</v>
      </c>
      <c r="C7" s="28">
        <v>2</v>
      </c>
      <c r="D7" s="22">
        <v>4680267</v>
      </c>
      <c r="E7" s="25">
        <f t="shared" si="6"/>
        <v>4727860.25</v>
      </c>
      <c r="F7" s="25">
        <f t="shared" si="7"/>
        <v>4741894.5</v>
      </c>
      <c r="G7" s="25">
        <f t="shared" si="8"/>
        <v>0.98700361216387245</v>
      </c>
      <c r="H7" s="25">
        <f t="shared" si="1"/>
        <v>0.94852105384980989</v>
      </c>
      <c r="I7" s="4">
        <f t="shared" si="2"/>
        <v>4934278.454868204</v>
      </c>
      <c r="J7" s="25">
        <f t="shared" si="3"/>
        <v>4805242.7381504597</v>
      </c>
      <c r="K7" s="15">
        <f t="shared" si="4"/>
        <v>4557873.9059946202</v>
      </c>
      <c r="L7" s="36">
        <f t="shared" si="0"/>
        <v>122393.09400537983</v>
      </c>
      <c r="M7" s="34"/>
      <c r="N7" s="46"/>
      <c r="O7" s="34"/>
      <c r="P7" s="35">
        <f t="shared" si="5"/>
        <v>14980069460.209743</v>
      </c>
    </row>
    <row r="8" spans="1:18" ht="17" x14ac:dyDescent="0.4">
      <c r="A8" s="1">
        <v>7</v>
      </c>
      <c r="C8" s="28">
        <v>3</v>
      </c>
      <c r="D8" s="22">
        <v>4868174</v>
      </c>
      <c r="E8" s="25">
        <f t="shared" si="6"/>
        <v>4755928.75</v>
      </c>
      <c r="F8" s="25">
        <f t="shared" si="7"/>
        <v>4776224.375</v>
      </c>
      <c r="G8" s="25">
        <f t="shared" si="8"/>
        <v>1.0192515296143305</v>
      </c>
      <c r="H8" s="25">
        <f t="shared" si="1"/>
        <v>1.0731784037875303</v>
      </c>
      <c r="I8" s="4">
        <f t="shared" si="2"/>
        <v>4536220.6160866888</v>
      </c>
      <c r="J8" s="25">
        <f t="shared" si="3"/>
        <v>4802887.5506558111</v>
      </c>
      <c r="K8" s="15">
        <f t="shared" si="4"/>
        <v>5154355.1951838043</v>
      </c>
      <c r="L8" s="36">
        <f t="shared" si="0"/>
        <v>-286181.19518380426</v>
      </c>
      <c r="M8" s="36">
        <f t="shared" ref="M8:M44" si="9">ABS(L8)</f>
        <v>286181.19518380426</v>
      </c>
      <c r="N8" s="47">
        <f t="shared" ref="N8:N25" si="10">M8/D8</f>
        <v>5.8786147574799968E-2</v>
      </c>
      <c r="O8" s="36">
        <f t="shared" ref="O8:O25" si="11">L8^2</f>
        <v>81899676476.830673</v>
      </c>
      <c r="P8" s="35">
        <f t="shared" si="5"/>
        <v>81899676476.830673</v>
      </c>
    </row>
    <row r="9" spans="1:18" ht="17" x14ac:dyDescent="0.4">
      <c r="A9" s="1">
        <v>8</v>
      </c>
      <c r="C9" s="28">
        <v>4</v>
      </c>
      <c r="D9" s="22">
        <v>4841119</v>
      </c>
      <c r="E9" s="25">
        <f>AVERAGE(D7:D9)</f>
        <v>4796520</v>
      </c>
      <c r="F9" s="25">
        <f t="shared" si="7"/>
        <v>4756328.625</v>
      </c>
      <c r="G9" s="25">
        <f t="shared" si="8"/>
        <v>1.0178268537952422</v>
      </c>
      <c r="H9" s="25">
        <f t="shared" si="1"/>
        <v>1.0334092682066258</v>
      </c>
      <c r="I9" s="4">
        <f t="shared" si="2"/>
        <v>4684609.6207374427</v>
      </c>
      <c r="J9" s="25">
        <f t="shared" si="3"/>
        <v>4800532.3631611625</v>
      </c>
      <c r="K9" s="15">
        <f t="shared" si="4"/>
        <v>4960914.636416601</v>
      </c>
      <c r="L9" s="36">
        <f t="shared" si="0"/>
        <v>-119795.63641660102</v>
      </c>
      <c r="M9" s="36">
        <f t="shared" si="9"/>
        <v>119795.63641660102</v>
      </c>
      <c r="N9" s="47">
        <f t="shared" si="10"/>
        <v>2.4745443443261985E-2</v>
      </c>
      <c r="O9" s="36">
        <f t="shared" si="11"/>
        <v>14350994504.458464</v>
      </c>
      <c r="P9" s="35">
        <f t="shared" si="5"/>
        <v>14350994504.458464</v>
      </c>
    </row>
    <row r="10" spans="1:18" ht="17" x14ac:dyDescent="0.4">
      <c r="A10" s="1">
        <v>9</v>
      </c>
      <c r="B10" s="1">
        <v>2011</v>
      </c>
      <c r="C10" s="28">
        <v>1</v>
      </c>
      <c r="D10" s="22">
        <v>4537196</v>
      </c>
      <c r="E10" s="25">
        <f t="shared" si="6"/>
        <v>4716137.25</v>
      </c>
      <c r="F10" s="25">
        <f t="shared" si="7"/>
        <v>4752923.5</v>
      </c>
      <c r="G10" s="25">
        <f t="shared" si="8"/>
        <v>0.95461161956425344</v>
      </c>
      <c r="H10" s="25">
        <f t="shared" si="1"/>
        <v>0.94489127415603358</v>
      </c>
      <c r="I10" s="4">
        <f t="shared" si="2"/>
        <v>4801818.0758972224</v>
      </c>
      <c r="J10" s="25">
        <f t="shared" si="3"/>
        <v>4798177.1756665139</v>
      </c>
      <c r="K10" s="15">
        <f t="shared" si="4"/>
        <v>4533755.7451419309</v>
      </c>
      <c r="L10" s="36">
        <f t="shared" si="0"/>
        <v>3440.2548580691218</v>
      </c>
      <c r="M10" s="36">
        <f t="shared" si="9"/>
        <v>3440.2548580691218</v>
      </c>
      <c r="N10" s="47">
        <f t="shared" si="10"/>
        <v>7.5823368839898514E-4</v>
      </c>
      <c r="O10" s="36">
        <f t="shared" si="11"/>
        <v>11835353.488468194</v>
      </c>
      <c r="P10" s="35">
        <f t="shared" si="5"/>
        <v>11835353.488468194</v>
      </c>
    </row>
    <row r="11" spans="1:18" ht="17" x14ac:dyDescent="0.4">
      <c r="A11" s="1">
        <v>10</v>
      </c>
      <c r="C11" s="28">
        <v>2</v>
      </c>
      <c r="D11" s="22">
        <v>4618060</v>
      </c>
      <c r="E11" s="25">
        <f t="shared" si="6"/>
        <v>4789709.75</v>
      </c>
      <c r="F11" s="25">
        <f t="shared" si="7"/>
        <v>4798550.125</v>
      </c>
      <c r="G11" s="25">
        <f t="shared" si="8"/>
        <v>0.9623865292018805</v>
      </c>
      <c r="H11" s="25">
        <f t="shared" si="1"/>
        <v>0.94852105384980989</v>
      </c>
      <c r="I11" s="4">
        <f t="shared" si="2"/>
        <v>4868695.3033424495</v>
      </c>
      <c r="J11" s="25">
        <f t="shared" si="3"/>
        <v>4795821.9881718643</v>
      </c>
      <c r="K11" s="15">
        <f t="shared" si="4"/>
        <v>4548938.1262968676</v>
      </c>
      <c r="L11" s="36">
        <f t="shared" si="0"/>
        <v>69121.873703132384</v>
      </c>
      <c r="M11" s="36">
        <f t="shared" si="9"/>
        <v>69121.873703132384</v>
      </c>
      <c r="N11" s="47">
        <f>M11/D11</f>
        <v>1.4967729675043716E-2</v>
      </c>
      <c r="O11" s="36">
        <f t="shared" si="11"/>
        <v>4777833424.2317839</v>
      </c>
      <c r="P11" s="35">
        <f t="shared" si="5"/>
        <v>4777833424.2317839</v>
      </c>
    </row>
    <row r="12" spans="1:18" ht="17" x14ac:dyDescent="0.4">
      <c r="A12" s="1">
        <v>11</v>
      </c>
      <c r="C12" s="28">
        <v>3</v>
      </c>
      <c r="D12" s="22">
        <v>5162464</v>
      </c>
      <c r="E12" s="25">
        <f t="shared" si="6"/>
        <v>4807390.5</v>
      </c>
      <c r="F12" s="25">
        <f t="shared" si="7"/>
        <v>4823079.75</v>
      </c>
      <c r="G12" s="25">
        <f t="shared" si="8"/>
        <v>1.0703667091550788</v>
      </c>
      <c r="H12" s="25">
        <f t="shared" si="1"/>
        <v>1.0731784037875303</v>
      </c>
      <c r="I12" s="4">
        <f t="shared" si="2"/>
        <v>4810443.4283995088</v>
      </c>
      <c r="J12" s="25">
        <f t="shared" si="3"/>
        <v>4793466.8006772157</v>
      </c>
      <c r="K12" s="15">
        <f t="shared" si="4"/>
        <v>5144245.0497592939</v>
      </c>
      <c r="L12" s="36">
        <f t="shared" ref="L12:L25" si="12">D12-K12</f>
        <v>18218.950240706094</v>
      </c>
      <c r="M12" s="36">
        <f t="shared" si="9"/>
        <v>18218.950240706094</v>
      </c>
      <c r="N12" s="47">
        <f t="shared" si="10"/>
        <v>3.5291190874563181E-3</v>
      </c>
      <c r="O12" s="36">
        <f t="shared" si="11"/>
        <v>331930147.87332463</v>
      </c>
      <c r="P12" s="35">
        <f t="shared" si="5"/>
        <v>331930147.87332463</v>
      </c>
    </row>
    <row r="13" spans="1:18" ht="17" x14ac:dyDescent="0.4">
      <c r="A13" s="1">
        <v>12</v>
      </c>
      <c r="C13" s="28">
        <v>4</v>
      </c>
      <c r="D13" s="22">
        <v>4911842</v>
      </c>
      <c r="E13" s="25">
        <f t="shared" si="6"/>
        <v>4838769</v>
      </c>
      <c r="F13" s="25">
        <f t="shared" si="7"/>
        <v>4860679.875</v>
      </c>
      <c r="G13" s="25">
        <f t="shared" si="8"/>
        <v>1.0105257137511037</v>
      </c>
      <c r="H13" s="25">
        <f t="shared" si="1"/>
        <v>1.0334092682066258</v>
      </c>
      <c r="I13" s="4">
        <f t="shared" si="2"/>
        <v>4753046.2045535846</v>
      </c>
      <c r="J13" s="25">
        <f t="shared" si="3"/>
        <v>4791111.6131825671</v>
      </c>
      <c r="K13" s="15">
        <f t="shared" si="4"/>
        <v>4951179.1460752627</v>
      </c>
      <c r="L13" s="36">
        <f t="shared" si="12"/>
        <v>-39337.146075262688</v>
      </c>
      <c r="M13" s="36">
        <f t="shared" si="9"/>
        <v>39337.146075262688</v>
      </c>
      <c r="N13" s="47">
        <f t="shared" si="10"/>
        <v>8.0086342507073079E-3</v>
      </c>
      <c r="O13" s="36">
        <f t="shared" si="11"/>
        <v>1547411061.3465548</v>
      </c>
      <c r="P13" s="35">
        <f t="shared" si="5"/>
        <v>1547411061.3465548</v>
      </c>
    </row>
    <row r="14" spans="1:18" ht="17" x14ac:dyDescent="0.4">
      <c r="A14" s="1">
        <v>13</v>
      </c>
      <c r="B14" s="1">
        <v>2012</v>
      </c>
      <c r="C14" s="28">
        <v>1</v>
      </c>
      <c r="D14" s="22">
        <v>4662710</v>
      </c>
      <c r="E14" s="25">
        <f t="shared" si="6"/>
        <v>4882590.75</v>
      </c>
      <c r="F14" s="25">
        <f t="shared" si="7"/>
        <v>4877622.875</v>
      </c>
      <c r="G14" s="25">
        <f t="shared" si="8"/>
        <v>0.95593901363274214</v>
      </c>
      <c r="H14" s="25">
        <f t="shared" si="1"/>
        <v>0.94489127415603358</v>
      </c>
      <c r="I14" s="4">
        <f t="shared" si="2"/>
        <v>4934652.406611206</v>
      </c>
      <c r="J14" s="25">
        <f t="shared" si="3"/>
        <v>4788756.4256879184</v>
      </c>
      <c r="K14" s="15">
        <f t="shared" si="4"/>
        <v>4524854.1606911505</v>
      </c>
      <c r="L14" s="36">
        <f t="shared" si="12"/>
        <v>137855.83930884954</v>
      </c>
      <c r="M14" s="36">
        <f t="shared" si="9"/>
        <v>137855.83930884954</v>
      </c>
      <c r="N14" s="47">
        <f t="shared" si="10"/>
        <v>2.9565604403629979E-2</v>
      </c>
      <c r="O14" s="36">
        <f t="shared" si="11"/>
        <v>19004232431.547344</v>
      </c>
      <c r="P14" s="35">
        <f t="shared" si="5"/>
        <v>19004232431.547344</v>
      </c>
      <c r="R14" s="9"/>
    </row>
    <row r="15" spans="1:18" ht="17" x14ac:dyDescent="0.4">
      <c r="A15" s="1">
        <v>14</v>
      </c>
      <c r="C15" s="28">
        <v>2</v>
      </c>
      <c r="D15" s="22">
        <v>4793347</v>
      </c>
      <c r="E15" s="25">
        <f t="shared" si="6"/>
        <v>4872655</v>
      </c>
      <c r="F15" s="25">
        <f t="shared" si="7"/>
        <v>4912337.125</v>
      </c>
      <c r="G15" s="25">
        <f t="shared" si="8"/>
        <v>0.9757772884938144</v>
      </c>
      <c r="H15" s="25">
        <f t="shared" si="1"/>
        <v>0.94852105384980989</v>
      </c>
      <c r="I15" s="4">
        <f t="shared" si="2"/>
        <v>5053495.6293748068</v>
      </c>
      <c r="J15" s="25">
        <f t="shared" si="3"/>
        <v>4786401.2381932698</v>
      </c>
      <c r="K15" s="15">
        <f t="shared" si="4"/>
        <v>4540002.3465991151</v>
      </c>
      <c r="L15" s="36">
        <f t="shared" si="12"/>
        <v>253344.65340088494</v>
      </c>
      <c r="M15" s="36">
        <f t="shared" si="9"/>
        <v>253344.65340088494</v>
      </c>
      <c r="N15" s="47">
        <f t="shared" si="10"/>
        <v>5.2853393130287654E-2</v>
      </c>
      <c r="O15" s="36">
        <f t="shared" si="11"/>
        <v>64183513406.814522</v>
      </c>
      <c r="P15" s="35">
        <f t="shared" si="5"/>
        <v>64183513406.814522</v>
      </c>
    </row>
    <row r="16" spans="1:18" ht="17" x14ac:dyDescent="0.4">
      <c r="A16" s="1">
        <v>15</v>
      </c>
      <c r="C16" s="28">
        <v>3</v>
      </c>
      <c r="D16" s="22">
        <v>5122721</v>
      </c>
      <c r="E16" s="25">
        <f t="shared" si="6"/>
        <v>4952019.25</v>
      </c>
      <c r="F16" s="25">
        <f t="shared" si="7"/>
        <v>4952702.375</v>
      </c>
      <c r="G16" s="25">
        <f t="shared" si="8"/>
        <v>1.0343284558866714</v>
      </c>
      <c r="H16" s="25">
        <f t="shared" si="1"/>
        <v>1.0731784037875303</v>
      </c>
      <c r="I16" s="4">
        <f t="shared" si="2"/>
        <v>4773410.4431477226</v>
      </c>
      <c r="J16" s="25">
        <f t="shared" si="3"/>
        <v>4784046.0506986212</v>
      </c>
      <c r="K16" s="15">
        <f t="shared" si="4"/>
        <v>5134134.9043347845</v>
      </c>
      <c r="L16" s="36">
        <f t="shared" si="12"/>
        <v>-11413.904334784485</v>
      </c>
      <c r="M16" s="36">
        <f t="shared" si="9"/>
        <v>11413.904334784485</v>
      </c>
      <c r="N16" s="47">
        <f t="shared" si="10"/>
        <v>2.2280940802328459E-3</v>
      </c>
      <c r="O16" s="36">
        <f t="shared" si="11"/>
        <v>130277212.16361207</v>
      </c>
      <c r="P16" s="35">
        <f t="shared" si="5"/>
        <v>130277212.16361207</v>
      </c>
    </row>
    <row r="17" spans="1:16" ht="17" x14ac:dyDescent="0.4">
      <c r="A17" s="1">
        <v>16</v>
      </c>
      <c r="C17" s="28">
        <v>4</v>
      </c>
      <c r="D17" s="22">
        <v>5229299</v>
      </c>
      <c r="E17" s="25">
        <f t="shared" si="6"/>
        <v>4953385.5</v>
      </c>
      <c r="F17" s="25">
        <f t="shared" si="7"/>
        <v>4968317.75</v>
      </c>
      <c r="G17" s="25">
        <f t="shared" si="8"/>
        <v>1.0525290980030413</v>
      </c>
      <c r="H17" s="25">
        <f t="shared" si="1"/>
        <v>1.0334092682066258</v>
      </c>
      <c r="I17" s="4">
        <f t="shared" si="2"/>
        <v>5060240.0819134358</v>
      </c>
      <c r="J17" s="25">
        <f t="shared" si="3"/>
        <v>4781690.8632039716</v>
      </c>
      <c r="K17" s="15">
        <f t="shared" si="4"/>
        <v>4941443.6557339253</v>
      </c>
      <c r="L17" s="36">
        <f t="shared" si="12"/>
        <v>287855.34426607471</v>
      </c>
      <c r="M17" s="36">
        <f t="shared" si="9"/>
        <v>287855.34426607471</v>
      </c>
      <c r="N17" s="47">
        <f t="shared" si="10"/>
        <v>5.5046640910392526E-2</v>
      </c>
      <c r="O17" s="36">
        <f t="shared" si="11"/>
        <v>82860699222.54039</v>
      </c>
      <c r="P17" s="35">
        <f t="shared" si="5"/>
        <v>82860699222.54039</v>
      </c>
    </row>
    <row r="18" spans="1:16" ht="17" x14ac:dyDescent="0.4">
      <c r="A18" s="1">
        <v>17</v>
      </c>
      <c r="B18" s="1">
        <v>2013</v>
      </c>
      <c r="C18" s="28">
        <v>1</v>
      </c>
      <c r="D18" s="22">
        <v>4668175</v>
      </c>
      <c r="E18" s="25">
        <f t="shared" si="6"/>
        <v>4983250</v>
      </c>
      <c r="F18" s="25">
        <f t="shared" si="7"/>
        <v>5002647.25</v>
      </c>
      <c r="G18" s="25">
        <f t="shared" si="8"/>
        <v>0.93314094852480356</v>
      </c>
      <c r="H18" s="25">
        <f t="shared" si="1"/>
        <v>0.94489127415603358</v>
      </c>
      <c r="I18" s="4">
        <f t="shared" si="2"/>
        <v>4940436.140834894</v>
      </c>
      <c r="J18" s="25">
        <f t="shared" si="3"/>
        <v>4779335.675709323</v>
      </c>
      <c r="K18" s="15">
        <f t="shared" si="4"/>
        <v>4515952.5762403701</v>
      </c>
      <c r="L18" s="36">
        <f t="shared" si="12"/>
        <v>152222.42375962995</v>
      </c>
      <c r="M18" s="36">
        <f t="shared" si="9"/>
        <v>152222.42375962995</v>
      </c>
      <c r="N18" s="47">
        <f t="shared" si="10"/>
        <v>3.260855125603259E-2</v>
      </c>
      <c r="O18" s="36">
        <f t="shared" si="11"/>
        <v>23171666295.256351</v>
      </c>
      <c r="P18" s="35">
        <f t="shared" si="5"/>
        <v>23171666295.256351</v>
      </c>
    </row>
    <row r="19" spans="1:16" ht="17" x14ac:dyDescent="0.4">
      <c r="A19" s="1">
        <v>18</v>
      </c>
      <c r="C19" s="28">
        <v>2</v>
      </c>
      <c r="D19" s="22">
        <v>4912805</v>
      </c>
      <c r="E19" s="25">
        <f t="shared" si="6"/>
        <v>5022044.5</v>
      </c>
      <c r="F19" s="25">
        <f t="shared" si="7"/>
        <v>5009935.75</v>
      </c>
      <c r="G19" s="25">
        <f t="shared" si="8"/>
        <v>0.98061237611679952</v>
      </c>
      <c r="H19" s="25">
        <f t="shared" si="1"/>
        <v>0.94852105384980989</v>
      </c>
      <c r="I19" s="4">
        <f t="shared" si="2"/>
        <v>5179436.9561541649</v>
      </c>
      <c r="J19" s="25">
        <f t="shared" si="3"/>
        <v>4776980.4882146744</v>
      </c>
      <c r="K19" s="15">
        <f t="shared" si="4"/>
        <v>4531066.5669013625</v>
      </c>
      <c r="L19" s="36">
        <f t="shared" si="12"/>
        <v>381738.4330986375</v>
      </c>
      <c r="M19" s="36">
        <f t="shared" si="9"/>
        <v>381738.4330986375</v>
      </c>
      <c r="N19" s="47">
        <f t="shared" si="10"/>
        <v>7.770274478605145E-2</v>
      </c>
      <c r="O19" s="36">
        <f t="shared" si="11"/>
        <v>145724231304.60294</v>
      </c>
      <c r="P19" s="35">
        <f t="shared" si="5"/>
        <v>145724231304.60294</v>
      </c>
    </row>
    <row r="20" spans="1:16" ht="17" x14ac:dyDescent="0.4">
      <c r="A20" s="1">
        <v>19</v>
      </c>
      <c r="C20" s="28">
        <v>3</v>
      </c>
      <c r="D20" s="22">
        <v>5277899</v>
      </c>
      <c r="E20" s="25">
        <f t="shared" si="6"/>
        <v>4997827</v>
      </c>
      <c r="F20" s="25">
        <f t="shared" si="7"/>
        <v>4971160.875</v>
      </c>
      <c r="G20" s="25">
        <f t="shared" si="8"/>
        <v>1.0617035201058544</v>
      </c>
      <c r="H20" s="25">
        <f t="shared" si="1"/>
        <v>1.0731784037875303</v>
      </c>
      <c r="I20" s="4">
        <f t="shared" si="2"/>
        <v>4918007.0912468042</v>
      </c>
      <c r="J20" s="25">
        <f t="shared" si="3"/>
        <v>4774625.3007200258</v>
      </c>
      <c r="K20" s="15">
        <f t="shared" si="4"/>
        <v>5124024.7589102741</v>
      </c>
      <c r="L20" s="36">
        <f t="shared" si="12"/>
        <v>153874.24108972587</v>
      </c>
      <c r="M20" s="36">
        <f t="shared" si="9"/>
        <v>153874.24108972587</v>
      </c>
      <c r="N20" s="47">
        <f t="shared" si="10"/>
        <v>2.9154449732692093E-2</v>
      </c>
      <c r="O20" s="36">
        <f t="shared" si="11"/>
        <v>23677282070.939079</v>
      </c>
      <c r="P20" s="35">
        <f t="shared" si="5"/>
        <v>23677282070.939079</v>
      </c>
    </row>
    <row r="21" spans="1:16" ht="17" x14ac:dyDescent="0.4">
      <c r="A21" s="1">
        <v>20</v>
      </c>
      <c r="C21" s="28">
        <v>4</v>
      </c>
      <c r="D21" s="22">
        <v>5132429</v>
      </c>
      <c r="E21" s="25">
        <f t="shared" si="6"/>
        <v>4944494.75</v>
      </c>
      <c r="F21" s="25">
        <f t="shared" si="7"/>
        <v>4914559.4464285709</v>
      </c>
      <c r="G21" s="25">
        <f t="shared" si="8"/>
        <v>1.0443314514650455</v>
      </c>
      <c r="H21" s="25">
        <f t="shared" si="1"/>
        <v>1.0334092682066258</v>
      </c>
      <c r="I21" s="4">
        <f t="shared" si="2"/>
        <v>4966501.80901396</v>
      </c>
      <c r="J21" s="25">
        <f t="shared" si="3"/>
        <v>4772270.1132253772</v>
      </c>
      <c r="K21" s="15">
        <f t="shared" si="4"/>
        <v>4931708.1653925879</v>
      </c>
      <c r="L21" s="36">
        <f t="shared" si="12"/>
        <v>200720.83460741211</v>
      </c>
      <c r="M21" s="36">
        <f t="shared" si="9"/>
        <v>200720.83460741211</v>
      </c>
      <c r="N21" s="47">
        <f t="shared" si="10"/>
        <v>3.9108350959635704E-2</v>
      </c>
      <c r="O21" s="36">
        <f t="shared" si="11"/>
        <v>40288853445.496086</v>
      </c>
      <c r="P21" s="35">
        <f t="shared" si="5"/>
        <v>40288853445.496086</v>
      </c>
    </row>
    <row r="22" spans="1:16" ht="17" x14ac:dyDescent="0.4">
      <c r="A22" s="1">
        <v>21</v>
      </c>
      <c r="B22" s="1">
        <v>2014</v>
      </c>
      <c r="C22" s="28">
        <v>1</v>
      </c>
      <c r="D22" s="22">
        <v>4454846</v>
      </c>
      <c r="E22" s="25">
        <f>AVERAGE(D20:D26)</f>
        <v>4884624.1428571427</v>
      </c>
      <c r="F22" s="25">
        <f t="shared" si="7"/>
        <v>4858770.4464285709</v>
      </c>
      <c r="G22" s="25">
        <f t="shared" si="8"/>
        <v>0.91686694177423533</v>
      </c>
      <c r="H22" s="25">
        <f t="shared" si="1"/>
        <v>0.94489127415603358</v>
      </c>
      <c r="I22" s="4">
        <f t="shared" si="2"/>
        <v>4714665.1914835591</v>
      </c>
      <c r="J22" s="25">
        <f t="shared" si="3"/>
        <v>4769914.9257307285</v>
      </c>
      <c r="K22" s="15">
        <f t="shared" si="4"/>
        <v>4507050.9917895906</v>
      </c>
      <c r="L22" s="36">
        <f t="shared" si="12"/>
        <v>-52204.991789590567</v>
      </c>
      <c r="M22" s="36">
        <f t="shared" si="9"/>
        <v>52204.991789590567</v>
      </c>
      <c r="N22" s="47">
        <f t="shared" si="10"/>
        <v>1.1718697299433149E-2</v>
      </c>
      <c r="O22" s="36">
        <f t="shared" si="11"/>
        <v>2725361167.7512183</v>
      </c>
      <c r="P22" s="35">
        <f t="shared" si="5"/>
        <v>2725361167.7512183</v>
      </c>
    </row>
    <row r="23" spans="1:16" ht="17" x14ac:dyDescent="0.4">
      <c r="A23" s="1">
        <v>22</v>
      </c>
      <c r="C23" s="28">
        <v>2</v>
      </c>
      <c r="D23" s="22">
        <v>4559017</v>
      </c>
      <c r="E23" s="25">
        <f t="shared" si="6"/>
        <v>4832916.75</v>
      </c>
      <c r="F23" s="25">
        <f t="shared" si="7"/>
        <v>4806465.25</v>
      </c>
      <c r="G23" s="25">
        <f t="shared" si="8"/>
        <v>0.94851762425620367</v>
      </c>
      <c r="H23" s="25">
        <f t="shared" si="1"/>
        <v>0.94852105384980989</v>
      </c>
      <c r="I23" s="4">
        <f t="shared" si="2"/>
        <v>4806447.8711316837</v>
      </c>
      <c r="J23" s="25">
        <f t="shared" si="3"/>
        <v>4767559.738236079</v>
      </c>
      <c r="K23" s="15">
        <f t="shared" si="4"/>
        <v>4522130.787203609</v>
      </c>
      <c r="L23" s="36">
        <f t="shared" si="12"/>
        <v>36886.212796390988</v>
      </c>
      <c r="M23" s="36">
        <f t="shared" si="9"/>
        <v>36886.212796390988</v>
      </c>
      <c r="N23" s="47">
        <f t="shared" si="10"/>
        <v>8.0908258943520033E-3</v>
      </c>
      <c r="O23" s="36">
        <f t="shared" si="11"/>
        <v>1360592694.4606383</v>
      </c>
      <c r="P23" s="35">
        <f t="shared" si="5"/>
        <v>1360592694.4606383</v>
      </c>
    </row>
    <row r="24" spans="1:16" ht="17" x14ac:dyDescent="0.4">
      <c r="A24" s="1">
        <v>23</v>
      </c>
      <c r="C24" s="28">
        <v>3</v>
      </c>
      <c r="D24" s="22">
        <v>5185375</v>
      </c>
      <c r="E24" s="25">
        <f t="shared" si="6"/>
        <v>4780013.75</v>
      </c>
      <c r="F24" s="25">
        <f t="shared" si="7"/>
        <v>4805906.25</v>
      </c>
      <c r="G24" s="25">
        <f t="shared" si="8"/>
        <v>1.0789588332065363</v>
      </c>
      <c r="H24" s="25">
        <f t="shared" si="1"/>
        <v>1.0731784037875303</v>
      </c>
      <c r="I24" s="4">
        <f t="shared" si="2"/>
        <v>4831792.1621413929</v>
      </c>
      <c r="J24" s="25">
        <f t="shared" si="3"/>
        <v>4765204.5507414304</v>
      </c>
      <c r="K24" s="15">
        <f t="shared" si="4"/>
        <v>5113914.6134857638</v>
      </c>
      <c r="L24" s="36">
        <f t="shared" si="12"/>
        <v>71460.386514236219</v>
      </c>
      <c r="M24" s="36">
        <f t="shared" si="9"/>
        <v>71460.386514236219</v>
      </c>
      <c r="N24" s="47">
        <f t="shared" si="10"/>
        <v>1.3781141482387719E-2</v>
      </c>
      <c r="O24" s="36">
        <f t="shared" si="11"/>
        <v>5106586840.7640333</v>
      </c>
      <c r="P24" s="35">
        <f t="shared" si="5"/>
        <v>5106586840.7640333</v>
      </c>
    </row>
    <row r="25" spans="1:16" ht="17" x14ac:dyDescent="0.4">
      <c r="A25" s="1">
        <v>24</v>
      </c>
      <c r="C25" s="28">
        <v>4</v>
      </c>
      <c r="D25" s="22">
        <v>4920817</v>
      </c>
      <c r="E25" s="25">
        <f t="shared" si="6"/>
        <v>4831798.75</v>
      </c>
      <c r="F25" s="25">
        <f t="shared" si="7"/>
        <v>4851002</v>
      </c>
      <c r="G25" s="25">
        <f t="shared" si="8"/>
        <v>1.0143918720297374</v>
      </c>
      <c r="H25" s="25">
        <f t="shared" si="1"/>
        <v>1.0334092682066258</v>
      </c>
      <c r="I25" s="4">
        <f t="shared" si="2"/>
        <v>4761731.0502155311</v>
      </c>
      <c r="J25" s="25">
        <f t="shared" si="3"/>
        <v>4762849.3632467818</v>
      </c>
      <c r="K25" s="15">
        <f t="shared" si="4"/>
        <v>4921972.6750512505</v>
      </c>
      <c r="L25" s="36">
        <f t="shared" si="12"/>
        <v>-1155.675051250495</v>
      </c>
      <c r="M25" s="36">
        <f t="shared" si="9"/>
        <v>1155.675051250495</v>
      </c>
      <c r="N25" s="47">
        <f t="shared" si="10"/>
        <v>2.3485430391955136E-4</v>
      </c>
      <c r="O25" s="36">
        <f t="shared" si="11"/>
        <v>1335584.8240828342</v>
      </c>
      <c r="P25" s="35">
        <f t="shared" si="5"/>
        <v>1335584.8240828342</v>
      </c>
    </row>
    <row r="26" spans="1:16" ht="17" x14ac:dyDescent="0.4">
      <c r="A26" s="1">
        <v>25</v>
      </c>
      <c r="B26" s="1">
        <v>2015</v>
      </c>
      <c r="C26" s="28">
        <v>1</v>
      </c>
      <c r="D26" s="22">
        <v>4661986</v>
      </c>
      <c r="E26" s="25">
        <f t="shared" si="6"/>
        <v>4870205.25</v>
      </c>
      <c r="F26" s="25">
        <f t="shared" si="7"/>
        <v>4879240.25</v>
      </c>
      <c r="G26" s="25">
        <f t="shared" si="8"/>
        <v>0.95547375434116</v>
      </c>
      <c r="H26" s="25">
        <f t="shared" si="1"/>
        <v>0.94489127415603358</v>
      </c>
      <c r="I26" s="4">
        <f t="shared" si="2"/>
        <v>4933886.1808878854</v>
      </c>
      <c r="J26" s="25">
        <f t="shared" si="3"/>
        <v>4760494.1757521331</v>
      </c>
      <c r="K26" s="15">
        <f t="shared" si="4"/>
        <v>4498149.4073388102</v>
      </c>
      <c r="L26" s="36">
        <f t="shared" ref="L26:L44" si="13">D26-K26</f>
        <v>163836.59266118985</v>
      </c>
      <c r="M26" s="36">
        <f t="shared" si="9"/>
        <v>163836.59266118985</v>
      </c>
      <c r="N26" s="47">
        <f t="shared" ref="N26:N44" si="14">M26/D26</f>
        <v>3.5143089803613706E-2</v>
      </c>
      <c r="O26" s="36">
        <f t="shared" ref="O26:O44" si="15">L26^2</f>
        <v>26842429094.828648</v>
      </c>
      <c r="P26" s="35">
        <f t="shared" si="5"/>
        <v>26842429094.828648</v>
      </c>
    </row>
    <row r="27" spans="1:16" ht="17" x14ac:dyDescent="0.4">
      <c r="A27" s="1">
        <v>26</v>
      </c>
      <c r="C27" s="28">
        <v>2</v>
      </c>
      <c r="D27" s="22">
        <v>4712643</v>
      </c>
      <c r="E27" s="25">
        <f t="shared" si="6"/>
        <v>4888275.25</v>
      </c>
      <c r="F27" s="25">
        <f t="shared" si="7"/>
        <v>4911619.5</v>
      </c>
      <c r="G27" s="25">
        <f t="shared" si="8"/>
        <v>0.95948861673832841</v>
      </c>
      <c r="H27" s="25">
        <f t="shared" si="1"/>
        <v>0.94852105384980989</v>
      </c>
      <c r="I27" s="4">
        <f t="shared" si="2"/>
        <v>4968411.5928397793</v>
      </c>
      <c r="J27" s="25">
        <f t="shared" si="3"/>
        <v>4758138.9882574845</v>
      </c>
      <c r="K27" s="15">
        <f t="shared" si="4"/>
        <v>4513195.0075058574</v>
      </c>
      <c r="L27" s="36">
        <f t="shared" si="13"/>
        <v>199447.99249414261</v>
      </c>
      <c r="M27" s="36">
        <f t="shared" si="9"/>
        <v>199447.99249414261</v>
      </c>
      <c r="N27" s="47">
        <f t="shared" si="14"/>
        <v>4.2321897180444733E-2</v>
      </c>
      <c r="O27" s="36">
        <f t="shared" si="15"/>
        <v>39779501709.943565</v>
      </c>
      <c r="P27" s="35">
        <f t="shared" si="5"/>
        <v>39779501709.943565</v>
      </c>
    </row>
    <row r="28" spans="1:16" ht="17" x14ac:dyDescent="0.4">
      <c r="A28" s="1">
        <v>27</v>
      </c>
      <c r="C28" s="28">
        <v>3</v>
      </c>
      <c r="D28" s="22">
        <v>5257655</v>
      </c>
      <c r="E28" s="25">
        <f t="shared" si="6"/>
        <v>4934963.75</v>
      </c>
      <c r="F28" s="25">
        <f t="shared" si="7"/>
        <v>4937970.75</v>
      </c>
      <c r="G28" s="25">
        <f t="shared" si="8"/>
        <v>1.0647400047884041</v>
      </c>
      <c r="H28" s="25">
        <f t="shared" si="1"/>
        <v>1.0731784037875303</v>
      </c>
      <c r="I28" s="4">
        <f t="shared" si="2"/>
        <v>4899143.4988295939</v>
      </c>
      <c r="J28" s="25">
        <f t="shared" si="3"/>
        <v>4755783.8007628359</v>
      </c>
      <c r="K28" s="15">
        <f t="shared" si="4"/>
        <v>5103804.4680612544</v>
      </c>
      <c r="L28" s="36">
        <f t="shared" si="13"/>
        <v>153850.53193874564</v>
      </c>
      <c r="M28" s="36">
        <f t="shared" si="9"/>
        <v>153850.53193874564</v>
      </c>
      <c r="N28" s="47">
        <f t="shared" si="14"/>
        <v>2.9262196157554203E-2</v>
      </c>
      <c r="O28" s="36">
        <f t="shared" si="15"/>
        <v>23669986177.834991</v>
      </c>
      <c r="P28" s="35">
        <f t="shared" si="5"/>
        <v>23669986177.834991</v>
      </c>
    </row>
    <row r="29" spans="1:16" ht="17" x14ac:dyDescent="0.4">
      <c r="A29" s="1">
        <v>28</v>
      </c>
      <c r="C29" s="28">
        <v>4</v>
      </c>
      <c r="D29" s="22">
        <v>5107571</v>
      </c>
      <c r="E29" s="25">
        <f t="shared" si="6"/>
        <v>4940977.75</v>
      </c>
      <c r="F29" s="25">
        <f t="shared" si="7"/>
        <v>4690149.25</v>
      </c>
      <c r="G29" s="25">
        <f t="shared" si="8"/>
        <v>1.0889996730914266</v>
      </c>
      <c r="H29" s="25">
        <f t="shared" si="1"/>
        <v>1.0334092682066258</v>
      </c>
      <c r="I29" s="4">
        <f t="shared" si="2"/>
        <v>4942447.4476251388</v>
      </c>
      <c r="J29" s="25">
        <f t="shared" si="3"/>
        <v>4753428.6132681873</v>
      </c>
      <c r="K29" s="15">
        <f t="shared" si="4"/>
        <v>4912237.184709914</v>
      </c>
      <c r="L29" s="36">
        <f t="shared" si="13"/>
        <v>195333.81529008597</v>
      </c>
      <c r="M29" s="36">
        <f t="shared" si="9"/>
        <v>195333.81529008597</v>
      </c>
      <c r="N29" s="47">
        <f t="shared" si="14"/>
        <v>3.8243974540948321E-2</v>
      </c>
      <c r="O29" s="36">
        <f t="shared" si="15"/>
        <v>38155299395.781425</v>
      </c>
      <c r="P29" s="35">
        <f t="shared" si="5"/>
        <v>38155299395.781425</v>
      </c>
    </row>
    <row r="30" spans="1:16" ht="17" x14ac:dyDescent="0.4">
      <c r="A30" s="1">
        <v>29</v>
      </c>
      <c r="B30" s="1">
        <v>2016</v>
      </c>
      <c r="C30" s="28">
        <v>1</v>
      </c>
      <c r="D30" s="22">
        <v>4686042</v>
      </c>
      <c r="E30" s="25">
        <f t="shared" si="6"/>
        <v>4439320.75</v>
      </c>
      <c r="F30" s="25">
        <f t="shared" si="7"/>
        <v>4429491.375</v>
      </c>
      <c r="G30" s="25">
        <f t="shared" si="8"/>
        <v>1.0579187548367222</v>
      </c>
      <c r="H30" s="25">
        <f t="shared" si="1"/>
        <v>0.94489127415603358</v>
      </c>
      <c r="I30" s="4">
        <f t="shared" si="2"/>
        <v>4959345.1947003333</v>
      </c>
      <c r="J30" s="25">
        <f t="shared" si="3"/>
        <v>4751073.4257735377</v>
      </c>
      <c r="K30" s="15">
        <f t="shared" si="4"/>
        <v>4489247.8228880297</v>
      </c>
      <c r="L30" s="36">
        <f t="shared" si="13"/>
        <v>196794.17711197026</v>
      </c>
      <c r="M30" s="36">
        <f t="shared" si="9"/>
        <v>196794.17711197026</v>
      </c>
      <c r="N30" s="47">
        <f t="shared" si="14"/>
        <v>4.1995820163790734E-2</v>
      </c>
      <c r="O30" s="36">
        <f t="shared" si="15"/>
        <v>38727948145.177521</v>
      </c>
      <c r="P30" s="35">
        <f t="shared" si="5"/>
        <v>38727948145.177521</v>
      </c>
    </row>
    <row r="31" spans="1:16" ht="17" x14ac:dyDescent="0.4">
      <c r="A31" s="1">
        <v>30</v>
      </c>
      <c r="C31" s="28">
        <v>2</v>
      </c>
      <c r="D31" s="22">
        <v>2706015</v>
      </c>
      <c r="E31" s="25">
        <f t="shared" si="6"/>
        <v>4419662</v>
      </c>
      <c r="F31" s="25">
        <f t="shared" si="7"/>
        <v>4387504.75</v>
      </c>
      <c r="G31" s="25">
        <f t="shared" si="8"/>
        <v>0.61675488784371113</v>
      </c>
      <c r="H31" s="25">
        <f t="shared" si="1"/>
        <v>0.94852105384980989</v>
      </c>
      <c r="I31" s="4">
        <f t="shared" si="2"/>
        <v>2852878.1612352845</v>
      </c>
      <c r="J31" s="25">
        <f t="shared" si="3"/>
        <v>4748718.2382788891</v>
      </c>
      <c r="K31" s="15">
        <f t="shared" si="4"/>
        <v>4504259.2278081048</v>
      </c>
      <c r="L31" s="36">
        <f t="shared" si="13"/>
        <v>-1798244.2278081048</v>
      </c>
      <c r="M31" s="36">
        <f t="shared" si="9"/>
        <v>1798244.2278081048</v>
      </c>
      <c r="N31" s="47">
        <f t="shared" si="14"/>
        <v>0.66453594226495594</v>
      </c>
      <c r="O31" s="36">
        <f t="shared" si="15"/>
        <v>3233682302845.167</v>
      </c>
      <c r="P31" s="35">
        <f t="shared" si="5"/>
        <v>3233682302845.167</v>
      </c>
    </row>
    <row r="32" spans="1:16" ht="17" x14ac:dyDescent="0.4">
      <c r="A32" s="1">
        <v>31</v>
      </c>
      <c r="C32" s="28">
        <v>3</v>
      </c>
      <c r="D32" s="22">
        <v>5179020</v>
      </c>
      <c r="E32" s="25">
        <f t="shared" si="6"/>
        <v>4355347.5</v>
      </c>
      <c r="F32" s="25">
        <f t="shared" si="7"/>
        <v>4214972.25</v>
      </c>
      <c r="G32" s="25">
        <f t="shared" si="8"/>
        <v>1.2287198332088662</v>
      </c>
      <c r="H32" s="25">
        <f t="shared" si="1"/>
        <v>1.0731784037875303</v>
      </c>
      <c r="I32" s="4">
        <f t="shared" si="2"/>
        <v>4825870.4999298062</v>
      </c>
      <c r="J32" s="25">
        <f t="shared" si="3"/>
        <v>4746363.0507842405</v>
      </c>
      <c r="K32" s="15">
        <f t="shared" si="4"/>
        <v>5093694.322636744</v>
      </c>
      <c r="L32" s="36">
        <f t="shared" si="13"/>
        <v>85325.677363255993</v>
      </c>
      <c r="M32" s="36">
        <f t="shared" si="9"/>
        <v>85325.677363255993</v>
      </c>
      <c r="N32" s="47">
        <f t="shared" si="14"/>
        <v>1.6475255427331036E-2</v>
      </c>
      <c r="O32" s="36">
        <f t="shared" si="15"/>
        <v>7280471217.498456</v>
      </c>
      <c r="P32" s="35">
        <f t="shared" si="5"/>
        <v>7280471217.498456</v>
      </c>
    </row>
    <row r="33" spans="1:16" ht="17" x14ac:dyDescent="0.4">
      <c r="A33" s="1">
        <v>32</v>
      </c>
      <c r="C33" s="28">
        <v>4</v>
      </c>
      <c r="D33" s="22">
        <v>4850313</v>
      </c>
      <c r="E33" s="25">
        <f t="shared" si="6"/>
        <v>4074597</v>
      </c>
      <c r="F33" s="25">
        <f t="shared" si="7"/>
        <v>4322240.5</v>
      </c>
      <c r="G33" s="25">
        <f t="shared" si="8"/>
        <v>1.1221756401569973</v>
      </c>
      <c r="H33" s="25">
        <f t="shared" si="1"/>
        <v>1.0334092682066258</v>
      </c>
      <c r="I33" s="4">
        <f t="shared" si="2"/>
        <v>4693506.3863102496</v>
      </c>
      <c r="J33" s="25">
        <f t="shared" si="3"/>
        <v>4744007.8632895919</v>
      </c>
      <c r="K33" s="15">
        <f t="shared" si="4"/>
        <v>4902501.6943685757</v>
      </c>
      <c r="L33" s="36">
        <f t="shared" si="13"/>
        <v>-52188.6943685757</v>
      </c>
      <c r="M33" s="36">
        <f t="shared" si="9"/>
        <v>52188.6943685757</v>
      </c>
      <c r="N33" s="47">
        <f t="shared" si="14"/>
        <v>1.0759861140626532E-2</v>
      </c>
      <c r="O33" s="36">
        <f t="shared" si="15"/>
        <v>2723659819.896605</v>
      </c>
      <c r="P33" s="35">
        <f t="shared" si="5"/>
        <v>2723659819.896605</v>
      </c>
    </row>
    <row r="34" spans="1:16" ht="17" x14ac:dyDescent="0.4">
      <c r="A34" s="1">
        <v>33</v>
      </c>
      <c r="B34" s="1">
        <v>2017</v>
      </c>
      <c r="C34" s="28">
        <v>1</v>
      </c>
      <c r="D34" s="22">
        <v>3563040</v>
      </c>
      <c r="E34" s="25">
        <f t="shared" si="6"/>
        <v>4569884</v>
      </c>
      <c r="F34" s="25">
        <f t="shared" si="7"/>
        <v>4536712.625</v>
      </c>
      <c r="G34" s="25">
        <f t="shared" si="8"/>
        <v>0.78537925906206152</v>
      </c>
      <c r="H34" s="25">
        <f t="shared" si="1"/>
        <v>0.94489127415603358</v>
      </c>
      <c r="I34" s="4">
        <f t="shared" si="2"/>
        <v>3770846.5486491742</v>
      </c>
      <c r="J34" s="25">
        <f t="shared" si="3"/>
        <v>4741652.6757949432</v>
      </c>
      <c r="K34" s="15">
        <f t="shared" si="4"/>
        <v>4480346.2384372503</v>
      </c>
      <c r="L34" s="36">
        <f t="shared" si="13"/>
        <v>-917306.23843725026</v>
      </c>
      <c r="M34" s="36">
        <f t="shared" si="9"/>
        <v>917306.23843725026</v>
      </c>
      <c r="N34" s="47">
        <f t="shared" si="14"/>
        <v>0.25745044637086595</v>
      </c>
      <c r="O34" s="36">
        <f t="shared" si="15"/>
        <v>841450735075.89746</v>
      </c>
      <c r="P34" s="35">
        <f t="shared" si="5"/>
        <v>841450735075.89746</v>
      </c>
    </row>
    <row r="35" spans="1:16" ht="17" x14ac:dyDescent="0.4">
      <c r="A35" s="1">
        <v>34</v>
      </c>
      <c r="C35" s="28">
        <v>2</v>
      </c>
      <c r="D35" s="22">
        <v>4687163</v>
      </c>
      <c r="E35" s="25">
        <f t="shared" si="6"/>
        <v>4503541.25</v>
      </c>
      <c r="F35" s="25">
        <f t="shared" si="7"/>
        <v>4491629.75</v>
      </c>
      <c r="G35" s="25">
        <f t="shared" si="8"/>
        <v>1.0435328067724192</v>
      </c>
      <c r="H35" s="25">
        <f t="shared" si="1"/>
        <v>0.94852105384980989</v>
      </c>
      <c r="I35" s="4">
        <f t="shared" si="2"/>
        <v>4941548.7204801375</v>
      </c>
      <c r="J35" s="25">
        <f t="shared" si="3"/>
        <v>4739297.4883002946</v>
      </c>
      <c r="K35" s="15">
        <f t="shared" si="4"/>
        <v>4495323.4481103523</v>
      </c>
      <c r="L35" s="36">
        <f t="shared" si="13"/>
        <v>191839.55188964773</v>
      </c>
      <c r="M35" s="36">
        <f t="shared" si="9"/>
        <v>191839.55188964773</v>
      </c>
      <c r="N35" s="47">
        <f t="shared" si="14"/>
        <v>4.0928713571439214E-2</v>
      </c>
      <c r="O35" s="36">
        <f t="shared" si="15"/>
        <v>36802413669.22084</v>
      </c>
      <c r="P35" s="35">
        <f t="shared" si="5"/>
        <v>36802413669.22084</v>
      </c>
    </row>
    <row r="36" spans="1:16" ht="17" x14ac:dyDescent="0.4">
      <c r="A36" s="1">
        <v>35</v>
      </c>
      <c r="C36" s="28">
        <v>3</v>
      </c>
      <c r="D36" s="22">
        <v>4913649</v>
      </c>
      <c r="E36" s="25">
        <f t="shared" si="6"/>
        <v>4479718.25</v>
      </c>
      <c r="F36" s="25">
        <f t="shared" si="7"/>
        <v>4604490.375</v>
      </c>
      <c r="G36" s="25">
        <f t="shared" si="8"/>
        <v>1.0671428540015138</v>
      </c>
      <c r="H36" s="25">
        <f t="shared" si="1"/>
        <v>1.0731784037875303</v>
      </c>
      <c r="I36" s="4">
        <f t="shared" si="2"/>
        <v>4578594.7449729079</v>
      </c>
      <c r="J36" s="25">
        <f t="shared" si="3"/>
        <v>4736942.3008056451</v>
      </c>
      <c r="K36" s="15">
        <f t="shared" si="4"/>
        <v>5083584.1772122337</v>
      </c>
      <c r="L36" s="36">
        <f t="shared" si="13"/>
        <v>-169935.17721223366</v>
      </c>
      <c r="M36" s="36">
        <f t="shared" si="9"/>
        <v>169935.17721223366</v>
      </c>
      <c r="N36" s="47">
        <f>M36/D36</f>
        <v>3.4584313452636455E-2</v>
      </c>
      <c r="O36" s="36">
        <f t="shared" si="15"/>
        <v>28877964454.153255</v>
      </c>
      <c r="P36" s="35">
        <f t="shared" si="5"/>
        <v>28877964454.153255</v>
      </c>
    </row>
    <row r="37" spans="1:16" ht="17" x14ac:dyDescent="0.4">
      <c r="A37" s="1">
        <v>36</v>
      </c>
      <c r="C37" s="28">
        <v>4</v>
      </c>
      <c r="D37" s="22">
        <v>4755021</v>
      </c>
      <c r="E37" s="25">
        <f t="shared" si="6"/>
        <v>4729262.5</v>
      </c>
      <c r="F37" s="25">
        <f t="shared" si="7"/>
        <v>4769989.875</v>
      </c>
      <c r="G37" s="25">
        <f t="shared" si="8"/>
        <v>0.99686186440804547</v>
      </c>
      <c r="H37" s="25">
        <f t="shared" si="1"/>
        <v>1.0334092682066258</v>
      </c>
      <c r="I37" s="4">
        <f t="shared" si="2"/>
        <v>4601295.0979739558</v>
      </c>
      <c r="J37" s="25">
        <f t="shared" si="3"/>
        <v>4734587.1133109964</v>
      </c>
      <c r="K37" s="15">
        <f t="shared" si="4"/>
        <v>4892766.2040272374</v>
      </c>
      <c r="L37" s="36">
        <f t="shared" si="13"/>
        <v>-137745.20402723737</v>
      </c>
      <c r="M37" s="36">
        <f t="shared" si="9"/>
        <v>137745.20402723737</v>
      </c>
      <c r="N37" s="47">
        <f t="shared" si="14"/>
        <v>2.8968369230595904E-2</v>
      </c>
      <c r="O37" s="36">
        <f t="shared" si="15"/>
        <v>18973741232.505249</v>
      </c>
      <c r="P37" s="35">
        <f t="shared" si="5"/>
        <v>18973741232.505249</v>
      </c>
    </row>
    <row r="38" spans="1:16" ht="17" x14ac:dyDescent="0.4">
      <c r="A38" s="1">
        <v>37</v>
      </c>
      <c r="B38" s="1">
        <v>2018</v>
      </c>
      <c r="C38" s="28">
        <v>1</v>
      </c>
      <c r="D38" s="22">
        <v>4561217</v>
      </c>
      <c r="E38" s="25">
        <f t="shared" si="6"/>
        <v>4810717.25</v>
      </c>
      <c r="F38" s="25">
        <f t="shared" si="7"/>
        <v>4810859.25</v>
      </c>
      <c r="G38" s="25">
        <f t="shared" si="8"/>
        <v>0.94810859411445059</v>
      </c>
      <c r="H38" s="25">
        <f t="shared" si="1"/>
        <v>0.94489127415603358</v>
      </c>
      <c r="I38" s="4">
        <f t="shared" si="2"/>
        <v>4827240.0484108906</v>
      </c>
      <c r="J38" s="25">
        <f t="shared" si="3"/>
        <v>4732231.9258163478</v>
      </c>
      <c r="K38" s="15">
        <f t="shared" si="4"/>
        <v>4471444.6539864698</v>
      </c>
      <c r="L38" s="36">
        <f t="shared" si="13"/>
        <v>89772.346013530158</v>
      </c>
      <c r="M38" s="36">
        <f t="shared" si="9"/>
        <v>89772.346013530158</v>
      </c>
      <c r="N38" s="47">
        <f t="shared" si="14"/>
        <v>1.9681665225208572E-2</v>
      </c>
      <c r="O38" s="36">
        <f t="shared" si="15"/>
        <v>8059074108.7729836</v>
      </c>
      <c r="P38" s="35">
        <f t="shared" si="5"/>
        <v>8059074108.7729836</v>
      </c>
    </row>
    <row r="39" spans="1:16" ht="17" x14ac:dyDescent="0.4">
      <c r="A39" s="1">
        <v>38</v>
      </c>
      <c r="C39" s="28">
        <v>2</v>
      </c>
      <c r="D39" s="22">
        <v>5012982</v>
      </c>
      <c r="E39" s="25">
        <f t="shared" si="6"/>
        <v>4811001.25</v>
      </c>
      <c r="F39" s="25">
        <f t="shared" si="7"/>
        <v>4810747.75</v>
      </c>
      <c r="G39" s="25">
        <f t="shared" si="8"/>
        <v>1.0420380075010169</v>
      </c>
      <c r="H39" s="25">
        <f t="shared" si="1"/>
        <v>0.94852105384980989</v>
      </c>
      <c r="I39" s="4">
        <f t="shared" si="2"/>
        <v>5285050.8480054913</v>
      </c>
      <c r="J39" s="25">
        <f t="shared" si="3"/>
        <v>4729876.7383216992</v>
      </c>
      <c r="K39" s="15">
        <f t="shared" si="4"/>
        <v>4486387.6684125997</v>
      </c>
      <c r="L39" s="36">
        <f t="shared" si="13"/>
        <v>526594.33158740029</v>
      </c>
      <c r="M39" s="36">
        <f t="shared" si="9"/>
        <v>526594.33158740029</v>
      </c>
      <c r="N39" s="47">
        <f t="shared" si="14"/>
        <v>0.10504612455967333</v>
      </c>
      <c r="O39" s="36">
        <f t="shared" si="15"/>
        <v>277301590059.9809</v>
      </c>
      <c r="P39" s="35">
        <f t="shared" si="5"/>
        <v>277301590059.9809</v>
      </c>
    </row>
    <row r="40" spans="1:16" ht="17" x14ac:dyDescent="0.4">
      <c r="A40" s="1">
        <v>39</v>
      </c>
      <c r="C40" s="28">
        <v>3</v>
      </c>
      <c r="D40" s="22">
        <v>4914785</v>
      </c>
      <c r="E40" s="25">
        <f t="shared" si="6"/>
        <v>4810494.25</v>
      </c>
      <c r="F40" s="25">
        <f t="shared" si="7"/>
        <v>4839173.625</v>
      </c>
      <c r="G40" s="25">
        <f t="shared" si="8"/>
        <v>1.015624852683396</v>
      </c>
      <c r="H40" s="25">
        <f t="shared" si="1"/>
        <v>1.0731784037875303</v>
      </c>
      <c r="I40" s="4">
        <f t="shared" si="2"/>
        <v>4579653.2828599839</v>
      </c>
      <c r="J40" s="25">
        <f t="shared" si="3"/>
        <v>4727521.5508270506</v>
      </c>
      <c r="K40" s="15">
        <f t="shared" si="4"/>
        <v>5073474.0317877242</v>
      </c>
      <c r="L40" s="36">
        <f t="shared" si="13"/>
        <v>-158689.03178772423</v>
      </c>
      <c r="M40" s="36">
        <f t="shared" si="9"/>
        <v>158689.03178772423</v>
      </c>
      <c r="N40" s="47">
        <f t="shared" si="14"/>
        <v>3.228809231486713E-2</v>
      </c>
      <c r="O40" s="36">
        <f t="shared" si="15"/>
        <v>25182208809.725353</v>
      </c>
      <c r="P40" s="35">
        <f t="shared" si="5"/>
        <v>25182208809.725353</v>
      </c>
    </row>
    <row r="41" spans="1:16" ht="17" x14ac:dyDescent="0.4">
      <c r="A41" s="1">
        <v>40</v>
      </c>
      <c r="C41" s="28">
        <v>4</v>
      </c>
      <c r="D41" s="22">
        <v>4752993</v>
      </c>
      <c r="E41" s="25">
        <f t="shared" si="6"/>
        <v>4867853</v>
      </c>
      <c r="F41" s="25">
        <f t="shared" si="7"/>
        <v>4899580.625</v>
      </c>
      <c r="G41" s="25">
        <f t="shared" si="8"/>
        <v>0.97008159754489187</v>
      </c>
      <c r="H41" s="25">
        <f t="shared" si="1"/>
        <v>1.0334092682066258</v>
      </c>
      <c r="I41" s="4">
        <f t="shared" si="2"/>
        <v>4599332.6615391448</v>
      </c>
      <c r="J41" s="25">
        <f t="shared" si="3"/>
        <v>4725166.363332402</v>
      </c>
      <c r="K41" s="15">
        <f t="shared" si="4"/>
        <v>4883030.7136859009</v>
      </c>
      <c r="L41" s="36">
        <f t="shared" si="13"/>
        <v>-130037.7136859009</v>
      </c>
      <c r="M41" s="36">
        <f t="shared" si="9"/>
        <v>130037.7136859009</v>
      </c>
      <c r="N41" s="47">
        <f t="shared" si="14"/>
        <v>2.7359121649432452E-2</v>
      </c>
      <c r="O41" s="36">
        <f t="shared" si="15"/>
        <v>16909806980.65634</v>
      </c>
      <c r="P41" s="35">
        <f t="shared" si="5"/>
        <v>16909806980.65634</v>
      </c>
    </row>
    <row r="42" spans="1:16" ht="17" x14ac:dyDescent="0.4">
      <c r="A42" s="1">
        <v>41</v>
      </c>
      <c r="B42" s="1">
        <v>2018</v>
      </c>
      <c r="C42" s="28">
        <v>1</v>
      </c>
      <c r="D42" s="22">
        <v>4790652</v>
      </c>
      <c r="E42" s="25">
        <f t="shared" si="6"/>
        <v>4931308.25</v>
      </c>
      <c r="F42" s="25">
        <f t="shared" si="7"/>
        <v>4881993.25</v>
      </c>
      <c r="G42" s="25">
        <f t="shared" si="8"/>
        <v>0.98129017282029218</v>
      </c>
      <c r="H42" s="25">
        <f t="shared" si="1"/>
        <v>0.94489127415603358</v>
      </c>
      <c r="I42" s="4">
        <f t="shared" si="2"/>
        <v>5070056.3451376529</v>
      </c>
      <c r="J42" s="25">
        <f t="shared" si="3"/>
        <v>4722811.1758377524</v>
      </c>
      <c r="K42" s="15">
        <f t="shared" si="4"/>
        <v>4462543.0695356894</v>
      </c>
      <c r="L42" s="36">
        <f t="shared" si="13"/>
        <v>328108.93046431057</v>
      </c>
      <c r="M42" s="36">
        <f t="shared" si="9"/>
        <v>328108.93046431057</v>
      </c>
      <c r="N42" s="47">
        <f t="shared" si="14"/>
        <v>6.8489410306636883E-2</v>
      </c>
      <c r="O42" s="36">
        <f t="shared" si="15"/>
        <v>107655470250.43379</v>
      </c>
      <c r="P42" s="35">
        <f t="shared" si="5"/>
        <v>107655470250.43379</v>
      </c>
    </row>
    <row r="43" spans="1:16" ht="17" x14ac:dyDescent="0.4">
      <c r="A43" s="1">
        <v>42</v>
      </c>
      <c r="C43" s="28">
        <v>2</v>
      </c>
      <c r="D43" s="22">
        <v>5266803</v>
      </c>
      <c r="E43" s="25">
        <f t="shared" si="6"/>
        <v>4832678.25</v>
      </c>
      <c r="F43" s="25">
        <f t="shared" si="7"/>
        <v>4845959.125</v>
      </c>
      <c r="G43" s="25">
        <f t="shared" si="8"/>
        <v>1.0868442890549557</v>
      </c>
      <c r="H43" s="25">
        <f t="shared" si="1"/>
        <v>0.94852105384980989</v>
      </c>
      <c r="I43" s="4">
        <f t="shared" si="2"/>
        <v>5552647.4384763129</v>
      </c>
      <c r="J43" s="25">
        <f t="shared" si="3"/>
        <v>4720455.9883431038</v>
      </c>
      <c r="K43" s="15">
        <f t="shared" si="4"/>
        <v>4477451.8887148472</v>
      </c>
      <c r="L43" s="36">
        <f t="shared" si="13"/>
        <v>789351.11128515285</v>
      </c>
      <c r="M43" s="36">
        <f t="shared" si="9"/>
        <v>789351.11128515285</v>
      </c>
      <c r="N43" s="47">
        <f t="shared" si="14"/>
        <v>0.14987291366036529</v>
      </c>
      <c r="O43" s="36">
        <f t="shared" si="15"/>
        <v>623075176887.10571</v>
      </c>
      <c r="P43" s="35">
        <f t="shared" si="5"/>
        <v>623075176887.10571</v>
      </c>
    </row>
    <row r="44" spans="1:16" ht="17" x14ac:dyDescent="0.4">
      <c r="A44" s="1">
        <v>43</v>
      </c>
      <c r="C44" s="28">
        <v>3</v>
      </c>
      <c r="D44" s="22">
        <v>4520265</v>
      </c>
      <c r="E44" s="25">
        <f t="shared" si="6"/>
        <v>4859240</v>
      </c>
      <c r="F44" s="25">
        <f t="shared" si="7"/>
        <v>4859240</v>
      </c>
      <c r="G44" s="25">
        <f t="shared" si="8"/>
        <v>0.93024114882162645</v>
      </c>
      <c r="H44" s="25">
        <f t="shared" si="1"/>
        <v>1.0731784037875303</v>
      </c>
      <c r="I44" s="4">
        <f t="shared" si="2"/>
        <v>4212035.0018662224</v>
      </c>
      <c r="J44" s="25">
        <f t="shared" si="3"/>
        <v>4718100.8008484552</v>
      </c>
      <c r="K44" s="15">
        <f t="shared" si="4"/>
        <v>5063363.886363213</v>
      </c>
      <c r="L44" s="36">
        <f t="shared" si="13"/>
        <v>-543098.88636321295</v>
      </c>
      <c r="M44" s="36">
        <f t="shared" si="9"/>
        <v>543098.88636321295</v>
      </c>
      <c r="N44" s="47">
        <f t="shared" si="14"/>
        <v>0.12014757682640574</v>
      </c>
      <c r="O44" s="36">
        <f t="shared" si="15"/>
        <v>294956400368.9621</v>
      </c>
      <c r="P44" s="35">
        <f t="shared" si="5"/>
        <v>294956400368.9621</v>
      </c>
    </row>
    <row r="45" spans="1:16" ht="17" x14ac:dyDescent="0.4">
      <c r="C45" s="28"/>
      <c r="D45" s="22"/>
      <c r="J45" s="25"/>
      <c r="K45" s="25"/>
      <c r="L45" s="37"/>
      <c r="M45" s="38"/>
      <c r="N45" s="45"/>
      <c r="O45" s="38"/>
    </row>
    <row r="46" spans="1:16" ht="17" x14ac:dyDescent="0.4">
      <c r="C46" s="28"/>
      <c r="D46" s="22"/>
      <c r="J46" s="25"/>
      <c r="K46" s="25"/>
      <c r="L46" s="37"/>
      <c r="M46" s="38"/>
      <c r="N46" s="45"/>
      <c r="O46" s="38"/>
    </row>
    <row r="47" spans="1:16" ht="17" x14ac:dyDescent="0.4">
      <c r="C47" s="28"/>
      <c r="D47" s="22"/>
      <c r="J47" s="25"/>
      <c r="K47" s="25"/>
      <c r="L47" s="37"/>
      <c r="M47" s="38"/>
      <c r="N47" s="45"/>
      <c r="O47" s="38"/>
    </row>
    <row r="48" spans="1:16" ht="17" x14ac:dyDescent="0.4">
      <c r="C48" s="28"/>
      <c r="D48" s="22"/>
      <c r="J48" s="25"/>
      <c r="K48" s="25"/>
      <c r="L48" s="37"/>
      <c r="M48" s="38"/>
      <c r="N48" s="45"/>
      <c r="O48" s="38"/>
    </row>
    <row r="49" spans="3:15" ht="17" x14ac:dyDescent="0.4">
      <c r="C49" s="28"/>
      <c r="D49" s="22"/>
      <c r="J49" s="30" t="s">
        <v>40</v>
      </c>
      <c r="K49" s="31" t="s">
        <v>43</v>
      </c>
      <c r="L49" s="39" t="s">
        <v>44</v>
      </c>
      <c r="M49" s="39"/>
      <c r="N49" s="45"/>
      <c r="O49" s="38"/>
    </row>
    <row r="50" spans="3:15" ht="17" x14ac:dyDescent="0.4">
      <c r="C50" s="28"/>
      <c r="D50" s="22"/>
      <c r="J50" s="30">
        <v>1</v>
      </c>
      <c r="K50" s="31">
        <f>AVERAGEIF($C$2:$C$41,J50,$G$2:$G$41)</f>
        <v>0.9426136086971072</v>
      </c>
      <c r="L50" s="40">
        <f>K50*4/$K$54</f>
        <v>0.94489127415603358</v>
      </c>
      <c r="M50" s="41"/>
      <c r="N50" s="45"/>
      <c r="O50" s="38"/>
    </row>
    <row r="51" spans="3:15" ht="17" x14ac:dyDescent="0.4">
      <c r="C51" s="28"/>
      <c r="D51" s="22"/>
      <c r="J51" s="30">
        <v>2</v>
      </c>
      <c r="K51" s="31">
        <f t="shared" ref="K51:K53" si="16">AVERAGEIF($C$2:$C$41,J51,$G$2:$G$41)</f>
        <v>0.94623463878756076</v>
      </c>
      <c r="L51" s="40">
        <f t="shared" ref="L51:L53" si="17">K51*4/$K$54</f>
        <v>0.94852105384980989</v>
      </c>
      <c r="M51" s="41"/>
      <c r="N51" s="45"/>
      <c r="O51" s="38"/>
    </row>
    <row r="52" spans="3:15" ht="17" x14ac:dyDescent="0.4">
      <c r="C52" s="28"/>
      <c r="D52" s="22"/>
      <c r="J52" s="30">
        <v>3</v>
      </c>
      <c r="K52" s="31">
        <f t="shared" si="16"/>
        <v>1.0705915015180012</v>
      </c>
      <c r="L52" s="40">
        <f t="shared" si="17"/>
        <v>1.0731784037875303</v>
      </c>
      <c r="M52" s="41"/>
      <c r="N52" s="45"/>
      <c r="O52" s="38"/>
    </row>
    <row r="53" spans="3:15" ht="17" x14ac:dyDescent="0.4">
      <c r="C53" s="28"/>
      <c r="D53" s="22"/>
      <c r="J53" s="30">
        <v>4</v>
      </c>
      <c r="K53" s="31">
        <f t="shared" si="16"/>
        <v>1.0309182296506492</v>
      </c>
      <c r="L53" s="40">
        <f t="shared" si="17"/>
        <v>1.0334092682066258</v>
      </c>
      <c r="M53" s="41"/>
      <c r="N53" s="45"/>
      <c r="O53" s="38"/>
    </row>
    <row r="54" spans="3:15" ht="17" x14ac:dyDescent="0.4">
      <c r="C54" s="28"/>
      <c r="D54" s="22"/>
      <c r="J54" s="32" t="s">
        <v>41</v>
      </c>
      <c r="K54" s="32">
        <f>SUM(K50:K53)</f>
        <v>3.9903579786533188</v>
      </c>
      <c r="L54" s="40">
        <f>SUM(L50:L53)</f>
        <v>3.9999999999999991</v>
      </c>
      <c r="M54" s="41"/>
      <c r="N54" s="45"/>
      <c r="O54" s="38"/>
    </row>
    <row r="55" spans="3:15" ht="17" x14ac:dyDescent="0.4">
      <c r="C55" s="28"/>
      <c r="D55" s="22"/>
      <c r="J55" s="30" t="s">
        <v>42</v>
      </c>
      <c r="K55" s="31">
        <f>AVERAGEA(K50:K53)</f>
        <v>0.99758949466332969</v>
      </c>
      <c r="L55" s="40">
        <f>AVERAGE(L50:L53)</f>
        <v>0.99999999999999978</v>
      </c>
      <c r="M55" s="41"/>
      <c r="N55" s="45"/>
      <c r="O55" s="38"/>
    </row>
    <row r="56" spans="3:15" ht="17" x14ac:dyDescent="0.4">
      <c r="C56" s="28"/>
      <c r="D56" s="22"/>
      <c r="K56" s="4"/>
      <c r="L56" s="37"/>
      <c r="M56" s="38"/>
      <c r="N56" s="45"/>
      <c r="O56" s="38"/>
    </row>
    <row r="57" spans="3:15" ht="17" x14ac:dyDescent="0.4">
      <c r="C57" s="28"/>
      <c r="D57" s="22"/>
      <c r="K57" s="4"/>
      <c r="L57" s="37"/>
      <c r="M57" s="38"/>
      <c r="N57" s="45"/>
      <c r="O57" s="38"/>
    </row>
    <row r="58" spans="3:15" ht="17" x14ac:dyDescent="0.4">
      <c r="C58" s="28"/>
      <c r="D58" s="22"/>
      <c r="K58" s="4"/>
      <c r="L58" s="37"/>
      <c r="M58" s="38"/>
      <c r="N58" s="45"/>
      <c r="O58" s="38"/>
    </row>
    <row r="59" spans="3:15" ht="17" x14ac:dyDescent="0.4">
      <c r="C59" s="28"/>
      <c r="D59" s="22"/>
      <c r="J59" s="25"/>
      <c r="K59" s="25"/>
      <c r="L59" s="37"/>
      <c r="M59" s="38"/>
      <c r="N59" s="45"/>
      <c r="O59" s="38"/>
    </row>
    <row r="60" spans="3:15" ht="17" x14ac:dyDescent="0.4">
      <c r="C60" s="28"/>
      <c r="D60" s="22"/>
      <c r="J60" s="25"/>
      <c r="K60" s="25"/>
      <c r="L60" s="37"/>
      <c r="M60" s="38"/>
      <c r="N60" s="45"/>
      <c r="O60" s="38"/>
    </row>
    <row r="61" spans="3:15" ht="17" x14ac:dyDescent="0.4">
      <c r="C61" s="28"/>
      <c r="D61" s="22"/>
      <c r="J61" s="25"/>
      <c r="K61" s="25"/>
      <c r="L61" s="37"/>
      <c r="M61" s="38"/>
      <c r="N61" s="45"/>
      <c r="O61" s="38"/>
    </row>
    <row r="62" spans="3:15" ht="17" x14ac:dyDescent="0.4">
      <c r="C62" s="28"/>
      <c r="D62" s="22"/>
      <c r="J62" s="25"/>
      <c r="K62" s="25"/>
      <c r="L62" s="37"/>
      <c r="M62" s="38"/>
      <c r="N62" s="45"/>
      <c r="O62" s="38"/>
    </row>
    <row r="63" spans="3:15" ht="17" x14ac:dyDescent="0.4">
      <c r="C63" s="28"/>
      <c r="D63" s="22"/>
      <c r="J63" s="25"/>
      <c r="K63" s="25"/>
      <c r="L63" s="37"/>
      <c r="M63" s="38"/>
      <c r="N63" s="45"/>
      <c r="O63" s="38"/>
    </row>
    <row r="64" spans="3:15" ht="17" x14ac:dyDescent="0.4">
      <c r="C64" s="28"/>
      <c r="D64" s="22"/>
      <c r="J64" s="25"/>
      <c r="K64" s="25"/>
      <c r="L64" s="37"/>
      <c r="M64" s="38"/>
      <c r="N64" s="45"/>
      <c r="O64" s="38"/>
    </row>
    <row r="65" spans="3:15" ht="17" x14ac:dyDescent="0.4">
      <c r="C65" s="28"/>
      <c r="D65" s="22"/>
      <c r="J65" s="25"/>
      <c r="K65" s="25"/>
      <c r="L65" s="37"/>
      <c r="M65" s="38"/>
      <c r="N65" s="45"/>
      <c r="O65" s="38"/>
    </row>
    <row r="66" spans="3:15" ht="17" x14ac:dyDescent="0.4">
      <c r="C66" s="28"/>
      <c r="D66" s="22"/>
      <c r="J66" s="25"/>
      <c r="K66" s="25"/>
      <c r="L66" s="37"/>
      <c r="M66" s="38"/>
      <c r="N66" s="45"/>
      <c r="O66" s="38"/>
    </row>
    <row r="67" spans="3:15" ht="17" x14ac:dyDescent="0.4">
      <c r="C67" s="28"/>
      <c r="D67" s="22"/>
      <c r="J67" s="25"/>
      <c r="K67" s="25"/>
      <c r="L67" s="37"/>
      <c r="M67" s="38"/>
      <c r="N67" s="45"/>
      <c r="O67" s="38"/>
    </row>
    <row r="68" spans="3:15" ht="17" x14ac:dyDescent="0.4">
      <c r="C68" s="28"/>
      <c r="D68" s="22"/>
      <c r="J68" s="25"/>
      <c r="K68" s="25"/>
      <c r="L68" s="37"/>
      <c r="M68" s="38"/>
      <c r="N68" s="45"/>
      <c r="O68" s="38"/>
    </row>
    <row r="69" spans="3:15" ht="17" x14ac:dyDescent="0.4">
      <c r="C69" s="28"/>
      <c r="D69" s="22"/>
      <c r="J69" s="25"/>
      <c r="K69" s="25"/>
      <c r="L69" s="37"/>
      <c r="M69" s="38"/>
      <c r="N69" s="45"/>
      <c r="O69" s="38"/>
    </row>
    <row r="70" spans="3:15" ht="17" x14ac:dyDescent="0.4">
      <c r="C70" s="28"/>
      <c r="D70" s="22"/>
      <c r="J70" s="25"/>
      <c r="K70" s="25"/>
      <c r="L70" s="37"/>
      <c r="M70" s="38"/>
      <c r="N70" s="45"/>
      <c r="O70" s="38"/>
    </row>
    <row r="71" spans="3:15" ht="17" x14ac:dyDescent="0.4">
      <c r="C71" s="28"/>
      <c r="D71" s="22"/>
      <c r="J71" s="25"/>
      <c r="K71" s="25"/>
      <c r="L71" s="37"/>
      <c r="M71" s="38"/>
      <c r="N71" s="45"/>
      <c r="O71" s="38"/>
    </row>
    <row r="72" spans="3:15" ht="17" x14ac:dyDescent="0.4">
      <c r="C72" s="28"/>
      <c r="D72" s="22"/>
      <c r="J72" s="25"/>
      <c r="K72" s="25"/>
      <c r="L72" s="37"/>
      <c r="M72" s="38"/>
      <c r="N72" s="45"/>
      <c r="O72" s="38"/>
    </row>
    <row r="73" spans="3:15" ht="17" x14ac:dyDescent="0.4">
      <c r="C73" s="28"/>
      <c r="D73" s="22"/>
      <c r="J73" s="25"/>
      <c r="K73" s="25"/>
      <c r="L73" s="37"/>
      <c r="M73" s="38"/>
      <c r="N73" s="45"/>
      <c r="O73" s="38"/>
    </row>
    <row r="74" spans="3:15" ht="17" x14ac:dyDescent="0.4">
      <c r="C74" s="28"/>
      <c r="D74" s="22"/>
      <c r="J74" s="25"/>
      <c r="K74" s="25"/>
      <c r="L74" s="37"/>
      <c r="M74" s="38"/>
      <c r="N74" s="45"/>
      <c r="O74" s="38"/>
    </row>
    <row r="75" spans="3:15" ht="17" x14ac:dyDescent="0.4">
      <c r="C75" s="28"/>
      <c r="D75" s="22"/>
      <c r="J75" s="25"/>
      <c r="K75" s="25"/>
      <c r="L75" s="37"/>
      <c r="M75" s="38"/>
      <c r="N75" s="45"/>
      <c r="O75" s="38"/>
    </row>
    <row r="76" spans="3:15" ht="17" x14ac:dyDescent="0.4">
      <c r="C76" s="28"/>
      <c r="D76" s="22"/>
      <c r="J76" s="25"/>
      <c r="K76" s="25"/>
      <c r="L76" s="37"/>
      <c r="M76" s="38"/>
      <c r="N76" s="45"/>
      <c r="O76" s="38"/>
    </row>
    <row r="77" spans="3:15" ht="17" x14ac:dyDescent="0.4">
      <c r="C77" s="28"/>
      <c r="D77" s="22"/>
      <c r="J77" s="25"/>
      <c r="K77" s="25"/>
      <c r="L77" s="37"/>
      <c r="M77" s="38"/>
      <c r="N77" s="45"/>
      <c r="O77" s="38"/>
    </row>
    <row r="78" spans="3:15" ht="17" x14ac:dyDescent="0.4">
      <c r="C78" s="28"/>
      <c r="D78" s="22"/>
      <c r="J78" s="25"/>
      <c r="K78" s="25"/>
      <c r="L78" s="37"/>
      <c r="M78" s="38"/>
      <c r="N78" s="45"/>
      <c r="O78" s="38"/>
    </row>
    <row r="79" spans="3:15" ht="17" x14ac:dyDescent="0.4">
      <c r="C79" s="28"/>
      <c r="D79" s="22"/>
      <c r="J79" s="25"/>
      <c r="K79" s="25"/>
      <c r="L79" s="37"/>
      <c r="M79" s="38"/>
      <c r="N79" s="45"/>
      <c r="O79" s="38"/>
    </row>
    <row r="80" spans="3:15" ht="17" x14ac:dyDescent="0.4">
      <c r="C80" s="28"/>
      <c r="D80" s="22"/>
      <c r="J80" s="25"/>
      <c r="K80" s="25"/>
      <c r="L80" s="37"/>
      <c r="M80" s="38"/>
      <c r="N80" s="45"/>
      <c r="O80" s="38"/>
    </row>
    <row r="81" spans="3:15" ht="17" x14ac:dyDescent="0.4">
      <c r="C81" s="28"/>
      <c r="D81" s="22"/>
      <c r="J81" s="25"/>
      <c r="K81" s="25"/>
      <c r="L81" s="37"/>
      <c r="M81" s="38"/>
      <c r="N81" s="45"/>
      <c r="O81" s="38"/>
    </row>
    <row r="82" spans="3:15" ht="17" x14ac:dyDescent="0.4">
      <c r="C82" s="28"/>
      <c r="D82" s="22"/>
      <c r="J82" s="25"/>
      <c r="K82" s="25"/>
      <c r="L82" s="37"/>
      <c r="M82" s="38"/>
      <c r="N82" s="45"/>
      <c r="O82" s="38"/>
    </row>
    <row r="83" spans="3:15" ht="17" x14ac:dyDescent="0.4">
      <c r="C83" s="28"/>
      <c r="D83" s="22"/>
      <c r="J83" s="25"/>
      <c r="K83" s="25"/>
      <c r="L83" s="37"/>
      <c r="M83" s="38"/>
      <c r="N83" s="45"/>
      <c r="O83" s="38"/>
    </row>
    <row r="84" spans="3:15" ht="17" x14ac:dyDescent="0.4">
      <c r="C84" s="28"/>
      <c r="D84" s="22"/>
      <c r="J84" s="25"/>
      <c r="K84" s="25"/>
      <c r="L84" s="37"/>
      <c r="M84" s="38"/>
      <c r="N84" s="45"/>
      <c r="O84" s="38"/>
    </row>
    <row r="85" spans="3:15" ht="17" x14ac:dyDescent="0.4">
      <c r="C85" s="28"/>
      <c r="D85" s="22"/>
      <c r="J85" s="25"/>
      <c r="K85" s="25"/>
      <c r="L85" s="37"/>
      <c r="M85" s="38"/>
      <c r="N85" s="45"/>
      <c r="O85" s="38"/>
    </row>
    <row r="86" spans="3:15" ht="17" x14ac:dyDescent="0.4">
      <c r="C86" s="28"/>
      <c r="D86" s="22"/>
      <c r="J86" s="25"/>
      <c r="K86" s="25"/>
      <c r="L86" s="37"/>
      <c r="M86" s="38"/>
      <c r="N86" s="45"/>
      <c r="O86" s="38"/>
    </row>
    <row r="87" spans="3:15" ht="17" x14ac:dyDescent="0.4">
      <c r="C87" s="28"/>
      <c r="D87" s="22"/>
      <c r="J87" s="25"/>
      <c r="K87" s="25"/>
      <c r="L87" s="37"/>
      <c r="M87" s="38"/>
      <c r="N87" s="45"/>
      <c r="O87" s="38"/>
    </row>
    <row r="88" spans="3:15" ht="17" x14ac:dyDescent="0.4">
      <c r="C88" s="28"/>
      <c r="D88" s="22"/>
      <c r="J88" s="25"/>
      <c r="K88" s="25"/>
      <c r="L88" s="37"/>
      <c r="M88" s="38"/>
      <c r="N88" s="45"/>
      <c r="O88" s="38"/>
    </row>
    <row r="89" spans="3:15" ht="17" x14ac:dyDescent="0.4">
      <c r="C89" s="28"/>
      <c r="D89" s="22"/>
      <c r="J89" s="25"/>
      <c r="K89" s="25"/>
      <c r="L89" s="37"/>
      <c r="M89" s="38"/>
      <c r="N89" s="45"/>
      <c r="O89" s="38"/>
    </row>
    <row r="90" spans="3:15" ht="17" x14ac:dyDescent="0.4">
      <c r="C90" s="28"/>
      <c r="D90" s="22"/>
      <c r="J90" s="25"/>
      <c r="K90" s="25"/>
      <c r="L90" s="37"/>
      <c r="M90" s="38"/>
      <c r="N90" s="45"/>
      <c r="O90" s="38"/>
    </row>
    <row r="91" spans="3:15" ht="17" x14ac:dyDescent="0.4">
      <c r="C91" s="28"/>
      <c r="D91" s="22"/>
      <c r="J91" s="25"/>
      <c r="K91" s="25"/>
      <c r="L91" s="37"/>
      <c r="M91" s="38"/>
      <c r="N91" s="45"/>
      <c r="O91" s="38"/>
    </row>
    <row r="92" spans="3:15" ht="17" x14ac:dyDescent="0.4">
      <c r="C92" s="28"/>
      <c r="D92" s="22"/>
      <c r="J92" s="25"/>
      <c r="K92" s="25"/>
      <c r="L92" s="37"/>
      <c r="M92" s="38"/>
      <c r="N92" s="45"/>
      <c r="O92" s="38"/>
    </row>
    <row r="93" spans="3:15" ht="17" x14ac:dyDescent="0.4">
      <c r="C93" s="28"/>
      <c r="D93" s="22"/>
      <c r="J93" s="25"/>
      <c r="K93" s="25"/>
      <c r="L93" s="37"/>
      <c r="M93" s="38"/>
      <c r="N93" s="45"/>
      <c r="O93" s="38"/>
    </row>
    <row r="94" spans="3:15" ht="17" x14ac:dyDescent="0.4">
      <c r="C94" s="28"/>
      <c r="D94" s="22"/>
      <c r="J94" s="25"/>
      <c r="K94" s="25"/>
      <c r="L94" s="37"/>
      <c r="M94" s="38"/>
      <c r="N94" s="45"/>
      <c r="O94" s="38"/>
    </row>
    <row r="95" spans="3:15" ht="17" x14ac:dyDescent="0.4">
      <c r="C95" s="28"/>
      <c r="D95" s="22"/>
      <c r="J95" s="25"/>
      <c r="K95" s="25"/>
      <c r="L95" s="37"/>
      <c r="M95" s="38"/>
      <c r="N95" s="45"/>
      <c r="O95" s="38"/>
    </row>
    <row r="96" spans="3:15" ht="17" x14ac:dyDescent="0.4">
      <c r="C96" s="28"/>
      <c r="D96" s="22"/>
      <c r="J96" s="25"/>
      <c r="K96" s="25"/>
      <c r="L96" s="37"/>
      <c r="M96" s="38"/>
      <c r="N96" s="45"/>
      <c r="O96" s="38"/>
    </row>
    <row r="97" spans="3:15" ht="17" x14ac:dyDescent="0.4">
      <c r="C97" s="28"/>
      <c r="D97" s="22"/>
      <c r="J97" s="25"/>
      <c r="K97" s="25"/>
      <c r="L97" s="37"/>
      <c r="M97" s="38"/>
      <c r="N97" s="45"/>
      <c r="O97" s="38"/>
    </row>
    <row r="98" spans="3:15" ht="17" x14ac:dyDescent="0.4">
      <c r="C98" s="28"/>
      <c r="D98" s="22"/>
      <c r="J98" s="25"/>
      <c r="K98" s="25"/>
      <c r="L98" s="37"/>
      <c r="M98" s="38"/>
      <c r="N98" s="45"/>
      <c r="O98" s="38"/>
    </row>
    <row r="99" spans="3:15" ht="17" x14ac:dyDescent="0.4">
      <c r="C99" s="28"/>
      <c r="D99" s="22"/>
      <c r="J99" s="25"/>
      <c r="K99" s="25"/>
      <c r="L99" s="37"/>
      <c r="M99" s="38"/>
      <c r="N99" s="45"/>
      <c r="O99" s="38"/>
    </row>
    <row r="100" spans="3:15" ht="17" x14ac:dyDescent="0.4">
      <c r="C100" s="28"/>
      <c r="D100" s="22"/>
      <c r="J100" s="25"/>
      <c r="K100" s="25"/>
      <c r="L100" s="37"/>
      <c r="M100" s="38"/>
      <c r="N100" s="45"/>
      <c r="O100" s="38"/>
    </row>
    <row r="101" spans="3:15" ht="17" x14ac:dyDescent="0.4">
      <c r="C101" s="28"/>
      <c r="D101" s="22"/>
      <c r="J101" s="25"/>
      <c r="K101" s="25"/>
      <c r="L101" s="37"/>
      <c r="M101" s="38"/>
      <c r="N101" s="45"/>
      <c r="O101" s="38"/>
    </row>
    <row r="102" spans="3:15" ht="17" x14ac:dyDescent="0.4">
      <c r="C102" s="28"/>
      <c r="D102" s="22"/>
      <c r="J102" s="25"/>
      <c r="K102" s="25"/>
      <c r="L102" s="37"/>
      <c r="M102" s="38"/>
      <c r="N102" s="45"/>
      <c r="O102" s="38"/>
    </row>
    <row r="103" spans="3:15" ht="17" x14ac:dyDescent="0.4">
      <c r="C103" s="28"/>
      <c r="D103" s="22"/>
      <c r="J103" s="25"/>
      <c r="K103" s="25"/>
      <c r="L103" s="37"/>
      <c r="M103" s="38"/>
      <c r="N103" s="45"/>
      <c r="O103" s="38"/>
    </row>
    <row r="104" spans="3:15" ht="17" x14ac:dyDescent="0.4">
      <c r="C104" s="28"/>
      <c r="D104" s="22"/>
      <c r="J104" s="25"/>
      <c r="K104" s="25"/>
      <c r="L104" s="37"/>
      <c r="M104" s="38"/>
      <c r="N104" s="45"/>
      <c r="O104" s="38"/>
    </row>
    <row r="105" spans="3:15" ht="17" x14ac:dyDescent="0.4">
      <c r="C105" s="28"/>
      <c r="D105" s="22"/>
      <c r="J105" s="25"/>
      <c r="K105" s="25"/>
      <c r="L105" s="37"/>
      <c r="M105" s="38"/>
      <c r="N105" s="45"/>
      <c r="O105" s="38"/>
    </row>
    <row r="106" spans="3:15" ht="17" x14ac:dyDescent="0.4">
      <c r="C106" s="28"/>
      <c r="D106" s="22"/>
      <c r="J106" s="25"/>
      <c r="K106" s="25"/>
      <c r="L106" s="37"/>
      <c r="M106" s="38"/>
      <c r="N106" s="45"/>
      <c r="O106" s="38"/>
    </row>
    <row r="107" spans="3:15" ht="17" x14ac:dyDescent="0.4">
      <c r="C107" s="28"/>
      <c r="D107" s="22"/>
      <c r="J107" s="25"/>
      <c r="K107" s="25"/>
      <c r="L107" s="37"/>
      <c r="M107" s="38"/>
      <c r="N107" s="45"/>
      <c r="O107" s="38"/>
    </row>
    <row r="108" spans="3:15" ht="17" x14ac:dyDescent="0.4">
      <c r="C108" s="28"/>
      <c r="D108" s="22"/>
      <c r="J108" s="25"/>
      <c r="K108" s="25"/>
      <c r="L108" s="37"/>
      <c r="M108" s="38"/>
      <c r="N108" s="45"/>
      <c r="O108" s="38"/>
    </row>
    <row r="109" spans="3:15" ht="17" x14ac:dyDescent="0.4">
      <c r="C109" s="28"/>
      <c r="D109" s="22"/>
      <c r="J109" s="25"/>
      <c r="K109" s="25"/>
      <c r="L109" s="37"/>
      <c r="M109" s="38"/>
      <c r="N109" s="45"/>
      <c r="O109" s="38"/>
    </row>
    <row r="110" spans="3:15" ht="17" x14ac:dyDescent="0.4">
      <c r="C110" s="28"/>
      <c r="D110" s="22"/>
      <c r="J110" s="25"/>
      <c r="K110" s="25"/>
      <c r="L110" s="37"/>
      <c r="M110" s="38"/>
      <c r="N110" s="45"/>
      <c r="O110" s="38"/>
    </row>
    <row r="111" spans="3:15" ht="17" x14ac:dyDescent="0.4">
      <c r="C111" s="28"/>
      <c r="D111" s="22"/>
      <c r="J111" s="25"/>
      <c r="K111" s="25"/>
      <c r="L111" s="37"/>
      <c r="M111" s="38"/>
      <c r="N111" s="45"/>
      <c r="O111" s="38"/>
    </row>
    <row r="112" spans="3:15" ht="17" x14ac:dyDescent="0.4">
      <c r="C112" s="28"/>
      <c r="D112" s="22"/>
      <c r="J112" s="25"/>
      <c r="K112" s="25"/>
      <c r="L112" s="37"/>
      <c r="M112" s="38"/>
      <c r="N112" s="45"/>
      <c r="O112" s="38"/>
    </row>
    <row r="113" spans="3:15" ht="17" x14ac:dyDescent="0.4">
      <c r="C113" s="28"/>
      <c r="D113" s="22"/>
      <c r="J113" s="25"/>
      <c r="K113" s="25"/>
      <c r="L113" s="37"/>
      <c r="M113" s="38"/>
      <c r="N113" s="45"/>
      <c r="O113" s="38"/>
    </row>
    <row r="114" spans="3:15" ht="17" x14ac:dyDescent="0.4">
      <c r="C114" s="28"/>
      <c r="D114" s="22"/>
      <c r="J114" s="25"/>
      <c r="K114" s="25"/>
      <c r="L114" s="37"/>
      <c r="M114" s="38"/>
      <c r="N114" s="45"/>
      <c r="O114" s="38"/>
    </row>
    <row r="115" spans="3:15" ht="17" x14ac:dyDescent="0.4">
      <c r="C115" s="28"/>
      <c r="D115" s="22"/>
      <c r="J115" s="25"/>
      <c r="K115" s="25"/>
      <c r="L115" s="37"/>
      <c r="M115" s="38"/>
      <c r="N115" s="45"/>
      <c r="O115" s="38"/>
    </row>
    <row r="116" spans="3:15" ht="17" x14ac:dyDescent="0.4">
      <c r="C116" s="28"/>
      <c r="D116" s="22"/>
      <c r="J116" s="25"/>
      <c r="K116" s="25"/>
      <c r="L116" s="37"/>
      <c r="M116" s="38"/>
      <c r="N116" s="45"/>
      <c r="O116" s="38"/>
    </row>
    <row r="117" spans="3:15" ht="17" x14ac:dyDescent="0.4">
      <c r="C117" s="28"/>
      <c r="D117" s="22"/>
      <c r="J117" s="25"/>
      <c r="K117" s="25"/>
      <c r="L117" s="37"/>
      <c r="M117" s="38"/>
      <c r="N117" s="45"/>
      <c r="O117" s="38"/>
    </row>
    <row r="118" spans="3:15" ht="17" x14ac:dyDescent="0.4">
      <c r="C118" s="28"/>
      <c r="D118" s="22"/>
      <c r="J118" s="25"/>
      <c r="K118" s="25"/>
      <c r="L118" s="37"/>
      <c r="M118" s="38"/>
      <c r="N118" s="45"/>
      <c r="O118" s="38"/>
    </row>
    <row r="119" spans="3:15" ht="17" x14ac:dyDescent="0.4">
      <c r="C119" s="28"/>
      <c r="D119" s="22"/>
      <c r="J119" s="25"/>
      <c r="K119" s="25"/>
      <c r="L119" s="37"/>
      <c r="M119" s="38"/>
      <c r="N119" s="45"/>
      <c r="O119" s="38"/>
    </row>
    <row r="120" spans="3:15" ht="17" x14ac:dyDescent="0.4">
      <c r="C120" s="28"/>
      <c r="D120" s="22"/>
      <c r="J120" s="25"/>
      <c r="K120" s="25"/>
      <c r="L120" s="37"/>
      <c r="M120" s="38"/>
      <c r="N120" s="45"/>
      <c r="O120" s="38"/>
    </row>
    <row r="121" spans="3:15" ht="17" x14ac:dyDescent="0.4">
      <c r="C121" s="28"/>
      <c r="D121" s="22"/>
      <c r="J121" s="25"/>
      <c r="K121" s="25"/>
      <c r="L121" s="37"/>
      <c r="M121" s="38"/>
      <c r="N121" s="45"/>
      <c r="O121" s="38"/>
    </row>
    <row r="122" spans="3:15" ht="17" x14ac:dyDescent="0.4">
      <c r="C122" s="28"/>
      <c r="D122" s="22"/>
      <c r="J122" s="25"/>
      <c r="K122" s="25"/>
      <c r="L122" s="37"/>
      <c r="M122" s="38"/>
      <c r="N122" s="45"/>
      <c r="O122" s="38"/>
    </row>
    <row r="123" spans="3:15" ht="17" x14ac:dyDescent="0.4">
      <c r="C123" s="28"/>
      <c r="D123" s="22"/>
      <c r="J123" s="25"/>
      <c r="K123" s="25"/>
      <c r="L123" s="37"/>
      <c r="M123" s="38"/>
      <c r="N123" s="45"/>
      <c r="O123" s="38"/>
    </row>
    <row r="124" spans="3:15" ht="17" x14ac:dyDescent="0.4">
      <c r="C124" s="28"/>
      <c r="D124" s="22"/>
      <c r="J124" s="25"/>
      <c r="K124" s="25"/>
      <c r="L124" s="37"/>
      <c r="M124" s="38"/>
      <c r="N124" s="45"/>
      <c r="O124" s="38"/>
    </row>
    <row r="125" spans="3:15" ht="17" x14ac:dyDescent="0.4">
      <c r="C125" s="28"/>
      <c r="D125" s="22"/>
      <c r="J125" s="25"/>
      <c r="K125" s="25"/>
      <c r="L125" s="37"/>
      <c r="M125" s="38"/>
      <c r="N125" s="45"/>
      <c r="O125" s="38"/>
    </row>
    <row r="126" spans="3:15" ht="17" x14ac:dyDescent="0.4">
      <c r="C126" s="28"/>
      <c r="D126" s="22"/>
      <c r="J126" s="25"/>
      <c r="K126" s="25"/>
      <c r="L126" s="37"/>
      <c r="M126" s="38"/>
      <c r="N126" s="45"/>
      <c r="O126" s="38"/>
    </row>
    <row r="127" spans="3:15" ht="17" x14ac:dyDescent="0.4">
      <c r="C127" s="28"/>
      <c r="D127" s="22"/>
      <c r="J127" s="25"/>
      <c r="K127" s="25"/>
      <c r="L127" s="37"/>
      <c r="M127" s="38"/>
      <c r="N127" s="45"/>
      <c r="O127" s="38"/>
    </row>
    <row r="128" spans="3:15" ht="17" x14ac:dyDescent="0.4">
      <c r="C128" s="28"/>
      <c r="D128" s="22"/>
      <c r="J128" s="25"/>
      <c r="K128" s="25"/>
      <c r="L128" s="37"/>
      <c r="M128" s="38"/>
      <c r="N128" s="45"/>
      <c r="O128" s="38"/>
    </row>
    <row r="129" spans="3:15" ht="17" x14ac:dyDescent="0.4">
      <c r="C129" s="28"/>
      <c r="D129" s="22"/>
      <c r="J129" s="25"/>
      <c r="K129" s="25"/>
      <c r="L129" s="37"/>
      <c r="M129" s="38"/>
      <c r="N129" s="45"/>
      <c r="O129" s="38"/>
    </row>
    <row r="130" spans="3:15" ht="17" x14ac:dyDescent="0.4">
      <c r="C130" s="28"/>
      <c r="D130" s="22"/>
      <c r="J130" s="25"/>
      <c r="K130" s="25"/>
      <c r="L130" s="37"/>
      <c r="M130" s="38"/>
      <c r="N130" s="45"/>
      <c r="O130" s="38"/>
    </row>
    <row r="131" spans="3:15" ht="17" x14ac:dyDescent="0.4">
      <c r="C131" s="28"/>
      <c r="D131" s="22"/>
      <c r="J131" s="25"/>
      <c r="K131" s="25"/>
      <c r="L131" s="37"/>
      <c r="M131" s="38"/>
      <c r="N131" s="45"/>
      <c r="O131" s="38"/>
    </row>
    <row r="132" spans="3:15" ht="17" x14ac:dyDescent="0.4">
      <c r="C132" s="28"/>
      <c r="D132" s="22"/>
      <c r="J132" s="25"/>
      <c r="K132" s="25"/>
      <c r="L132" s="37"/>
      <c r="M132" s="38"/>
      <c r="N132" s="45"/>
      <c r="O132" s="38"/>
    </row>
    <row r="133" spans="3:15" ht="17" x14ac:dyDescent="0.4">
      <c r="C133" s="28"/>
      <c r="D133" s="22"/>
      <c r="J133" s="25"/>
      <c r="K133" s="25"/>
      <c r="L133" s="37"/>
      <c r="M133" s="38"/>
      <c r="N133" s="45"/>
      <c r="O133" s="38"/>
    </row>
    <row r="134" spans="3:15" ht="17" x14ac:dyDescent="0.4">
      <c r="C134" s="28"/>
      <c r="D134" s="22"/>
      <c r="J134" s="25"/>
      <c r="K134" s="25"/>
      <c r="L134" s="37"/>
      <c r="M134" s="38"/>
      <c r="N134" s="45"/>
      <c r="O134" s="38"/>
    </row>
    <row r="135" spans="3:15" ht="17" x14ac:dyDescent="0.4">
      <c r="C135" s="28"/>
      <c r="D135" s="22"/>
      <c r="J135" s="25"/>
      <c r="K135" s="25"/>
      <c r="L135" s="37"/>
      <c r="M135" s="38"/>
      <c r="N135" s="45"/>
      <c r="O135" s="38"/>
    </row>
    <row r="136" spans="3:15" ht="17" x14ac:dyDescent="0.4">
      <c r="C136" s="28"/>
      <c r="D136" s="22"/>
      <c r="J136" s="25"/>
      <c r="K136" s="25"/>
      <c r="L136" s="37"/>
      <c r="M136" s="38"/>
      <c r="N136" s="45"/>
      <c r="O136" s="38"/>
    </row>
    <row r="137" spans="3:15" ht="17" x14ac:dyDescent="0.4">
      <c r="C137" s="28"/>
      <c r="D137" s="22"/>
      <c r="J137" s="25"/>
      <c r="K137" s="25"/>
      <c r="L137" s="37"/>
      <c r="M137" s="38"/>
      <c r="N137" s="45"/>
      <c r="O137" s="38"/>
    </row>
    <row r="138" spans="3:15" ht="17" x14ac:dyDescent="0.4">
      <c r="C138" s="28"/>
      <c r="D138" s="22"/>
      <c r="J138" s="25"/>
      <c r="K138" s="25"/>
      <c r="L138" s="37"/>
      <c r="M138" s="38"/>
      <c r="N138" s="45"/>
      <c r="O138" s="38"/>
    </row>
    <row r="139" spans="3:15" ht="17" x14ac:dyDescent="0.4">
      <c r="C139" s="28"/>
      <c r="D139" s="22"/>
      <c r="J139" s="25"/>
      <c r="K139" s="25"/>
      <c r="L139" s="37"/>
      <c r="M139" s="38"/>
      <c r="N139" s="45"/>
      <c r="O139" s="38"/>
    </row>
    <row r="140" spans="3:15" ht="17" x14ac:dyDescent="0.4">
      <c r="C140" s="28"/>
      <c r="D140" s="22"/>
      <c r="J140" s="25"/>
      <c r="K140" s="25"/>
      <c r="L140" s="37"/>
      <c r="M140" s="38"/>
      <c r="N140" s="45"/>
      <c r="O140" s="38"/>
    </row>
    <row r="141" spans="3:15" ht="17" x14ac:dyDescent="0.4">
      <c r="C141" s="28"/>
      <c r="D141" s="22"/>
      <c r="J141" s="25"/>
      <c r="K141" s="25"/>
      <c r="L141" s="37"/>
      <c r="M141" s="38"/>
      <c r="N141" s="45"/>
      <c r="O141" s="38"/>
    </row>
    <row r="142" spans="3:15" ht="17" x14ac:dyDescent="0.4">
      <c r="C142" s="28"/>
      <c r="D142" s="22"/>
      <c r="J142" s="25"/>
      <c r="K142" s="25"/>
      <c r="L142" s="37"/>
      <c r="M142" s="38"/>
      <c r="N142" s="45"/>
      <c r="O142" s="38"/>
    </row>
    <row r="143" spans="3:15" ht="17" x14ac:dyDescent="0.4">
      <c r="C143" s="28"/>
      <c r="D143" s="22"/>
      <c r="J143" s="25"/>
      <c r="K143" s="25"/>
      <c r="L143" s="37"/>
      <c r="M143" s="38"/>
      <c r="N143" s="45"/>
      <c r="O143" s="38"/>
    </row>
    <row r="144" spans="3:15" ht="17" x14ac:dyDescent="0.4">
      <c r="C144" s="28"/>
      <c r="D144" s="22"/>
      <c r="J144" s="25"/>
      <c r="K144" s="25"/>
      <c r="L144" s="37"/>
      <c r="M144" s="38"/>
      <c r="N144" s="45"/>
      <c r="O144" s="38"/>
    </row>
    <row r="145" spans="3:15" ht="17" x14ac:dyDescent="0.4">
      <c r="C145" s="28"/>
      <c r="D145" s="22"/>
      <c r="J145" s="25"/>
      <c r="K145" s="25"/>
      <c r="L145" s="37"/>
      <c r="M145" s="38"/>
      <c r="N145" s="45"/>
      <c r="O145" s="38"/>
    </row>
    <row r="146" spans="3:15" ht="17" x14ac:dyDescent="0.4">
      <c r="C146" s="28"/>
      <c r="D146" s="22"/>
      <c r="J146" s="25"/>
      <c r="K146" s="25"/>
      <c r="L146" s="37"/>
      <c r="M146" s="38"/>
      <c r="N146" s="45"/>
      <c r="O146" s="38"/>
    </row>
    <row r="147" spans="3:15" ht="17" x14ac:dyDescent="0.4">
      <c r="C147" s="28"/>
      <c r="D147" s="22"/>
      <c r="J147" s="25"/>
      <c r="K147" s="25"/>
      <c r="L147" s="37"/>
      <c r="M147" s="38"/>
      <c r="N147" s="45"/>
      <c r="O147" s="38"/>
    </row>
    <row r="148" spans="3:15" ht="17" x14ac:dyDescent="0.4">
      <c r="C148" s="28"/>
      <c r="D148" s="22"/>
      <c r="J148" s="25"/>
      <c r="K148" s="25"/>
      <c r="L148" s="37"/>
      <c r="M148" s="38"/>
      <c r="N148" s="45"/>
      <c r="O148" s="38"/>
    </row>
    <row r="149" spans="3:15" ht="17" x14ac:dyDescent="0.4">
      <c r="C149" s="28"/>
      <c r="D149" s="22"/>
      <c r="J149" s="25"/>
      <c r="K149" s="25"/>
      <c r="L149" s="37"/>
      <c r="M149" s="38"/>
      <c r="N149" s="45"/>
      <c r="O149" s="38"/>
    </row>
    <row r="150" spans="3:15" ht="17" x14ac:dyDescent="0.4">
      <c r="C150" s="28"/>
      <c r="D150" s="22"/>
      <c r="J150" s="25"/>
      <c r="K150" s="25"/>
      <c r="L150" s="37"/>
      <c r="M150" s="38"/>
      <c r="N150" s="45"/>
      <c r="O150" s="38"/>
    </row>
    <row r="151" spans="3:15" ht="17" x14ac:dyDescent="0.4">
      <c r="C151" s="28"/>
      <c r="D151" s="22"/>
      <c r="J151" s="25"/>
      <c r="K151" s="25"/>
      <c r="L151" s="37"/>
      <c r="M151" s="38"/>
      <c r="N151" s="45"/>
      <c r="O151" s="38"/>
    </row>
    <row r="152" spans="3:15" ht="17" x14ac:dyDescent="0.4">
      <c r="C152" s="28"/>
      <c r="D152" s="22"/>
      <c r="J152" s="25"/>
      <c r="K152" s="25"/>
      <c r="L152" s="37"/>
      <c r="M152" s="38"/>
      <c r="N152" s="45"/>
      <c r="O152" s="38"/>
    </row>
    <row r="153" spans="3:15" ht="17" x14ac:dyDescent="0.4">
      <c r="C153" s="28"/>
      <c r="D153" s="22"/>
      <c r="J153" s="25"/>
      <c r="K153" s="25"/>
      <c r="L153" s="37"/>
      <c r="M153" s="38"/>
      <c r="N153" s="45"/>
      <c r="O153" s="38"/>
    </row>
    <row r="154" spans="3:15" ht="17" x14ac:dyDescent="0.4">
      <c r="C154" s="28"/>
      <c r="D154" s="22"/>
      <c r="J154" s="25"/>
      <c r="K154" s="25"/>
      <c r="L154" s="37"/>
      <c r="M154" s="38"/>
      <c r="N154" s="45"/>
      <c r="O154" s="38"/>
    </row>
    <row r="155" spans="3:15" ht="17" x14ac:dyDescent="0.4">
      <c r="C155" s="28"/>
      <c r="D155" s="22"/>
      <c r="J155" s="25"/>
      <c r="K155" s="25"/>
      <c r="L155" s="37"/>
      <c r="M155" s="38"/>
      <c r="N155" s="45"/>
      <c r="O155" s="38"/>
    </row>
    <row r="156" spans="3:15" ht="17" x14ac:dyDescent="0.4">
      <c r="C156" s="28"/>
      <c r="D156" s="22"/>
      <c r="J156" s="25"/>
      <c r="K156" s="25"/>
      <c r="L156" s="37"/>
      <c r="M156" s="38"/>
      <c r="N156" s="45"/>
      <c r="O156" s="38"/>
    </row>
    <row r="157" spans="3:15" ht="17" x14ac:dyDescent="0.4">
      <c r="C157" s="28"/>
      <c r="D157" s="22"/>
      <c r="J157" s="25"/>
      <c r="K157" s="25"/>
      <c r="L157" s="37"/>
      <c r="M157" s="38"/>
      <c r="N157" s="45"/>
      <c r="O157" s="38"/>
    </row>
    <row r="158" spans="3:15" ht="17" x14ac:dyDescent="0.4">
      <c r="C158" s="28"/>
      <c r="D158" s="22"/>
      <c r="J158" s="25"/>
      <c r="K158" s="25"/>
      <c r="L158" s="37"/>
      <c r="M158" s="38"/>
      <c r="N158" s="45"/>
      <c r="O158" s="38"/>
    </row>
    <row r="159" spans="3:15" ht="17" x14ac:dyDescent="0.4">
      <c r="C159" s="28"/>
      <c r="D159" s="22"/>
      <c r="J159" s="25"/>
      <c r="K159" s="25"/>
      <c r="L159" s="37"/>
      <c r="M159" s="38"/>
      <c r="N159" s="45"/>
      <c r="O159" s="38"/>
    </row>
    <row r="160" spans="3:15" ht="17" x14ac:dyDescent="0.4">
      <c r="C160" s="28"/>
      <c r="D160" s="22"/>
      <c r="J160" s="25"/>
      <c r="K160" s="25"/>
      <c r="L160" s="37"/>
      <c r="M160" s="38"/>
      <c r="N160" s="45"/>
      <c r="O160" s="38"/>
    </row>
    <row r="161" spans="3:15" ht="17" x14ac:dyDescent="0.4">
      <c r="C161" s="28"/>
      <c r="D161" s="22"/>
      <c r="J161" s="25"/>
      <c r="K161" s="25"/>
      <c r="L161" s="37"/>
      <c r="M161" s="38"/>
      <c r="N161" s="45"/>
      <c r="O161" s="38"/>
    </row>
    <row r="162" spans="3:15" ht="17" x14ac:dyDescent="0.4">
      <c r="C162" s="28"/>
      <c r="D162" s="22"/>
      <c r="J162" s="25"/>
      <c r="K162" s="25"/>
      <c r="L162" s="37"/>
      <c r="M162" s="38"/>
      <c r="N162" s="45"/>
      <c r="O162" s="38"/>
    </row>
    <row r="163" spans="3:15" ht="17" x14ac:dyDescent="0.4">
      <c r="C163" s="28"/>
      <c r="D163" s="22"/>
      <c r="J163" s="25"/>
      <c r="K163" s="25"/>
      <c r="L163" s="37"/>
      <c r="M163" s="38"/>
      <c r="N163" s="45"/>
      <c r="O163" s="38"/>
    </row>
    <row r="164" spans="3:15" ht="17" x14ac:dyDescent="0.4">
      <c r="C164" s="28"/>
      <c r="D164" s="22"/>
      <c r="J164" s="25"/>
      <c r="K164" s="25"/>
      <c r="L164" s="37"/>
      <c r="M164" s="38"/>
      <c r="N164" s="45"/>
      <c r="O164" s="38"/>
    </row>
    <row r="165" spans="3:15" ht="17" x14ac:dyDescent="0.4">
      <c r="C165" s="28"/>
      <c r="D165" s="22"/>
      <c r="J165" s="25"/>
      <c r="K165" s="25"/>
      <c r="L165" s="37"/>
      <c r="M165" s="38"/>
      <c r="N165" s="45"/>
      <c r="O165" s="38"/>
    </row>
    <row r="166" spans="3:15" ht="17" x14ac:dyDescent="0.4">
      <c r="C166" s="28"/>
      <c r="D166" s="22"/>
      <c r="J166" s="25"/>
      <c r="K166" s="25"/>
      <c r="L166" s="37"/>
      <c r="M166" s="38"/>
      <c r="N166" s="45"/>
      <c r="O166" s="38"/>
    </row>
    <row r="167" spans="3:15" ht="17" x14ac:dyDescent="0.4">
      <c r="C167" s="28"/>
      <c r="D167" s="22"/>
      <c r="J167" s="25"/>
      <c r="K167" s="25"/>
      <c r="L167" s="37"/>
      <c r="M167" s="38"/>
      <c r="N167" s="45"/>
      <c r="O167" s="38"/>
    </row>
    <row r="168" spans="3:15" ht="17" x14ac:dyDescent="0.4">
      <c r="C168" s="28"/>
      <c r="D168" s="22"/>
      <c r="J168" s="25"/>
      <c r="K168" s="25"/>
      <c r="L168" s="37"/>
      <c r="M168" s="38"/>
      <c r="N168" s="45"/>
      <c r="O168" s="38"/>
    </row>
    <row r="169" spans="3:15" ht="17" x14ac:dyDescent="0.4">
      <c r="C169" s="28"/>
      <c r="D169" s="22"/>
      <c r="J169" s="25"/>
      <c r="K169" s="25"/>
      <c r="L169" s="37"/>
      <c r="M169" s="38"/>
      <c r="N169" s="45"/>
      <c r="O169" s="38"/>
    </row>
    <row r="170" spans="3:15" ht="17" x14ac:dyDescent="0.4">
      <c r="C170" s="28"/>
      <c r="D170" s="22"/>
      <c r="J170" s="25"/>
      <c r="K170" s="25"/>
      <c r="L170" s="37"/>
      <c r="M170" s="38"/>
      <c r="N170" s="45"/>
      <c r="O170" s="38"/>
    </row>
    <row r="171" spans="3:15" ht="17" x14ac:dyDescent="0.4">
      <c r="C171" s="28"/>
      <c r="D171" s="22"/>
      <c r="J171" s="25"/>
      <c r="K171" s="25"/>
      <c r="L171" s="37"/>
      <c r="M171" s="38"/>
      <c r="N171" s="45"/>
      <c r="O171" s="38"/>
    </row>
    <row r="172" spans="3:15" ht="17" x14ac:dyDescent="0.4">
      <c r="C172" s="28"/>
      <c r="D172" s="22"/>
      <c r="J172" s="25"/>
      <c r="K172" s="25"/>
      <c r="L172" s="37"/>
      <c r="M172" s="38"/>
      <c r="N172" s="45"/>
      <c r="O172" s="38"/>
    </row>
    <row r="173" spans="3:15" ht="17" x14ac:dyDescent="0.4">
      <c r="C173" s="28"/>
      <c r="D173" s="22"/>
      <c r="J173" s="25"/>
      <c r="K173" s="25"/>
      <c r="L173" s="37"/>
      <c r="M173" s="38"/>
      <c r="N173" s="45"/>
      <c r="O173" s="38"/>
    </row>
    <row r="174" spans="3:15" ht="17" x14ac:dyDescent="0.4">
      <c r="C174" s="28"/>
      <c r="D174" s="22"/>
      <c r="J174" s="25"/>
      <c r="K174" s="25"/>
      <c r="L174" s="37"/>
      <c r="M174" s="38"/>
      <c r="N174" s="45"/>
      <c r="O174" s="38"/>
    </row>
    <row r="175" spans="3:15" ht="17" x14ac:dyDescent="0.4">
      <c r="C175" s="28"/>
      <c r="D175" s="22"/>
      <c r="J175" s="25"/>
      <c r="K175" s="25"/>
      <c r="L175" s="37"/>
      <c r="M175" s="38"/>
      <c r="N175" s="45"/>
      <c r="O175" s="38"/>
    </row>
    <row r="176" spans="3:15" ht="17" x14ac:dyDescent="0.4">
      <c r="C176" s="28"/>
      <c r="D176" s="22"/>
      <c r="J176" s="25"/>
      <c r="K176" s="25"/>
      <c r="L176" s="37"/>
      <c r="M176" s="38"/>
      <c r="N176" s="45"/>
      <c r="O176" s="38"/>
    </row>
    <row r="177" spans="3:15" ht="17" x14ac:dyDescent="0.4">
      <c r="C177" s="28"/>
      <c r="D177" s="22"/>
      <c r="J177" s="25"/>
      <c r="K177" s="25"/>
      <c r="L177" s="37"/>
      <c r="M177" s="38"/>
      <c r="N177" s="45"/>
      <c r="O177" s="38"/>
    </row>
    <row r="178" spans="3:15" ht="17" x14ac:dyDescent="0.4">
      <c r="C178" s="28"/>
      <c r="D178" s="22"/>
      <c r="J178" s="25"/>
      <c r="K178" s="25"/>
      <c r="L178" s="37"/>
      <c r="M178" s="38"/>
      <c r="N178" s="45"/>
      <c r="O178" s="38"/>
    </row>
    <row r="179" spans="3:15" ht="17" x14ac:dyDescent="0.4">
      <c r="C179" s="28"/>
      <c r="D179" s="22"/>
      <c r="J179" s="25"/>
      <c r="K179" s="25"/>
      <c r="L179" s="37"/>
      <c r="M179" s="38"/>
      <c r="N179" s="45"/>
      <c r="O179" s="38"/>
    </row>
    <row r="180" spans="3:15" ht="17" x14ac:dyDescent="0.4">
      <c r="C180" s="28"/>
      <c r="D180" s="22"/>
      <c r="J180" s="25"/>
      <c r="K180" s="25"/>
      <c r="L180" s="37"/>
      <c r="M180" s="38"/>
      <c r="N180" s="45"/>
      <c r="O180" s="38"/>
    </row>
    <row r="181" spans="3:15" ht="17" x14ac:dyDescent="0.4">
      <c r="C181" s="28"/>
      <c r="D181" s="22"/>
      <c r="J181" s="25"/>
      <c r="K181" s="25"/>
      <c r="L181" s="37"/>
      <c r="M181" s="38"/>
      <c r="N181" s="45"/>
      <c r="O181" s="38"/>
    </row>
    <row r="182" spans="3:15" ht="17" x14ac:dyDescent="0.4">
      <c r="C182" s="28"/>
      <c r="D182" s="22"/>
      <c r="J182" s="25"/>
      <c r="K182" s="25"/>
      <c r="L182" s="37"/>
      <c r="M182" s="38"/>
      <c r="N182" s="45"/>
      <c r="O182" s="38"/>
    </row>
    <row r="183" spans="3:15" ht="17" x14ac:dyDescent="0.4">
      <c r="C183" s="28"/>
      <c r="D183" s="22"/>
      <c r="J183" s="25"/>
      <c r="K183" s="25"/>
      <c r="L183" s="37"/>
      <c r="M183" s="38"/>
      <c r="N183" s="45"/>
      <c r="O183" s="38"/>
    </row>
    <row r="184" spans="3:15" ht="17" x14ac:dyDescent="0.4">
      <c r="C184" s="28"/>
      <c r="D184" s="22"/>
      <c r="J184" s="25"/>
      <c r="K184" s="25"/>
      <c r="L184" s="37"/>
      <c r="M184" s="38"/>
      <c r="N184" s="45"/>
      <c r="O184" s="38"/>
    </row>
    <row r="185" spans="3:15" ht="17" x14ac:dyDescent="0.4">
      <c r="C185" s="28"/>
      <c r="D185" s="22"/>
      <c r="J185" s="25"/>
      <c r="K185" s="25"/>
      <c r="L185" s="37"/>
      <c r="M185" s="38"/>
      <c r="N185" s="45"/>
      <c r="O185" s="38"/>
    </row>
    <row r="186" spans="3:15" ht="17" x14ac:dyDescent="0.4">
      <c r="C186" s="28"/>
      <c r="D186" s="22"/>
      <c r="J186" s="25"/>
      <c r="K186" s="25"/>
      <c r="L186" s="37"/>
      <c r="M186" s="38"/>
      <c r="N186" s="45"/>
      <c r="O186" s="38"/>
    </row>
    <row r="187" spans="3:15" ht="17" x14ac:dyDescent="0.4">
      <c r="C187" s="28"/>
      <c r="D187" s="22"/>
      <c r="J187" s="25"/>
      <c r="K187" s="25"/>
      <c r="L187" s="37"/>
      <c r="M187" s="38"/>
      <c r="N187" s="45"/>
      <c r="O187" s="38"/>
    </row>
    <row r="188" spans="3:15" ht="17" x14ac:dyDescent="0.4">
      <c r="C188" s="28"/>
      <c r="D188" s="22"/>
      <c r="J188" s="25"/>
      <c r="K188" s="25"/>
      <c r="L188" s="37"/>
      <c r="M188" s="38"/>
      <c r="N188" s="45"/>
      <c r="O188" s="38"/>
    </row>
    <row r="189" spans="3:15" ht="17" x14ac:dyDescent="0.4">
      <c r="C189" s="28"/>
      <c r="D189" s="22"/>
      <c r="J189" s="25"/>
      <c r="K189" s="25"/>
      <c r="L189" s="37"/>
      <c r="M189" s="38"/>
      <c r="N189" s="45"/>
      <c r="O189" s="38"/>
    </row>
    <row r="190" spans="3:15" ht="17" x14ac:dyDescent="0.4">
      <c r="C190" s="28"/>
      <c r="D190" s="22"/>
      <c r="J190" s="25"/>
      <c r="K190" s="25"/>
      <c r="L190" s="37"/>
      <c r="M190" s="38"/>
      <c r="N190" s="45"/>
      <c r="O190" s="38"/>
    </row>
    <row r="191" spans="3:15" ht="17" x14ac:dyDescent="0.4">
      <c r="C191" s="28"/>
      <c r="D191" s="22"/>
      <c r="J191" s="25"/>
      <c r="K191" s="25"/>
      <c r="L191" s="37"/>
      <c r="M191" s="38"/>
      <c r="N191" s="45"/>
      <c r="O191" s="38"/>
    </row>
    <row r="192" spans="3:15" ht="17" x14ac:dyDescent="0.4">
      <c r="C192" s="28"/>
      <c r="D192" s="22"/>
      <c r="J192" s="25"/>
      <c r="K192" s="25"/>
      <c r="L192" s="37"/>
      <c r="M192" s="38"/>
      <c r="N192" s="45"/>
      <c r="O192" s="38"/>
    </row>
    <row r="193" spans="3:15" ht="17" x14ac:dyDescent="0.4">
      <c r="C193" s="28"/>
      <c r="D193" s="22"/>
      <c r="J193" s="25"/>
      <c r="K193" s="25"/>
      <c r="L193" s="37"/>
      <c r="M193" s="38"/>
      <c r="N193" s="45"/>
      <c r="O193" s="38"/>
    </row>
    <row r="194" spans="3:15" ht="17" x14ac:dyDescent="0.4">
      <c r="C194" s="28"/>
      <c r="D194" s="22"/>
      <c r="J194" s="25"/>
      <c r="K194" s="25"/>
      <c r="L194" s="37"/>
      <c r="M194" s="38"/>
      <c r="N194" s="45"/>
      <c r="O194" s="38"/>
    </row>
    <row r="195" spans="3:15" ht="17" x14ac:dyDescent="0.4">
      <c r="C195" s="28"/>
      <c r="D195" s="22"/>
      <c r="J195" s="25"/>
      <c r="K195" s="25"/>
      <c r="L195" s="37"/>
      <c r="M195" s="38"/>
      <c r="N195" s="45"/>
      <c r="O195" s="38"/>
    </row>
    <row r="196" spans="3:15" ht="17" x14ac:dyDescent="0.4">
      <c r="C196" s="28"/>
      <c r="D196" s="22"/>
      <c r="J196" s="25"/>
      <c r="K196" s="25"/>
      <c r="L196" s="37"/>
      <c r="M196" s="38"/>
      <c r="N196" s="45"/>
      <c r="O196" s="38"/>
    </row>
    <row r="197" spans="3:15" ht="17" x14ac:dyDescent="0.4">
      <c r="C197" s="28"/>
      <c r="D197" s="22"/>
      <c r="J197" s="25"/>
      <c r="K197" s="25"/>
      <c r="L197" s="37"/>
      <c r="M197" s="38"/>
      <c r="N197" s="45"/>
      <c r="O197" s="38"/>
    </row>
    <row r="198" spans="3:15" ht="17" x14ac:dyDescent="0.4">
      <c r="C198" s="28"/>
      <c r="D198" s="22"/>
      <c r="J198" s="25"/>
      <c r="K198" s="25"/>
      <c r="L198" s="37"/>
      <c r="M198" s="38"/>
      <c r="N198" s="45"/>
      <c r="O198" s="38"/>
    </row>
    <row r="199" spans="3:15" ht="17" x14ac:dyDescent="0.4">
      <c r="C199" s="28"/>
      <c r="D199" s="22"/>
      <c r="J199" s="25"/>
      <c r="K199" s="25"/>
      <c r="L199" s="37"/>
      <c r="M199" s="38"/>
      <c r="N199" s="45"/>
      <c r="O199" s="38"/>
    </row>
    <row r="200" spans="3:15" ht="17" x14ac:dyDescent="0.4">
      <c r="C200" s="28"/>
      <c r="D200" s="22"/>
      <c r="J200" s="25"/>
      <c r="K200" s="25"/>
      <c r="L200" s="37"/>
      <c r="M200" s="38"/>
      <c r="N200" s="45"/>
      <c r="O200" s="38"/>
    </row>
    <row r="201" spans="3:15" ht="17" x14ac:dyDescent="0.4">
      <c r="C201" s="28"/>
      <c r="D201" s="22"/>
      <c r="J201" s="25"/>
      <c r="K201" s="25"/>
      <c r="L201" s="37"/>
      <c r="M201" s="38"/>
      <c r="N201" s="45"/>
      <c r="O201" s="38"/>
    </row>
    <row r="202" spans="3:15" ht="17" x14ac:dyDescent="0.4">
      <c r="C202" s="28"/>
      <c r="D202" s="22"/>
      <c r="J202" s="25"/>
      <c r="K202" s="25"/>
      <c r="L202" s="37"/>
      <c r="M202" s="38"/>
      <c r="N202" s="45"/>
      <c r="O202" s="38"/>
    </row>
    <row r="203" spans="3:15" ht="17" x14ac:dyDescent="0.4">
      <c r="C203" s="28"/>
      <c r="D203" s="22"/>
      <c r="J203" s="25"/>
      <c r="K203" s="25"/>
      <c r="L203" s="37"/>
      <c r="M203" s="38"/>
      <c r="N203" s="45"/>
      <c r="O203" s="38"/>
    </row>
    <row r="204" spans="3:15" ht="17" x14ac:dyDescent="0.4">
      <c r="C204" s="28"/>
      <c r="D204" s="22"/>
      <c r="J204" s="25"/>
      <c r="K204" s="25"/>
      <c r="L204" s="37"/>
      <c r="M204" s="38"/>
      <c r="N204" s="45"/>
      <c r="O204" s="38"/>
    </row>
    <row r="205" spans="3:15" ht="17" x14ac:dyDescent="0.4">
      <c r="C205" s="28"/>
      <c r="D205" s="22"/>
      <c r="J205" s="25"/>
      <c r="K205" s="25"/>
      <c r="L205" s="37"/>
      <c r="M205" s="38"/>
      <c r="N205" s="45"/>
      <c r="O205" s="38"/>
    </row>
    <row r="206" spans="3:15" ht="17" x14ac:dyDescent="0.4">
      <c r="C206" s="28"/>
      <c r="D206" s="22"/>
      <c r="J206" s="25"/>
      <c r="K206" s="25"/>
      <c r="L206" s="37"/>
      <c r="M206" s="38"/>
      <c r="N206" s="45"/>
      <c r="O206" s="38"/>
    </row>
    <row r="207" spans="3:15" ht="17" x14ac:dyDescent="0.4">
      <c r="C207" s="28"/>
      <c r="D207" s="22"/>
      <c r="J207" s="25"/>
      <c r="K207" s="25"/>
      <c r="L207" s="37"/>
      <c r="M207" s="38"/>
      <c r="N207" s="45"/>
      <c r="O207" s="38"/>
    </row>
    <row r="208" spans="3:15" ht="17" x14ac:dyDescent="0.4">
      <c r="C208" s="28"/>
      <c r="D208" s="22"/>
      <c r="J208" s="25"/>
      <c r="K208" s="25"/>
      <c r="L208" s="37"/>
      <c r="M208" s="38"/>
      <c r="N208" s="45"/>
      <c r="O208" s="38"/>
    </row>
    <row r="209" spans="3:15" ht="17" x14ac:dyDescent="0.4">
      <c r="C209" s="28"/>
      <c r="D209" s="22"/>
      <c r="J209" s="25"/>
      <c r="K209" s="25"/>
      <c r="L209" s="37"/>
      <c r="M209" s="38"/>
      <c r="N209" s="45"/>
      <c r="O209" s="38"/>
    </row>
    <row r="210" spans="3:15" ht="17" x14ac:dyDescent="0.4">
      <c r="C210" s="28"/>
      <c r="D210" s="22"/>
      <c r="J210" s="25"/>
      <c r="K210" s="25"/>
      <c r="L210" s="37"/>
      <c r="M210" s="38"/>
      <c r="N210" s="45"/>
      <c r="O210" s="38"/>
    </row>
    <row r="211" spans="3:15" ht="17" x14ac:dyDescent="0.4">
      <c r="C211" s="28"/>
      <c r="D211" s="22"/>
      <c r="J211" s="25"/>
      <c r="K211" s="25"/>
      <c r="L211" s="37"/>
      <c r="M211" s="38"/>
      <c r="N211" s="45"/>
      <c r="O211" s="38"/>
    </row>
    <row r="212" spans="3:15" ht="17" x14ac:dyDescent="0.4">
      <c r="C212" s="28"/>
      <c r="D212" s="22"/>
      <c r="J212" s="25"/>
      <c r="K212" s="25"/>
      <c r="L212" s="37"/>
      <c r="M212" s="38"/>
      <c r="N212" s="45"/>
      <c r="O212" s="38"/>
    </row>
    <row r="213" spans="3:15" ht="17" x14ac:dyDescent="0.4">
      <c r="C213" s="28"/>
      <c r="D213" s="22"/>
      <c r="J213" s="25"/>
      <c r="K213" s="25"/>
      <c r="L213" s="37"/>
      <c r="M213" s="38"/>
      <c r="N213" s="45"/>
      <c r="O213" s="38"/>
    </row>
    <row r="214" spans="3:15" ht="17" x14ac:dyDescent="0.4">
      <c r="C214" s="28"/>
      <c r="D214" s="22"/>
      <c r="J214" s="25"/>
      <c r="K214" s="25"/>
      <c r="L214" s="37"/>
      <c r="M214" s="38"/>
      <c r="N214" s="45"/>
      <c r="O214" s="38"/>
    </row>
    <row r="215" spans="3:15" ht="17" x14ac:dyDescent="0.4">
      <c r="C215" s="28"/>
      <c r="D215" s="22"/>
      <c r="J215" s="25"/>
      <c r="K215" s="25"/>
      <c r="L215" s="37"/>
      <c r="M215" s="38"/>
      <c r="N215" s="45"/>
      <c r="O215" s="38"/>
    </row>
    <row r="216" spans="3:15" ht="17" x14ac:dyDescent="0.4">
      <c r="C216" s="28"/>
      <c r="D216" s="22"/>
      <c r="J216" s="25"/>
      <c r="K216" s="25"/>
      <c r="L216" s="37"/>
      <c r="M216" s="38"/>
      <c r="N216" s="45"/>
      <c r="O216" s="38"/>
    </row>
    <row r="217" spans="3:15" ht="17" x14ac:dyDescent="0.4">
      <c r="C217" s="28"/>
      <c r="D217" s="22"/>
      <c r="J217" s="25"/>
      <c r="K217" s="25"/>
      <c r="L217" s="37"/>
      <c r="M217" s="38"/>
      <c r="N217" s="45"/>
      <c r="O217" s="38"/>
    </row>
    <row r="218" spans="3:15" ht="17" x14ac:dyDescent="0.4">
      <c r="C218" s="28"/>
      <c r="D218" s="22"/>
      <c r="J218" s="25"/>
      <c r="K218" s="25"/>
      <c r="L218" s="37"/>
      <c r="M218" s="38"/>
      <c r="N218" s="45"/>
      <c r="O218" s="38"/>
    </row>
    <row r="219" spans="3:15" ht="17" x14ac:dyDescent="0.4">
      <c r="C219" s="28"/>
      <c r="D219" s="22"/>
      <c r="J219" s="25"/>
      <c r="K219" s="25"/>
      <c r="L219" s="37"/>
      <c r="M219" s="38"/>
      <c r="N219" s="45"/>
      <c r="O219" s="38"/>
    </row>
    <row r="220" spans="3:15" ht="17" x14ac:dyDescent="0.4">
      <c r="C220" s="28"/>
      <c r="D220" s="22"/>
      <c r="J220" s="25"/>
      <c r="K220" s="25"/>
      <c r="L220" s="37"/>
      <c r="M220" s="38"/>
      <c r="N220" s="45"/>
      <c r="O220" s="38"/>
    </row>
    <row r="221" spans="3:15" ht="17" x14ac:dyDescent="0.4">
      <c r="C221" s="28"/>
      <c r="D221" s="22"/>
      <c r="J221" s="25"/>
      <c r="K221" s="25"/>
      <c r="L221" s="37"/>
      <c r="M221" s="38"/>
      <c r="N221" s="45"/>
      <c r="O221" s="38"/>
    </row>
    <row r="222" spans="3:15" ht="17" x14ac:dyDescent="0.4">
      <c r="C222" s="28"/>
      <c r="D222" s="22"/>
      <c r="J222" s="25"/>
      <c r="K222" s="25"/>
      <c r="L222" s="37"/>
      <c r="M222" s="38"/>
      <c r="N222" s="45"/>
      <c r="O222" s="38"/>
    </row>
    <row r="223" spans="3:15" ht="17" x14ac:dyDescent="0.4">
      <c r="C223" s="28"/>
      <c r="D223" s="22"/>
      <c r="J223" s="25"/>
      <c r="K223" s="25"/>
      <c r="L223" s="37"/>
      <c r="M223" s="38"/>
      <c r="N223" s="45"/>
      <c r="O223" s="38"/>
    </row>
    <row r="224" spans="3:15" ht="17" x14ac:dyDescent="0.4">
      <c r="C224" s="28"/>
      <c r="D224" s="22"/>
      <c r="J224" s="25"/>
      <c r="K224" s="25"/>
      <c r="L224" s="37"/>
      <c r="M224" s="38"/>
      <c r="N224" s="45"/>
      <c r="O224" s="38"/>
    </row>
    <row r="225" spans="3:15" ht="17" x14ac:dyDescent="0.4">
      <c r="C225" s="28"/>
      <c r="D225" s="22"/>
      <c r="J225" s="25"/>
      <c r="K225" s="25"/>
      <c r="L225" s="37"/>
      <c r="M225" s="38"/>
      <c r="N225" s="45"/>
      <c r="O225" s="38"/>
    </row>
    <row r="226" spans="3:15" ht="17" x14ac:dyDescent="0.4">
      <c r="C226" s="28"/>
      <c r="D226" s="22"/>
      <c r="J226" s="25"/>
      <c r="K226" s="25"/>
      <c r="L226" s="37"/>
      <c r="M226" s="38"/>
      <c r="N226" s="45"/>
      <c r="O226" s="38"/>
    </row>
    <row r="227" spans="3:15" ht="17" x14ac:dyDescent="0.4">
      <c r="C227" s="28"/>
      <c r="D227" s="22"/>
      <c r="J227" s="25"/>
      <c r="K227" s="25"/>
      <c r="L227" s="37"/>
      <c r="M227" s="38"/>
      <c r="N227" s="45"/>
      <c r="O227" s="38"/>
    </row>
    <row r="228" spans="3:15" ht="17" x14ac:dyDescent="0.4">
      <c r="C228" s="28"/>
      <c r="D228" s="22"/>
      <c r="J228" s="25"/>
      <c r="K228" s="25"/>
      <c r="L228" s="37"/>
      <c r="M228" s="38"/>
      <c r="N228" s="45"/>
      <c r="O228" s="38"/>
    </row>
    <row r="229" spans="3:15" ht="17" x14ac:dyDescent="0.4">
      <c r="C229" s="28"/>
      <c r="D229" s="22"/>
      <c r="J229" s="25"/>
      <c r="K229" s="25"/>
      <c r="L229" s="37"/>
      <c r="M229" s="38"/>
      <c r="N229" s="45"/>
      <c r="O229" s="38"/>
    </row>
    <row r="230" spans="3:15" ht="17" x14ac:dyDescent="0.4">
      <c r="C230" s="28"/>
      <c r="D230" s="22"/>
      <c r="J230" s="25"/>
      <c r="K230" s="25"/>
      <c r="L230" s="37"/>
      <c r="M230" s="38"/>
      <c r="N230" s="45"/>
      <c r="O230" s="38"/>
    </row>
    <row r="231" spans="3:15" ht="17" x14ac:dyDescent="0.4">
      <c r="C231" s="28"/>
      <c r="D231" s="22"/>
      <c r="J231" s="25"/>
      <c r="K231" s="25"/>
      <c r="L231" s="37"/>
      <c r="M231" s="38"/>
      <c r="N231" s="45"/>
      <c r="O231" s="38"/>
    </row>
    <row r="232" spans="3:15" ht="17" x14ac:dyDescent="0.4">
      <c r="C232" s="28"/>
      <c r="D232" s="22"/>
      <c r="K232" s="26"/>
      <c r="L232" s="37"/>
      <c r="M232" s="38"/>
      <c r="N232" s="45"/>
      <c r="O232" s="38"/>
    </row>
    <row r="233" spans="3:15" ht="17" x14ac:dyDescent="0.4">
      <c r="C233" s="28"/>
      <c r="D233" s="22"/>
      <c r="K233" s="26"/>
      <c r="L233" s="37"/>
      <c r="M233" s="38"/>
      <c r="N233" s="45"/>
      <c r="O233" s="38"/>
    </row>
    <row r="234" spans="3:15" ht="17" x14ac:dyDescent="0.4">
      <c r="C234" s="28"/>
      <c r="D234" s="22"/>
      <c r="K234" s="26"/>
      <c r="L234" s="37"/>
      <c r="M234" s="38"/>
      <c r="N234" s="45"/>
      <c r="O234" s="38"/>
    </row>
    <row r="235" spans="3:15" ht="17" x14ac:dyDescent="0.4">
      <c r="C235" s="28"/>
      <c r="D235" s="22"/>
      <c r="K235" s="26"/>
      <c r="L235" s="37"/>
      <c r="M235" s="38"/>
      <c r="N235" s="45"/>
      <c r="O235" s="38"/>
    </row>
    <row r="236" spans="3:15" ht="17" x14ac:dyDescent="0.4">
      <c r="C236" s="28"/>
      <c r="D236" s="22"/>
      <c r="K236" s="26"/>
      <c r="L236" s="37"/>
      <c r="M236" s="38"/>
      <c r="N236" s="45"/>
      <c r="O236" s="38"/>
    </row>
    <row r="237" spans="3:15" ht="17" x14ac:dyDescent="0.4">
      <c r="C237" s="28"/>
      <c r="D237" s="22"/>
      <c r="K237" s="26"/>
      <c r="L237" s="37"/>
      <c r="M237" s="38"/>
      <c r="N237" s="45"/>
      <c r="O237" s="38"/>
    </row>
    <row r="238" spans="3:15" ht="17" x14ac:dyDescent="0.4">
      <c r="C238" s="28"/>
      <c r="D238" s="22"/>
      <c r="K238" s="26"/>
      <c r="L238" s="37"/>
      <c r="M238" s="38"/>
      <c r="N238" s="45"/>
      <c r="O238" s="38"/>
    </row>
    <row r="239" spans="3:15" ht="17" x14ac:dyDescent="0.4">
      <c r="C239" s="28"/>
      <c r="D239" s="22"/>
      <c r="K239" s="26"/>
      <c r="L239" s="37"/>
      <c r="M239" s="38"/>
      <c r="N239" s="45"/>
      <c r="O239" s="38"/>
    </row>
    <row r="240" spans="3:15" ht="17" x14ac:dyDescent="0.4">
      <c r="C240" s="28"/>
      <c r="D240" s="22"/>
      <c r="K240" s="26"/>
      <c r="L240" s="37"/>
      <c r="M240" s="38"/>
      <c r="N240" s="45"/>
      <c r="O240" s="38"/>
    </row>
    <row r="241" spans="3:15" ht="17" x14ac:dyDescent="0.4">
      <c r="C241" s="28"/>
      <c r="D241" s="22"/>
      <c r="K241" s="26"/>
      <c r="L241" s="37"/>
      <c r="M241" s="38"/>
      <c r="N241" s="45"/>
      <c r="O241" s="38"/>
    </row>
    <row r="242" spans="3:15" ht="17" x14ac:dyDescent="0.4">
      <c r="C242" s="28"/>
      <c r="D242" s="22"/>
      <c r="K242" s="26"/>
      <c r="L242" s="37"/>
      <c r="M242" s="38"/>
      <c r="N242" s="45"/>
      <c r="O242" s="38"/>
    </row>
    <row r="243" spans="3:15" ht="17" x14ac:dyDescent="0.4">
      <c r="C243" s="28"/>
      <c r="D243" s="22"/>
      <c r="K243" s="26"/>
      <c r="L243" s="37"/>
      <c r="M243" s="38"/>
      <c r="N243" s="45"/>
      <c r="O243" s="38"/>
    </row>
    <row r="244" spans="3:15" ht="17" x14ac:dyDescent="0.4">
      <c r="C244" s="28"/>
      <c r="D244" s="22"/>
      <c r="K244" s="26"/>
      <c r="L244" s="37"/>
      <c r="M244" s="38"/>
      <c r="N244" s="45"/>
      <c r="O244" s="38"/>
    </row>
    <row r="245" spans="3:15" ht="17" x14ac:dyDescent="0.4">
      <c r="C245" s="28"/>
      <c r="D245" s="22"/>
      <c r="K245" s="26"/>
      <c r="L245" s="37"/>
      <c r="M245" s="38"/>
      <c r="N245" s="45"/>
      <c r="O245" s="38"/>
    </row>
    <row r="246" spans="3:15" ht="17" x14ac:dyDescent="0.4">
      <c r="C246" s="28"/>
      <c r="D246" s="22"/>
      <c r="K246" s="26"/>
      <c r="L246" s="37"/>
      <c r="M246" s="38"/>
      <c r="N246" s="45"/>
      <c r="O246" s="38"/>
    </row>
    <row r="247" spans="3:15" ht="17" x14ac:dyDescent="0.4">
      <c r="C247" s="28"/>
      <c r="D247" s="22"/>
      <c r="K247" s="26"/>
      <c r="L247" s="37"/>
      <c r="M247" s="38"/>
      <c r="N247" s="45"/>
      <c r="O247" s="38"/>
    </row>
    <row r="248" spans="3:15" ht="17" x14ac:dyDescent="0.4">
      <c r="C248" s="28"/>
      <c r="D248" s="22"/>
      <c r="K248" s="26"/>
      <c r="L248" s="37"/>
      <c r="M248" s="38"/>
      <c r="N248" s="45"/>
      <c r="O248" s="38"/>
    </row>
    <row r="249" spans="3:15" ht="17" x14ac:dyDescent="0.4">
      <c r="C249" s="28"/>
      <c r="D249" s="22"/>
      <c r="K249" s="26"/>
      <c r="L249" s="37"/>
      <c r="M249" s="38"/>
      <c r="N249" s="45"/>
      <c r="O249" s="38"/>
    </row>
    <row r="250" spans="3:15" ht="17" x14ac:dyDescent="0.4">
      <c r="C250" s="28"/>
      <c r="D250" s="22"/>
      <c r="K250" s="26"/>
      <c r="L250" s="37"/>
      <c r="M250" s="38"/>
      <c r="N250" s="45"/>
      <c r="O250" s="38"/>
    </row>
    <row r="251" spans="3:15" ht="17" x14ac:dyDescent="0.4">
      <c r="C251" s="28"/>
      <c r="D251" s="22"/>
      <c r="K251" s="26"/>
      <c r="L251" s="37"/>
      <c r="M251" s="38"/>
      <c r="N251" s="45"/>
      <c r="O251" s="38"/>
    </row>
    <row r="252" spans="3:15" ht="17" x14ac:dyDescent="0.4">
      <c r="C252" s="28"/>
      <c r="D252" s="22"/>
      <c r="K252" s="26"/>
      <c r="L252" s="37"/>
      <c r="M252" s="38"/>
      <c r="N252" s="45"/>
      <c r="O252" s="38"/>
    </row>
    <row r="253" spans="3:15" ht="17" x14ac:dyDescent="0.4">
      <c r="C253" s="28"/>
      <c r="D253" s="22"/>
      <c r="K253" s="26"/>
      <c r="L253" s="37"/>
      <c r="M253" s="38"/>
      <c r="N253" s="45"/>
      <c r="O253" s="38"/>
    </row>
    <row r="254" spans="3:15" ht="17" x14ac:dyDescent="0.4">
      <c r="C254" s="28"/>
      <c r="D254" s="22"/>
      <c r="K254" s="26"/>
      <c r="L254" s="37"/>
      <c r="M254" s="38"/>
      <c r="N254" s="45"/>
      <c r="O254" s="38"/>
    </row>
    <row r="255" spans="3:15" ht="17" x14ac:dyDescent="0.4">
      <c r="C255" s="28"/>
      <c r="D255" s="22"/>
      <c r="K255" s="26"/>
      <c r="L255" s="37"/>
      <c r="M255" s="38"/>
      <c r="N255" s="45"/>
      <c r="O255" s="38"/>
    </row>
    <row r="256" spans="3:15" ht="17" x14ac:dyDescent="0.4">
      <c r="C256" s="28"/>
      <c r="D256" s="22"/>
      <c r="K256" s="26"/>
      <c r="L256" s="37"/>
      <c r="M256" s="38"/>
      <c r="N256" s="45"/>
      <c r="O256" s="38"/>
    </row>
    <row r="257" spans="3:15" ht="17" x14ac:dyDescent="0.4">
      <c r="C257" s="28"/>
      <c r="D257" s="22"/>
      <c r="K257" s="26"/>
      <c r="L257" s="37"/>
      <c r="M257" s="38"/>
      <c r="N257" s="45"/>
      <c r="O257" s="38"/>
    </row>
    <row r="258" spans="3:15" ht="17" x14ac:dyDescent="0.4">
      <c r="C258" s="28"/>
      <c r="D258" s="22"/>
      <c r="K258" s="26"/>
      <c r="L258" s="37"/>
      <c r="M258" s="38"/>
      <c r="N258" s="45"/>
      <c r="O258" s="38"/>
    </row>
    <row r="259" spans="3:15" ht="17" x14ac:dyDescent="0.4">
      <c r="C259" s="28"/>
      <c r="D259" s="22"/>
      <c r="K259" s="26"/>
      <c r="L259" s="37"/>
      <c r="M259" s="38"/>
      <c r="N259" s="45"/>
      <c r="O259" s="38"/>
    </row>
    <row r="260" spans="3:15" ht="17" x14ac:dyDescent="0.4">
      <c r="C260" s="28"/>
      <c r="D260" s="22"/>
      <c r="K260" s="26"/>
      <c r="L260" s="37"/>
      <c r="M260" s="38"/>
      <c r="N260" s="45"/>
      <c r="O260" s="38"/>
    </row>
    <row r="261" spans="3:15" ht="17" x14ac:dyDescent="0.4">
      <c r="C261" s="28"/>
      <c r="D261" s="22"/>
      <c r="K261" s="26"/>
      <c r="L261" s="37"/>
      <c r="M261" s="38"/>
      <c r="N261" s="45"/>
      <c r="O261" s="38"/>
    </row>
    <row r="262" spans="3:15" ht="17" x14ac:dyDescent="0.4">
      <c r="C262" s="28"/>
      <c r="D262" s="22"/>
      <c r="K262" s="26"/>
      <c r="L262" s="37"/>
      <c r="M262" s="38"/>
      <c r="N262" s="45"/>
      <c r="O262" s="38"/>
    </row>
    <row r="263" spans="3:15" ht="17" x14ac:dyDescent="0.4">
      <c r="C263" s="28"/>
      <c r="D263" s="22"/>
      <c r="K263" s="26"/>
      <c r="L263" s="37"/>
      <c r="M263" s="38"/>
      <c r="N263" s="45"/>
      <c r="O263" s="38"/>
    </row>
    <row r="264" spans="3:15" ht="17" x14ac:dyDescent="0.4">
      <c r="C264" s="28"/>
      <c r="D264" s="22"/>
      <c r="K264" s="26"/>
      <c r="L264" s="37"/>
      <c r="M264" s="38"/>
      <c r="N264" s="45"/>
      <c r="O264" s="38"/>
    </row>
    <row r="265" spans="3:15" ht="17" x14ac:dyDescent="0.4">
      <c r="C265" s="28"/>
      <c r="D265" s="22"/>
      <c r="K265" s="26"/>
      <c r="L265" s="37"/>
      <c r="M265" s="38"/>
      <c r="N265" s="45"/>
      <c r="O265" s="38"/>
    </row>
    <row r="266" spans="3:15" ht="17" x14ac:dyDescent="0.4">
      <c r="C266" s="28"/>
      <c r="D266" s="22"/>
      <c r="K266" s="26"/>
      <c r="L266" s="37"/>
      <c r="M266" s="38"/>
      <c r="N266" s="45"/>
      <c r="O266" s="38"/>
    </row>
    <row r="267" spans="3:15" ht="17" x14ac:dyDescent="0.4">
      <c r="C267" s="28"/>
      <c r="D267" s="22"/>
      <c r="K267" s="26"/>
      <c r="L267" s="37"/>
      <c r="M267" s="38"/>
      <c r="N267" s="45"/>
      <c r="O267" s="38"/>
    </row>
    <row r="268" spans="3:15" ht="17" x14ac:dyDescent="0.4">
      <c r="C268" s="28"/>
      <c r="D268" s="22"/>
      <c r="K268" s="26"/>
      <c r="L268" s="37"/>
      <c r="M268" s="38"/>
      <c r="N268" s="45"/>
      <c r="O268" s="38"/>
    </row>
    <row r="269" spans="3:15" ht="17" x14ac:dyDescent="0.4">
      <c r="C269" s="28"/>
      <c r="D269" s="22"/>
      <c r="K269" s="26"/>
      <c r="L269" s="37"/>
      <c r="M269" s="38"/>
      <c r="N269" s="45"/>
      <c r="O269" s="38"/>
    </row>
    <row r="270" spans="3:15" ht="17" x14ac:dyDescent="0.4">
      <c r="C270" s="28"/>
      <c r="D270" s="22"/>
      <c r="K270" s="26"/>
      <c r="L270" s="37"/>
      <c r="M270" s="38"/>
      <c r="N270" s="45"/>
      <c r="O270" s="38"/>
    </row>
    <row r="271" spans="3:15" ht="17" x14ac:dyDescent="0.4">
      <c r="C271" s="28"/>
      <c r="D271" s="22"/>
      <c r="K271" s="26"/>
      <c r="L271" s="37"/>
      <c r="M271" s="38"/>
      <c r="N271" s="45"/>
      <c r="O271" s="38"/>
    </row>
    <row r="272" spans="3:15" ht="17" x14ac:dyDescent="0.4">
      <c r="C272" s="28"/>
      <c r="D272" s="22"/>
      <c r="K272" s="26"/>
      <c r="L272" s="37"/>
      <c r="M272" s="38"/>
      <c r="N272" s="45"/>
      <c r="O272" s="38"/>
    </row>
    <row r="273" spans="3:15" ht="17" x14ac:dyDescent="0.4">
      <c r="C273" s="28"/>
      <c r="D273" s="22"/>
      <c r="K273" s="26"/>
      <c r="L273" s="37"/>
      <c r="M273" s="38"/>
      <c r="N273" s="45"/>
      <c r="O273" s="38"/>
    </row>
    <row r="274" spans="3:15" ht="17" x14ac:dyDescent="0.4">
      <c r="C274" s="28"/>
      <c r="D274" s="22"/>
      <c r="K274" s="26"/>
      <c r="L274" s="37"/>
      <c r="M274" s="38"/>
      <c r="N274" s="45"/>
      <c r="O274" s="38"/>
    </row>
    <row r="275" spans="3:15" ht="17" x14ac:dyDescent="0.4">
      <c r="C275" s="28"/>
      <c r="D275" s="22"/>
      <c r="K275" s="26"/>
      <c r="L275" s="37"/>
      <c r="M275" s="38"/>
      <c r="N275" s="45"/>
      <c r="O275" s="38"/>
    </row>
    <row r="276" spans="3:15" ht="17" x14ac:dyDescent="0.4">
      <c r="C276" s="28"/>
      <c r="D276" s="22"/>
      <c r="K276" s="26"/>
      <c r="L276" s="37"/>
      <c r="M276" s="38"/>
      <c r="N276" s="45"/>
      <c r="O276" s="38"/>
    </row>
    <row r="277" spans="3:15" ht="17" x14ac:dyDescent="0.4">
      <c r="C277" s="28"/>
      <c r="D277" s="22"/>
      <c r="K277" s="26"/>
      <c r="L277" s="37"/>
      <c r="M277" s="38"/>
      <c r="N277" s="45"/>
      <c r="O277" s="38"/>
    </row>
    <row r="278" spans="3:15" ht="17" x14ac:dyDescent="0.4">
      <c r="C278" s="28"/>
      <c r="D278" s="22"/>
      <c r="K278" s="26"/>
      <c r="L278" s="37"/>
      <c r="M278" s="38"/>
      <c r="N278" s="45"/>
      <c r="O278" s="38"/>
    </row>
    <row r="279" spans="3:15" ht="17" x14ac:dyDescent="0.4">
      <c r="C279" s="28"/>
      <c r="D279" s="22"/>
      <c r="K279" s="26"/>
      <c r="L279" s="37"/>
      <c r="M279" s="38"/>
      <c r="N279" s="45"/>
      <c r="O279" s="38"/>
    </row>
    <row r="280" spans="3:15" ht="17" x14ac:dyDescent="0.4">
      <c r="C280" s="28"/>
      <c r="D280" s="22"/>
      <c r="K280" s="26"/>
      <c r="L280" s="37"/>
      <c r="M280" s="38"/>
      <c r="N280" s="45"/>
      <c r="O280" s="38"/>
    </row>
    <row r="281" spans="3:15" ht="17" x14ac:dyDescent="0.4">
      <c r="C281" s="28"/>
      <c r="D281" s="22"/>
      <c r="K281" s="26"/>
      <c r="L281" s="37"/>
      <c r="M281" s="38"/>
      <c r="N281" s="45"/>
      <c r="O281" s="38"/>
    </row>
    <row r="282" spans="3:15" ht="17" x14ac:dyDescent="0.4">
      <c r="C282" s="28"/>
      <c r="D282" s="22"/>
      <c r="K282" s="26"/>
      <c r="L282" s="37"/>
      <c r="M282" s="38"/>
      <c r="N282" s="45"/>
      <c r="O282" s="38"/>
    </row>
    <row r="283" spans="3:15" ht="17" x14ac:dyDescent="0.4">
      <c r="C283" s="28"/>
      <c r="D283" s="22"/>
      <c r="K283" s="26"/>
      <c r="L283" s="37"/>
      <c r="M283" s="38"/>
      <c r="N283" s="45"/>
      <c r="O283" s="38"/>
    </row>
    <row r="284" spans="3:15" ht="17" x14ac:dyDescent="0.4">
      <c r="C284" s="28"/>
      <c r="D284" s="22"/>
      <c r="K284" s="26"/>
      <c r="L284" s="37"/>
      <c r="M284" s="38"/>
      <c r="N284" s="45"/>
      <c r="O284" s="38"/>
    </row>
    <row r="285" spans="3:15" ht="17" x14ac:dyDescent="0.4">
      <c r="C285" s="28"/>
      <c r="D285" s="22"/>
      <c r="K285" s="26"/>
      <c r="L285" s="37"/>
      <c r="M285" s="38"/>
      <c r="N285" s="45"/>
      <c r="O285" s="38"/>
    </row>
    <row r="286" spans="3:15" ht="17" x14ac:dyDescent="0.4">
      <c r="C286" s="28"/>
      <c r="D286" s="22"/>
      <c r="K286" s="26"/>
      <c r="L286" s="37"/>
      <c r="M286" s="38"/>
      <c r="N286" s="45"/>
      <c r="O286" s="38"/>
    </row>
    <row r="287" spans="3:15" ht="17" x14ac:dyDescent="0.4">
      <c r="C287" s="28"/>
      <c r="D287" s="22"/>
      <c r="K287" s="26"/>
      <c r="L287" s="37"/>
      <c r="M287" s="38"/>
      <c r="N287" s="45"/>
      <c r="O287" s="38"/>
    </row>
    <row r="288" spans="3:15" ht="17" x14ac:dyDescent="0.4">
      <c r="C288" s="28"/>
      <c r="D288" s="22"/>
      <c r="K288" s="26"/>
      <c r="L288" s="37"/>
      <c r="M288" s="38"/>
      <c r="N288" s="45"/>
      <c r="O288" s="38"/>
    </row>
    <row r="289" spans="3:15" ht="17" x14ac:dyDescent="0.4">
      <c r="C289" s="28"/>
      <c r="D289" s="22"/>
      <c r="K289" s="26"/>
      <c r="L289" s="37"/>
      <c r="M289" s="38"/>
      <c r="N289" s="45"/>
      <c r="O289" s="38"/>
    </row>
    <row r="290" spans="3:15" ht="17" x14ac:dyDescent="0.4">
      <c r="C290" s="28"/>
      <c r="D290" s="22"/>
      <c r="K290" s="26"/>
      <c r="L290" s="37"/>
      <c r="M290" s="38"/>
      <c r="N290" s="45"/>
      <c r="O290" s="38"/>
    </row>
    <row r="291" spans="3:15" ht="17" x14ac:dyDescent="0.4">
      <c r="C291" s="28"/>
      <c r="D291" s="22"/>
      <c r="K291" s="26"/>
      <c r="L291" s="37"/>
      <c r="M291" s="38"/>
      <c r="N291" s="45"/>
      <c r="O291" s="38"/>
    </row>
    <row r="292" spans="3:15" ht="17" x14ac:dyDescent="0.4">
      <c r="C292" s="28"/>
      <c r="D292" s="22"/>
      <c r="K292" s="26"/>
      <c r="L292" s="37"/>
      <c r="M292" s="38"/>
      <c r="N292" s="45"/>
      <c r="O292" s="38"/>
    </row>
    <row r="293" spans="3:15" ht="17" x14ac:dyDescent="0.4">
      <c r="C293" s="28"/>
      <c r="D293" s="22"/>
      <c r="K293" s="26"/>
      <c r="L293" s="37"/>
      <c r="M293" s="38"/>
      <c r="N293" s="45"/>
      <c r="O293" s="38"/>
    </row>
    <row r="294" spans="3:15" ht="17" x14ac:dyDescent="0.4">
      <c r="C294" s="28"/>
      <c r="D294" s="22"/>
      <c r="K294" s="26"/>
      <c r="L294" s="37"/>
      <c r="M294" s="38"/>
      <c r="N294" s="45"/>
      <c r="O294" s="38"/>
    </row>
    <row r="295" spans="3:15" ht="17" x14ac:dyDescent="0.4">
      <c r="C295" s="28"/>
      <c r="D295" s="22"/>
      <c r="K295" s="26"/>
      <c r="L295" s="37"/>
      <c r="M295" s="38"/>
      <c r="N295" s="45"/>
      <c r="O295" s="38"/>
    </row>
    <row r="296" spans="3:15" ht="17" x14ac:dyDescent="0.4">
      <c r="C296" s="28"/>
      <c r="D296" s="22"/>
      <c r="K296" s="26"/>
      <c r="L296" s="37"/>
      <c r="M296" s="38"/>
      <c r="N296" s="45"/>
      <c r="O296" s="38"/>
    </row>
    <row r="297" spans="3:15" ht="17" x14ac:dyDescent="0.4">
      <c r="C297" s="28"/>
      <c r="D297" s="22"/>
      <c r="K297" s="26"/>
      <c r="L297" s="37"/>
      <c r="M297" s="38"/>
      <c r="N297" s="45"/>
      <c r="O297" s="38"/>
    </row>
    <row r="298" spans="3:15" ht="17" x14ac:dyDescent="0.4">
      <c r="C298" s="28"/>
      <c r="D298" s="22"/>
      <c r="K298" s="26"/>
      <c r="L298" s="37"/>
      <c r="M298" s="38"/>
      <c r="N298" s="45"/>
      <c r="O298" s="38"/>
    </row>
    <row r="299" spans="3:15" ht="17" x14ac:dyDescent="0.4">
      <c r="C299" s="28"/>
      <c r="D299" s="22"/>
      <c r="K299" s="26"/>
      <c r="L299" s="37"/>
      <c r="M299" s="38"/>
      <c r="N299" s="45"/>
      <c r="O299" s="38"/>
    </row>
    <row r="300" spans="3:15" ht="17" x14ac:dyDescent="0.4">
      <c r="C300" s="28"/>
      <c r="D300" s="22"/>
      <c r="K300" s="26"/>
      <c r="L300" s="37"/>
      <c r="M300" s="38"/>
      <c r="N300" s="45"/>
      <c r="O300" s="38"/>
    </row>
    <row r="301" spans="3:15" ht="17" x14ac:dyDescent="0.4">
      <c r="C301" s="28"/>
      <c r="D301" s="22"/>
      <c r="K301" s="26"/>
      <c r="L301" s="37"/>
      <c r="M301" s="38"/>
      <c r="N301" s="45"/>
      <c r="O301" s="38"/>
    </row>
    <row r="302" spans="3:15" ht="17" x14ac:dyDescent="0.4">
      <c r="C302" s="28"/>
      <c r="D302" s="22"/>
      <c r="K302" s="26"/>
      <c r="L302" s="37"/>
      <c r="M302" s="38"/>
      <c r="N302" s="45"/>
      <c r="O302" s="38"/>
    </row>
    <row r="303" spans="3:15" ht="17" x14ac:dyDescent="0.4">
      <c r="C303" s="28"/>
      <c r="D303" s="22"/>
      <c r="K303" s="26"/>
      <c r="L303" s="37"/>
      <c r="M303" s="38"/>
      <c r="N303" s="45"/>
      <c r="O303" s="38"/>
    </row>
    <row r="304" spans="3:15" ht="17" x14ac:dyDescent="0.4">
      <c r="C304" s="28"/>
      <c r="D304" s="22"/>
      <c r="K304" s="26"/>
      <c r="L304" s="37"/>
      <c r="M304" s="38"/>
      <c r="N304" s="45"/>
      <c r="O304" s="38"/>
    </row>
    <row r="305" spans="3:15" ht="17" x14ac:dyDescent="0.4">
      <c r="C305" s="28"/>
      <c r="D305" s="22"/>
      <c r="K305" s="26"/>
      <c r="L305" s="37"/>
      <c r="M305" s="38"/>
      <c r="N305" s="45"/>
      <c r="O305" s="38"/>
    </row>
    <row r="306" spans="3:15" ht="17" x14ac:dyDescent="0.4">
      <c r="C306" s="28"/>
      <c r="D306" s="22"/>
      <c r="K306" s="26"/>
      <c r="L306" s="37"/>
      <c r="M306" s="38"/>
      <c r="N306" s="45"/>
      <c r="O306" s="38"/>
    </row>
    <row r="307" spans="3:15" ht="17" x14ac:dyDescent="0.4">
      <c r="C307" s="28"/>
      <c r="D307" s="22"/>
      <c r="K307" s="26"/>
      <c r="L307" s="37"/>
      <c r="M307" s="38"/>
      <c r="N307" s="45"/>
      <c r="O307" s="38"/>
    </row>
    <row r="308" spans="3:15" ht="17" x14ac:dyDescent="0.4">
      <c r="C308" s="28"/>
      <c r="D308" s="22"/>
      <c r="K308" s="26"/>
      <c r="L308" s="37"/>
      <c r="M308" s="38"/>
      <c r="N308" s="45"/>
      <c r="O308" s="38"/>
    </row>
    <row r="309" spans="3:15" ht="17" x14ac:dyDescent="0.4">
      <c r="C309" s="28"/>
      <c r="D309" s="22"/>
      <c r="K309" s="26"/>
      <c r="L309" s="37"/>
      <c r="M309" s="38"/>
      <c r="N309" s="45"/>
      <c r="O309" s="38"/>
    </row>
    <row r="310" spans="3:15" ht="17" x14ac:dyDescent="0.4">
      <c r="C310" s="28"/>
      <c r="D310" s="22"/>
      <c r="K310" s="26"/>
      <c r="L310" s="37"/>
      <c r="M310" s="38"/>
      <c r="N310" s="45"/>
      <c r="O310" s="38"/>
    </row>
    <row r="311" spans="3:15" ht="17" x14ac:dyDescent="0.4">
      <c r="C311" s="28"/>
      <c r="D311" s="22"/>
      <c r="K311" s="26"/>
      <c r="L311" s="37"/>
      <c r="M311" s="38"/>
      <c r="N311" s="45"/>
      <c r="O311" s="38"/>
    </row>
    <row r="312" spans="3:15" ht="17" x14ac:dyDescent="0.4">
      <c r="C312" s="28"/>
      <c r="D312" s="22"/>
      <c r="K312" s="26"/>
      <c r="L312" s="37"/>
      <c r="M312" s="38"/>
      <c r="N312" s="45"/>
      <c r="O312" s="38"/>
    </row>
    <row r="313" spans="3:15" ht="17" x14ac:dyDescent="0.4">
      <c r="C313" s="28"/>
      <c r="D313" s="22"/>
      <c r="K313" s="26"/>
      <c r="L313" s="37"/>
      <c r="M313" s="38"/>
      <c r="N313" s="45"/>
      <c r="O313" s="38"/>
    </row>
    <row r="314" spans="3:15" ht="17" x14ac:dyDescent="0.4">
      <c r="C314" s="28"/>
      <c r="D314" s="22"/>
      <c r="K314" s="26"/>
      <c r="L314" s="37"/>
      <c r="M314" s="38"/>
      <c r="N314" s="45"/>
      <c r="O314" s="38"/>
    </row>
    <row r="315" spans="3:15" ht="17" x14ac:dyDescent="0.4">
      <c r="C315" s="28"/>
      <c r="D315" s="22"/>
      <c r="K315" s="26"/>
      <c r="L315" s="37"/>
      <c r="M315" s="38"/>
      <c r="N315" s="45"/>
      <c r="O315" s="38"/>
    </row>
    <row r="316" spans="3:15" ht="17" x14ac:dyDescent="0.4">
      <c r="C316" s="28"/>
      <c r="D316" s="22"/>
      <c r="K316" s="26"/>
      <c r="L316" s="37"/>
      <c r="M316" s="38"/>
      <c r="N316" s="45"/>
      <c r="O316" s="38"/>
    </row>
    <row r="317" spans="3:15" ht="17" x14ac:dyDescent="0.4">
      <c r="C317" s="28"/>
      <c r="D317" s="22"/>
      <c r="K317" s="26"/>
      <c r="L317" s="37"/>
      <c r="M317" s="38"/>
      <c r="N317" s="45"/>
      <c r="O317" s="38"/>
    </row>
    <row r="318" spans="3:15" ht="17" x14ac:dyDescent="0.4">
      <c r="C318" s="28"/>
      <c r="D318" s="22"/>
      <c r="K318" s="26"/>
      <c r="L318" s="37"/>
      <c r="M318" s="38"/>
      <c r="N318" s="45"/>
      <c r="O318" s="38"/>
    </row>
    <row r="319" spans="3:15" ht="17" x14ac:dyDescent="0.4">
      <c r="C319" s="28"/>
      <c r="D319" s="22"/>
      <c r="K319" s="26"/>
      <c r="L319" s="37"/>
      <c r="M319" s="38"/>
      <c r="N319" s="45"/>
      <c r="O319" s="38"/>
    </row>
    <row r="320" spans="3:15" ht="17" x14ac:dyDescent="0.4">
      <c r="C320" s="28"/>
      <c r="D320" s="22"/>
      <c r="K320" s="26"/>
      <c r="L320" s="37"/>
      <c r="M320" s="38"/>
      <c r="N320" s="45"/>
      <c r="O320" s="38"/>
    </row>
    <row r="321" spans="3:15" ht="17" x14ac:dyDescent="0.4">
      <c r="C321" s="28"/>
      <c r="D321" s="22"/>
      <c r="K321" s="26"/>
      <c r="L321" s="37"/>
      <c r="M321" s="38"/>
      <c r="N321" s="45"/>
      <c r="O321" s="38"/>
    </row>
    <row r="322" spans="3:15" ht="17" x14ac:dyDescent="0.4">
      <c r="C322" s="28"/>
      <c r="D322" s="22"/>
      <c r="K322" s="26"/>
      <c r="L322" s="37"/>
      <c r="M322" s="38"/>
      <c r="N322" s="45"/>
      <c r="O322" s="38"/>
    </row>
    <row r="323" spans="3:15" ht="17" x14ac:dyDescent="0.4">
      <c r="C323" s="28"/>
      <c r="D323" s="22"/>
      <c r="K323" s="26"/>
      <c r="L323" s="37"/>
      <c r="M323" s="38"/>
      <c r="N323" s="45"/>
      <c r="O323" s="38"/>
    </row>
    <row r="324" spans="3:15" ht="17" x14ac:dyDescent="0.4">
      <c r="C324" s="28"/>
      <c r="D324" s="22"/>
      <c r="K324" s="26"/>
      <c r="L324" s="37"/>
      <c r="M324" s="38"/>
      <c r="N324" s="45"/>
      <c r="O324" s="38"/>
    </row>
    <row r="325" spans="3:15" ht="17" x14ac:dyDescent="0.4">
      <c r="C325" s="28"/>
      <c r="D325" s="22"/>
      <c r="K325" s="26"/>
      <c r="L325" s="37"/>
      <c r="M325" s="38"/>
      <c r="N325" s="45"/>
      <c r="O325" s="38"/>
    </row>
    <row r="326" spans="3:15" ht="17" x14ac:dyDescent="0.4">
      <c r="C326" s="28"/>
      <c r="D326" s="22"/>
      <c r="K326" s="26"/>
      <c r="L326" s="37"/>
      <c r="M326" s="38"/>
      <c r="N326" s="45"/>
      <c r="O326" s="38"/>
    </row>
    <row r="327" spans="3:15" ht="17" x14ac:dyDescent="0.4">
      <c r="C327" s="28"/>
      <c r="D327" s="22"/>
      <c r="K327" s="26"/>
      <c r="L327" s="37"/>
      <c r="M327" s="38"/>
      <c r="N327" s="45"/>
      <c r="O327" s="38"/>
    </row>
    <row r="328" spans="3:15" ht="17" x14ac:dyDescent="0.4">
      <c r="C328" s="28"/>
      <c r="D328" s="22"/>
      <c r="K328" s="26"/>
      <c r="L328" s="37"/>
      <c r="M328" s="38"/>
      <c r="N328" s="45"/>
      <c r="O328" s="38"/>
    </row>
    <row r="329" spans="3:15" ht="17" x14ac:dyDescent="0.4">
      <c r="C329" s="28"/>
      <c r="D329" s="22"/>
      <c r="K329" s="26"/>
      <c r="L329" s="37"/>
      <c r="M329" s="38"/>
      <c r="N329" s="45"/>
      <c r="O329" s="38"/>
    </row>
    <row r="330" spans="3:15" ht="17" x14ac:dyDescent="0.4">
      <c r="C330" s="28"/>
      <c r="D330" s="22"/>
      <c r="K330" s="26"/>
      <c r="L330" s="37"/>
      <c r="M330" s="38"/>
      <c r="N330" s="45"/>
      <c r="O330" s="38"/>
    </row>
    <row r="331" spans="3:15" ht="17" x14ac:dyDescent="0.4">
      <c r="C331" s="28"/>
      <c r="D331" s="22"/>
      <c r="K331" s="26"/>
      <c r="L331" s="37"/>
      <c r="M331" s="38"/>
      <c r="N331" s="45"/>
      <c r="O331" s="38"/>
    </row>
    <row r="332" spans="3:15" ht="17" x14ac:dyDescent="0.4">
      <c r="C332" s="28"/>
      <c r="D332" s="22"/>
      <c r="K332" s="26"/>
      <c r="L332" s="37"/>
      <c r="M332" s="38"/>
      <c r="N332" s="45"/>
      <c r="O332" s="38"/>
    </row>
    <row r="333" spans="3:15" ht="17" x14ac:dyDescent="0.4">
      <c r="C333" s="28"/>
      <c r="D333" s="22"/>
      <c r="K333" s="26"/>
      <c r="L333" s="37"/>
      <c r="M333" s="38"/>
      <c r="N333" s="45"/>
      <c r="O333" s="38"/>
    </row>
    <row r="334" spans="3:15" ht="17" x14ac:dyDescent="0.4">
      <c r="C334" s="28"/>
      <c r="D334" s="22"/>
      <c r="K334" s="26"/>
      <c r="L334" s="37"/>
      <c r="M334" s="38"/>
      <c r="N334" s="45"/>
      <c r="O334" s="38"/>
    </row>
    <row r="335" spans="3:15" ht="17" x14ac:dyDescent="0.4">
      <c r="C335" s="28"/>
      <c r="D335" s="22"/>
      <c r="K335" s="26"/>
      <c r="L335" s="37"/>
      <c r="M335" s="38"/>
      <c r="N335" s="45"/>
      <c r="O335" s="38"/>
    </row>
    <row r="336" spans="3:15" ht="17" x14ac:dyDescent="0.4">
      <c r="C336" s="28"/>
      <c r="D336" s="22"/>
      <c r="K336" s="26"/>
      <c r="L336" s="37"/>
      <c r="M336" s="38"/>
      <c r="N336" s="45"/>
      <c r="O336" s="38"/>
    </row>
    <row r="337" spans="3:15" ht="17" x14ac:dyDescent="0.4">
      <c r="C337" s="28"/>
      <c r="D337" s="22"/>
      <c r="K337" s="26"/>
      <c r="L337" s="37"/>
      <c r="M337" s="38"/>
      <c r="N337" s="45"/>
      <c r="O337" s="38"/>
    </row>
    <row r="338" spans="3:15" ht="17" x14ac:dyDescent="0.4">
      <c r="C338" s="28"/>
      <c r="D338" s="22"/>
      <c r="K338" s="26"/>
      <c r="L338" s="37"/>
      <c r="M338" s="38"/>
      <c r="N338" s="45"/>
      <c r="O338" s="38"/>
    </row>
    <row r="339" spans="3:15" ht="17" x14ac:dyDescent="0.4">
      <c r="C339" s="28"/>
      <c r="D339" s="22"/>
      <c r="K339" s="26"/>
      <c r="L339" s="37"/>
      <c r="M339" s="38"/>
      <c r="N339" s="45"/>
      <c r="O339" s="38"/>
    </row>
    <row r="340" spans="3:15" ht="17" x14ac:dyDescent="0.4">
      <c r="C340" s="28"/>
      <c r="D340" s="22"/>
      <c r="K340" s="26"/>
      <c r="L340" s="37"/>
      <c r="M340" s="38"/>
      <c r="N340" s="45"/>
      <c r="O340" s="38"/>
    </row>
    <row r="341" spans="3:15" ht="17" x14ac:dyDescent="0.4">
      <c r="C341" s="28"/>
      <c r="D341" s="22"/>
      <c r="K341" s="26"/>
      <c r="L341" s="37"/>
      <c r="M341" s="38"/>
      <c r="N341" s="45"/>
      <c r="O341" s="38"/>
    </row>
    <row r="342" spans="3:15" ht="17" x14ac:dyDescent="0.4">
      <c r="C342" s="28"/>
      <c r="D342" s="22"/>
      <c r="K342" s="26"/>
      <c r="L342" s="37"/>
      <c r="M342" s="38"/>
      <c r="N342" s="45"/>
      <c r="O342" s="38"/>
    </row>
    <row r="343" spans="3:15" ht="17" x14ac:dyDescent="0.4">
      <c r="C343" s="28"/>
      <c r="D343" s="22"/>
      <c r="K343" s="26"/>
      <c r="L343" s="37"/>
      <c r="M343" s="38"/>
      <c r="N343" s="45"/>
      <c r="O343" s="38"/>
    </row>
    <row r="344" spans="3:15" ht="17" x14ac:dyDescent="0.4">
      <c r="C344" s="28"/>
      <c r="D344" s="22"/>
      <c r="K344" s="26"/>
      <c r="L344" s="37"/>
      <c r="M344" s="38"/>
      <c r="N344" s="45"/>
      <c r="O344" s="38"/>
    </row>
    <row r="345" spans="3:15" ht="17" x14ac:dyDescent="0.4">
      <c r="C345" s="28"/>
      <c r="D345" s="22"/>
      <c r="K345" s="26"/>
      <c r="L345" s="37"/>
      <c r="M345" s="38"/>
      <c r="N345" s="45"/>
      <c r="O345" s="38"/>
    </row>
    <row r="346" spans="3:15" ht="17" x14ac:dyDescent="0.4">
      <c r="C346" s="28"/>
      <c r="D346" s="22"/>
      <c r="K346" s="26"/>
      <c r="L346" s="37"/>
      <c r="M346" s="38"/>
      <c r="N346" s="45"/>
      <c r="O346" s="38"/>
    </row>
    <row r="347" spans="3:15" ht="17" x14ac:dyDescent="0.4">
      <c r="C347" s="28"/>
      <c r="D347" s="22"/>
      <c r="K347" s="26"/>
      <c r="L347" s="37"/>
      <c r="M347" s="38"/>
      <c r="N347" s="45"/>
      <c r="O347" s="38"/>
    </row>
    <row r="348" spans="3:15" ht="17" x14ac:dyDescent="0.4">
      <c r="C348" s="28"/>
      <c r="D348" s="22"/>
      <c r="K348" s="26"/>
      <c r="L348" s="37"/>
      <c r="M348" s="38"/>
      <c r="N348" s="45"/>
      <c r="O348" s="38"/>
    </row>
    <row r="349" spans="3:15" ht="17" x14ac:dyDescent="0.4">
      <c r="C349" s="28"/>
      <c r="D349" s="22"/>
      <c r="K349" s="26"/>
      <c r="L349" s="37"/>
      <c r="M349" s="38"/>
      <c r="N349" s="45"/>
      <c r="O349" s="38"/>
    </row>
    <row r="350" spans="3:15" ht="17" x14ac:dyDescent="0.4">
      <c r="C350" s="28"/>
      <c r="D350" s="22"/>
      <c r="K350" s="26"/>
      <c r="L350" s="37"/>
      <c r="M350" s="38"/>
      <c r="N350" s="45"/>
      <c r="O350" s="38"/>
    </row>
    <row r="351" spans="3:15" ht="17" x14ac:dyDescent="0.4">
      <c r="C351" s="28"/>
      <c r="D351" s="22"/>
      <c r="K351" s="26"/>
      <c r="L351" s="37"/>
      <c r="M351" s="38"/>
      <c r="N351" s="45"/>
      <c r="O351" s="38"/>
    </row>
    <row r="352" spans="3:15" ht="17" x14ac:dyDescent="0.4">
      <c r="C352" s="28"/>
      <c r="D352" s="22"/>
      <c r="K352" s="26"/>
      <c r="L352" s="37"/>
      <c r="M352" s="38"/>
      <c r="N352" s="45"/>
      <c r="O352" s="38"/>
    </row>
    <row r="353" spans="3:15" ht="17" x14ac:dyDescent="0.4">
      <c r="C353" s="28"/>
      <c r="D353" s="22"/>
      <c r="K353" s="26"/>
      <c r="L353" s="37"/>
      <c r="M353" s="38"/>
      <c r="N353" s="45"/>
      <c r="O353" s="38"/>
    </row>
    <row r="354" spans="3:15" ht="17" x14ac:dyDescent="0.4">
      <c r="C354" s="28"/>
      <c r="D354" s="22"/>
      <c r="K354" s="26"/>
      <c r="L354" s="37"/>
      <c r="M354" s="38"/>
      <c r="N354" s="45"/>
      <c r="O354" s="38"/>
    </row>
    <row r="355" spans="3:15" ht="17" x14ac:dyDescent="0.4">
      <c r="C355" s="28"/>
      <c r="D355" s="22"/>
      <c r="K355" s="26"/>
      <c r="L355" s="37"/>
      <c r="M355" s="38"/>
      <c r="N355" s="45"/>
      <c r="O355" s="38"/>
    </row>
    <row r="356" spans="3:15" ht="17" x14ac:dyDescent="0.4">
      <c r="C356" s="28"/>
      <c r="D356" s="22"/>
      <c r="K356" s="26"/>
      <c r="L356" s="37"/>
      <c r="M356" s="38"/>
      <c r="N356" s="45"/>
      <c r="O356" s="38"/>
    </row>
    <row r="357" spans="3:15" ht="17" x14ac:dyDescent="0.4">
      <c r="C357" s="28"/>
      <c r="D357" s="22"/>
      <c r="K357" s="26"/>
      <c r="L357" s="37"/>
      <c r="M357" s="38"/>
      <c r="N357" s="45"/>
      <c r="O357" s="38"/>
    </row>
    <row r="358" spans="3:15" ht="17" x14ac:dyDescent="0.4">
      <c r="C358" s="28"/>
      <c r="D358" s="22"/>
      <c r="K358" s="26"/>
      <c r="L358" s="37"/>
      <c r="M358" s="38"/>
      <c r="N358" s="45"/>
      <c r="O358" s="38"/>
    </row>
    <row r="359" spans="3:15" ht="17" x14ac:dyDescent="0.4">
      <c r="C359" s="28"/>
      <c r="D359" s="22"/>
      <c r="K359" s="26"/>
      <c r="L359" s="37"/>
      <c r="M359" s="38"/>
      <c r="N359" s="45"/>
      <c r="O359" s="38"/>
    </row>
    <row r="360" spans="3:15" ht="17" x14ac:dyDescent="0.4">
      <c r="C360" s="28"/>
      <c r="D360" s="22"/>
      <c r="K360" s="26"/>
      <c r="L360" s="37"/>
      <c r="M360" s="38"/>
      <c r="N360" s="45"/>
      <c r="O360" s="38"/>
    </row>
    <row r="361" spans="3:15" ht="17" x14ac:dyDescent="0.4">
      <c r="C361" s="28"/>
      <c r="D361" s="22"/>
      <c r="K361" s="26"/>
      <c r="L361" s="37"/>
      <c r="M361" s="38"/>
      <c r="N361" s="45"/>
      <c r="O361" s="38"/>
    </row>
    <row r="362" spans="3:15" ht="17" x14ac:dyDescent="0.4">
      <c r="C362" s="28"/>
      <c r="D362" s="22"/>
      <c r="K362" s="26"/>
      <c r="L362" s="37"/>
      <c r="M362" s="38"/>
      <c r="N362" s="45"/>
      <c r="O362" s="38"/>
    </row>
    <row r="363" spans="3:15" ht="17" x14ac:dyDescent="0.4">
      <c r="C363" s="28"/>
      <c r="D363" s="22"/>
      <c r="K363" s="26"/>
      <c r="L363" s="37"/>
      <c r="M363" s="38"/>
      <c r="N363" s="45"/>
      <c r="O363" s="38"/>
    </row>
    <row r="364" spans="3:15" ht="17" x14ac:dyDescent="0.4">
      <c r="C364" s="28"/>
      <c r="D364" s="22"/>
      <c r="K364" s="26"/>
      <c r="L364" s="37"/>
      <c r="M364" s="38"/>
      <c r="N364" s="45"/>
      <c r="O364" s="38"/>
    </row>
    <row r="365" spans="3:15" ht="17" x14ac:dyDescent="0.4">
      <c r="C365" s="28"/>
      <c r="D365" s="22"/>
      <c r="K365" s="26"/>
      <c r="L365" s="37"/>
      <c r="M365" s="38"/>
      <c r="N365" s="45"/>
      <c r="O365" s="38"/>
    </row>
    <row r="366" spans="3:15" ht="17" x14ac:dyDescent="0.4">
      <c r="C366" s="28"/>
      <c r="D366" s="22"/>
      <c r="K366" s="26"/>
      <c r="L366" s="37"/>
      <c r="M366" s="38"/>
      <c r="N366" s="45"/>
      <c r="O366" s="38"/>
    </row>
    <row r="367" spans="3:15" ht="17" x14ac:dyDescent="0.4">
      <c r="C367" s="28"/>
      <c r="D367" s="22"/>
      <c r="K367" s="26"/>
      <c r="L367" s="37"/>
      <c r="M367" s="38"/>
      <c r="N367" s="45"/>
      <c r="O367" s="38"/>
    </row>
    <row r="368" spans="3:15" ht="17" x14ac:dyDescent="0.4">
      <c r="C368" s="28"/>
      <c r="D368" s="22"/>
      <c r="K368" s="26"/>
      <c r="L368" s="37"/>
      <c r="M368" s="38"/>
      <c r="N368" s="45"/>
      <c r="O368" s="38"/>
    </row>
    <row r="369" spans="3:15" ht="17" x14ac:dyDescent="0.4">
      <c r="C369" s="28"/>
      <c r="D369" s="22"/>
      <c r="K369" s="26"/>
      <c r="L369" s="37"/>
      <c r="M369" s="38"/>
      <c r="N369" s="45"/>
      <c r="O369" s="38"/>
    </row>
    <row r="370" spans="3:15" ht="17" x14ac:dyDescent="0.4">
      <c r="C370" s="28"/>
      <c r="D370" s="22"/>
      <c r="K370" s="26"/>
      <c r="L370" s="37"/>
      <c r="M370" s="38"/>
      <c r="N370" s="45"/>
      <c r="O370" s="38"/>
    </row>
    <row r="371" spans="3:15" ht="17" x14ac:dyDescent="0.4">
      <c r="C371" s="28"/>
      <c r="D371" s="22"/>
      <c r="K371" s="26"/>
      <c r="L371" s="37"/>
      <c r="M371" s="38"/>
      <c r="N371" s="45"/>
      <c r="O371" s="38"/>
    </row>
    <row r="372" spans="3:15" ht="17" x14ac:dyDescent="0.4">
      <c r="C372" s="28"/>
      <c r="D372" s="22"/>
      <c r="K372" s="26"/>
      <c r="L372" s="37"/>
      <c r="M372" s="38"/>
      <c r="N372" s="45"/>
      <c r="O372" s="38"/>
    </row>
    <row r="373" spans="3:15" ht="17" x14ac:dyDescent="0.4">
      <c r="C373" s="28"/>
      <c r="D373" s="22"/>
      <c r="K373" s="26"/>
      <c r="L373" s="37"/>
      <c r="M373" s="38"/>
      <c r="N373" s="45"/>
      <c r="O373" s="38"/>
    </row>
    <row r="374" spans="3:15" ht="17" x14ac:dyDescent="0.4">
      <c r="C374" s="28"/>
      <c r="D374" s="22"/>
      <c r="K374" s="26"/>
      <c r="L374" s="37"/>
      <c r="M374" s="38"/>
      <c r="N374" s="45"/>
      <c r="O374" s="38"/>
    </row>
    <row r="375" spans="3:15" ht="17" x14ac:dyDescent="0.4">
      <c r="C375" s="28"/>
      <c r="D375" s="22"/>
      <c r="K375" s="26"/>
      <c r="L375" s="37"/>
      <c r="M375" s="38"/>
      <c r="N375" s="45"/>
      <c r="O375" s="38"/>
    </row>
    <row r="376" spans="3:15" ht="17" x14ac:dyDescent="0.4">
      <c r="C376" s="28"/>
      <c r="D376" s="22"/>
      <c r="K376" s="26"/>
      <c r="L376" s="37"/>
      <c r="M376" s="38"/>
      <c r="N376" s="45"/>
      <c r="O376" s="38"/>
    </row>
    <row r="377" spans="3:15" ht="17" x14ac:dyDescent="0.4">
      <c r="C377" s="28"/>
      <c r="D377" s="22"/>
      <c r="K377" s="26"/>
      <c r="L377" s="37"/>
      <c r="M377" s="38"/>
      <c r="N377" s="45"/>
      <c r="O377" s="38"/>
    </row>
    <row r="378" spans="3:15" ht="17" x14ac:dyDescent="0.4">
      <c r="C378" s="28"/>
      <c r="D378" s="22"/>
      <c r="K378" s="26"/>
      <c r="L378" s="37"/>
      <c r="M378" s="38"/>
      <c r="N378" s="45"/>
      <c r="O378" s="38"/>
    </row>
    <row r="379" spans="3:15" ht="17" x14ac:dyDescent="0.4">
      <c r="C379" s="28"/>
      <c r="D379" s="22"/>
      <c r="K379" s="26"/>
      <c r="L379" s="37"/>
      <c r="M379" s="38"/>
      <c r="N379" s="45"/>
      <c r="O379" s="38"/>
    </row>
    <row r="380" spans="3:15" ht="17" x14ac:dyDescent="0.4">
      <c r="C380" s="28"/>
      <c r="D380" s="22"/>
      <c r="K380" s="26"/>
      <c r="L380" s="37"/>
      <c r="M380" s="38"/>
      <c r="N380" s="45"/>
      <c r="O380" s="38"/>
    </row>
    <row r="381" spans="3:15" ht="17" x14ac:dyDescent="0.4">
      <c r="C381" s="28"/>
      <c r="D381" s="22"/>
      <c r="K381" s="26"/>
      <c r="L381" s="37"/>
      <c r="M381" s="38"/>
      <c r="N381" s="45"/>
      <c r="O381" s="38"/>
    </row>
    <row r="382" spans="3:15" ht="17" x14ac:dyDescent="0.4">
      <c r="C382" s="28"/>
      <c r="D382" s="22"/>
      <c r="K382" s="26"/>
      <c r="L382" s="37"/>
      <c r="M382" s="38"/>
      <c r="N382" s="45"/>
      <c r="O382" s="38"/>
    </row>
    <row r="383" spans="3:15" ht="17" x14ac:dyDescent="0.4">
      <c r="C383" s="28"/>
      <c r="D383" s="22"/>
      <c r="K383" s="26"/>
      <c r="L383" s="37"/>
      <c r="M383" s="38"/>
      <c r="N383" s="45"/>
      <c r="O383" s="38"/>
    </row>
    <row r="384" spans="3:15" ht="17" x14ac:dyDescent="0.4">
      <c r="C384" s="28"/>
      <c r="D384" s="22"/>
      <c r="K384" s="26"/>
      <c r="L384" s="37"/>
      <c r="M384" s="38"/>
      <c r="N384" s="45"/>
      <c r="O384" s="38"/>
    </row>
    <row r="385" spans="3:15" ht="17" x14ac:dyDescent="0.4">
      <c r="C385" s="28"/>
      <c r="D385" s="22"/>
      <c r="K385" s="26"/>
      <c r="L385" s="37"/>
      <c r="M385" s="38"/>
      <c r="N385" s="45"/>
      <c r="O385" s="38"/>
    </row>
    <row r="386" spans="3:15" ht="17" x14ac:dyDescent="0.4">
      <c r="C386" s="28"/>
      <c r="D386" s="22"/>
      <c r="K386" s="26"/>
      <c r="L386" s="37"/>
      <c r="M386" s="38"/>
      <c r="N386" s="45"/>
      <c r="O386" s="38"/>
    </row>
    <row r="387" spans="3:15" ht="17" x14ac:dyDescent="0.4">
      <c r="C387" s="28"/>
      <c r="D387" s="22"/>
      <c r="K387" s="26"/>
      <c r="L387" s="37"/>
      <c r="M387" s="38"/>
      <c r="N387" s="45"/>
      <c r="O387" s="38"/>
    </row>
    <row r="388" spans="3:15" ht="17" x14ac:dyDescent="0.4">
      <c r="C388" s="28"/>
      <c r="D388" s="22"/>
      <c r="K388" s="26"/>
      <c r="L388" s="37"/>
      <c r="M388" s="38"/>
      <c r="N388" s="45"/>
      <c r="O388" s="38"/>
    </row>
    <row r="389" spans="3:15" ht="17" x14ac:dyDescent="0.4">
      <c r="C389" s="28"/>
      <c r="D389" s="22"/>
      <c r="K389" s="26"/>
      <c r="L389" s="37"/>
      <c r="M389" s="38"/>
      <c r="N389" s="45"/>
      <c r="O389" s="38"/>
    </row>
    <row r="390" spans="3:15" ht="17" x14ac:dyDescent="0.4">
      <c r="C390" s="28"/>
      <c r="D390" s="22"/>
      <c r="K390" s="26"/>
      <c r="L390" s="37"/>
      <c r="M390" s="38"/>
      <c r="N390" s="45"/>
      <c r="O390" s="38"/>
    </row>
    <row r="391" spans="3:15" ht="17" x14ac:dyDescent="0.4">
      <c r="C391" s="28"/>
      <c r="D391" s="22"/>
      <c r="K391" s="26"/>
      <c r="L391" s="37"/>
      <c r="M391" s="38"/>
      <c r="N391" s="45"/>
      <c r="O391" s="38"/>
    </row>
    <row r="392" spans="3:15" ht="17" x14ac:dyDescent="0.4">
      <c r="C392" s="28"/>
      <c r="D392" s="22"/>
      <c r="K392" s="26"/>
      <c r="L392" s="37"/>
      <c r="M392" s="38"/>
      <c r="N392" s="45"/>
      <c r="O392" s="38"/>
    </row>
    <row r="393" spans="3:15" ht="17" x14ac:dyDescent="0.4">
      <c r="C393" s="28"/>
      <c r="D393" s="22"/>
      <c r="K393" s="26"/>
      <c r="L393" s="37"/>
      <c r="M393" s="38"/>
      <c r="N393" s="45"/>
      <c r="O393" s="38"/>
    </row>
    <row r="394" spans="3:15" ht="17" x14ac:dyDescent="0.4">
      <c r="C394" s="28"/>
      <c r="D394" s="22"/>
      <c r="K394" s="26"/>
      <c r="L394" s="37"/>
      <c r="M394" s="38"/>
      <c r="N394" s="45"/>
      <c r="O394" s="38"/>
    </row>
    <row r="395" spans="3:15" ht="17" x14ac:dyDescent="0.4">
      <c r="C395" s="28"/>
      <c r="D395" s="22"/>
      <c r="K395" s="26"/>
      <c r="L395" s="37"/>
      <c r="M395" s="38"/>
      <c r="N395" s="45"/>
      <c r="O395" s="38"/>
    </row>
    <row r="396" spans="3:15" ht="17" x14ac:dyDescent="0.4">
      <c r="C396" s="28"/>
      <c r="D396" s="22"/>
      <c r="K396" s="26"/>
      <c r="L396" s="37"/>
      <c r="M396" s="38"/>
      <c r="N396" s="45"/>
      <c r="O396" s="38"/>
    </row>
    <row r="397" spans="3:15" ht="17" x14ac:dyDescent="0.4">
      <c r="C397" s="28"/>
      <c r="D397" s="22"/>
      <c r="K397" s="26"/>
      <c r="L397" s="37"/>
      <c r="M397" s="38"/>
      <c r="N397" s="45"/>
      <c r="O397" s="38"/>
    </row>
    <row r="398" spans="3:15" ht="17" x14ac:dyDescent="0.4">
      <c r="C398" s="28"/>
      <c r="D398" s="22"/>
      <c r="K398" s="26"/>
      <c r="L398" s="37"/>
      <c r="M398" s="38"/>
      <c r="N398" s="45"/>
      <c r="O398" s="38"/>
    </row>
    <row r="399" spans="3:15" ht="17" x14ac:dyDescent="0.4">
      <c r="C399" s="28"/>
      <c r="D399" s="22"/>
      <c r="K399" s="26"/>
      <c r="L399" s="37"/>
      <c r="M399" s="38"/>
      <c r="N399" s="45"/>
      <c r="O399" s="38"/>
    </row>
    <row r="400" spans="3:15" ht="17" x14ac:dyDescent="0.4">
      <c r="C400" s="28"/>
      <c r="D400" s="22"/>
      <c r="K400" s="26"/>
      <c r="L400" s="37"/>
      <c r="M400" s="38"/>
      <c r="N400" s="45"/>
      <c r="O400" s="38"/>
    </row>
    <row r="401" spans="3:15" ht="17" x14ac:dyDescent="0.4">
      <c r="C401" s="28"/>
      <c r="D401" s="22"/>
      <c r="K401" s="26"/>
      <c r="L401" s="37"/>
      <c r="M401" s="38"/>
      <c r="N401" s="45"/>
      <c r="O401" s="38"/>
    </row>
    <row r="402" spans="3:15" ht="17" x14ac:dyDescent="0.4">
      <c r="C402" s="28"/>
      <c r="D402" s="22"/>
      <c r="K402" s="26"/>
      <c r="L402" s="37"/>
      <c r="M402" s="38"/>
      <c r="N402" s="45"/>
      <c r="O402" s="38"/>
    </row>
    <row r="403" spans="3:15" ht="17" x14ac:dyDescent="0.4">
      <c r="C403" s="28"/>
      <c r="D403" s="22"/>
      <c r="K403" s="26"/>
      <c r="L403" s="37"/>
      <c r="M403" s="38"/>
      <c r="N403" s="45"/>
      <c r="O403" s="38"/>
    </row>
    <row r="404" spans="3:15" ht="17" x14ac:dyDescent="0.4">
      <c r="C404" s="28"/>
      <c r="D404" s="22"/>
      <c r="K404" s="26"/>
      <c r="L404" s="37"/>
      <c r="M404" s="38"/>
      <c r="N404" s="45"/>
      <c r="O404" s="38"/>
    </row>
    <row r="405" spans="3:15" ht="17" x14ac:dyDescent="0.4">
      <c r="C405" s="28"/>
      <c r="D405" s="22"/>
      <c r="K405" s="26"/>
      <c r="L405" s="37"/>
      <c r="M405" s="38"/>
      <c r="N405" s="45"/>
      <c r="O405" s="38"/>
    </row>
    <row r="406" spans="3:15" ht="17" x14ac:dyDescent="0.4">
      <c r="C406" s="28"/>
      <c r="D406" s="22"/>
      <c r="K406" s="26"/>
      <c r="L406" s="37"/>
      <c r="M406" s="38"/>
      <c r="N406" s="45"/>
      <c r="O406" s="38"/>
    </row>
    <row r="407" spans="3:15" ht="17" x14ac:dyDescent="0.4">
      <c r="C407" s="28"/>
      <c r="D407" s="22"/>
      <c r="K407" s="26"/>
      <c r="L407" s="37"/>
      <c r="M407" s="38"/>
      <c r="N407" s="45"/>
      <c r="O407" s="38"/>
    </row>
    <row r="408" spans="3:15" ht="17" x14ac:dyDescent="0.4">
      <c r="C408" s="28"/>
      <c r="D408" s="22"/>
      <c r="K408" s="26"/>
      <c r="L408" s="37"/>
      <c r="M408" s="38"/>
      <c r="N408" s="45"/>
      <c r="O408" s="38"/>
    </row>
    <row r="409" spans="3:15" ht="17" x14ac:dyDescent="0.4">
      <c r="C409" s="28"/>
      <c r="D409" s="22"/>
      <c r="K409" s="26"/>
      <c r="L409" s="37"/>
      <c r="M409" s="38"/>
      <c r="N409" s="45"/>
      <c r="O409" s="38"/>
    </row>
    <row r="410" spans="3:15" ht="17" x14ac:dyDescent="0.4">
      <c r="C410" s="28"/>
      <c r="D410" s="22"/>
      <c r="K410" s="26"/>
      <c r="L410" s="37"/>
      <c r="M410" s="38"/>
      <c r="N410" s="45"/>
      <c r="O410" s="38"/>
    </row>
    <row r="411" spans="3:15" ht="17" x14ac:dyDescent="0.4">
      <c r="C411" s="28"/>
      <c r="D411" s="22"/>
      <c r="K411" s="26"/>
      <c r="L411" s="37"/>
      <c r="M411" s="38"/>
      <c r="N411" s="45"/>
      <c r="O411" s="38"/>
    </row>
    <row r="412" spans="3:15" ht="17" x14ac:dyDescent="0.4">
      <c r="C412" s="28"/>
      <c r="D412" s="22"/>
      <c r="K412" s="26"/>
      <c r="L412" s="37"/>
      <c r="M412" s="38"/>
      <c r="N412" s="45"/>
      <c r="O412" s="38"/>
    </row>
    <row r="413" spans="3:15" ht="17" x14ac:dyDescent="0.4">
      <c r="C413" s="28"/>
      <c r="D413" s="22"/>
      <c r="K413" s="26"/>
      <c r="L413" s="37"/>
      <c r="M413" s="38"/>
      <c r="N413" s="45"/>
      <c r="O413" s="38"/>
    </row>
    <row r="414" spans="3:15" ht="17" x14ac:dyDescent="0.4">
      <c r="C414" s="28"/>
      <c r="D414" s="22"/>
      <c r="K414" s="26"/>
      <c r="L414" s="37"/>
      <c r="M414" s="38"/>
      <c r="N414" s="45"/>
      <c r="O414" s="38"/>
    </row>
    <row r="415" spans="3:15" ht="17" x14ac:dyDescent="0.4">
      <c r="C415" s="28"/>
      <c r="D415" s="22"/>
      <c r="K415" s="26"/>
      <c r="L415" s="37"/>
      <c r="M415" s="38"/>
      <c r="N415" s="45"/>
      <c r="O415" s="38"/>
    </row>
    <row r="416" spans="3:15" ht="17" x14ac:dyDescent="0.4">
      <c r="C416" s="28"/>
      <c r="D416" s="22"/>
      <c r="K416" s="26"/>
      <c r="L416" s="37"/>
      <c r="M416" s="38"/>
      <c r="N416" s="45"/>
      <c r="O416" s="38"/>
    </row>
    <row r="417" spans="3:15" ht="17" x14ac:dyDescent="0.4">
      <c r="C417" s="28"/>
      <c r="D417" s="22"/>
      <c r="K417" s="26"/>
      <c r="L417" s="37"/>
      <c r="M417" s="38"/>
      <c r="N417" s="45"/>
      <c r="O417" s="38"/>
    </row>
    <row r="418" spans="3:15" ht="17" x14ac:dyDescent="0.4">
      <c r="C418" s="28"/>
      <c r="D418" s="22"/>
      <c r="K418" s="26"/>
      <c r="L418" s="37"/>
      <c r="M418" s="38"/>
      <c r="N418" s="45"/>
      <c r="O418" s="38"/>
    </row>
    <row r="419" spans="3:15" ht="17" x14ac:dyDescent="0.4">
      <c r="C419" s="28"/>
      <c r="D419" s="22"/>
      <c r="K419" s="26"/>
      <c r="L419" s="37"/>
      <c r="M419" s="38"/>
      <c r="N419" s="45"/>
      <c r="O419" s="38"/>
    </row>
    <row r="420" spans="3:15" ht="17" x14ac:dyDescent="0.4">
      <c r="C420" s="28"/>
      <c r="D420" s="22"/>
      <c r="K420" s="26"/>
      <c r="L420" s="37"/>
      <c r="M420" s="38"/>
      <c r="N420" s="45"/>
      <c r="O420" s="38"/>
    </row>
    <row r="421" spans="3:15" ht="17" x14ac:dyDescent="0.4">
      <c r="C421" s="28"/>
      <c r="D421" s="22"/>
      <c r="K421" s="26"/>
      <c r="L421" s="37"/>
      <c r="M421" s="38"/>
      <c r="N421" s="45"/>
      <c r="O421" s="38"/>
    </row>
    <row r="422" spans="3:15" ht="17" x14ac:dyDescent="0.4">
      <c r="C422" s="28"/>
      <c r="D422" s="22"/>
      <c r="K422" s="26"/>
      <c r="L422" s="37"/>
      <c r="M422" s="38"/>
      <c r="N422" s="45"/>
      <c r="O422" s="38"/>
    </row>
    <row r="423" spans="3:15" ht="17" x14ac:dyDescent="0.4">
      <c r="C423" s="28"/>
      <c r="D423" s="22"/>
      <c r="K423" s="26"/>
      <c r="L423" s="37"/>
      <c r="M423" s="38"/>
      <c r="N423" s="45"/>
      <c r="O423" s="38"/>
    </row>
    <row r="424" spans="3:15" ht="17" x14ac:dyDescent="0.4">
      <c r="C424" s="28"/>
      <c r="D424" s="22"/>
      <c r="K424" s="26"/>
      <c r="L424" s="37"/>
      <c r="M424" s="38"/>
      <c r="N424" s="45"/>
      <c r="O424" s="38"/>
    </row>
    <row r="425" spans="3:15" ht="17" x14ac:dyDescent="0.4">
      <c r="C425" s="28"/>
      <c r="D425" s="22"/>
      <c r="K425" s="26"/>
      <c r="L425" s="37"/>
      <c r="M425" s="38"/>
      <c r="N425" s="45"/>
      <c r="O425" s="38"/>
    </row>
    <row r="426" spans="3:15" ht="17" x14ac:dyDescent="0.4">
      <c r="C426" s="28"/>
      <c r="D426" s="22"/>
      <c r="K426" s="26"/>
      <c r="L426" s="37"/>
      <c r="M426" s="38"/>
      <c r="N426" s="45"/>
      <c r="O426" s="38"/>
    </row>
    <row r="427" spans="3:15" ht="17" x14ac:dyDescent="0.4">
      <c r="C427" s="28"/>
      <c r="D427" s="22"/>
      <c r="K427" s="26"/>
      <c r="L427" s="37"/>
      <c r="M427" s="38"/>
      <c r="N427" s="45"/>
      <c r="O427" s="38"/>
    </row>
    <row r="428" spans="3:15" ht="17" x14ac:dyDescent="0.4">
      <c r="C428" s="28"/>
      <c r="D428" s="22"/>
      <c r="K428" s="26"/>
      <c r="L428" s="37"/>
      <c r="M428" s="38"/>
      <c r="N428" s="45"/>
      <c r="O428" s="38"/>
    </row>
    <row r="429" spans="3:15" ht="17" x14ac:dyDescent="0.4">
      <c r="C429" s="28"/>
      <c r="D429" s="22"/>
      <c r="K429" s="26"/>
      <c r="L429" s="37"/>
      <c r="M429" s="38"/>
      <c r="N429" s="45"/>
      <c r="O429" s="38"/>
    </row>
    <row r="430" spans="3:15" ht="17" x14ac:dyDescent="0.4">
      <c r="C430" s="28"/>
      <c r="D430" s="22"/>
      <c r="K430" s="26"/>
      <c r="L430" s="37"/>
      <c r="M430" s="38"/>
      <c r="N430" s="45"/>
      <c r="O430" s="38"/>
    </row>
    <row r="431" spans="3:15" ht="17" x14ac:dyDescent="0.4">
      <c r="C431" s="28"/>
      <c r="D431" s="22"/>
      <c r="K431" s="26"/>
      <c r="L431" s="37"/>
      <c r="M431" s="38"/>
      <c r="N431" s="45"/>
      <c r="O431" s="38"/>
    </row>
    <row r="432" spans="3:15" ht="17" x14ac:dyDescent="0.4">
      <c r="C432" s="28"/>
      <c r="D432" s="22"/>
      <c r="K432" s="26"/>
      <c r="L432" s="37"/>
      <c r="M432" s="38"/>
      <c r="N432" s="45"/>
      <c r="O432" s="38"/>
    </row>
    <row r="433" spans="3:15" ht="17" x14ac:dyDescent="0.4">
      <c r="C433" s="28"/>
      <c r="D433" s="22"/>
      <c r="K433" s="26"/>
      <c r="L433" s="37"/>
      <c r="M433" s="38"/>
      <c r="N433" s="45"/>
      <c r="O433" s="38"/>
    </row>
    <row r="434" spans="3:15" ht="17" x14ac:dyDescent="0.4">
      <c r="C434" s="28"/>
      <c r="D434" s="22"/>
      <c r="K434" s="26"/>
      <c r="L434" s="37"/>
      <c r="M434" s="38"/>
      <c r="N434" s="45"/>
      <c r="O434" s="38"/>
    </row>
    <row r="435" spans="3:15" ht="17" x14ac:dyDescent="0.4">
      <c r="C435" s="28"/>
      <c r="D435" s="22"/>
      <c r="K435" s="26"/>
      <c r="L435" s="37"/>
      <c r="M435" s="38"/>
      <c r="N435" s="45"/>
      <c r="O435" s="38"/>
    </row>
    <row r="436" spans="3:15" ht="17" x14ac:dyDescent="0.4">
      <c r="C436" s="28"/>
      <c r="D436" s="22"/>
      <c r="K436" s="26"/>
      <c r="L436" s="37"/>
      <c r="M436" s="38"/>
      <c r="N436" s="45"/>
      <c r="O436" s="38"/>
    </row>
    <row r="437" spans="3:15" ht="17" x14ac:dyDescent="0.4">
      <c r="C437" s="28"/>
      <c r="D437" s="22"/>
      <c r="K437" s="26"/>
      <c r="L437" s="37"/>
      <c r="M437" s="38"/>
      <c r="N437" s="45"/>
      <c r="O437" s="38"/>
    </row>
    <row r="438" spans="3:15" ht="17" x14ac:dyDescent="0.4">
      <c r="C438" s="28"/>
      <c r="D438" s="22"/>
      <c r="K438" s="26"/>
      <c r="L438" s="37"/>
      <c r="M438" s="38"/>
      <c r="N438" s="45"/>
      <c r="O438" s="38"/>
    </row>
    <row r="439" spans="3:15" ht="17" x14ac:dyDescent="0.4">
      <c r="C439" s="28"/>
      <c r="D439" s="22"/>
      <c r="K439" s="26"/>
      <c r="L439" s="37"/>
      <c r="M439" s="38"/>
      <c r="N439" s="45"/>
      <c r="O439" s="38"/>
    </row>
    <row r="440" spans="3:15" ht="17" x14ac:dyDescent="0.4">
      <c r="C440" s="28"/>
      <c r="D440" s="22"/>
      <c r="K440" s="26"/>
      <c r="L440" s="37"/>
      <c r="M440" s="38"/>
      <c r="N440" s="45"/>
      <c r="O440" s="38"/>
    </row>
    <row r="441" spans="3:15" ht="17" x14ac:dyDescent="0.4">
      <c r="C441" s="28"/>
      <c r="D441" s="22"/>
      <c r="K441" s="26"/>
      <c r="L441" s="37"/>
      <c r="M441" s="38"/>
      <c r="N441" s="45"/>
      <c r="O441" s="38"/>
    </row>
    <row r="442" spans="3:15" ht="17" x14ac:dyDescent="0.4">
      <c r="C442" s="28"/>
      <c r="D442" s="22"/>
      <c r="K442" s="26"/>
      <c r="L442" s="37"/>
      <c r="M442" s="38"/>
      <c r="N442" s="45"/>
      <c r="O442" s="38"/>
    </row>
    <row r="443" spans="3:15" ht="17" x14ac:dyDescent="0.4">
      <c r="C443" s="28"/>
      <c r="D443" s="22"/>
      <c r="K443" s="26"/>
      <c r="L443" s="37"/>
      <c r="M443" s="38"/>
      <c r="N443" s="45"/>
      <c r="O443" s="38"/>
    </row>
    <row r="444" spans="3:15" ht="17" x14ac:dyDescent="0.4">
      <c r="C444" s="28"/>
      <c r="D444" s="22"/>
      <c r="K444" s="26"/>
      <c r="L444" s="37"/>
      <c r="M444" s="38"/>
      <c r="N444" s="45"/>
      <c r="O444" s="38"/>
    </row>
    <row r="445" spans="3:15" ht="17" x14ac:dyDescent="0.4">
      <c r="C445" s="28"/>
      <c r="D445" s="22"/>
      <c r="K445" s="26"/>
      <c r="L445" s="37"/>
      <c r="M445" s="38"/>
      <c r="N445" s="45"/>
      <c r="O445" s="38"/>
    </row>
    <row r="446" spans="3:15" ht="17" x14ac:dyDescent="0.4">
      <c r="C446" s="28"/>
      <c r="D446" s="22"/>
      <c r="K446" s="26"/>
      <c r="L446" s="37"/>
      <c r="M446" s="38"/>
      <c r="N446" s="45"/>
      <c r="O446" s="38"/>
    </row>
    <row r="447" spans="3:15" ht="17" x14ac:dyDescent="0.4">
      <c r="C447" s="28"/>
      <c r="D447" s="22"/>
      <c r="K447" s="26"/>
      <c r="L447" s="37"/>
      <c r="M447" s="38"/>
      <c r="N447" s="45"/>
      <c r="O447" s="38"/>
    </row>
    <row r="448" spans="3:15" ht="17" x14ac:dyDescent="0.4">
      <c r="C448" s="28"/>
      <c r="D448" s="22"/>
      <c r="K448" s="26"/>
      <c r="L448" s="37"/>
      <c r="M448" s="38"/>
      <c r="N448" s="45"/>
      <c r="O448" s="38"/>
    </row>
    <row r="449" spans="3:15" ht="17" x14ac:dyDescent="0.4">
      <c r="C449" s="28"/>
      <c r="D449" s="22"/>
      <c r="K449" s="26"/>
      <c r="L449" s="37"/>
      <c r="M449" s="38"/>
      <c r="N449" s="45"/>
      <c r="O449" s="38"/>
    </row>
    <row r="450" spans="3:15" ht="17" x14ac:dyDescent="0.4">
      <c r="C450" s="28"/>
      <c r="D450" s="22"/>
      <c r="K450" s="26"/>
      <c r="L450" s="37"/>
      <c r="M450" s="38"/>
      <c r="N450" s="45"/>
      <c r="O450" s="38"/>
    </row>
    <row r="451" spans="3:15" ht="17" x14ac:dyDescent="0.4">
      <c r="C451" s="28"/>
      <c r="D451" s="22"/>
      <c r="K451" s="26"/>
      <c r="L451" s="37"/>
      <c r="M451" s="38"/>
      <c r="N451" s="45"/>
      <c r="O451" s="38"/>
    </row>
    <row r="452" spans="3:15" ht="17" x14ac:dyDescent="0.4">
      <c r="C452" s="28"/>
      <c r="D452" s="22"/>
      <c r="K452" s="26"/>
      <c r="L452" s="37"/>
      <c r="M452" s="38"/>
      <c r="N452" s="45"/>
      <c r="O452" s="38"/>
    </row>
    <row r="453" spans="3:15" ht="17" x14ac:dyDescent="0.4">
      <c r="C453" s="28"/>
      <c r="D453" s="22"/>
      <c r="K453" s="26"/>
      <c r="L453" s="37"/>
      <c r="M453" s="38"/>
      <c r="N453" s="45"/>
      <c r="O453" s="38"/>
    </row>
    <row r="454" spans="3:15" ht="17" x14ac:dyDescent="0.4">
      <c r="C454" s="28"/>
      <c r="D454" s="22"/>
      <c r="K454" s="26"/>
      <c r="L454" s="37"/>
      <c r="M454" s="38"/>
      <c r="N454" s="45"/>
      <c r="O454" s="38"/>
    </row>
    <row r="455" spans="3:15" ht="17" x14ac:dyDescent="0.4">
      <c r="C455" s="28"/>
      <c r="D455" s="22"/>
      <c r="K455" s="26"/>
      <c r="L455" s="37"/>
      <c r="M455" s="38"/>
      <c r="N455" s="45"/>
      <c r="O455" s="38"/>
    </row>
    <row r="456" spans="3:15" ht="17" x14ac:dyDescent="0.4">
      <c r="C456" s="28"/>
      <c r="D456" s="22"/>
      <c r="K456" s="26"/>
      <c r="L456" s="37"/>
      <c r="M456" s="38"/>
      <c r="N456" s="45"/>
      <c r="O456" s="38"/>
    </row>
    <row r="457" spans="3:15" ht="17" x14ac:dyDescent="0.4">
      <c r="C457" s="28"/>
      <c r="D457" s="22"/>
      <c r="K457" s="26"/>
      <c r="L457" s="37"/>
      <c r="M457" s="38"/>
      <c r="N457" s="45"/>
      <c r="O457" s="38"/>
    </row>
    <row r="458" spans="3:15" ht="17" x14ac:dyDescent="0.4">
      <c r="C458" s="28"/>
      <c r="D458" s="22"/>
      <c r="K458" s="26"/>
      <c r="L458" s="37"/>
      <c r="M458" s="38"/>
      <c r="N458" s="45"/>
      <c r="O458" s="38"/>
    </row>
    <row r="459" spans="3:15" ht="17" x14ac:dyDescent="0.4">
      <c r="C459" s="28"/>
      <c r="D459" s="22"/>
      <c r="K459" s="26"/>
      <c r="L459" s="37"/>
      <c r="M459" s="38"/>
      <c r="N459" s="45"/>
      <c r="O459" s="38"/>
    </row>
    <row r="460" spans="3:15" ht="17" x14ac:dyDescent="0.4">
      <c r="C460" s="28"/>
      <c r="D460" s="22"/>
      <c r="K460" s="26"/>
      <c r="L460" s="37"/>
      <c r="M460" s="38"/>
      <c r="N460" s="45"/>
      <c r="O460" s="38"/>
    </row>
    <row r="461" spans="3:15" ht="17" x14ac:dyDescent="0.4">
      <c r="C461" s="28"/>
      <c r="D461" s="22"/>
      <c r="K461" s="26"/>
      <c r="L461" s="37"/>
      <c r="M461" s="38"/>
      <c r="N461" s="45"/>
      <c r="O461" s="38"/>
    </row>
    <row r="462" spans="3:15" ht="17" x14ac:dyDescent="0.4">
      <c r="C462" s="28"/>
      <c r="D462" s="22"/>
      <c r="K462" s="26"/>
      <c r="L462" s="37"/>
      <c r="M462" s="38"/>
      <c r="N462" s="45"/>
      <c r="O462" s="38"/>
    </row>
    <row r="463" spans="3:15" ht="17" x14ac:dyDescent="0.4">
      <c r="C463" s="28"/>
      <c r="D463" s="22"/>
      <c r="K463" s="26"/>
      <c r="L463" s="37"/>
      <c r="M463" s="38"/>
      <c r="N463" s="45"/>
      <c r="O463" s="38"/>
    </row>
    <row r="464" spans="3:15" ht="17" x14ac:dyDescent="0.4">
      <c r="C464" s="28"/>
      <c r="D464" s="22"/>
      <c r="K464" s="26"/>
      <c r="L464" s="37"/>
      <c r="M464" s="38"/>
      <c r="N464" s="45"/>
      <c r="O464" s="38"/>
    </row>
    <row r="465" spans="3:15" ht="17" x14ac:dyDescent="0.4">
      <c r="C465" s="28"/>
      <c r="D465" s="22"/>
      <c r="K465" s="26"/>
      <c r="L465" s="37"/>
      <c r="M465" s="38"/>
      <c r="N465" s="45"/>
      <c r="O465" s="38"/>
    </row>
    <row r="466" spans="3:15" ht="17" x14ac:dyDescent="0.4">
      <c r="C466" s="28"/>
      <c r="D466" s="22"/>
      <c r="K466" s="26"/>
      <c r="L466" s="37"/>
      <c r="M466" s="38"/>
      <c r="N466" s="45"/>
      <c r="O466" s="38"/>
    </row>
    <row r="467" spans="3:15" ht="17" x14ac:dyDescent="0.4">
      <c r="C467" s="28"/>
      <c r="D467" s="22"/>
      <c r="K467" s="26"/>
      <c r="L467" s="37"/>
      <c r="M467" s="38"/>
      <c r="N467" s="45"/>
      <c r="O467" s="38"/>
    </row>
    <row r="468" spans="3:15" ht="17" x14ac:dyDescent="0.4">
      <c r="C468" s="28"/>
      <c r="D468" s="22"/>
      <c r="K468" s="26"/>
      <c r="L468" s="37"/>
      <c r="M468" s="38"/>
      <c r="N468" s="45"/>
      <c r="O468" s="38"/>
    </row>
    <row r="469" spans="3:15" ht="17" x14ac:dyDescent="0.4">
      <c r="C469" s="28"/>
      <c r="D469" s="22"/>
      <c r="K469" s="26"/>
      <c r="L469" s="37"/>
      <c r="M469" s="38"/>
      <c r="N469" s="45"/>
      <c r="O469" s="38"/>
    </row>
    <row r="470" spans="3:15" ht="17" x14ac:dyDescent="0.4">
      <c r="C470" s="28"/>
      <c r="D470" s="22"/>
      <c r="K470" s="26"/>
      <c r="L470" s="37"/>
      <c r="M470" s="38"/>
      <c r="N470" s="45"/>
      <c r="O470" s="38"/>
    </row>
    <row r="471" spans="3:15" ht="17" x14ac:dyDescent="0.4">
      <c r="C471" s="28"/>
      <c r="D471" s="22"/>
      <c r="K471" s="26"/>
      <c r="L471" s="37"/>
      <c r="M471" s="38"/>
      <c r="N471" s="45"/>
      <c r="O471" s="38"/>
    </row>
    <row r="472" spans="3:15" ht="17" x14ac:dyDescent="0.4">
      <c r="C472" s="28"/>
      <c r="D472" s="22"/>
      <c r="K472" s="26"/>
      <c r="L472" s="37"/>
      <c r="M472" s="38"/>
      <c r="N472" s="45"/>
      <c r="O472" s="38"/>
    </row>
    <row r="473" spans="3:15" ht="17" x14ac:dyDescent="0.4">
      <c r="C473" s="28"/>
      <c r="D473" s="22"/>
      <c r="K473" s="26"/>
      <c r="L473" s="37"/>
      <c r="M473" s="38"/>
      <c r="N473" s="45"/>
      <c r="O473" s="38"/>
    </row>
    <row r="474" spans="3:15" ht="17" x14ac:dyDescent="0.4">
      <c r="C474" s="28"/>
      <c r="D474" s="22"/>
      <c r="K474" s="26"/>
      <c r="L474" s="37"/>
      <c r="M474" s="38"/>
      <c r="N474" s="45"/>
      <c r="O474" s="38"/>
    </row>
    <row r="475" spans="3:15" ht="17" x14ac:dyDescent="0.4">
      <c r="C475" s="28"/>
      <c r="D475" s="22"/>
      <c r="K475" s="26"/>
      <c r="L475" s="37"/>
      <c r="M475" s="38"/>
      <c r="N475" s="45"/>
      <c r="O475" s="38"/>
    </row>
    <row r="476" spans="3:15" ht="17" x14ac:dyDescent="0.4">
      <c r="C476" s="28"/>
      <c r="D476" s="22"/>
      <c r="K476" s="26"/>
      <c r="L476" s="37"/>
      <c r="M476" s="38"/>
      <c r="N476" s="45"/>
      <c r="O476" s="38"/>
    </row>
    <row r="477" spans="3:15" ht="17" x14ac:dyDescent="0.4">
      <c r="C477" s="28"/>
      <c r="D477" s="22"/>
      <c r="K477" s="26"/>
      <c r="L477" s="37"/>
      <c r="M477" s="38"/>
      <c r="N477" s="45"/>
      <c r="O477" s="38"/>
    </row>
    <row r="478" spans="3:15" ht="17" x14ac:dyDescent="0.4">
      <c r="C478" s="28"/>
      <c r="D478" s="22"/>
      <c r="K478" s="26"/>
      <c r="L478" s="37"/>
      <c r="M478" s="38"/>
      <c r="N478" s="45"/>
      <c r="O478" s="38"/>
    </row>
    <row r="479" spans="3:15" ht="17" x14ac:dyDescent="0.4">
      <c r="C479" s="28"/>
      <c r="D479" s="22"/>
      <c r="K479" s="26"/>
      <c r="L479" s="37"/>
      <c r="M479" s="38"/>
      <c r="N479" s="45"/>
      <c r="O479" s="38"/>
    </row>
    <row r="480" spans="3:15" ht="17" x14ac:dyDescent="0.4">
      <c r="C480" s="28"/>
      <c r="D480" s="22"/>
      <c r="K480" s="26"/>
      <c r="L480" s="37"/>
      <c r="M480" s="38"/>
      <c r="N480" s="45"/>
      <c r="O480" s="38"/>
    </row>
    <row r="481" spans="3:15" ht="17" x14ac:dyDescent="0.4">
      <c r="C481" s="28"/>
      <c r="D481" s="22"/>
      <c r="K481" s="26"/>
      <c r="L481" s="37"/>
      <c r="M481" s="38"/>
      <c r="N481" s="45"/>
      <c r="O481" s="38"/>
    </row>
    <row r="482" spans="3:15" ht="17" x14ac:dyDescent="0.4">
      <c r="C482" s="28"/>
      <c r="D482" s="22"/>
      <c r="K482" s="26"/>
      <c r="L482" s="37"/>
      <c r="M482" s="38"/>
      <c r="N482" s="45"/>
      <c r="O482" s="38"/>
    </row>
    <row r="483" spans="3:15" ht="17" x14ac:dyDescent="0.4">
      <c r="C483" s="28"/>
      <c r="D483" s="22"/>
      <c r="K483" s="26"/>
      <c r="L483" s="37"/>
      <c r="M483" s="38"/>
      <c r="N483" s="45"/>
      <c r="O483" s="38"/>
    </row>
    <row r="484" spans="3:15" ht="17" x14ac:dyDescent="0.4">
      <c r="C484" s="28"/>
      <c r="D484" s="22"/>
      <c r="K484" s="26"/>
      <c r="L484" s="37"/>
      <c r="M484" s="38"/>
      <c r="N484" s="45"/>
      <c r="O484" s="38"/>
    </row>
    <row r="485" spans="3:15" ht="17" x14ac:dyDescent="0.4">
      <c r="C485" s="28"/>
      <c r="D485" s="22"/>
      <c r="K485" s="26"/>
      <c r="L485" s="37"/>
      <c r="M485" s="38"/>
      <c r="N485" s="45"/>
      <c r="O485" s="38"/>
    </row>
    <row r="486" spans="3:15" ht="17" x14ac:dyDescent="0.4">
      <c r="C486" s="28"/>
      <c r="D486" s="22"/>
      <c r="K486" s="26"/>
      <c r="L486" s="37"/>
      <c r="M486" s="38"/>
      <c r="N486" s="45"/>
      <c r="O486" s="38"/>
    </row>
    <row r="487" spans="3:15" ht="17" x14ac:dyDescent="0.4">
      <c r="C487" s="28"/>
      <c r="D487" s="22"/>
      <c r="K487" s="26"/>
      <c r="L487" s="37"/>
      <c r="M487" s="38"/>
      <c r="N487" s="45"/>
      <c r="O487" s="38"/>
    </row>
    <row r="488" spans="3:15" ht="17" x14ac:dyDescent="0.4">
      <c r="C488" s="28"/>
      <c r="D488" s="22"/>
      <c r="K488" s="26"/>
      <c r="L488" s="37"/>
      <c r="M488" s="38"/>
      <c r="N488" s="45"/>
      <c r="O488" s="38"/>
    </row>
    <row r="489" spans="3:15" ht="17" x14ac:dyDescent="0.4">
      <c r="C489" s="28"/>
      <c r="D489" s="22"/>
      <c r="K489" s="26"/>
      <c r="L489" s="37"/>
      <c r="M489" s="38"/>
      <c r="N489" s="45"/>
      <c r="O489" s="38"/>
    </row>
    <row r="490" spans="3:15" ht="17" x14ac:dyDescent="0.4">
      <c r="C490" s="28"/>
      <c r="D490" s="22"/>
      <c r="K490" s="26"/>
      <c r="L490" s="37"/>
      <c r="M490" s="38"/>
      <c r="N490" s="45"/>
      <c r="O490" s="38"/>
    </row>
    <row r="491" spans="3:15" ht="17" x14ac:dyDescent="0.4">
      <c r="C491" s="28"/>
      <c r="D491" s="22"/>
      <c r="K491" s="26"/>
      <c r="L491" s="37"/>
      <c r="M491" s="38"/>
      <c r="N491" s="45"/>
      <c r="O491" s="38"/>
    </row>
    <row r="492" spans="3:15" ht="17" x14ac:dyDescent="0.4">
      <c r="C492" s="28"/>
      <c r="D492" s="22"/>
      <c r="K492" s="26"/>
      <c r="L492" s="37"/>
      <c r="M492" s="38"/>
      <c r="N492" s="45"/>
      <c r="O492" s="38"/>
    </row>
    <row r="493" spans="3:15" ht="17" x14ac:dyDescent="0.4">
      <c r="C493" s="28"/>
      <c r="D493" s="22"/>
      <c r="K493" s="26"/>
      <c r="L493" s="37"/>
      <c r="M493" s="38"/>
      <c r="N493" s="45"/>
      <c r="O493" s="38"/>
    </row>
    <row r="494" spans="3:15" ht="17" x14ac:dyDescent="0.4">
      <c r="C494" s="28"/>
      <c r="D494" s="22"/>
      <c r="K494" s="26"/>
      <c r="L494" s="37"/>
      <c r="M494" s="38"/>
      <c r="N494" s="45"/>
      <c r="O494" s="38"/>
    </row>
    <row r="495" spans="3:15" ht="17" x14ac:dyDescent="0.4">
      <c r="C495" s="28"/>
      <c r="D495" s="22"/>
      <c r="K495" s="26"/>
      <c r="L495" s="37"/>
      <c r="M495" s="38"/>
      <c r="N495" s="45"/>
      <c r="O495" s="38"/>
    </row>
    <row r="496" spans="3:15" ht="17" x14ac:dyDescent="0.4">
      <c r="C496" s="28"/>
      <c r="D496" s="22"/>
      <c r="K496" s="26"/>
      <c r="L496" s="37"/>
      <c r="M496" s="38"/>
      <c r="N496" s="45"/>
      <c r="O496" s="38"/>
    </row>
    <row r="497" spans="3:15" ht="17" x14ac:dyDescent="0.4">
      <c r="C497" s="28"/>
      <c r="D497" s="22"/>
      <c r="K497" s="26"/>
      <c r="L497" s="37"/>
      <c r="M497" s="38"/>
      <c r="N497" s="45"/>
      <c r="O497" s="38"/>
    </row>
    <row r="498" spans="3:15" ht="17" x14ac:dyDescent="0.4">
      <c r="C498" s="28"/>
      <c r="D498" s="22"/>
      <c r="K498" s="26"/>
      <c r="L498" s="37"/>
      <c r="M498" s="38"/>
      <c r="N498" s="45"/>
      <c r="O498" s="38"/>
    </row>
    <row r="499" spans="3:15" ht="17" x14ac:dyDescent="0.4">
      <c r="C499" s="28"/>
      <c r="D499" s="22"/>
      <c r="K499" s="26"/>
      <c r="L499" s="37"/>
      <c r="M499" s="38"/>
      <c r="N499" s="45"/>
      <c r="O499" s="38"/>
    </row>
    <row r="500" spans="3:15" ht="17" x14ac:dyDescent="0.4">
      <c r="C500" s="28"/>
      <c r="D500" s="22"/>
      <c r="K500" s="26"/>
      <c r="L500" s="37"/>
      <c r="M500" s="38"/>
      <c r="N500" s="45"/>
      <c r="O500" s="38"/>
    </row>
    <row r="501" spans="3:15" ht="17" x14ac:dyDescent="0.4">
      <c r="C501" s="28"/>
      <c r="D501" s="22"/>
      <c r="K501" s="26"/>
      <c r="L501" s="37"/>
      <c r="M501" s="38"/>
      <c r="N501" s="45"/>
      <c r="O501" s="38"/>
    </row>
    <row r="502" spans="3:15" ht="17" x14ac:dyDescent="0.4">
      <c r="C502" s="28"/>
      <c r="D502" s="22"/>
      <c r="K502" s="26"/>
      <c r="L502" s="37"/>
      <c r="M502" s="38"/>
      <c r="N502" s="45"/>
      <c r="O502" s="38"/>
    </row>
    <row r="503" spans="3:15" ht="17" x14ac:dyDescent="0.4">
      <c r="C503" s="28"/>
      <c r="D503" s="22"/>
      <c r="K503" s="26"/>
      <c r="L503" s="37"/>
      <c r="M503" s="38"/>
      <c r="N503" s="45"/>
      <c r="O503" s="38"/>
    </row>
    <row r="504" spans="3:15" ht="17" x14ac:dyDescent="0.4">
      <c r="C504" s="28"/>
      <c r="D504" s="22"/>
      <c r="K504" s="26"/>
      <c r="L504" s="37"/>
      <c r="M504" s="38"/>
      <c r="N504" s="45"/>
      <c r="O504" s="38"/>
    </row>
    <row r="505" spans="3:15" ht="17" x14ac:dyDescent="0.4">
      <c r="C505" s="28"/>
      <c r="D505" s="22"/>
      <c r="K505" s="26"/>
      <c r="L505" s="37"/>
      <c r="M505" s="38"/>
      <c r="N505" s="45"/>
      <c r="O505" s="38"/>
    </row>
    <row r="506" spans="3:15" ht="17" x14ac:dyDescent="0.4">
      <c r="C506" s="28"/>
      <c r="D506" s="22"/>
      <c r="K506" s="26"/>
      <c r="L506" s="37"/>
      <c r="M506" s="38"/>
      <c r="N506" s="45"/>
      <c r="O506" s="38"/>
    </row>
    <row r="507" spans="3:15" ht="17" x14ac:dyDescent="0.4">
      <c r="C507" s="28"/>
      <c r="D507" s="22"/>
      <c r="K507" s="26"/>
      <c r="L507" s="37"/>
      <c r="M507" s="38"/>
      <c r="N507" s="45"/>
      <c r="O507" s="38"/>
    </row>
    <row r="508" spans="3:15" ht="17" x14ac:dyDescent="0.4">
      <c r="C508" s="28"/>
      <c r="D508" s="22"/>
      <c r="K508" s="26"/>
      <c r="L508" s="37"/>
      <c r="M508" s="38"/>
      <c r="N508" s="45"/>
      <c r="O508" s="38"/>
    </row>
    <row r="509" spans="3:15" ht="17" x14ac:dyDescent="0.4">
      <c r="C509" s="28"/>
      <c r="D509" s="22"/>
      <c r="K509" s="26"/>
      <c r="L509" s="37"/>
      <c r="M509" s="38"/>
      <c r="N509" s="45"/>
      <c r="O509" s="38"/>
    </row>
    <row r="510" spans="3:15" ht="17" x14ac:dyDescent="0.4">
      <c r="C510" s="28"/>
      <c r="D510" s="22"/>
      <c r="K510" s="26"/>
      <c r="L510" s="37"/>
      <c r="M510" s="38"/>
      <c r="N510" s="45"/>
      <c r="O510" s="38"/>
    </row>
    <row r="511" spans="3:15" ht="17" x14ac:dyDescent="0.4">
      <c r="C511" s="28"/>
      <c r="D511" s="22"/>
      <c r="K511" s="26"/>
      <c r="L511" s="37"/>
      <c r="M511" s="38"/>
      <c r="N511" s="45"/>
      <c r="O511" s="38"/>
    </row>
    <row r="512" spans="3:15" ht="17" x14ac:dyDescent="0.4">
      <c r="C512" s="28"/>
      <c r="D512" s="22"/>
      <c r="K512" s="26"/>
      <c r="L512" s="37"/>
      <c r="M512" s="38"/>
      <c r="N512" s="45"/>
      <c r="O512" s="38"/>
    </row>
    <row r="513" spans="3:15" ht="17" x14ac:dyDescent="0.4">
      <c r="C513" s="28"/>
      <c r="D513" s="22"/>
      <c r="K513" s="26"/>
      <c r="L513" s="37"/>
      <c r="M513" s="38"/>
      <c r="N513" s="45"/>
      <c r="O513" s="38"/>
    </row>
    <row r="514" spans="3:15" ht="17" x14ac:dyDescent="0.4">
      <c r="C514" s="28"/>
      <c r="D514" s="22"/>
      <c r="K514" s="26"/>
      <c r="L514" s="37"/>
      <c r="M514" s="38"/>
      <c r="N514" s="45"/>
      <c r="O514" s="38"/>
    </row>
    <row r="515" spans="3:15" ht="17" x14ac:dyDescent="0.4">
      <c r="C515" s="28"/>
      <c r="D515" s="22"/>
      <c r="K515" s="26"/>
      <c r="L515" s="37"/>
      <c r="M515" s="38"/>
      <c r="N515" s="45"/>
      <c r="O515" s="38"/>
    </row>
    <row r="516" spans="3:15" ht="17" x14ac:dyDescent="0.4">
      <c r="C516" s="28"/>
      <c r="D516" s="22"/>
      <c r="K516" s="26"/>
      <c r="L516" s="37"/>
      <c r="M516" s="38"/>
      <c r="N516" s="45"/>
      <c r="O516" s="38"/>
    </row>
    <row r="517" spans="3:15" ht="17" x14ac:dyDescent="0.4">
      <c r="C517" s="28"/>
      <c r="D517" s="22"/>
      <c r="K517" s="26"/>
      <c r="L517" s="37"/>
      <c r="M517" s="38"/>
      <c r="N517" s="45"/>
      <c r="O517" s="38"/>
    </row>
    <row r="518" spans="3:15" ht="17" x14ac:dyDescent="0.4">
      <c r="C518" s="28"/>
      <c r="D518" s="22"/>
      <c r="K518" s="26"/>
      <c r="L518" s="37"/>
      <c r="M518" s="38"/>
      <c r="N518" s="45"/>
      <c r="O518" s="38"/>
    </row>
    <row r="519" spans="3:15" ht="17" x14ac:dyDescent="0.4">
      <c r="C519" s="28"/>
      <c r="D519" s="22"/>
      <c r="K519" s="26"/>
      <c r="L519" s="37"/>
      <c r="M519" s="38"/>
      <c r="N519" s="45"/>
      <c r="O519" s="38"/>
    </row>
    <row r="520" spans="3:15" ht="17" x14ac:dyDescent="0.4">
      <c r="C520" s="28"/>
      <c r="D520" s="22"/>
      <c r="K520" s="26"/>
      <c r="L520" s="37"/>
      <c r="M520" s="38"/>
      <c r="N520" s="45"/>
      <c r="O520" s="38"/>
    </row>
    <row r="521" spans="3:15" ht="17" x14ac:dyDescent="0.4">
      <c r="C521" s="28"/>
      <c r="D521" s="22"/>
      <c r="K521" s="26"/>
      <c r="L521" s="37"/>
      <c r="M521" s="38"/>
      <c r="N521" s="45"/>
      <c r="O521" s="38"/>
    </row>
    <row r="522" spans="3:15" ht="17" x14ac:dyDescent="0.4">
      <c r="C522" s="28"/>
      <c r="D522" s="22"/>
      <c r="K522" s="26"/>
      <c r="L522" s="37"/>
      <c r="M522" s="38"/>
      <c r="N522" s="45"/>
      <c r="O522" s="38"/>
    </row>
    <row r="523" spans="3:15" ht="17" x14ac:dyDescent="0.4">
      <c r="C523" s="28"/>
      <c r="D523" s="22"/>
      <c r="K523" s="26"/>
      <c r="L523" s="37"/>
      <c r="M523" s="38"/>
      <c r="N523" s="45"/>
      <c r="O523" s="38"/>
    </row>
    <row r="524" spans="3:15" ht="17" x14ac:dyDescent="0.4">
      <c r="C524" s="28"/>
      <c r="D524" s="22"/>
      <c r="K524" s="26"/>
      <c r="L524" s="37"/>
      <c r="M524" s="38"/>
      <c r="N524" s="45"/>
      <c r="O524" s="38"/>
    </row>
    <row r="525" spans="3:15" ht="17" x14ac:dyDescent="0.4">
      <c r="C525" s="28"/>
      <c r="D525" s="22"/>
      <c r="K525" s="26"/>
      <c r="L525" s="37"/>
      <c r="M525" s="38"/>
      <c r="N525" s="45"/>
      <c r="O525" s="38"/>
    </row>
    <row r="526" spans="3:15" ht="17" x14ac:dyDescent="0.4">
      <c r="C526" s="28"/>
      <c r="D526" s="22"/>
      <c r="K526" s="26"/>
      <c r="L526" s="37"/>
      <c r="M526" s="38"/>
      <c r="N526" s="45"/>
      <c r="O526" s="38"/>
    </row>
    <row r="527" spans="3:15" ht="17" x14ac:dyDescent="0.4">
      <c r="C527" s="28"/>
      <c r="D527" s="22"/>
      <c r="K527" s="26"/>
      <c r="L527" s="37"/>
      <c r="M527" s="38"/>
      <c r="N527" s="45"/>
      <c r="O527" s="38"/>
    </row>
    <row r="528" spans="3:15" ht="17" x14ac:dyDescent="0.4">
      <c r="C528" s="28"/>
      <c r="D528" s="22"/>
      <c r="K528" s="26"/>
      <c r="L528" s="37"/>
      <c r="M528" s="38"/>
      <c r="N528" s="45"/>
      <c r="O528" s="38"/>
    </row>
    <row r="529" spans="3:15" ht="17" x14ac:dyDescent="0.4">
      <c r="C529" s="28"/>
      <c r="D529" s="22"/>
      <c r="K529" s="26"/>
      <c r="L529" s="37"/>
      <c r="M529" s="38"/>
      <c r="N529" s="45"/>
      <c r="O529" s="38"/>
    </row>
    <row r="530" spans="3:15" ht="17" x14ac:dyDescent="0.4">
      <c r="C530" s="28"/>
      <c r="D530" s="22"/>
      <c r="K530" s="26"/>
      <c r="L530" s="37"/>
      <c r="M530" s="38"/>
      <c r="N530" s="45"/>
      <c r="O530" s="38"/>
    </row>
    <row r="531" spans="3:15" ht="17" x14ac:dyDescent="0.4">
      <c r="C531" s="28"/>
      <c r="D531" s="22"/>
      <c r="K531" s="26"/>
      <c r="L531" s="37"/>
      <c r="M531" s="38"/>
      <c r="N531" s="45"/>
      <c r="O531" s="38"/>
    </row>
    <row r="532" spans="3:15" ht="17" x14ac:dyDescent="0.4">
      <c r="C532" s="28"/>
      <c r="D532" s="22"/>
      <c r="K532" s="26"/>
      <c r="L532" s="37"/>
      <c r="M532" s="38"/>
      <c r="N532" s="45"/>
      <c r="O532" s="38"/>
    </row>
    <row r="533" spans="3:15" ht="17" x14ac:dyDescent="0.4">
      <c r="C533" s="28"/>
      <c r="D533" s="22"/>
      <c r="K533" s="26"/>
      <c r="L533" s="37"/>
      <c r="M533" s="38"/>
      <c r="N533" s="45"/>
      <c r="O533" s="38"/>
    </row>
    <row r="534" spans="3:15" ht="17" x14ac:dyDescent="0.4">
      <c r="C534" s="28"/>
      <c r="D534" s="22"/>
      <c r="K534" s="26"/>
      <c r="L534" s="37"/>
      <c r="M534" s="38"/>
      <c r="N534" s="45"/>
      <c r="O534" s="38"/>
    </row>
    <row r="535" spans="3:15" ht="17" x14ac:dyDescent="0.4">
      <c r="C535" s="28"/>
      <c r="D535" s="22"/>
      <c r="K535" s="26"/>
      <c r="L535" s="37"/>
      <c r="M535" s="38"/>
      <c r="N535" s="45"/>
      <c r="O535" s="38"/>
    </row>
    <row r="536" spans="3:15" ht="17" x14ac:dyDescent="0.4">
      <c r="C536" s="28"/>
      <c r="D536" s="22"/>
      <c r="K536" s="26"/>
      <c r="L536" s="37"/>
      <c r="M536" s="38"/>
      <c r="N536" s="45"/>
      <c r="O536" s="38"/>
    </row>
    <row r="537" spans="3:15" ht="17" x14ac:dyDescent="0.4">
      <c r="C537" s="28"/>
      <c r="D537" s="22"/>
      <c r="K537" s="26"/>
      <c r="L537" s="37"/>
      <c r="M537" s="38"/>
      <c r="N537" s="45"/>
      <c r="O537" s="38"/>
    </row>
    <row r="538" spans="3:15" ht="17" x14ac:dyDescent="0.4">
      <c r="C538" s="28"/>
      <c r="D538" s="22"/>
      <c r="K538" s="26"/>
      <c r="L538" s="37"/>
      <c r="M538" s="38"/>
      <c r="N538" s="45"/>
      <c r="O538" s="38"/>
    </row>
    <row r="539" spans="3:15" ht="17" x14ac:dyDescent="0.4">
      <c r="C539" s="28"/>
      <c r="D539" s="22"/>
      <c r="K539" s="26"/>
      <c r="L539" s="37"/>
      <c r="M539" s="38"/>
      <c r="N539" s="45"/>
      <c r="O539" s="38"/>
    </row>
    <row r="540" spans="3:15" ht="17" x14ac:dyDescent="0.4">
      <c r="C540" s="28"/>
      <c r="D540" s="22"/>
      <c r="K540" s="26"/>
      <c r="L540" s="37"/>
      <c r="M540" s="38"/>
      <c r="N540" s="45"/>
      <c r="O540" s="38"/>
    </row>
    <row r="541" spans="3:15" ht="17" x14ac:dyDescent="0.4">
      <c r="C541" s="28"/>
      <c r="D541" s="22"/>
      <c r="K541" s="26"/>
      <c r="L541" s="37"/>
      <c r="M541" s="38"/>
      <c r="N541" s="45"/>
      <c r="O541" s="38"/>
    </row>
    <row r="542" spans="3:15" ht="17" x14ac:dyDescent="0.4">
      <c r="C542" s="28"/>
      <c r="D542" s="22"/>
      <c r="K542" s="26"/>
      <c r="L542" s="37"/>
      <c r="M542" s="38"/>
      <c r="N542" s="45"/>
      <c r="O542" s="38"/>
    </row>
    <row r="543" spans="3:15" ht="17" x14ac:dyDescent="0.4">
      <c r="C543" s="28"/>
      <c r="D543" s="22"/>
      <c r="K543" s="26"/>
      <c r="L543" s="37"/>
      <c r="M543" s="38"/>
      <c r="N543" s="45"/>
      <c r="O543" s="38"/>
    </row>
    <row r="544" spans="3:15" ht="17" x14ac:dyDescent="0.4">
      <c r="C544" s="28"/>
      <c r="D544" s="22"/>
      <c r="K544" s="26"/>
      <c r="L544" s="37"/>
      <c r="M544" s="38"/>
      <c r="N544" s="45"/>
      <c r="O544" s="38"/>
    </row>
    <row r="545" spans="3:15" ht="17" x14ac:dyDescent="0.4">
      <c r="C545" s="28"/>
      <c r="D545" s="22"/>
      <c r="K545" s="26"/>
      <c r="L545" s="37"/>
      <c r="M545" s="38"/>
      <c r="N545" s="45"/>
      <c r="O545" s="38"/>
    </row>
    <row r="546" spans="3:15" ht="17" x14ac:dyDescent="0.4">
      <c r="C546" s="28"/>
      <c r="D546" s="22"/>
      <c r="K546" s="26"/>
      <c r="L546" s="37"/>
      <c r="M546" s="38"/>
      <c r="N546" s="45"/>
      <c r="O546" s="38"/>
    </row>
    <row r="547" spans="3:15" ht="17" x14ac:dyDescent="0.4">
      <c r="C547" s="28"/>
      <c r="D547" s="22"/>
      <c r="K547" s="26"/>
      <c r="L547" s="37"/>
      <c r="M547" s="38"/>
      <c r="N547" s="45"/>
      <c r="O547" s="38"/>
    </row>
    <row r="548" spans="3:15" ht="17" x14ac:dyDescent="0.4">
      <c r="C548" s="28"/>
      <c r="D548" s="22"/>
      <c r="K548" s="26"/>
      <c r="L548" s="37"/>
      <c r="M548" s="38"/>
      <c r="N548" s="45"/>
      <c r="O548" s="38"/>
    </row>
    <row r="549" spans="3:15" ht="17" x14ac:dyDescent="0.4">
      <c r="C549" s="28"/>
      <c r="D549" s="22"/>
      <c r="K549" s="26"/>
      <c r="L549" s="37"/>
      <c r="M549" s="38"/>
      <c r="N549" s="45"/>
      <c r="O549" s="38"/>
    </row>
    <row r="550" spans="3:15" ht="17" x14ac:dyDescent="0.4">
      <c r="C550" s="28"/>
      <c r="D550" s="22"/>
      <c r="K550" s="26"/>
      <c r="L550" s="37"/>
      <c r="M550" s="38"/>
      <c r="N550" s="45"/>
      <c r="O550" s="38"/>
    </row>
    <row r="551" spans="3:15" ht="17" x14ac:dyDescent="0.4">
      <c r="C551" s="28"/>
      <c r="D551" s="22"/>
      <c r="K551" s="26"/>
      <c r="L551" s="37"/>
      <c r="M551" s="38"/>
      <c r="N551" s="45"/>
      <c r="O551" s="38"/>
    </row>
    <row r="552" spans="3:15" ht="17" x14ac:dyDescent="0.4">
      <c r="C552" s="28"/>
      <c r="D552" s="22"/>
      <c r="K552" s="26"/>
      <c r="L552" s="37"/>
      <c r="M552" s="38"/>
      <c r="N552" s="45"/>
      <c r="O552" s="38"/>
    </row>
    <row r="553" spans="3:15" ht="17" x14ac:dyDescent="0.4">
      <c r="C553" s="28"/>
      <c r="D553" s="22"/>
      <c r="K553" s="26"/>
      <c r="L553" s="37"/>
      <c r="M553" s="38"/>
      <c r="N553" s="45"/>
      <c r="O553" s="38"/>
    </row>
    <row r="554" spans="3:15" ht="17" x14ac:dyDescent="0.4">
      <c r="C554" s="28"/>
      <c r="D554" s="22"/>
      <c r="K554" s="26"/>
      <c r="L554" s="37"/>
      <c r="M554" s="38"/>
      <c r="N554" s="45"/>
      <c r="O554" s="38"/>
    </row>
    <row r="555" spans="3:15" ht="17" x14ac:dyDescent="0.4">
      <c r="C555" s="28"/>
      <c r="D555" s="22"/>
      <c r="K555" s="26"/>
      <c r="L555" s="37"/>
      <c r="M555" s="38"/>
      <c r="N555" s="45"/>
      <c r="O555" s="38"/>
    </row>
    <row r="556" spans="3:15" ht="17" x14ac:dyDescent="0.4">
      <c r="C556" s="28"/>
      <c r="D556" s="22"/>
      <c r="K556" s="26"/>
      <c r="L556" s="37"/>
      <c r="M556" s="38"/>
      <c r="N556" s="45"/>
      <c r="O556" s="38"/>
    </row>
    <row r="557" spans="3:15" ht="17" x14ac:dyDescent="0.4">
      <c r="C557" s="28"/>
      <c r="D557" s="22"/>
      <c r="K557" s="26"/>
      <c r="L557" s="37"/>
      <c r="M557" s="38"/>
      <c r="N557" s="45"/>
      <c r="O557" s="38"/>
    </row>
    <row r="558" spans="3:15" ht="17" x14ac:dyDescent="0.4">
      <c r="C558" s="28"/>
      <c r="D558" s="22"/>
      <c r="K558" s="26"/>
      <c r="L558" s="37"/>
      <c r="M558" s="38"/>
      <c r="N558" s="45"/>
      <c r="O558" s="38"/>
    </row>
    <row r="559" spans="3:15" ht="17" x14ac:dyDescent="0.4">
      <c r="C559" s="28"/>
      <c r="D559" s="22"/>
      <c r="K559" s="26"/>
      <c r="L559" s="37"/>
      <c r="M559" s="38"/>
      <c r="N559" s="45"/>
      <c r="O559" s="38"/>
    </row>
    <row r="560" spans="3:15" ht="17" x14ac:dyDescent="0.4">
      <c r="C560" s="28"/>
      <c r="D560" s="22"/>
      <c r="K560" s="26"/>
      <c r="L560" s="37"/>
      <c r="M560" s="38"/>
      <c r="N560" s="45"/>
      <c r="O560" s="38"/>
    </row>
    <row r="561" spans="3:15" ht="17" x14ac:dyDescent="0.4">
      <c r="C561" s="28"/>
      <c r="D561" s="22"/>
      <c r="K561" s="26"/>
      <c r="L561" s="37"/>
      <c r="M561" s="38"/>
      <c r="N561" s="45"/>
      <c r="O561" s="38"/>
    </row>
    <row r="562" spans="3:15" ht="17" x14ac:dyDescent="0.4">
      <c r="C562" s="28"/>
      <c r="D562" s="22"/>
      <c r="K562" s="26"/>
      <c r="L562" s="37"/>
      <c r="M562" s="38"/>
      <c r="N562" s="45"/>
      <c r="O562" s="38"/>
    </row>
    <row r="563" spans="3:15" ht="17" x14ac:dyDescent="0.4">
      <c r="C563" s="28"/>
      <c r="D563" s="22"/>
      <c r="K563" s="26"/>
      <c r="L563" s="37"/>
      <c r="M563" s="38"/>
      <c r="N563" s="45"/>
      <c r="O563" s="38"/>
    </row>
    <row r="564" spans="3:15" ht="17" x14ac:dyDescent="0.4">
      <c r="C564" s="28"/>
      <c r="D564" s="22"/>
      <c r="K564" s="26"/>
      <c r="L564" s="37"/>
      <c r="M564" s="38"/>
      <c r="N564" s="45"/>
      <c r="O564" s="38"/>
    </row>
    <row r="565" spans="3:15" ht="17" x14ac:dyDescent="0.4">
      <c r="C565" s="28"/>
      <c r="D565" s="22"/>
      <c r="K565" s="26"/>
      <c r="L565" s="37"/>
      <c r="M565" s="38"/>
      <c r="N565" s="45"/>
      <c r="O565" s="38"/>
    </row>
    <row r="566" spans="3:15" ht="17" x14ac:dyDescent="0.4">
      <c r="C566" s="28"/>
      <c r="D566" s="22"/>
      <c r="K566" s="26"/>
      <c r="L566" s="37"/>
      <c r="M566" s="38"/>
      <c r="N566" s="45"/>
      <c r="O566" s="38"/>
    </row>
    <row r="567" spans="3:15" ht="17" x14ac:dyDescent="0.4">
      <c r="C567" s="28"/>
      <c r="D567" s="22"/>
      <c r="K567" s="26"/>
      <c r="L567" s="37"/>
      <c r="M567" s="38"/>
      <c r="N567" s="45"/>
      <c r="O567" s="38"/>
    </row>
    <row r="568" spans="3:15" ht="17" x14ac:dyDescent="0.4">
      <c r="C568" s="28"/>
      <c r="D568" s="22"/>
      <c r="K568" s="26"/>
      <c r="L568" s="37"/>
      <c r="M568" s="38"/>
      <c r="N568" s="45"/>
      <c r="O568" s="38"/>
    </row>
    <row r="569" spans="3:15" ht="17" x14ac:dyDescent="0.4">
      <c r="C569" s="28"/>
      <c r="D569" s="22"/>
      <c r="K569" s="26"/>
      <c r="L569" s="37"/>
      <c r="M569" s="38"/>
      <c r="N569" s="45"/>
      <c r="O569" s="38"/>
    </row>
    <row r="570" spans="3:15" ht="17" x14ac:dyDescent="0.4">
      <c r="C570" s="28"/>
      <c r="D570" s="22"/>
      <c r="K570" s="26"/>
      <c r="L570" s="37"/>
      <c r="M570" s="38"/>
      <c r="N570" s="45"/>
      <c r="O570" s="38"/>
    </row>
    <row r="571" spans="3:15" ht="17" x14ac:dyDescent="0.4">
      <c r="C571" s="28"/>
      <c r="D571" s="22"/>
      <c r="K571" s="26"/>
      <c r="L571" s="37"/>
      <c r="M571" s="38"/>
      <c r="N571" s="45"/>
      <c r="O571" s="38"/>
    </row>
    <row r="572" spans="3:15" ht="17" x14ac:dyDescent="0.4">
      <c r="C572" s="28"/>
      <c r="D572" s="22"/>
      <c r="K572" s="26"/>
      <c r="L572" s="37"/>
      <c r="M572" s="38"/>
      <c r="N572" s="45"/>
      <c r="O572" s="38"/>
    </row>
    <row r="573" spans="3:15" ht="17" x14ac:dyDescent="0.4">
      <c r="C573" s="28"/>
      <c r="D573" s="22"/>
      <c r="K573" s="26"/>
      <c r="L573" s="37"/>
      <c r="M573" s="38"/>
      <c r="N573" s="45"/>
      <c r="O573" s="38"/>
    </row>
    <row r="574" spans="3:15" ht="17" x14ac:dyDescent="0.4">
      <c r="C574" s="28"/>
      <c r="D574" s="22"/>
      <c r="K574" s="26"/>
      <c r="L574" s="37"/>
      <c r="M574" s="38"/>
      <c r="N574" s="45"/>
      <c r="O574" s="38"/>
    </row>
    <row r="575" spans="3:15" ht="17" x14ac:dyDescent="0.4">
      <c r="C575" s="28"/>
      <c r="D575" s="22"/>
      <c r="K575" s="26"/>
      <c r="L575" s="37"/>
      <c r="M575" s="38"/>
      <c r="N575" s="45"/>
      <c r="O575" s="38"/>
    </row>
    <row r="576" spans="3:15" ht="17" x14ac:dyDescent="0.4">
      <c r="C576" s="28"/>
      <c r="D576" s="22"/>
      <c r="K576" s="26"/>
      <c r="L576" s="37"/>
      <c r="M576" s="38"/>
      <c r="N576" s="45"/>
      <c r="O576" s="38"/>
    </row>
    <row r="577" spans="3:15" ht="17" x14ac:dyDescent="0.4">
      <c r="C577" s="28"/>
      <c r="D577" s="22"/>
      <c r="K577" s="26"/>
      <c r="L577" s="37"/>
      <c r="M577" s="38"/>
      <c r="N577" s="45"/>
      <c r="O577" s="38"/>
    </row>
    <row r="578" spans="3:15" ht="17" x14ac:dyDescent="0.4">
      <c r="C578" s="28"/>
      <c r="D578" s="22"/>
      <c r="K578" s="26"/>
      <c r="L578" s="37"/>
      <c r="M578" s="38"/>
      <c r="N578" s="45"/>
      <c r="O578" s="38"/>
    </row>
    <row r="579" spans="3:15" ht="17" x14ac:dyDescent="0.4">
      <c r="C579" s="28"/>
      <c r="D579" s="22"/>
      <c r="K579" s="26"/>
      <c r="L579" s="37"/>
      <c r="M579" s="38"/>
      <c r="N579" s="45"/>
      <c r="O579" s="38"/>
    </row>
    <row r="580" spans="3:15" ht="17" x14ac:dyDescent="0.4">
      <c r="C580" s="28"/>
      <c r="D580" s="22"/>
      <c r="K580" s="26"/>
      <c r="L580" s="37"/>
      <c r="M580" s="38"/>
      <c r="N580" s="45"/>
      <c r="O580" s="38"/>
    </row>
    <row r="581" spans="3:15" ht="17" x14ac:dyDescent="0.4">
      <c r="C581" s="28"/>
      <c r="D581" s="22"/>
      <c r="K581" s="26"/>
      <c r="L581" s="37"/>
      <c r="M581" s="38"/>
      <c r="N581" s="45"/>
      <c r="O581" s="38"/>
    </row>
    <row r="582" spans="3:15" ht="17" x14ac:dyDescent="0.4">
      <c r="C582" s="28"/>
      <c r="D582" s="22"/>
      <c r="K582" s="26"/>
      <c r="L582" s="37"/>
      <c r="M582" s="38"/>
      <c r="N582" s="45"/>
      <c r="O582" s="38"/>
    </row>
    <row r="583" spans="3:15" ht="17" x14ac:dyDescent="0.4">
      <c r="C583" s="28"/>
      <c r="D583" s="22"/>
      <c r="K583" s="26"/>
      <c r="L583" s="37"/>
      <c r="M583" s="38"/>
      <c r="N583" s="45"/>
      <c r="O583" s="38"/>
    </row>
    <row r="584" spans="3:15" ht="17" x14ac:dyDescent="0.4">
      <c r="C584" s="28"/>
      <c r="D584" s="22"/>
      <c r="K584" s="26"/>
      <c r="L584" s="37"/>
      <c r="M584" s="38"/>
      <c r="N584" s="45"/>
      <c r="O584" s="38"/>
    </row>
    <row r="585" spans="3:15" ht="17" x14ac:dyDescent="0.4">
      <c r="C585" s="28"/>
      <c r="D585" s="22"/>
      <c r="K585" s="26"/>
      <c r="L585" s="37"/>
      <c r="M585" s="38"/>
      <c r="N585" s="45"/>
      <c r="O585" s="38"/>
    </row>
    <row r="586" spans="3:15" ht="17" x14ac:dyDescent="0.4">
      <c r="C586" s="28"/>
      <c r="D586" s="22"/>
      <c r="K586" s="26"/>
      <c r="L586" s="37"/>
      <c r="M586" s="38"/>
      <c r="N586" s="45"/>
      <c r="O586" s="38"/>
    </row>
    <row r="587" spans="3:15" ht="17" x14ac:dyDescent="0.4">
      <c r="C587" s="28"/>
      <c r="D587" s="22"/>
      <c r="K587" s="26"/>
      <c r="L587" s="37"/>
      <c r="M587" s="38"/>
      <c r="N587" s="45"/>
      <c r="O587" s="38"/>
    </row>
    <row r="588" spans="3:15" ht="17" x14ac:dyDescent="0.4">
      <c r="C588" s="28"/>
      <c r="D588" s="22"/>
      <c r="K588" s="26"/>
      <c r="L588" s="37"/>
      <c r="M588" s="38"/>
      <c r="N588" s="45"/>
      <c r="O588" s="38"/>
    </row>
    <row r="589" spans="3:15" ht="17" x14ac:dyDescent="0.4">
      <c r="C589" s="28"/>
      <c r="D589" s="22"/>
      <c r="K589" s="26"/>
      <c r="L589" s="37"/>
      <c r="M589" s="38"/>
      <c r="N589" s="45"/>
      <c r="O589" s="38"/>
    </row>
    <row r="590" spans="3:15" ht="17" x14ac:dyDescent="0.4">
      <c r="C590" s="28"/>
      <c r="D590" s="22"/>
      <c r="K590" s="26"/>
      <c r="L590" s="37"/>
      <c r="M590" s="38"/>
      <c r="N590" s="45"/>
      <c r="O590" s="38"/>
    </row>
    <row r="591" spans="3:15" ht="17" x14ac:dyDescent="0.4">
      <c r="C591" s="28"/>
      <c r="D591" s="22"/>
      <c r="K591" s="26"/>
      <c r="L591" s="37"/>
      <c r="M591" s="38"/>
      <c r="N591" s="45"/>
      <c r="O591" s="38"/>
    </row>
    <row r="592" spans="3:15" ht="17" x14ac:dyDescent="0.4">
      <c r="C592" s="28"/>
      <c r="D592" s="22"/>
      <c r="K592" s="26"/>
      <c r="L592" s="37"/>
      <c r="M592" s="38"/>
      <c r="N592" s="45"/>
      <c r="O592" s="38"/>
    </row>
    <row r="593" spans="3:15" ht="17" x14ac:dyDescent="0.4">
      <c r="C593" s="28"/>
      <c r="D593" s="22"/>
      <c r="K593" s="26"/>
      <c r="L593" s="37"/>
      <c r="M593" s="38"/>
      <c r="N593" s="45"/>
      <c r="O593" s="38"/>
    </row>
    <row r="594" spans="3:15" ht="17" x14ac:dyDescent="0.4">
      <c r="C594" s="28"/>
      <c r="D594" s="22"/>
      <c r="K594" s="26"/>
      <c r="L594" s="37"/>
      <c r="M594" s="38"/>
      <c r="N594" s="45"/>
      <c r="O594" s="38"/>
    </row>
    <row r="595" spans="3:15" ht="17" x14ac:dyDescent="0.4">
      <c r="C595" s="28"/>
      <c r="D595" s="22"/>
      <c r="K595" s="26"/>
      <c r="L595" s="37"/>
      <c r="M595" s="38"/>
      <c r="N595" s="45"/>
      <c r="O595" s="38"/>
    </row>
    <row r="596" spans="3:15" ht="17" x14ac:dyDescent="0.4">
      <c r="C596" s="28"/>
      <c r="D596" s="22"/>
      <c r="K596" s="26"/>
      <c r="L596" s="37"/>
      <c r="M596" s="38"/>
      <c r="N596" s="45"/>
      <c r="O596" s="38"/>
    </row>
    <row r="597" spans="3:15" ht="17" x14ac:dyDescent="0.4">
      <c r="C597" s="28"/>
      <c r="D597" s="22"/>
      <c r="K597" s="26"/>
      <c r="L597" s="37"/>
      <c r="M597" s="38"/>
      <c r="N597" s="45"/>
      <c r="O597" s="38"/>
    </row>
    <row r="598" spans="3:15" ht="17" x14ac:dyDescent="0.4">
      <c r="C598" s="28"/>
      <c r="D598" s="22"/>
      <c r="K598" s="26"/>
      <c r="L598" s="37"/>
      <c r="M598" s="38"/>
      <c r="N598" s="45"/>
      <c r="O598" s="38"/>
    </row>
    <row r="599" spans="3:15" ht="17" x14ac:dyDescent="0.4">
      <c r="C599" s="28"/>
      <c r="D599" s="22"/>
      <c r="K599" s="26"/>
      <c r="L599" s="37"/>
      <c r="M599" s="38"/>
      <c r="N599" s="45"/>
      <c r="O599" s="38"/>
    </row>
    <row r="600" spans="3:15" ht="17" x14ac:dyDescent="0.4">
      <c r="C600" s="28"/>
      <c r="D600" s="22"/>
      <c r="K600" s="26"/>
      <c r="L600" s="37"/>
      <c r="M600" s="38"/>
      <c r="N600" s="45"/>
      <c r="O600" s="38"/>
    </row>
    <row r="601" spans="3:15" ht="17" x14ac:dyDescent="0.4">
      <c r="C601" s="28"/>
      <c r="D601" s="22"/>
      <c r="K601" s="26"/>
      <c r="L601" s="37"/>
      <c r="M601" s="38"/>
      <c r="N601" s="45"/>
      <c r="O601" s="38"/>
    </row>
    <row r="602" spans="3:15" ht="17" x14ac:dyDescent="0.4">
      <c r="C602" s="28"/>
      <c r="D602" s="22"/>
      <c r="K602" s="26"/>
      <c r="L602" s="37"/>
      <c r="M602" s="38"/>
      <c r="N602" s="45"/>
      <c r="O602" s="38"/>
    </row>
    <row r="603" spans="3:15" ht="17" x14ac:dyDescent="0.4">
      <c r="C603" s="28"/>
      <c r="D603" s="22"/>
      <c r="K603" s="26"/>
      <c r="L603" s="37"/>
      <c r="M603" s="38"/>
      <c r="N603" s="45"/>
      <c r="O603" s="38"/>
    </row>
    <row r="604" spans="3:15" ht="17" x14ac:dyDescent="0.4">
      <c r="C604" s="28"/>
      <c r="D604" s="22"/>
      <c r="K604" s="26"/>
      <c r="L604" s="37"/>
      <c r="M604" s="38"/>
      <c r="N604" s="45"/>
      <c r="O604" s="38"/>
    </row>
    <row r="605" spans="3:15" ht="17" x14ac:dyDescent="0.4">
      <c r="C605" s="28"/>
      <c r="D605" s="22"/>
      <c r="K605" s="26"/>
      <c r="L605" s="37"/>
      <c r="M605" s="38"/>
      <c r="N605" s="45"/>
      <c r="O605" s="38"/>
    </row>
    <row r="606" spans="3:15" ht="17" x14ac:dyDescent="0.4">
      <c r="C606" s="28"/>
      <c r="D606" s="22"/>
      <c r="K606" s="26"/>
      <c r="L606" s="37"/>
      <c r="M606" s="38"/>
      <c r="N606" s="45"/>
      <c r="O606" s="38"/>
    </row>
    <row r="607" spans="3:15" ht="17" x14ac:dyDescent="0.4">
      <c r="C607" s="28"/>
      <c r="D607" s="22"/>
      <c r="K607" s="26"/>
      <c r="L607" s="37"/>
      <c r="M607" s="38"/>
      <c r="N607" s="45"/>
      <c r="O607" s="38"/>
    </row>
    <row r="608" spans="3:15" ht="17" x14ac:dyDescent="0.4">
      <c r="C608" s="28"/>
      <c r="D608" s="22"/>
      <c r="K608" s="26"/>
      <c r="L608" s="37"/>
      <c r="M608" s="38"/>
      <c r="N608" s="45"/>
      <c r="O608" s="38"/>
    </row>
    <row r="609" spans="3:15" ht="17" x14ac:dyDescent="0.4">
      <c r="C609" s="28"/>
      <c r="D609" s="22"/>
      <c r="K609" s="26"/>
      <c r="L609" s="37"/>
      <c r="M609" s="38"/>
      <c r="N609" s="45"/>
      <c r="O609" s="38"/>
    </row>
    <row r="610" spans="3:15" ht="17" x14ac:dyDescent="0.4">
      <c r="C610" s="28"/>
      <c r="D610" s="22"/>
      <c r="K610" s="26"/>
      <c r="L610" s="37"/>
      <c r="M610" s="38"/>
      <c r="N610" s="45"/>
      <c r="O610" s="38"/>
    </row>
    <row r="611" spans="3:15" ht="17" x14ac:dyDescent="0.4">
      <c r="C611" s="28"/>
      <c r="D611" s="22"/>
      <c r="K611" s="26"/>
      <c r="L611" s="37"/>
      <c r="M611" s="38"/>
      <c r="N611" s="45"/>
      <c r="O611" s="38"/>
    </row>
    <row r="612" spans="3:15" ht="17" x14ac:dyDescent="0.4">
      <c r="C612" s="28"/>
      <c r="D612" s="22"/>
      <c r="K612" s="26"/>
      <c r="L612" s="37"/>
      <c r="M612" s="38"/>
      <c r="N612" s="45"/>
      <c r="O612" s="38"/>
    </row>
    <row r="613" spans="3:15" ht="17" x14ac:dyDescent="0.4">
      <c r="C613" s="28"/>
      <c r="D613" s="22"/>
      <c r="K613" s="26"/>
      <c r="L613" s="37"/>
      <c r="M613" s="38"/>
      <c r="N613" s="45"/>
      <c r="O613" s="38"/>
    </row>
    <row r="614" spans="3:15" ht="17" x14ac:dyDescent="0.4">
      <c r="C614" s="28"/>
      <c r="D614" s="22"/>
      <c r="K614" s="26"/>
      <c r="L614" s="37"/>
      <c r="M614" s="38"/>
      <c r="N614" s="45"/>
      <c r="O614" s="38"/>
    </row>
    <row r="615" spans="3:15" ht="17" x14ac:dyDescent="0.4">
      <c r="C615" s="28"/>
      <c r="D615" s="22"/>
      <c r="K615" s="26"/>
      <c r="L615" s="37"/>
      <c r="M615" s="38"/>
      <c r="N615" s="45"/>
      <c r="O615" s="38"/>
    </row>
    <row r="616" spans="3:15" ht="17" x14ac:dyDescent="0.4">
      <c r="C616" s="28"/>
      <c r="D616" s="22"/>
      <c r="K616" s="26"/>
      <c r="L616" s="37"/>
      <c r="M616" s="38"/>
      <c r="N616" s="45"/>
      <c r="O616" s="38"/>
    </row>
    <row r="617" spans="3:15" ht="17" x14ac:dyDescent="0.4">
      <c r="C617" s="28"/>
      <c r="D617" s="22"/>
      <c r="K617" s="26"/>
      <c r="L617" s="37"/>
      <c r="M617" s="38"/>
      <c r="N617" s="45"/>
      <c r="O617" s="38"/>
    </row>
    <row r="618" spans="3:15" ht="17" x14ac:dyDescent="0.4">
      <c r="C618" s="28"/>
      <c r="D618" s="22"/>
      <c r="K618" s="26"/>
      <c r="L618" s="37"/>
      <c r="M618" s="38"/>
      <c r="N618" s="45"/>
      <c r="O618" s="38"/>
    </row>
    <row r="619" spans="3:15" ht="17" x14ac:dyDescent="0.4">
      <c r="C619" s="28"/>
      <c r="D619" s="22"/>
      <c r="K619" s="26"/>
      <c r="L619" s="37"/>
      <c r="M619" s="38"/>
      <c r="N619" s="45"/>
      <c r="O619" s="38"/>
    </row>
    <row r="620" spans="3:15" ht="17" x14ac:dyDescent="0.4">
      <c r="C620" s="28"/>
      <c r="D620" s="22"/>
      <c r="K620" s="26"/>
      <c r="L620" s="37"/>
      <c r="M620" s="38"/>
      <c r="N620" s="45"/>
      <c r="O620" s="38"/>
    </row>
    <row r="621" spans="3:15" ht="17" x14ac:dyDescent="0.4">
      <c r="C621" s="28"/>
      <c r="D621" s="22"/>
      <c r="K621" s="26"/>
      <c r="L621" s="37"/>
      <c r="M621" s="38"/>
      <c r="N621" s="45"/>
      <c r="O621" s="38"/>
    </row>
    <row r="622" spans="3:15" ht="17" x14ac:dyDescent="0.4">
      <c r="C622" s="28"/>
      <c r="D622" s="22"/>
      <c r="K622" s="26"/>
      <c r="L622" s="37"/>
      <c r="M622" s="38"/>
      <c r="N622" s="45"/>
      <c r="O622" s="38"/>
    </row>
    <row r="623" spans="3:15" ht="17" x14ac:dyDescent="0.4">
      <c r="C623" s="28"/>
      <c r="D623" s="22"/>
      <c r="K623" s="26"/>
      <c r="L623" s="37"/>
      <c r="M623" s="38"/>
      <c r="N623" s="45"/>
      <c r="O623" s="38"/>
    </row>
    <row r="624" spans="3:15" ht="17" x14ac:dyDescent="0.4">
      <c r="C624" s="28"/>
      <c r="D624" s="22"/>
      <c r="K624" s="26"/>
      <c r="L624" s="37"/>
      <c r="M624" s="38"/>
      <c r="N624" s="45"/>
      <c r="O624" s="38"/>
    </row>
    <row r="625" spans="3:15" ht="17" x14ac:dyDescent="0.4">
      <c r="C625" s="28"/>
      <c r="D625" s="22"/>
      <c r="K625" s="26"/>
      <c r="L625" s="37"/>
      <c r="M625" s="38"/>
      <c r="N625" s="45"/>
      <c r="O625" s="38"/>
    </row>
    <row r="626" spans="3:15" ht="17" x14ac:dyDescent="0.4">
      <c r="C626" s="28"/>
      <c r="D626" s="22"/>
      <c r="K626" s="26"/>
      <c r="L626" s="37"/>
      <c r="M626" s="38"/>
      <c r="N626" s="45"/>
      <c r="O626" s="38"/>
    </row>
    <row r="627" spans="3:15" ht="17" x14ac:dyDescent="0.4">
      <c r="C627" s="28"/>
      <c r="D627" s="22"/>
      <c r="K627" s="26"/>
      <c r="L627" s="37"/>
      <c r="M627" s="38"/>
      <c r="N627" s="45"/>
      <c r="O627" s="38"/>
    </row>
    <row r="628" spans="3:15" ht="17" x14ac:dyDescent="0.4">
      <c r="C628" s="28"/>
      <c r="D628" s="22"/>
      <c r="K628" s="26"/>
      <c r="L628" s="37"/>
      <c r="M628" s="38"/>
      <c r="N628" s="45"/>
      <c r="O628" s="38"/>
    </row>
    <row r="629" spans="3:15" ht="17" x14ac:dyDescent="0.4">
      <c r="C629" s="28"/>
      <c r="D629" s="22"/>
      <c r="K629" s="26"/>
      <c r="L629" s="37"/>
      <c r="M629" s="38"/>
      <c r="N629" s="45"/>
      <c r="O629" s="38"/>
    </row>
    <row r="630" spans="3:15" ht="17" x14ac:dyDescent="0.4">
      <c r="C630" s="28"/>
      <c r="D630" s="22"/>
      <c r="K630" s="26"/>
      <c r="L630" s="37"/>
      <c r="M630" s="38"/>
      <c r="N630" s="45"/>
      <c r="O630" s="38"/>
    </row>
    <row r="631" spans="3:15" ht="17" x14ac:dyDescent="0.4">
      <c r="C631" s="28"/>
      <c r="D631" s="22"/>
      <c r="K631" s="26"/>
      <c r="L631" s="37"/>
      <c r="M631" s="38"/>
      <c r="N631" s="45"/>
      <c r="O631" s="38"/>
    </row>
    <row r="632" spans="3:15" ht="17" x14ac:dyDescent="0.4">
      <c r="C632" s="28"/>
      <c r="D632" s="22"/>
      <c r="K632" s="26"/>
      <c r="L632" s="37"/>
      <c r="M632" s="38"/>
      <c r="N632" s="45"/>
      <c r="O632" s="38"/>
    </row>
    <row r="633" spans="3:15" ht="17" x14ac:dyDescent="0.4">
      <c r="C633" s="28"/>
      <c r="D633" s="22"/>
      <c r="K633" s="26"/>
      <c r="L633" s="37"/>
      <c r="M633" s="38"/>
      <c r="N633" s="45"/>
      <c r="O633" s="38"/>
    </row>
    <row r="634" spans="3:15" ht="17" x14ac:dyDescent="0.4">
      <c r="C634" s="28"/>
      <c r="D634" s="22"/>
      <c r="K634" s="26"/>
      <c r="L634" s="37"/>
      <c r="M634" s="38"/>
      <c r="N634" s="45"/>
      <c r="O634" s="38"/>
    </row>
    <row r="635" spans="3:15" ht="17" x14ac:dyDescent="0.4">
      <c r="C635" s="28"/>
      <c r="D635" s="22"/>
      <c r="K635" s="26"/>
      <c r="L635" s="37"/>
      <c r="M635" s="38"/>
      <c r="N635" s="45"/>
      <c r="O635" s="38"/>
    </row>
    <row r="636" spans="3:15" ht="17" x14ac:dyDescent="0.4">
      <c r="C636" s="28"/>
      <c r="D636" s="22"/>
      <c r="K636" s="26"/>
      <c r="L636" s="37"/>
      <c r="M636" s="38"/>
      <c r="N636" s="45"/>
      <c r="O636" s="38"/>
    </row>
    <row r="637" spans="3:15" ht="17" x14ac:dyDescent="0.4">
      <c r="C637" s="28"/>
      <c r="D637" s="22"/>
      <c r="K637" s="26"/>
      <c r="L637" s="37"/>
      <c r="M637" s="38"/>
      <c r="N637" s="45"/>
      <c r="O637" s="38"/>
    </row>
    <row r="638" spans="3:15" ht="17" x14ac:dyDescent="0.4">
      <c r="C638" s="28"/>
      <c r="D638" s="22"/>
      <c r="K638" s="26"/>
      <c r="L638" s="37"/>
      <c r="M638" s="38"/>
      <c r="N638" s="45"/>
      <c r="O638" s="38"/>
    </row>
    <row r="639" spans="3:15" ht="17" x14ac:dyDescent="0.4">
      <c r="C639" s="28"/>
      <c r="D639" s="22"/>
      <c r="K639" s="26"/>
      <c r="L639" s="37"/>
      <c r="M639" s="38"/>
      <c r="N639" s="45"/>
      <c r="O639" s="38"/>
    </row>
    <row r="640" spans="3:15" ht="17" x14ac:dyDescent="0.4">
      <c r="C640" s="28"/>
      <c r="D640" s="22"/>
      <c r="K640" s="26"/>
      <c r="L640" s="37"/>
      <c r="M640" s="38"/>
      <c r="N640" s="45"/>
      <c r="O640" s="38"/>
    </row>
    <row r="641" spans="3:15" ht="17" x14ac:dyDescent="0.4">
      <c r="C641" s="28"/>
      <c r="D641" s="22"/>
      <c r="K641" s="26"/>
      <c r="L641" s="37"/>
      <c r="M641" s="38"/>
      <c r="N641" s="45"/>
      <c r="O641" s="38"/>
    </row>
    <row r="642" spans="3:15" ht="17" x14ac:dyDescent="0.4">
      <c r="C642" s="28"/>
      <c r="D642" s="22"/>
      <c r="K642" s="26"/>
      <c r="L642" s="37"/>
      <c r="M642" s="38"/>
      <c r="N642" s="45"/>
      <c r="O642" s="38"/>
    </row>
    <row r="643" spans="3:15" ht="17" x14ac:dyDescent="0.4">
      <c r="C643" s="28"/>
      <c r="D643" s="22"/>
      <c r="K643" s="26"/>
      <c r="L643" s="37"/>
      <c r="M643" s="38"/>
      <c r="N643" s="45"/>
      <c r="O643" s="38"/>
    </row>
    <row r="644" spans="3:15" ht="17" x14ac:dyDescent="0.4">
      <c r="C644" s="28"/>
      <c r="D644" s="22"/>
      <c r="K644" s="26"/>
      <c r="L644" s="37"/>
      <c r="M644" s="38"/>
      <c r="N644" s="45"/>
      <c r="O644" s="38"/>
    </row>
    <row r="645" spans="3:15" ht="17" x14ac:dyDescent="0.4">
      <c r="C645" s="28"/>
      <c r="D645" s="22"/>
      <c r="K645" s="26"/>
      <c r="L645" s="37"/>
      <c r="M645" s="38"/>
      <c r="N645" s="45"/>
      <c r="O645" s="38"/>
    </row>
    <row r="646" spans="3:15" ht="17" x14ac:dyDescent="0.4">
      <c r="C646" s="28"/>
      <c r="D646" s="22"/>
      <c r="K646" s="26"/>
      <c r="L646" s="37"/>
      <c r="M646" s="38"/>
      <c r="N646" s="45"/>
      <c r="O646" s="38"/>
    </row>
    <row r="647" spans="3:15" ht="17" x14ac:dyDescent="0.4">
      <c r="C647" s="28"/>
      <c r="D647" s="22"/>
      <c r="K647" s="26"/>
      <c r="L647" s="37"/>
      <c r="M647" s="38"/>
      <c r="N647" s="45"/>
      <c r="O647" s="38"/>
    </row>
    <row r="648" spans="3:15" ht="17" x14ac:dyDescent="0.4">
      <c r="C648" s="28"/>
      <c r="D648" s="22"/>
      <c r="K648" s="26"/>
      <c r="L648" s="37"/>
      <c r="M648" s="38"/>
      <c r="N648" s="45"/>
      <c r="O648" s="38"/>
    </row>
    <row r="649" spans="3:15" ht="17" x14ac:dyDescent="0.4">
      <c r="C649" s="28"/>
      <c r="D649" s="22"/>
      <c r="K649" s="26"/>
      <c r="L649" s="37"/>
      <c r="M649" s="38"/>
      <c r="N649" s="45"/>
      <c r="O649" s="38"/>
    </row>
    <row r="650" spans="3:15" ht="17" x14ac:dyDescent="0.4">
      <c r="C650" s="28"/>
      <c r="D650" s="22"/>
      <c r="K650" s="26"/>
      <c r="L650" s="37"/>
      <c r="M650" s="38"/>
      <c r="N650" s="45"/>
      <c r="O650" s="38"/>
    </row>
    <row r="651" spans="3:15" ht="17" x14ac:dyDescent="0.4">
      <c r="C651" s="28"/>
      <c r="D651" s="22"/>
      <c r="K651" s="26"/>
      <c r="L651" s="37"/>
      <c r="M651" s="38"/>
      <c r="N651" s="45"/>
      <c r="O651" s="38"/>
    </row>
    <row r="652" spans="3:15" ht="17" x14ac:dyDescent="0.4">
      <c r="C652" s="28"/>
      <c r="D652" s="22"/>
      <c r="K652" s="26"/>
      <c r="L652" s="37"/>
      <c r="M652" s="38"/>
      <c r="N652" s="45"/>
      <c r="O652" s="38"/>
    </row>
    <row r="653" spans="3:15" ht="17" x14ac:dyDescent="0.4">
      <c r="C653" s="28"/>
      <c r="D653" s="22"/>
      <c r="K653" s="26"/>
      <c r="L653" s="37"/>
      <c r="M653" s="38"/>
      <c r="N653" s="45"/>
      <c r="O653" s="38"/>
    </row>
    <row r="654" spans="3:15" ht="17" x14ac:dyDescent="0.4">
      <c r="C654" s="28"/>
      <c r="D654" s="22"/>
      <c r="K654" s="26"/>
      <c r="L654" s="37"/>
      <c r="M654" s="38"/>
      <c r="N654" s="45"/>
      <c r="O654" s="38"/>
    </row>
    <row r="655" spans="3:15" ht="17" x14ac:dyDescent="0.4">
      <c r="C655" s="28"/>
      <c r="D655" s="22"/>
      <c r="K655" s="26"/>
      <c r="L655" s="37"/>
      <c r="M655" s="38"/>
      <c r="N655" s="45"/>
      <c r="O655" s="38"/>
    </row>
    <row r="656" spans="3:15" ht="17" x14ac:dyDescent="0.4">
      <c r="C656" s="28"/>
      <c r="D656" s="22"/>
      <c r="K656" s="26"/>
      <c r="L656" s="37"/>
      <c r="M656" s="38"/>
      <c r="N656" s="45"/>
      <c r="O656" s="38"/>
    </row>
    <row r="657" spans="3:15" ht="17" x14ac:dyDescent="0.4">
      <c r="C657" s="28"/>
      <c r="D657" s="22"/>
      <c r="K657" s="26"/>
      <c r="L657" s="37"/>
      <c r="M657" s="38"/>
      <c r="N657" s="45"/>
      <c r="O657" s="38"/>
    </row>
    <row r="658" spans="3:15" ht="17" x14ac:dyDescent="0.4">
      <c r="C658" s="28"/>
      <c r="D658" s="22"/>
      <c r="K658" s="26"/>
      <c r="L658" s="37"/>
      <c r="M658" s="38"/>
      <c r="N658" s="45"/>
      <c r="O658" s="38"/>
    </row>
    <row r="659" spans="3:15" ht="17" x14ac:dyDescent="0.4">
      <c r="C659" s="28"/>
      <c r="D659" s="22"/>
      <c r="K659" s="26"/>
      <c r="L659" s="37"/>
      <c r="M659" s="38"/>
      <c r="N659" s="45"/>
      <c r="O659" s="38"/>
    </row>
    <row r="660" spans="3:15" ht="17" x14ac:dyDescent="0.4">
      <c r="C660" s="28"/>
      <c r="D660" s="22"/>
      <c r="K660" s="26"/>
      <c r="L660" s="37"/>
      <c r="M660" s="38"/>
      <c r="N660" s="45"/>
      <c r="O660" s="38"/>
    </row>
    <row r="661" spans="3:15" ht="17" x14ac:dyDescent="0.4">
      <c r="C661" s="28"/>
      <c r="D661" s="22"/>
      <c r="K661" s="26"/>
      <c r="L661" s="37"/>
      <c r="M661" s="38"/>
      <c r="N661" s="45"/>
      <c r="O661" s="38"/>
    </row>
    <row r="662" spans="3:15" ht="17" x14ac:dyDescent="0.4">
      <c r="C662" s="28"/>
      <c r="D662" s="22"/>
      <c r="K662" s="26"/>
      <c r="L662" s="37"/>
      <c r="M662" s="38"/>
      <c r="N662" s="45"/>
      <c r="O662" s="38"/>
    </row>
    <row r="663" spans="3:15" ht="17" x14ac:dyDescent="0.4">
      <c r="C663" s="28"/>
      <c r="D663" s="22"/>
      <c r="K663" s="26"/>
      <c r="L663" s="37"/>
      <c r="M663" s="38"/>
      <c r="N663" s="45"/>
      <c r="O663" s="38"/>
    </row>
    <row r="664" spans="3:15" ht="17" x14ac:dyDescent="0.4">
      <c r="C664" s="28"/>
      <c r="D664" s="22"/>
      <c r="K664" s="26"/>
      <c r="L664" s="37"/>
      <c r="M664" s="38"/>
      <c r="N664" s="45"/>
      <c r="O664" s="38"/>
    </row>
    <row r="665" spans="3:15" ht="17" x14ac:dyDescent="0.4">
      <c r="C665" s="28"/>
      <c r="D665" s="22"/>
      <c r="K665" s="26"/>
      <c r="L665" s="37"/>
      <c r="M665" s="38"/>
      <c r="N665" s="45"/>
      <c r="O665" s="38"/>
    </row>
    <row r="666" spans="3:15" ht="17" x14ac:dyDescent="0.4">
      <c r="C666" s="28"/>
      <c r="D666" s="22"/>
      <c r="K666" s="26"/>
      <c r="L666" s="37"/>
      <c r="M666" s="38"/>
      <c r="N666" s="45"/>
      <c r="O666" s="38"/>
    </row>
    <row r="667" spans="3:15" ht="17" x14ac:dyDescent="0.4">
      <c r="C667" s="28"/>
      <c r="D667" s="22"/>
      <c r="K667" s="26"/>
      <c r="L667" s="37"/>
      <c r="M667" s="38"/>
      <c r="N667" s="45"/>
      <c r="O667" s="38"/>
    </row>
    <row r="668" spans="3:15" ht="17" x14ac:dyDescent="0.4">
      <c r="C668" s="28"/>
      <c r="D668" s="22"/>
      <c r="K668" s="26"/>
      <c r="L668" s="37"/>
      <c r="M668" s="38"/>
      <c r="N668" s="45"/>
      <c r="O668" s="38"/>
    </row>
    <row r="669" spans="3:15" ht="17" x14ac:dyDescent="0.4">
      <c r="C669" s="28"/>
      <c r="D669" s="22"/>
      <c r="K669" s="26"/>
      <c r="L669" s="37"/>
      <c r="M669" s="38"/>
      <c r="N669" s="45"/>
      <c r="O669" s="38"/>
    </row>
    <row r="670" spans="3:15" ht="17" x14ac:dyDescent="0.4">
      <c r="C670" s="28"/>
      <c r="D670" s="22"/>
      <c r="K670" s="26"/>
      <c r="L670" s="37"/>
      <c r="M670" s="38"/>
      <c r="N670" s="45"/>
      <c r="O670" s="38"/>
    </row>
    <row r="671" spans="3:15" ht="17" x14ac:dyDescent="0.4">
      <c r="C671" s="28"/>
      <c r="D671" s="22"/>
      <c r="K671" s="26"/>
      <c r="L671" s="37"/>
      <c r="M671" s="38"/>
      <c r="N671" s="45"/>
      <c r="O671" s="38"/>
    </row>
    <row r="672" spans="3:15" ht="17" x14ac:dyDescent="0.4">
      <c r="C672" s="28"/>
      <c r="D672" s="22"/>
      <c r="K672" s="26"/>
      <c r="L672" s="37"/>
      <c r="M672" s="38"/>
      <c r="N672" s="45"/>
      <c r="O672" s="38"/>
    </row>
    <row r="673" spans="3:15" ht="17" x14ac:dyDescent="0.4">
      <c r="C673" s="28"/>
      <c r="D673" s="22"/>
      <c r="K673" s="26"/>
      <c r="L673" s="37"/>
      <c r="M673" s="38"/>
      <c r="N673" s="45"/>
      <c r="O673" s="38"/>
    </row>
    <row r="674" spans="3:15" ht="17" x14ac:dyDescent="0.4">
      <c r="C674" s="28"/>
      <c r="D674" s="22"/>
      <c r="K674" s="26"/>
      <c r="L674" s="37"/>
      <c r="M674" s="38"/>
      <c r="N674" s="45"/>
      <c r="O674" s="38"/>
    </row>
    <row r="675" spans="3:15" ht="17" x14ac:dyDescent="0.4">
      <c r="C675" s="28"/>
      <c r="D675" s="22"/>
      <c r="K675" s="26"/>
      <c r="L675" s="37"/>
      <c r="M675" s="38"/>
      <c r="N675" s="45"/>
      <c r="O675" s="38"/>
    </row>
    <row r="676" spans="3:15" ht="17" x14ac:dyDescent="0.4">
      <c r="C676" s="28"/>
      <c r="D676" s="22"/>
      <c r="K676" s="26"/>
      <c r="L676" s="37"/>
      <c r="M676" s="38"/>
      <c r="N676" s="45"/>
      <c r="O676" s="38"/>
    </row>
    <row r="677" spans="3:15" ht="17" x14ac:dyDescent="0.4">
      <c r="C677" s="28"/>
      <c r="D677" s="22"/>
      <c r="K677" s="26"/>
      <c r="L677" s="37"/>
      <c r="M677" s="38"/>
      <c r="N677" s="45"/>
      <c r="O677" s="38"/>
    </row>
    <row r="678" spans="3:15" ht="17" x14ac:dyDescent="0.4">
      <c r="C678" s="28"/>
      <c r="D678" s="22"/>
      <c r="K678" s="26"/>
      <c r="L678" s="37"/>
      <c r="M678" s="38"/>
      <c r="N678" s="45"/>
      <c r="O678" s="38"/>
    </row>
    <row r="679" spans="3:15" ht="17" x14ac:dyDescent="0.4">
      <c r="C679" s="28"/>
      <c r="D679" s="22"/>
      <c r="K679" s="26"/>
      <c r="L679" s="37"/>
      <c r="M679" s="38"/>
      <c r="N679" s="45"/>
      <c r="O679" s="38"/>
    </row>
    <row r="680" spans="3:15" ht="17" x14ac:dyDescent="0.4">
      <c r="C680" s="28"/>
      <c r="D680" s="22"/>
      <c r="K680" s="26"/>
      <c r="L680" s="37"/>
      <c r="M680" s="38"/>
      <c r="N680" s="45"/>
      <c r="O680" s="38"/>
    </row>
    <row r="681" spans="3:15" ht="17" x14ac:dyDescent="0.4">
      <c r="C681" s="28"/>
      <c r="D681" s="22"/>
      <c r="K681" s="26"/>
      <c r="L681" s="37"/>
      <c r="M681" s="38"/>
      <c r="N681" s="45"/>
      <c r="O681" s="38"/>
    </row>
    <row r="682" spans="3:15" ht="17" x14ac:dyDescent="0.4">
      <c r="C682" s="28"/>
      <c r="D682" s="22"/>
      <c r="K682" s="26"/>
      <c r="L682" s="37"/>
      <c r="M682" s="38"/>
      <c r="N682" s="45"/>
      <c r="O682" s="38"/>
    </row>
    <row r="683" spans="3:15" ht="17" x14ac:dyDescent="0.4">
      <c r="C683" s="28"/>
      <c r="D683" s="22"/>
      <c r="K683" s="26"/>
      <c r="L683" s="37"/>
      <c r="M683" s="38"/>
      <c r="N683" s="45"/>
      <c r="O683" s="38"/>
    </row>
    <row r="684" spans="3:15" ht="17" x14ac:dyDescent="0.4">
      <c r="C684" s="28"/>
      <c r="D684" s="22"/>
      <c r="K684" s="26"/>
      <c r="L684" s="37"/>
      <c r="M684" s="38"/>
      <c r="N684" s="45"/>
      <c r="O684" s="38"/>
    </row>
    <row r="685" spans="3:15" ht="17" x14ac:dyDescent="0.4">
      <c r="C685" s="28"/>
      <c r="D685" s="22"/>
      <c r="K685" s="26"/>
      <c r="L685" s="37"/>
      <c r="M685" s="38"/>
      <c r="N685" s="45"/>
      <c r="O685" s="38"/>
    </row>
    <row r="686" spans="3:15" ht="17" x14ac:dyDescent="0.4">
      <c r="C686" s="28"/>
      <c r="D686" s="22"/>
      <c r="K686" s="26"/>
      <c r="L686" s="37"/>
      <c r="M686" s="38"/>
      <c r="N686" s="45"/>
      <c r="O686" s="38"/>
    </row>
    <row r="687" spans="3:15" ht="17" x14ac:dyDescent="0.4">
      <c r="C687" s="28"/>
      <c r="D687" s="22"/>
      <c r="K687" s="26"/>
      <c r="L687" s="37"/>
      <c r="M687" s="38"/>
      <c r="N687" s="45"/>
      <c r="O687" s="38"/>
    </row>
    <row r="688" spans="3:15" ht="17" x14ac:dyDescent="0.4">
      <c r="C688" s="28"/>
      <c r="D688" s="22"/>
      <c r="K688" s="26"/>
      <c r="L688" s="37"/>
      <c r="M688" s="38"/>
      <c r="N688" s="45"/>
      <c r="O688" s="38"/>
    </row>
    <row r="689" spans="3:15" ht="17" x14ac:dyDescent="0.4">
      <c r="C689" s="28"/>
      <c r="D689" s="22"/>
      <c r="K689" s="26"/>
      <c r="L689" s="37"/>
      <c r="M689" s="38"/>
      <c r="N689" s="45"/>
      <c r="O689" s="38"/>
    </row>
    <row r="690" spans="3:15" ht="17" x14ac:dyDescent="0.4">
      <c r="C690" s="28"/>
      <c r="D690" s="22"/>
      <c r="K690" s="26"/>
      <c r="L690" s="37"/>
      <c r="M690" s="38"/>
      <c r="N690" s="45"/>
      <c r="O690" s="38"/>
    </row>
    <row r="691" spans="3:15" ht="17" x14ac:dyDescent="0.4">
      <c r="C691" s="28"/>
      <c r="D691" s="22"/>
      <c r="K691" s="26"/>
      <c r="L691" s="37"/>
      <c r="M691" s="38"/>
      <c r="N691" s="45"/>
      <c r="O691" s="38"/>
    </row>
    <row r="692" spans="3:15" ht="17" x14ac:dyDescent="0.4">
      <c r="C692" s="28"/>
      <c r="D692" s="22"/>
      <c r="K692" s="26"/>
      <c r="L692" s="37"/>
      <c r="M692" s="38"/>
      <c r="N692" s="45"/>
      <c r="O692" s="38"/>
    </row>
    <row r="693" spans="3:15" ht="17" x14ac:dyDescent="0.4">
      <c r="C693" s="28"/>
      <c r="D693" s="22"/>
      <c r="K693" s="26"/>
      <c r="L693" s="37"/>
      <c r="M693" s="38"/>
      <c r="N693" s="45"/>
      <c r="O693" s="38"/>
    </row>
    <row r="694" spans="3:15" ht="17" x14ac:dyDescent="0.4">
      <c r="C694" s="28"/>
      <c r="D694" s="22"/>
      <c r="K694" s="26"/>
      <c r="L694" s="37"/>
      <c r="M694" s="38"/>
      <c r="N694" s="45"/>
      <c r="O694" s="38"/>
    </row>
    <row r="695" spans="3:15" ht="17" x14ac:dyDescent="0.4">
      <c r="C695" s="28"/>
      <c r="D695" s="22"/>
      <c r="K695" s="26"/>
      <c r="L695" s="37"/>
      <c r="M695" s="38"/>
      <c r="N695" s="45"/>
      <c r="O695" s="38"/>
    </row>
    <row r="696" spans="3:15" ht="17" x14ac:dyDescent="0.4">
      <c r="C696" s="28"/>
      <c r="D696" s="22"/>
      <c r="K696" s="26"/>
      <c r="L696" s="37"/>
      <c r="M696" s="38"/>
      <c r="N696" s="45"/>
      <c r="O696" s="38"/>
    </row>
    <row r="697" spans="3:15" ht="17" x14ac:dyDescent="0.4">
      <c r="C697" s="28"/>
      <c r="D697" s="22"/>
      <c r="K697" s="26"/>
      <c r="L697" s="37"/>
      <c r="M697" s="38"/>
      <c r="N697" s="45"/>
      <c r="O697" s="38"/>
    </row>
    <row r="698" spans="3:15" ht="17" x14ac:dyDescent="0.4">
      <c r="C698" s="28"/>
      <c r="D698" s="22"/>
      <c r="K698" s="26"/>
      <c r="L698" s="37"/>
      <c r="M698" s="38"/>
      <c r="N698" s="45"/>
      <c r="O698" s="38"/>
    </row>
    <row r="699" spans="3:15" ht="17" x14ac:dyDescent="0.4">
      <c r="C699" s="28"/>
      <c r="D699" s="22"/>
      <c r="K699" s="26"/>
      <c r="L699" s="37"/>
      <c r="M699" s="38"/>
      <c r="N699" s="45"/>
      <c r="O699" s="38"/>
    </row>
    <row r="700" spans="3:15" ht="17" x14ac:dyDescent="0.4">
      <c r="C700" s="28"/>
      <c r="D700" s="22"/>
      <c r="K700" s="26"/>
      <c r="L700" s="37"/>
      <c r="M700" s="38"/>
      <c r="N700" s="45"/>
      <c r="O700" s="38"/>
    </row>
    <row r="701" spans="3:15" ht="17" x14ac:dyDescent="0.4">
      <c r="C701" s="28"/>
      <c r="D701" s="22"/>
      <c r="K701" s="26"/>
      <c r="L701" s="37"/>
      <c r="M701" s="38"/>
      <c r="N701" s="45"/>
      <c r="O701" s="38"/>
    </row>
    <row r="702" spans="3:15" ht="17" x14ac:dyDescent="0.4">
      <c r="C702" s="28"/>
      <c r="D702" s="22"/>
      <c r="K702" s="26"/>
      <c r="L702" s="37"/>
      <c r="M702" s="38"/>
      <c r="N702" s="45"/>
      <c r="O702" s="38"/>
    </row>
    <row r="703" spans="3:15" ht="17" x14ac:dyDescent="0.4">
      <c r="C703" s="28"/>
      <c r="D703" s="22"/>
      <c r="K703" s="26"/>
      <c r="L703" s="37"/>
      <c r="M703" s="38"/>
      <c r="N703" s="45"/>
      <c r="O703" s="38"/>
    </row>
    <row r="704" spans="3:15" ht="17" x14ac:dyDescent="0.4">
      <c r="C704" s="28"/>
      <c r="D704" s="22"/>
      <c r="K704" s="26"/>
      <c r="L704" s="37"/>
      <c r="M704" s="38"/>
      <c r="N704" s="45"/>
      <c r="O704" s="38"/>
    </row>
    <row r="705" spans="3:15" ht="17" x14ac:dyDescent="0.4">
      <c r="C705" s="28"/>
      <c r="D705" s="22"/>
      <c r="K705" s="26"/>
      <c r="L705" s="37"/>
      <c r="M705" s="38"/>
      <c r="N705" s="45"/>
      <c r="O705" s="38"/>
    </row>
    <row r="706" spans="3:15" ht="17" x14ac:dyDescent="0.4">
      <c r="C706" s="28"/>
      <c r="D706" s="22"/>
      <c r="K706" s="26"/>
      <c r="L706" s="37"/>
      <c r="M706" s="38"/>
      <c r="N706" s="45"/>
      <c r="O706" s="38"/>
    </row>
    <row r="707" spans="3:15" ht="17" x14ac:dyDescent="0.4">
      <c r="C707" s="28"/>
      <c r="D707" s="22"/>
      <c r="K707" s="26"/>
      <c r="L707" s="37"/>
      <c r="M707" s="38"/>
      <c r="N707" s="45"/>
      <c r="O707" s="38"/>
    </row>
    <row r="708" spans="3:15" ht="17" x14ac:dyDescent="0.4">
      <c r="C708" s="28"/>
      <c r="D708" s="22"/>
      <c r="K708" s="26"/>
      <c r="L708" s="37"/>
      <c r="M708" s="38"/>
      <c r="N708" s="45"/>
      <c r="O708" s="38"/>
    </row>
    <row r="709" spans="3:15" ht="17" x14ac:dyDescent="0.4">
      <c r="C709" s="28"/>
      <c r="D709" s="22"/>
      <c r="K709" s="26"/>
      <c r="L709" s="37"/>
      <c r="M709" s="38"/>
      <c r="N709" s="45"/>
      <c r="O709" s="38"/>
    </row>
    <row r="710" spans="3:15" ht="17" x14ac:dyDescent="0.4">
      <c r="C710" s="28"/>
      <c r="D710" s="22"/>
      <c r="K710" s="26"/>
      <c r="L710" s="37"/>
      <c r="M710" s="38"/>
      <c r="N710" s="45"/>
      <c r="O710" s="38"/>
    </row>
    <row r="711" spans="3:15" ht="17" x14ac:dyDescent="0.4">
      <c r="C711" s="28"/>
      <c r="D711" s="22"/>
      <c r="K711" s="26"/>
      <c r="L711" s="37"/>
      <c r="M711" s="38"/>
      <c r="N711" s="45"/>
      <c r="O711" s="38"/>
    </row>
    <row r="712" spans="3:15" ht="17" x14ac:dyDescent="0.4">
      <c r="C712" s="28"/>
      <c r="D712" s="22"/>
      <c r="K712" s="26"/>
      <c r="L712" s="37"/>
      <c r="M712" s="38"/>
      <c r="N712" s="45"/>
      <c r="O712" s="38"/>
    </row>
    <row r="713" spans="3:15" ht="17" x14ac:dyDescent="0.4">
      <c r="C713" s="28"/>
      <c r="D713" s="22"/>
      <c r="K713" s="26"/>
      <c r="L713" s="37"/>
      <c r="M713" s="38"/>
      <c r="N713" s="45"/>
      <c r="O713" s="38"/>
    </row>
    <row r="714" spans="3:15" ht="17" x14ac:dyDescent="0.4">
      <c r="C714" s="28"/>
      <c r="D714" s="22"/>
      <c r="K714" s="26"/>
      <c r="L714" s="37"/>
      <c r="M714" s="38"/>
      <c r="N714" s="45"/>
      <c r="O714" s="38"/>
    </row>
    <row r="715" spans="3:15" ht="17" x14ac:dyDescent="0.4">
      <c r="C715" s="28"/>
      <c r="D715" s="22"/>
      <c r="K715" s="26"/>
      <c r="L715" s="37"/>
      <c r="M715" s="38"/>
      <c r="N715" s="45"/>
      <c r="O715" s="38"/>
    </row>
    <row r="716" spans="3:15" ht="17" x14ac:dyDescent="0.4">
      <c r="C716" s="28"/>
      <c r="D716" s="22"/>
      <c r="K716" s="26"/>
      <c r="L716" s="37"/>
      <c r="M716" s="38"/>
      <c r="N716" s="45"/>
      <c r="O716" s="38"/>
    </row>
    <row r="717" spans="3:15" ht="17" x14ac:dyDescent="0.4">
      <c r="C717" s="28"/>
      <c r="D717" s="22"/>
      <c r="K717" s="26"/>
      <c r="L717" s="37"/>
      <c r="M717" s="38"/>
      <c r="N717" s="45"/>
      <c r="O717" s="38"/>
    </row>
    <row r="718" spans="3:15" ht="17" x14ac:dyDescent="0.4">
      <c r="C718" s="28"/>
      <c r="D718" s="22"/>
      <c r="K718" s="26"/>
      <c r="L718" s="37"/>
      <c r="M718" s="38"/>
      <c r="N718" s="45"/>
      <c r="O718" s="38"/>
    </row>
    <row r="719" spans="3:15" ht="17" x14ac:dyDescent="0.4">
      <c r="C719" s="28"/>
      <c r="D719" s="22"/>
      <c r="K719" s="26"/>
      <c r="L719" s="37"/>
      <c r="M719" s="38"/>
      <c r="N719" s="45"/>
      <c r="O719" s="38"/>
    </row>
    <row r="720" spans="3:15" ht="17" x14ac:dyDescent="0.4">
      <c r="C720" s="28"/>
      <c r="D720" s="22"/>
      <c r="K720" s="26"/>
      <c r="L720" s="37"/>
      <c r="M720" s="38"/>
      <c r="N720" s="45"/>
      <c r="O720" s="38"/>
    </row>
    <row r="721" spans="3:15" ht="17" x14ac:dyDescent="0.4">
      <c r="C721" s="28"/>
      <c r="D721" s="22"/>
      <c r="K721" s="26"/>
      <c r="L721" s="37"/>
      <c r="M721" s="38"/>
      <c r="N721" s="45"/>
      <c r="O721" s="38"/>
    </row>
    <row r="722" spans="3:15" ht="17" x14ac:dyDescent="0.4">
      <c r="C722" s="28"/>
      <c r="D722" s="22"/>
      <c r="K722" s="26"/>
      <c r="L722" s="37"/>
      <c r="M722" s="38"/>
      <c r="N722" s="45"/>
      <c r="O722" s="38"/>
    </row>
    <row r="723" spans="3:15" ht="17" x14ac:dyDescent="0.4">
      <c r="C723" s="28"/>
      <c r="D723" s="22"/>
      <c r="K723" s="26"/>
      <c r="L723" s="37"/>
      <c r="M723" s="38"/>
      <c r="N723" s="45"/>
      <c r="O723" s="38"/>
    </row>
    <row r="724" spans="3:15" ht="17" x14ac:dyDescent="0.4">
      <c r="C724" s="28"/>
      <c r="D724" s="22"/>
      <c r="K724" s="26"/>
      <c r="L724" s="37"/>
      <c r="M724" s="38"/>
      <c r="N724" s="45"/>
      <c r="O724" s="38"/>
    </row>
    <row r="725" spans="3:15" ht="17" x14ac:dyDescent="0.4">
      <c r="C725" s="28"/>
      <c r="D725" s="22"/>
      <c r="K725" s="26"/>
      <c r="L725" s="37"/>
      <c r="M725" s="38"/>
      <c r="N725" s="45"/>
      <c r="O725" s="38"/>
    </row>
    <row r="726" spans="3:15" ht="17" x14ac:dyDescent="0.4">
      <c r="C726" s="28"/>
      <c r="D726" s="22"/>
      <c r="K726" s="26"/>
      <c r="L726" s="37"/>
      <c r="M726" s="38"/>
      <c r="N726" s="45"/>
      <c r="O726" s="38"/>
    </row>
    <row r="727" spans="3:15" ht="17" x14ac:dyDescent="0.4">
      <c r="C727" s="28"/>
      <c r="D727" s="22"/>
      <c r="K727" s="26"/>
      <c r="L727" s="37"/>
      <c r="M727" s="38"/>
      <c r="N727" s="45"/>
      <c r="O727" s="38"/>
    </row>
    <row r="728" spans="3:15" ht="17" x14ac:dyDescent="0.4">
      <c r="C728" s="28"/>
      <c r="D728" s="22"/>
      <c r="K728" s="26"/>
      <c r="L728" s="37"/>
      <c r="M728" s="38"/>
      <c r="N728" s="45"/>
      <c r="O728" s="38"/>
    </row>
    <row r="729" spans="3:15" ht="17" x14ac:dyDescent="0.4">
      <c r="C729" s="28"/>
      <c r="D729" s="22"/>
      <c r="K729" s="26"/>
      <c r="L729" s="37"/>
      <c r="M729" s="38"/>
      <c r="N729" s="45"/>
      <c r="O729" s="38"/>
    </row>
    <row r="730" spans="3:15" ht="17" x14ac:dyDescent="0.4">
      <c r="C730" s="28"/>
      <c r="D730" s="22"/>
      <c r="K730" s="26"/>
      <c r="L730" s="37"/>
      <c r="M730" s="38"/>
      <c r="N730" s="45"/>
      <c r="O730" s="38"/>
    </row>
    <row r="731" spans="3:15" ht="17" x14ac:dyDescent="0.4">
      <c r="C731" s="28"/>
      <c r="D731" s="22"/>
      <c r="K731" s="26"/>
      <c r="L731" s="37"/>
      <c r="M731" s="38"/>
      <c r="N731" s="45"/>
      <c r="O731" s="38"/>
    </row>
    <row r="732" spans="3:15" ht="17" x14ac:dyDescent="0.4">
      <c r="C732" s="28"/>
      <c r="D732" s="23"/>
      <c r="K732" s="26"/>
      <c r="L732" s="37"/>
      <c r="M732" s="38"/>
      <c r="N732" s="45"/>
      <c r="O732" s="38"/>
    </row>
    <row r="733" spans="3:15" ht="17" x14ac:dyDescent="0.4">
      <c r="C733" s="28"/>
      <c r="D733" s="23"/>
      <c r="K733" s="26"/>
      <c r="L733" s="37"/>
      <c r="M733" s="38"/>
      <c r="N733" s="45"/>
      <c r="O733" s="38"/>
    </row>
    <row r="734" spans="3:15" ht="17" x14ac:dyDescent="0.4">
      <c r="C734" s="28"/>
      <c r="D734" s="23"/>
      <c r="K734" s="26"/>
      <c r="L734" s="37"/>
      <c r="M734" s="38"/>
      <c r="N734" s="45"/>
      <c r="O734" s="38"/>
    </row>
    <row r="735" spans="3:15" ht="17" x14ac:dyDescent="0.4">
      <c r="C735" s="28"/>
      <c r="D735" s="23"/>
      <c r="K735" s="26"/>
      <c r="L735" s="37"/>
      <c r="M735" s="38"/>
      <c r="N735" s="45"/>
      <c r="O735" s="38"/>
    </row>
    <row r="736" spans="3:15" ht="17" x14ac:dyDescent="0.4">
      <c r="C736" s="28"/>
      <c r="D736" s="23"/>
      <c r="K736" s="26"/>
      <c r="L736" s="37"/>
      <c r="M736" s="38"/>
      <c r="N736" s="45"/>
      <c r="O736" s="38"/>
    </row>
    <row r="737" spans="3:15" ht="17" x14ac:dyDescent="0.4">
      <c r="C737" s="28"/>
      <c r="D737" s="23"/>
      <c r="K737" s="26"/>
      <c r="L737" s="37"/>
      <c r="M737" s="38"/>
      <c r="N737" s="45"/>
      <c r="O737" s="38"/>
    </row>
    <row r="738" spans="3:15" ht="17" x14ac:dyDescent="0.4">
      <c r="C738" s="28"/>
      <c r="D738" s="23"/>
      <c r="K738" s="26"/>
      <c r="L738" s="37"/>
      <c r="M738" s="38"/>
      <c r="N738" s="45"/>
      <c r="O738" s="38"/>
    </row>
    <row r="739" spans="3:15" ht="17" x14ac:dyDescent="0.4">
      <c r="C739" s="28"/>
      <c r="D739" s="23"/>
      <c r="K739" s="26"/>
      <c r="L739" s="37"/>
      <c r="M739" s="38"/>
      <c r="N739" s="45"/>
      <c r="O739" s="38"/>
    </row>
    <row r="740" spans="3:15" ht="17" x14ac:dyDescent="0.4">
      <c r="C740" s="28"/>
      <c r="D740" s="23"/>
      <c r="K740" s="26"/>
      <c r="L740" s="37"/>
      <c r="M740" s="38"/>
      <c r="N740" s="45"/>
      <c r="O740" s="38"/>
    </row>
    <row r="741" spans="3:15" ht="17" x14ac:dyDescent="0.4">
      <c r="C741" s="28"/>
      <c r="D741" s="23"/>
      <c r="K741" s="26"/>
      <c r="L741" s="37"/>
      <c r="M741" s="38"/>
      <c r="N741" s="45"/>
      <c r="O741" s="38"/>
    </row>
    <row r="742" spans="3:15" ht="17" x14ac:dyDescent="0.4">
      <c r="C742" s="28"/>
      <c r="D742" s="23"/>
      <c r="K742" s="26"/>
      <c r="L742" s="37"/>
      <c r="M742" s="38"/>
      <c r="N742" s="45"/>
      <c r="O742" s="38"/>
    </row>
    <row r="743" spans="3:15" ht="17" x14ac:dyDescent="0.4">
      <c r="C743" s="28"/>
      <c r="D743" s="23"/>
      <c r="K743" s="26"/>
      <c r="L743" s="37"/>
      <c r="M743" s="38"/>
      <c r="N743" s="45"/>
      <c r="O743" s="38"/>
    </row>
    <row r="744" spans="3:15" ht="17" x14ac:dyDescent="0.4">
      <c r="C744" s="28"/>
      <c r="D744" s="23"/>
      <c r="K744" s="26"/>
      <c r="L744" s="37"/>
      <c r="M744" s="38"/>
      <c r="N744" s="45"/>
      <c r="O744" s="38"/>
    </row>
    <row r="745" spans="3:15" ht="17" x14ac:dyDescent="0.4">
      <c r="C745" s="28"/>
      <c r="D745" s="23"/>
      <c r="K745" s="26"/>
      <c r="L745" s="37"/>
      <c r="M745" s="38"/>
      <c r="N745" s="45"/>
      <c r="O745" s="38"/>
    </row>
    <row r="746" spans="3:15" ht="17" x14ac:dyDescent="0.4">
      <c r="C746" s="28"/>
      <c r="D746" s="23"/>
      <c r="K746" s="26"/>
      <c r="L746" s="37"/>
      <c r="M746" s="38"/>
      <c r="N746" s="45"/>
      <c r="O746" s="38"/>
    </row>
    <row r="747" spans="3:15" ht="17" x14ac:dyDescent="0.4">
      <c r="C747" s="28"/>
      <c r="D747" s="23"/>
      <c r="K747" s="26"/>
      <c r="L747" s="37"/>
      <c r="M747" s="38"/>
      <c r="N747" s="45"/>
      <c r="O747" s="38"/>
    </row>
    <row r="748" spans="3:15" ht="17" x14ac:dyDescent="0.4">
      <c r="C748" s="28"/>
      <c r="D748" s="23"/>
      <c r="K748" s="26"/>
      <c r="L748" s="37"/>
      <c r="M748" s="38"/>
      <c r="N748" s="45"/>
      <c r="O748" s="38"/>
    </row>
    <row r="749" spans="3:15" ht="17" x14ac:dyDescent="0.4">
      <c r="C749" s="28"/>
      <c r="D749" s="23"/>
      <c r="K749" s="26"/>
      <c r="L749" s="37"/>
      <c r="M749" s="38"/>
      <c r="N749" s="45"/>
      <c r="O749" s="38"/>
    </row>
    <row r="750" spans="3:15" ht="17" x14ac:dyDescent="0.4">
      <c r="C750" s="28"/>
      <c r="D750" s="23"/>
      <c r="K750" s="26"/>
      <c r="L750" s="37"/>
      <c r="M750" s="38"/>
      <c r="N750" s="45"/>
      <c r="O750" s="38"/>
    </row>
    <row r="751" spans="3:15" ht="17" x14ac:dyDescent="0.4">
      <c r="C751" s="28"/>
      <c r="D751" s="23"/>
      <c r="K751" s="26"/>
      <c r="L751" s="37"/>
      <c r="M751" s="38"/>
      <c r="N751" s="45"/>
      <c r="O751" s="38"/>
    </row>
    <row r="752" spans="3:15" ht="17" x14ac:dyDescent="0.4">
      <c r="C752" s="28"/>
      <c r="D752" s="23"/>
      <c r="K752" s="26"/>
      <c r="L752" s="37"/>
      <c r="M752" s="38"/>
      <c r="N752" s="45"/>
      <c r="O752" s="38"/>
    </row>
    <row r="753" spans="3:15" ht="17" x14ac:dyDescent="0.4">
      <c r="C753" s="28"/>
      <c r="D753" s="23"/>
      <c r="K753" s="26"/>
      <c r="L753" s="37"/>
      <c r="M753" s="38"/>
      <c r="N753" s="45"/>
      <c r="O753" s="38"/>
    </row>
    <row r="754" spans="3:15" ht="17" x14ac:dyDescent="0.4">
      <c r="C754" s="28"/>
      <c r="D754" s="23"/>
      <c r="K754" s="26"/>
      <c r="L754" s="37"/>
      <c r="M754" s="38"/>
      <c r="N754" s="45"/>
      <c r="O754" s="38"/>
    </row>
    <row r="755" spans="3:15" ht="17" x14ac:dyDescent="0.4">
      <c r="C755" s="28"/>
      <c r="D755" s="23"/>
      <c r="K755" s="26"/>
      <c r="L755" s="37"/>
      <c r="M755" s="38"/>
      <c r="N755" s="45"/>
      <c r="O755" s="38"/>
    </row>
    <row r="756" spans="3:15" ht="17" x14ac:dyDescent="0.4">
      <c r="C756" s="28"/>
      <c r="D756" s="23"/>
      <c r="K756" s="26"/>
      <c r="L756" s="37"/>
      <c r="M756" s="38"/>
      <c r="N756" s="45"/>
      <c r="O756" s="38"/>
    </row>
    <row r="757" spans="3:15" ht="17" x14ac:dyDescent="0.4">
      <c r="C757" s="28"/>
      <c r="D757" s="23"/>
      <c r="K757" s="26"/>
      <c r="L757" s="37"/>
      <c r="M757" s="38"/>
      <c r="N757" s="45"/>
      <c r="O757" s="38"/>
    </row>
    <row r="758" spans="3:15" ht="17" x14ac:dyDescent="0.4">
      <c r="C758" s="28"/>
      <c r="D758" s="23"/>
      <c r="K758" s="26"/>
      <c r="L758" s="37"/>
      <c r="M758" s="38"/>
      <c r="N758" s="45"/>
      <c r="O758" s="38"/>
    </row>
    <row r="759" spans="3:15" ht="17" x14ac:dyDescent="0.4">
      <c r="C759" s="28"/>
      <c r="D759" s="23"/>
      <c r="K759" s="26"/>
      <c r="L759" s="37"/>
      <c r="M759" s="38"/>
      <c r="N759" s="45"/>
      <c r="O759" s="38"/>
    </row>
    <row r="760" spans="3:15" ht="17" x14ac:dyDescent="0.4">
      <c r="C760" s="28"/>
      <c r="D760" s="23"/>
      <c r="K760" s="26"/>
      <c r="L760" s="37"/>
      <c r="M760" s="38"/>
      <c r="N760" s="45"/>
      <c r="O760" s="38"/>
    </row>
    <row r="761" spans="3:15" ht="17" x14ac:dyDescent="0.4">
      <c r="C761" s="28"/>
      <c r="D761" s="23"/>
      <c r="K761" s="26"/>
      <c r="L761" s="37"/>
      <c r="M761" s="38"/>
      <c r="N761" s="45"/>
      <c r="O761" s="38"/>
    </row>
    <row r="762" spans="3:15" ht="17" x14ac:dyDescent="0.4">
      <c r="C762" s="28"/>
      <c r="D762" s="23"/>
      <c r="K762" s="26"/>
      <c r="L762" s="37"/>
      <c r="M762" s="38"/>
      <c r="N762" s="45"/>
      <c r="O762" s="38"/>
    </row>
    <row r="763" spans="3:15" ht="17" x14ac:dyDescent="0.4">
      <c r="C763" s="28"/>
      <c r="D763" s="23"/>
      <c r="K763" s="26"/>
      <c r="L763" s="37"/>
      <c r="M763" s="38"/>
      <c r="N763" s="45"/>
      <c r="O763" s="38"/>
    </row>
    <row r="764" spans="3:15" ht="17" x14ac:dyDescent="0.4">
      <c r="C764" s="28"/>
      <c r="D764" s="23"/>
      <c r="K764" s="26"/>
      <c r="L764" s="37"/>
      <c r="M764" s="38"/>
      <c r="N764" s="45"/>
      <c r="O764" s="38"/>
    </row>
    <row r="765" spans="3:15" ht="17" x14ac:dyDescent="0.4">
      <c r="C765" s="28"/>
      <c r="D765" s="23"/>
      <c r="K765" s="26"/>
      <c r="L765" s="37"/>
      <c r="M765" s="38"/>
      <c r="N765" s="45"/>
      <c r="O765" s="38"/>
    </row>
    <row r="766" spans="3:15" ht="17" x14ac:dyDescent="0.4">
      <c r="C766" s="28"/>
      <c r="D766" s="23"/>
      <c r="K766" s="26"/>
      <c r="L766" s="37"/>
      <c r="M766" s="38"/>
      <c r="N766" s="45"/>
      <c r="O766" s="38"/>
    </row>
    <row r="767" spans="3:15" ht="17" x14ac:dyDescent="0.4">
      <c r="C767" s="28"/>
      <c r="D767" s="23"/>
      <c r="K767" s="26"/>
      <c r="L767" s="37"/>
      <c r="M767" s="38"/>
      <c r="N767" s="45"/>
      <c r="O767" s="38"/>
    </row>
    <row r="768" spans="3:15" ht="17" x14ac:dyDescent="0.4">
      <c r="C768" s="28"/>
      <c r="D768" s="23"/>
      <c r="K768" s="26"/>
      <c r="L768" s="37"/>
      <c r="M768" s="38"/>
      <c r="N768" s="45"/>
      <c r="O768" s="38"/>
    </row>
    <row r="769" spans="3:15" ht="17" x14ac:dyDescent="0.4">
      <c r="C769" s="28"/>
      <c r="D769" s="23"/>
      <c r="K769" s="26"/>
      <c r="L769" s="37"/>
      <c r="M769" s="38"/>
      <c r="N769" s="45"/>
      <c r="O769" s="38"/>
    </row>
    <row r="770" spans="3:15" ht="17" x14ac:dyDescent="0.4">
      <c r="C770" s="28"/>
      <c r="D770" s="23"/>
      <c r="K770" s="26"/>
      <c r="L770" s="37"/>
      <c r="M770" s="38"/>
      <c r="N770" s="45"/>
      <c r="O770" s="38"/>
    </row>
    <row r="771" spans="3:15" ht="17" x14ac:dyDescent="0.4">
      <c r="C771" s="28"/>
      <c r="D771" s="23"/>
      <c r="K771" s="26"/>
      <c r="L771" s="37"/>
      <c r="M771" s="38"/>
      <c r="N771" s="45"/>
      <c r="O771" s="38"/>
    </row>
    <row r="772" spans="3:15" ht="17" x14ac:dyDescent="0.4">
      <c r="C772" s="28"/>
      <c r="D772" s="23"/>
      <c r="K772" s="26"/>
      <c r="L772" s="37"/>
      <c r="M772" s="38"/>
      <c r="N772" s="45"/>
      <c r="O772" s="38"/>
    </row>
    <row r="773" spans="3:15" ht="17" x14ac:dyDescent="0.4">
      <c r="C773" s="28"/>
      <c r="D773" s="23"/>
      <c r="K773" s="26"/>
      <c r="L773" s="37"/>
      <c r="M773" s="38"/>
      <c r="N773" s="45"/>
      <c r="O773" s="38"/>
    </row>
    <row r="774" spans="3:15" ht="17" x14ac:dyDescent="0.4">
      <c r="C774" s="28"/>
      <c r="D774" s="23"/>
      <c r="K774" s="26"/>
      <c r="L774" s="37"/>
      <c r="M774" s="38"/>
      <c r="N774" s="45"/>
      <c r="O774" s="38"/>
    </row>
    <row r="775" spans="3:15" ht="17" x14ac:dyDescent="0.4">
      <c r="C775" s="28"/>
      <c r="D775" s="23"/>
      <c r="K775" s="26"/>
      <c r="L775" s="37"/>
      <c r="M775" s="38"/>
      <c r="N775" s="45"/>
      <c r="O775" s="38"/>
    </row>
    <row r="776" spans="3:15" ht="17" x14ac:dyDescent="0.4">
      <c r="C776" s="28"/>
      <c r="D776" s="23"/>
      <c r="K776" s="26"/>
      <c r="L776" s="37"/>
      <c r="M776" s="38"/>
      <c r="N776" s="45"/>
      <c r="O776" s="38"/>
    </row>
    <row r="777" spans="3:15" ht="17" x14ac:dyDescent="0.4">
      <c r="C777" s="28"/>
      <c r="D777" s="23"/>
      <c r="K777" s="26"/>
      <c r="L777" s="37"/>
      <c r="M777" s="38"/>
      <c r="N777" s="45"/>
      <c r="O777" s="38"/>
    </row>
    <row r="778" spans="3:15" ht="17" x14ac:dyDescent="0.4">
      <c r="C778" s="28"/>
      <c r="D778" s="23"/>
      <c r="K778" s="26"/>
      <c r="L778" s="37"/>
      <c r="M778" s="38"/>
      <c r="N778" s="45"/>
      <c r="O778" s="38"/>
    </row>
    <row r="779" spans="3:15" ht="17" x14ac:dyDescent="0.4">
      <c r="C779" s="28"/>
      <c r="D779" s="23"/>
      <c r="K779" s="26"/>
      <c r="L779" s="37"/>
      <c r="M779" s="38"/>
      <c r="N779" s="45"/>
      <c r="O779" s="38"/>
    </row>
    <row r="780" spans="3:15" ht="17" x14ac:dyDescent="0.4">
      <c r="C780" s="28"/>
      <c r="D780" s="23"/>
      <c r="K780" s="26"/>
      <c r="L780" s="37"/>
      <c r="M780" s="38"/>
      <c r="N780" s="45"/>
      <c r="O780" s="38"/>
    </row>
    <row r="781" spans="3:15" ht="17" x14ac:dyDescent="0.4">
      <c r="C781" s="28"/>
      <c r="D781" s="23"/>
      <c r="K781" s="26"/>
      <c r="L781" s="37"/>
      <c r="M781" s="38"/>
      <c r="N781" s="45"/>
      <c r="O781" s="38"/>
    </row>
    <row r="782" spans="3:15" ht="17" x14ac:dyDescent="0.4">
      <c r="C782" s="28"/>
      <c r="D782" s="23"/>
      <c r="K782" s="26"/>
      <c r="L782" s="37"/>
      <c r="M782" s="38"/>
      <c r="N782" s="45"/>
      <c r="O782" s="38"/>
    </row>
    <row r="783" spans="3:15" ht="17" x14ac:dyDescent="0.4">
      <c r="C783" s="28"/>
      <c r="D783" s="23"/>
      <c r="K783" s="26"/>
      <c r="L783" s="37"/>
      <c r="M783" s="38"/>
      <c r="N783" s="45"/>
      <c r="O783" s="38"/>
    </row>
    <row r="784" spans="3:15" ht="17" x14ac:dyDescent="0.4">
      <c r="C784" s="28"/>
      <c r="D784" s="23"/>
      <c r="K784" s="26"/>
      <c r="L784" s="37"/>
      <c r="M784" s="38"/>
      <c r="N784" s="45"/>
      <c r="O784" s="38"/>
    </row>
    <row r="785" spans="3:15" ht="17" x14ac:dyDescent="0.4">
      <c r="C785" s="28"/>
      <c r="D785" s="23"/>
      <c r="K785" s="26"/>
      <c r="L785" s="37"/>
      <c r="M785" s="38"/>
      <c r="N785" s="45"/>
      <c r="O785" s="38"/>
    </row>
    <row r="786" spans="3:15" ht="17" x14ac:dyDescent="0.4">
      <c r="C786" s="28"/>
      <c r="D786" s="23"/>
      <c r="K786" s="26"/>
      <c r="L786" s="37"/>
      <c r="M786" s="38"/>
      <c r="N786" s="45"/>
      <c r="O786" s="38"/>
    </row>
    <row r="787" spans="3:15" ht="17" x14ac:dyDescent="0.4">
      <c r="C787" s="28"/>
      <c r="D787" s="23"/>
      <c r="K787" s="26"/>
      <c r="L787" s="37"/>
      <c r="M787" s="38"/>
      <c r="N787" s="45"/>
      <c r="O787" s="38"/>
    </row>
    <row r="788" spans="3:15" ht="17" x14ac:dyDescent="0.4">
      <c r="C788" s="28"/>
      <c r="D788" s="23"/>
      <c r="K788" s="26"/>
      <c r="L788" s="37"/>
      <c r="M788" s="38"/>
      <c r="N788" s="45"/>
      <c r="O788" s="38"/>
    </row>
    <row r="789" spans="3:15" ht="17" x14ac:dyDescent="0.4">
      <c r="C789" s="28"/>
      <c r="D789" s="23"/>
      <c r="K789" s="26"/>
      <c r="L789" s="37"/>
      <c r="M789" s="38"/>
      <c r="N789" s="45"/>
      <c r="O789" s="38"/>
    </row>
    <row r="790" spans="3:15" ht="17" x14ac:dyDescent="0.4">
      <c r="C790" s="28"/>
      <c r="D790" s="23"/>
      <c r="K790" s="26"/>
      <c r="L790" s="37"/>
      <c r="M790" s="38"/>
      <c r="N790" s="45"/>
      <c r="O790" s="38"/>
    </row>
    <row r="791" spans="3:15" ht="17" x14ac:dyDescent="0.4">
      <c r="C791" s="28"/>
      <c r="D791" s="24"/>
      <c r="K791" s="26"/>
      <c r="L791" s="37"/>
      <c r="M791" s="38"/>
      <c r="N791" s="45"/>
      <c r="O791" s="38"/>
    </row>
    <row r="792" spans="3:15" ht="17" x14ac:dyDescent="0.4">
      <c r="C792" s="28"/>
      <c r="D792" s="24"/>
      <c r="K792" s="26"/>
      <c r="L792" s="37"/>
      <c r="M792" s="38"/>
      <c r="N792" s="45"/>
      <c r="O792" s="38"/>
    </row>
    <row r="793" spans="3:15" ht="17" x14ac:dyDescent="0.4">
      <c r="C793" s="28"/>
      <c r="D793" s="24"/>
      <c r="K793" s="26"/>
      <c r="L793" s="37"/>
      <c r="M793" s="38"/>
      <c r="N793" s="45"/>
      <c r="O793" s="38"/>
    </row>
    <row r="794" spans="3:15" ht="17" x14ac:dyDescent="0.4">
      <c r="C794" s="28"/>
      <c r="D794" s="24"/>
      <c r="K794" s="26"/>
      <c r="L794" s="37"/>
      <c r="M794" s="38"/>
      <c r="N794" s="45"/>
      <c r="O794" s="38"/>
    </row>
    <row r="795" spans="3:15" ht="17" x14ac:dyDescent="0.4">
      <c r="C795" s="28"/>
      <c r="D795" s="24"/>
      <c r="K795" s="26"/>
      <c r="L795" s="37"/>
      <c r="M795" s="38"/>
      <c r="N795" s="45"/>
      <c r="O795" s="38"/>
    </row>
    <row r="796" spans="3:15" ht="17" x14ac:dyDescent="0.4">
      <c r="C796" s="28"/>
      <c r="D796" s="24"/>
      <c r="K796" s="26"/>
      <c r="L796" s="37"/>
      <c r="M796" s="38"/>
      <c r="N796" s="45"/>
      <c r="O796" s="38"/>
    </row>
    <row r="797" spans="3:15" ht="17" x14ac:dyDescent="0.4">
      <c r="C797" s="28"/>
      <c r="D797" s="24"/>
      <c r="K797" s="26"/>
      <c r="L797" s="37"/>
      <c r="M797" s="38"/>
      <c r="N797" s="45"/>
      <c r="O797" s="38"/>
    </row>
    <row r="798" spans="3:15" ht="17" x14ac:dyDescent="0.4">
      <c r="C798" s="28"/>
      <c r="D798" s="24"/>
      <c r="K798" s="26"/>
      <c r="L798" s="37"/>
      <c r="M798" s="38"/>
      <c r="N798" s="45"/>
      <c r="O798" s="38"/>
    </row>
    <row r="799" spans="3:15" ht="17" x14ac:dyDescent="0.4">
      <c r="C799" s="28"/>
      <c r="D799" s="24"/>
      <c r="K799" s="26"/>
      <c r="L799" s="37"/>
      <c r="M799" s="38"/>
      <c r="N799" s="45"/>
      <c r="O799" s="38"/>
    </row>
    <row r="800" spans="3:15" ht="17" x14ac:dyDescent="0.4">
      <c r="C800" s="28"/>
      <c r="D800" s="24"/>
      <c r="K800" s="26"/>
      <c r="L800" s="37"/>
      <c r="M800" s="38"/>
      <c r="N800" s="45"/>
      <c r="O800" s="38"/>
    </row>
    <row r="801" spans="3:15" ht="17" x14ac:dyDescent="0.4">
      <c r="C801" s="28"/>
      <c r="D801" s="24"/>
      <c r="K801" s="26"/>
      <c r="L801" s="37"/>
      <c r="M801" s="38"/>
      <c r="N801" s="45"/>
      <c r="O801" s="38"/>
    </row>
    <row r="802" spans="3:15" ht="17" x14ac:dyDescent="0.4">
      <c r="C802" s="28"/>
      <c r="D802" s="24"/>
      <c r="K802" s="26"/>
      <c r="L802" s="37"/>
      <c r="M802" s="38"/>
      <c r="N802" s="45"/>
      <c r="O802" s="38"/>
    </row>
    <row r="803" spans="3:15" ht="17" x14ac:dyDescent="0.4">
      <c r="C803" s="28"/>
      <c r="D803" s="24"/>
      <c r="K803" s="26"/>
      <c r="L803" s="37"/>
      <c r="M803" s="38"/>
      <c r="N803" s="45"/>
      <c r="O803" s="38"/>
    </row>
    <row r="804" spans="3:15" ht="17" x14ac:dyDescent="0.4">
      <c r="C804" s="28"/>
      <c r="D804" s="24"/>
      <c r="K804" s="26"/>
      <c r="L804" s="37"/>
      <c r="M804" s="38"/>
      <c r="N804" s="45"/>
      <c r="O804" s="38"/>
    </row>
    <row r="805" spans="3:15" ht="17" x14ac:dyDescent="0.4">
      <c r="C805" s="28"/>
      <c r="D805" s="24"/>
      <c r="K805" s="26"/>
      <c r="L805" s="37"/>
      <c r="M805" s="38"/>
      <c r="N805" s="45"/>
      <c r="O805" s="38"/>
    </row>
    <row r="806" spans="3:15" ht="17" x14ac:dyDescent="0.4">
      <c r="C806" s="28"/>
      <c r="D806" s="24"/>
      <c r="K806" s="26"/>
      <c r="L806" s="37"/>
      <c r="M806" s="38"/>
      <c r="N806" s="45"/>
      <c r="O806" s="38"/>
    </row>
    <row r="807" spans="3:15" ht="17" x14ac:dyDescent="0.4">
      <c r="C807" s="28"/>
      <c r="D807" s="24"/>
      <c r="K807" s="26"/>
      <c r="L807" s="37"/>
      <c r="M807" s="38"/>
      <c r="N807" s="45"/>
      <c r="O807" s="38"/>
    </row>
    <row r="808" spans="3:15" ht="17" x14ac:dyDescent="0.4">
      <c r="C808" s="28"/>
      <c r="D808" s="24"/>
      <c r="K808" s="26"/>
      <c r="L808" s="37"/>
      <c r="M808" s="38"/>
      <c r="N808" s="45"/>
      <c r="O808" s="38"/>
    </row>
    <row r="809" spans="3:15" ht="17" x14ac:dyDescent="0.4">
      <c r="C809" s="28"/>
      <c r="D809" s="24"/>
      <c r="K809" s="26"/>
      <c r="L809" s="37"/>
      <c r="M809" s="38"/>
      <c r="N809" s="45"/>
      <c r="O809" s="38"/>
    </row>
    <row r="810" spans="3:15" ht="17" x14ac:dyDescent="0.4">
      <c r="C810" s="28"/>
      <c r="D810" s="24"/>
      <c r="K810" s="26"/>
      <c r="L810" s="37"/>
      <c r="M810" s="38"/>
      <c r="N810" s="45"/>
      <c r="O810" s="38"/>
    </row>
    <row r="811" spans="3:15" ht="17" x14ac:dyDescent="0.4">
      <c r="C811" s="28"/>
      <c r="D811" s="24"/>
      <c r="K811" s="26"/>
      <c r="L811" s="37"/>
      <c r="M811" s="38"/>
      <c r="N811" s="45"/>
      <c r="O811" s="38"/>
    </row>
    <row r="812" spans="3:15" ht="17" x14ac:dyDescent="0.4">
      <c r="C812" s="28"/>
      <c r="D812" s="24"/>
      <c r="K812" s="26"/>
      <c r="L812" s="37"/>
      <c r="M812" s="38"/>
      <c r="N812" s="45"/>
      <c r="O812" s="38"/>
    </row>
    <row r="813" spans="3:15" ht="17" x14ac:dyDescent="0.4">
      <c r="C813" s="28"/>
      <c r="D813" s="24"/>
      <c r="K813" s="26"/>
      <c r="L813" s="37"/>
      <c r="M813" s="38"/>
      <c r="N813" s="45"/>
      <c r="O813" s="38"/>
    </row>
    <row r="814" spans="3:15" ht="17" x14ac:dyDescent="0.4">
      <c r="C814" s="28"/>
      <c r="D814" s="24"/>
      <c r="K814" s="26"/>
      <c r="L814" s="37"/>
      <c r="M814" s="38"/>
      <c r="N814" s="45"/>
      <c r="O814" s="38"/>
    </row>
    <row r="815" spans="3:15" ht="17" x14ac:dyDescent="0.4">
      <c r="C815" s="28"/>
      <c r="D815" s="24"/>
      <c r="K815" s="26"/>
      <c r="L815" s="37"/>
      <c r="M815" s="38"/>
      <c r="N815" s="45"/>
      <c r="O815" s="38"/>
    </row>
    <row r="816" spans="3:15" ht="17" x14ac:dyDescent="0.4">
      <c r="C816" s="28"/>
      <c r="D816" s="24"/>
      <c r="K816" s="26"/>
      <c r="L816" s="37"/>
      <c r="M816" s="38"/>
      <c r="N816" s="45"/>
      <c r="O816" s="38"/>
    </row>
    <row r="817" spans="3:15" ht="17" x14ac:dyDescent="0.4">
      <c r="C817" s="28"/>
      <c r="D817" s="24"/>
      <c r="K817" s="26"/>
      <c r="L817" s="37"/>
      <c r="M817" s="38"/>
      <c r="N817" s="45"/>
      <c r="O817" s="38"/>
    </row>
    <row r="818" spans="3:15" ht="17" x14ac:dyDescent="0.4">
      <c r="C818" s="28"/>
      <c r="D818" s="24"/>
      <c r="K818" s="26"/>
      <c r="L818" s="37"/>
      <c r="M818" s="38"/>
      <c r="N818" s="45"/>
      <c r="O818" s="38"/>
    </row>
    <row r="819" spans="3:15" ht="17" x14ac:dyDescent="0.4">
      <c r="C819" s="28"/>
      <c r="D819" s="24"/>
      <c r="K819" s="26"/>
      <c r="L819" s="37"/>
      <c r="M819" s="38"/>
      <c r="N819" s="45"/>
      <c r="O819" s="38"/>
    </row>
    <row r="820" spans="3:15" ht="17" x14ac:dyDescent="0.4">
      <c r="C820" s="28"/>
      <c r="D820" s="24"/>
      <c r="K820" s="26"/>
      <c r="L820" s="37"/>
      <c r="M820" s="38"/>
      <c r="N820" s="45"/>
      <c r="O820" s="38"/>
    </row>
    <row r="821" spans="3:15" ht="17" x14ac:dyDescent="0.4">
      <c r="C821" s="28"/>
      <c r="D821" s="24"/>
      <c r="K821" s="26"/>
      <c r="L821" s="37"/>
      <c r="M821" s="38"/>
      <c r="N821" s="45"/>
      <c r="O821" s="38"/>
    </row>
    <row r="822" spans="3:15" ht="17" x14ac:dyDescent="0.4">
      <c r="C822" s="28"/>
      <c r="D822" s="22"/>
      <c r="K822" s="26"/>
      <c r="L822" s="37"/>
      <c r="M822" s="38"/>
      <c r="N822" s="45"/>
      <c r="O822" s="38"/>
    </row>
    <row r="823" spans="3:15" ht="17" x14ac:dyDescent="0.4">
      <c r="C823" s="28"/>
      <c r="D823" s="22"/>
      <c r="K823" s="26"/>
      <c r="L823" s="37"/>
      <c r="M823" s="38"/>
      <c r="N823" s="45"/>
      <c r="O823" s="38"/>
    </row>
    <row r="824" spans="3:15" ht="17" x14ac:dyDescent="0.4">
      <c r="C824" s="28"/>
      <c r="D824" s="22"/>
      <c r="K824" s="26"/>
      <c r="L824" s="37"/>
      <c r="M824" s="38"/>
      <c r="N824" s="45"/>
      <c r="O824" s="38"/>
    </row>
    <row r="825" spans="3:15" ht="17" x14ac:dyDescent="0.4">
      <c r="C825" s="28"/>
      <c r="D825" s="22"/>
      <c r="K825" s="26"/>
      <c r="L825" s="37"/>
      <c r="M825" s="38"/>
      <c r="N825" s="45"/>
      <c r="O825" s="38"/>
    </row>
    <row r="826" spans="3:15" ht="17" x14ac:dyDescent="0.4">
      <c r="C826" s="28"/>
      <c r="D826" s="22"/>
      <c r="K826" s="26"/>
      <c r="L826" s="37"/>
      <c r="M826" s="38"/>
      <c r="N826" s="45"/>
      <c r="O826" s="38"/>
    </row>
    <row r="827" spans="3:15" ht="17" x14ac:dyDescent="0.4">
      <c r="C827" s="28"/>
      <c r="D827" s="22"/>
      <c r="K827" s="26"/>
      <c r="L827" s="37"/>
      <c r="M827" s="38"/>
      <c r="N827" s="45"/>
      <c r="O827" s="38"/>
    </row>
    <row r="828" spans="3:15" ht="17" x14ac:dyDescent="0.4">
      <c r="C828" s="28"/>
      <c r="D828" s="22"/>
      <c r="K828" s="26"/>
      <c r="L828" s="37"/>
      <c r="M828" s="38"/>
      <c r="N828" s="45"/>
      <c r="O828" s="38"/>
    </row>
    <row r="829" spans="3:15" ht="17" x14ac:dyDescent="0.4">
      <c r="C829" s="28"/>
      <c r="D829" s="22"/>
      <c r="K829" s="26"/>
      <c r="L829" s="37"/>
      <c r="M829" s="38"/>
      <c r="N829" s="45"/>
      <c r="O829" s="38"/>
    </row>
    <row r="830" spans="3:15" ht="17" x14ac:dyDescent="0.4">
      <c r="C830" s="28"/>
      <c r="D830" s="22"/>
      <c r="K830" s="26"/>
      <c r="L830" s="37"/>
      <c r="M830" s="38"/>
      <c r="N830" s="45"/>
      <c r="O830" s="38"/>
    </row>
    <row r="831" spans="3:15" ht="17" x14ac:dyDescent="0.4">
      <c r="C831" s="28"/>
      <c r="D831" s="22"/>
      <c r="K831" s="26"/>
      <c r="L831" s="37"/>
      <c r="M831" s="38"/>
      <c r="N831" s="45"/>
      <c r="O831" s="38"/>
    </row>
    <row r="832" spans="3:15" ht="17" x14ac:dyDescent="0.4">
      <c r="C832" s="28"/>
      <c r="D832" s="22"/>
      <c r="K832" s="26"/>
      <c r="L832" s="37"/>
      <c r="M832" s="38"/>
      <c r="N832" s="45"/>
      <c r="O832" s="38"/>
    </row>
    <row r="833" spans="3:15" ht="17" x14ac:dyDescent="0.4">
      <c r="C833" s="28"/>
      <c r="D833" s="22"/>
      <c r="K833" s="26"/>
      <c r="L833" s="37"/>
      <c r="M833" s="38"/>
      <c r="N833" s="45"/>
      <c r="O833" s="38"/>
    </row>
    <row r="834" spans="3:15" ht="17" x14ac:dyDescent="0.4">
      <c r="C834" s="28"/>
      <c r="D834" s="22"/>
      <c r="K834" s="26"/>
      <c r="L834" s="37"/>
      <c r="M834" s="38"/>
      <c r="N834" s="45"/>
      <c r="O834" s="38"/>
    </row>
    <row r="835" spans="3:15" ht="17" x14ac:dyDescent="0.4">
      <c r="C835" s="28"/>
      <c r="D835" s="22"/>
      <c r="K835" s="26"/>
      <c r="L835" s="37"/>
      <c r="M835" s="38"/>
      <c r="N835" s="45"/>
      <c r="O835" s="38"/>
    </row>
    <row r="836" spans="3:15" ht="17" x14ac:dyDescent="0.4">
      <c r="C836" s="28"/>
      <c r="D836" s="22"/>
      <c r="K836" s="26"/>
      <c r="L836" s="37"/>
      <c r="M836" s="38"/>
      <c r="N836" s="45"/>
      <c r="O836" s="38"/>
    </row>
    <row r="837" spans="3:15" ht="17" x14ac:dyDescent="0.4">
      <c r="C837" s="28"/>
      <c r="D837" s="22"/>
      <c r="K837" s="26"/>
      <c r="L837" s="37"/>
      <c r="M837" s="38"/>
      <c r="N837" s="45"/>
      <c r="O837" s="38"/>
    </row>
    <row r="838" spans="3:15" ht="17" x14ac:dyDescent="0.4">
      <c r="C838" s="28"/>
      <c r="D838" s="22"/>
      <c r="K838" s="26"/>
      <c r="L838" s="37"/>
      <c r="M838" s="38"/>
      <c r="N838" s="45"/>
      <c r="O838" s="38"/>
    </row>
    <row r="839" spans="3:15" ht="17" x14ac:dyDescent="0.4">
      <c r="C839" s="28"/>
      <c r="D839" s="22"/>
      <c r="K839" s="26"/>
      <c r="L839" s="37"/>
      <c r="M839" s="38"/>
      <c r="N839" s="45"/>
      <c r="O839" s="38"/>
    </row>
    <row r="840" spans="3:15" ht="17" x14ac:dyDescent="0.4">
      <c r="C840" s="28"/>
      <c r="D840" s="22"/>
      <c r="K840" s="26"/>
      <c r="L840" s="37"/>
      <c r="M840" s="38"/>
      <c r="N840" s="45"/>
      <c r="O840" s="38"/>
    </row>
    <row r="841" spans="3:15" ht="17" x14ac:dyDescent="0.4">
      <c r="C841" s="28"/>
      <c r="D841" s="22"/>
      <c r="K841" s="26"/>
      <c r="L841" s="37"/>
      <c r="M841" s="38"/>
      <c r="N841" s="45"/>
      <c r="O841" s="38"/>
    </row>
    <row r="842" spans="3:15" ht="17" x14ac:dyDescent="0.4">
      <c r="C842" s="28"/>
      <c r="D842" s="22"/>
      <c r="K842" s="26"/>
      <c r="L842" s="37"/>
      <c r="M842" s="38"/>
      <c r="N842" s="45"/>
      <c r="O842" s="38"/>
    </row>
    <row r="843" spans="3:15" ht="17" x14ac:dyDescent="0.4">
      <c r="C843" s="28"/>
      <c r="D843" s="22"/>
      <c r="K843" s="26"/>
      <c r="L843" s="37"/>
      <c r="M843" s="38"/>
      <c r="N843" s="45"/>
      <c r="O843" s="38"/>
    </row>
    <row r="844" spans="3:15" ht="17" x14ac:dyDescent="0.4">
      <c r="C844" s="28"/>
      <c r="D844" s="22"/>
      <c r="K844" s="26"/>
      <c r="L844" s="37"/>
      <c r="M844" s="38"/>
      <c r="N844" s="45"/>
      <c r="O844" s="38"/>
    </row>
    <row r="845" spans="3:15" ht="17" x14ac:dyDescent="0.4">
      <c r="C845" s="28"/>
      <c r="D845" s="22"/>
      <c r="K845" s="26"/>
      <c r="L845" s="37"/>
      <c r="M845" s="38"/>
      <c r="N845" s="45"/>
      <c r="O845" s="38"/>
    </row>
    <row r="846" spans="3:15" ht="17" x14ac:dyDescent="0.4">
      <c r="C846" s="28"/>
      <c r="D846" s="22"/>
      <c r="K846" s="26"/>
      <c r="L846" s="37"/>
      <c r="M846" s="38"/>
      <c r="N846" s="45"/>
      <c r="O846" s="38"/>
    </row>
    <row r="847" spans="3:15" ht="17" x14ac:dyDescent="0.4">
      <c r="C847" s="28"/>
      <c r="D847" s="22"/>
      <c r="K847" s="26"/>
      <c r="L847" s="37"/>
      <c r="M847" s="38"/>
      <c r="N847" s="45"/>
      <c r="O847" s="38"/>
    </row>
    <row r="848" spans="3:15" ht="17" x14ac:dyDescent="0.4">
      <c r="C848" s="28"/>
      <c r="D848" s="22"/>
      <c r="K848" s="26"/>
      <c r="L848" s="37"/>
      <c r="M848" s="38"/>
      <c r="N848" s="45"/>
      <c r="O848" s="38"/>
    </row>
    <row r="849" spans="3:15" ht="17" x14ac:dyDescent="0.4">
      <c r="C849" s="28"/>
      <c r="D849" s="22"/>
      <c r="K849" s="26"/>
      <c r="L849" s="37"/>
      <c r="M849" s="38"/>
      <c r="N849" s="45"/>
      <c r="O849" s="38"/>
    </row>
    <row r="850" spans="3:15" ht="17" x14ac:dyDescent="0.4">
      <c r="C850" s="28"/>
      <c r="D850" s="22"/>
      <c r="K850" s="26"/>
      <c r="L850" s="37"/>
      <c r="M850" s="38"/>
      <c r="N850" s="45"/>
      <c r="O850" s="38"/>
    </row>
    <row r="851" spans="3:15" ht="17" x14ac:dyDescent="0.4">
      <c r="C851" s="28"/>
      <c r="D851" s="22"/>
      <c r="K851" s="26"/>
      <c r="L851" s="37"/>
      <c r="M851" s="38"/>
      <c r="N851" s="45"/>
      <c r="O851" s="38"/>
    </row>
    <row r="852" spans="3:15" ht="17" x14ac:dyDescent="0.4">
      <c r="C852" s="28"/>
      <c r="D852" s="22"/>
      <c r="K852" s="26"/>
      <c r="L852" s="37"/>
      <c r="M852" s="38"/>
      <c r="N852" s="45"/>
      <c r="O852" s="38"/>
    </row>
    <row r="853" spans="3:15" ht="17" x14ac:dyDescent="0.4">
      <c r="C853" s="28"/>
      <c r="D853" s="22"/>
      <c r="K853" s="26"/>
      <c r="L853" s="37"/>
      <c r="M853" s="38"/>
      <c r="N853" s="45"/>
      <c r="O853" s="38"/>
    </row>
    <row r="854" spans="3:15" ht="17" x14ac:dyDescent="0.4">
      <c r="C854" s="28"/>
      <c r="D854" s="22"/>
      <c r="K854" s="26"/>
      <c r="L854" s="37"/>
      <c r="M854" s="38"/>
      <c r="N854" s="45"/>
      <c r="O854" s="38"/>
    </row>
    <row r="855" spans="3:15" ht="17" x14ac:dyDescent="0.4">
      <c r="C855" s="28"/>
      <c r="D855" s="22"/>
      <c r="K855" s="26"/>
      <c r="L855" s="37"/>
      <c r="M855" s="38"/>
      <c r="N855" s="45"/>
      <c r="O855" s="38"/>
    </row>
    <row r="856" spans="3:15" ht="17" x14ac:dyDescent="0.4">
      <c r="C856" s="28"/>
      <c r="D856" s="22"/>
      <c r="K856" s="26"/>
      <c r="L856" s="37"/>
      <c r="M856" s="38"/>
      <c r="N856" s="45"/>
      <c r="O856" s="38"/>
    </row>
    <row r="857" spans="3:15" ht="17" x14ac:dyDescent="0.4">
      <c r="C857" s="28"/>
      <c r="D857" s="22"/>
      <c r="K857" s="26"/>
      <c r="L857" s="37"/>
      <c r="M857" s="38"/>
      <c r="N857" s="45"/>
      <c r="O857" s="38"/>
    </row>
    <row r="858" spans="3:15" ht="17" x14ac:dyDescent="0.4">
      <c r="C858" s="28"/>
      <c r="D858" s="22"/>
      <c r="K858" s="26"/>
      <c r="L858" s="37"/>
      <c r="M858" s="38"/>
      <c r="N858" s="45"/>
      <c r="O858" s="38"/>
    </row>
    <row r="859" spans="3:15" ht="17" x14ac:dyDescent="0.4">
      <c r="C859" s="28"/>
      <c r="D859" s="22"/>
      <c r="K859" s="26"/>
      <c r="L859" s="37"/>
      <c r="M859" s="38"/>
      <c r="N859" s="45"/>
      <c r="O859" s="38"/>
    </row>
    <row r="860" spans="3:15" ht="17" x14ac:dyDescent="0.4">
      <c r="C860" s="28"/>
      <c r="D860" s="22"/>
      <c r="K860" s="26"/>
      <c r="L860" s="37"/>
      <c r="M860" s="38"/>
      <c r="N860" s="45"/>
      <c r="O860" s="38"/>
    </row>
    <row r="861" spans="3:15" ht="17" x14ac:dyDescent="0.4">
      <c r="C861" s="28"/>
      <c r="D861" s="22"/>
      <c r="K861" s="26"/>
      <c r="L861" s="37"/>
      <c r="M861" s="38"/>
      <c r="N861" s="45"/>
      <c r="O861" s="38"/>
    </row>
    <row r="862" spans="3:15" ht="17" x14ac:dyDescent="0.4">
      <c r="C862" s="28"/>
      <c r="D862" s="22"/>
      <c r="K862" s="26"/>
      <c r="L862" s="37"/>
      <c r="M862" s="38"/>
      <c r="N862" s="45"/>
      <c r="O862" s="38"/>
    </row>
    <row r="863" spans="3:15" ht="17" x14ac:dyDescent="0.4">
      <c r="C863" s="28"/>
      <c r="D863" s="22"/>
      <c r="K863" s="26"/>
      <c r="L863" s="37"/>
      <c r="M863" s="38"/>
      <c r="N863" s="45"/>
      <c r="O863" s="38"/>
    </row>
    <row r="864" spans="3:15" ht="17" x14ac:dyDescent="0.4">
      <c r="C864" s="28"/>
      <c r="D864" s="22"/>
      <c r="K864" s="26"/>
      <c r="L864" s="37"/>
      <c r="M864" s="38"/>
      <c r="N864" s="45"/>
      <c r="O864" s="38"/>
    </row>
    <row r="865" spans="3:15" ht="17" x14ac:dyDescent="0.4">
      <c r="C865" s="28"/>
      <c r="D865" s="22"/>
      <c r="K865" s="26"/>
      <c r="L865" s="37"/>
      <c r="M865" s="38"/>
      <c r="N865" s="45"/>
      <c r="O865" s="38"/>
    </row>
    <row r="866" spans="3:15" ht="17" x14ac:dyDescent="0.4">
      <c r="C866" s="28"/>
      <c r="D866" s="22"/>
      <c r="K866" s="26"/>
      <c r="L866" s="37"/>
      <c r="M866" s="38"/>
      <c r="N866" s="45"/>
      <c r="O866" s="38"/>
    </row>
    <row r="867" spans="3:15" ht="17" x14ac:dyDescent="0.4">
      <c r="C867" s="28"/>
      <c r="D867" s="22"/>
      <c r="K867" s="26"/>
      <c r="L867" s="37"/>
      <c r="M867" s="38"/>
      <c r="N867" s="45"/>
      <c r="O867" s="38"/>
    </row>
    <row r="868" spans="3:15" ht="17" x14ac:dyDescent="0.4">
      <c r="C868" s="28"/>
      <c r="D868" s="22"/>
      <c r="K868" s="26"/>
      <c r="L868" s="37"/>
      <c r="M868" s="38"/>
      <c r="N868" s="45"/>
      <c r="O868" s="38"/>
    </row>
    <row r="869" spans="3:15" ht="17" x14ac:dyDescent="0.4">
      <c r="C869" s="28"/>
      <c r="D869" s="22"/>
      <c r="K869" s="26"/>
      <c r="L869" s="37"/>
      <c r="M869" s="38"/>
      <c r="N869" s="45"/>
      <c r="O869" s="38"/>
    </row>
    <row r="870" spans="3:15" ht="17" x14ac:dyDescent="0.4">
      <c r="C870" s="28"/>
      <c r="D870" s="22"/>
      <c r="K870" s="26"/>
      <c r="L870" s="37"/>
      <c r="M870" s="38"/>
      <c r="N870" s="45"/>
      <c r="O870" s="38"/>
    </row>
    <row r="871" spans="3:15" ht="17" x14ac:dyDescent="0.4">
      <c r="C871" s="28"/>
      <c r="D871" s="22"/>
      <c r="K871" s="26"/>
      <c r="L871" s="37"/>
      <c r="M871" s="38"/>
      <c r="N871" s="45"/>
      <c r="O871" s="38"/>
    </row>
    <row r="872" spans="3:15" ht="17" x14ac:dyDescent="0.4">
      <c r="C872" s="28"/>
      <c r="D872" s="22"/>
      <c r="K872" s="26"/>
      <c r="L872" s="37"/>
      <c r="M872" s="38"/>
      <c r="N872" s="45"/>
      <c r="O872" s="38"/>
    </row>
    <row r="873" spans="3:15" ht="17" x14ac:dyDescent="0.4">
      <c r="C873" s="28"/>
      <c r="D873" s="22"/>
      <c r="K873" s="26"/>
      <c r="L873" s="37"/>
      <c r="M873" s="38"/>
      <c r="N873" s="45"/>
      <c r="O873" s="38"/>
    </row>
    <row r="874" spans="3:15" ht="17" x14ac:dyDescent="0.4">
      <c r="C874" s="28"/>
      <c r="D874" s="22"/>
      <c r="K874" s="26"/>
      <c r="L874" s="37"/>
      <c r="M874" s="38"/>
      <c r="N874" s="45"/>
      <c r="O874" s="38"/>
    </row>
    <row r="875" spans="3:15" ht="17" x14ac:dyDescent="0.4">
      <c r="C875" s="28"/>
      <c r="D875" s="22"/>
      <c r="K875" s="26"/>
      <c r="L875" s="37"/>
      <c r="M875" s="38"/>
      <c r="N875" s="45"/>
      <c r="O875" s="38"/>
    </row>
    <row r="876" spans="3:15" ht="17" x14ac:dyDescent="0.4">
      <c r="C876" s="28"/>
      <c r="D876" s="22"/>
      <c r="K876" s="26"/>
      <c r="L876" s="37"/>
      <c r="M876" s="38"/>
      <c r="N876" s="45"/>
      <c r="O876" s="38"/>
    </row>
    <row r="877" spans="3:15" ht="17" x14ac:dyDescent="0.4">
      <c r="C877" s="28"/>
      <c r="D877" s="22"/>
      <c r="K877" s="26"/>
      <c r="L877" s="37"/>
      <c r="M877" s="38"/>
      <c r="N877" s="45"/>
      <c r="O877" s="38"/>
    </row>
    <row r="878" spans="3:15" ht="17" x14ac:dyDescent="0.4">
      <c r="C878" s="28"/>
      <c r="D878" s="22"/>
      <c r="K878" s="26"/>
      <c r="L878" s="37"/>
      <c r="M878" s="38"/>
      <c r="N878" s="45"/>
      <c r="O878" s="38"/>
    </row>
    <row r="879" spans="3:15" ht="17" x14ac:dyDescent="0.4">
      <c r="C879" s="28"/>
      <c r="D879" s="22"/>
      <c r="K879" s="26"/>
      <c r="L879" s="37"/>
      <c r="M879" s="38"/>
      <c r="N879" s="45"/>
      <c r="O879" s="38"/>
    </row>
    <row r="880" spans="3:15" ht="17" x14ac:dyDescent="0.4">
      <c r="C880" s="28"/>
      <c r="D880" s="22"/>
      <c r="K880" s="26"/>
      <c r="L880" s="37"/>
      <c r="M880" s="38"/>
      <c r="N880" s="45"/>
      <c r="O880" s="38"/>
    </row>
    <row r="881" spans="3:15" ht="17" x14ac:dyDescent="0.4">
      <c r="C881" s="28"/>
      <c r="D881" s="22"/>
      <c r="K881" s="26"/>
      <c r="L881" s="37"/>
      <c r="M881" s="38"/>
      <c r="N881" s="45"/>
      <c r="O881" s="38"/>
    </row>
    <row r="882" spans="3:15" ht="17" x14ac:dyDescent="0.4">
      <c r="C882" s="28"/>
      <c r="D882" s="22"/>
      <c r="K882" s="26"/>
      <c r="L882" s="37"/>
      <c r="M882" s="38"/>
      <c r="N882" s="45"/>
      <c r="O882" s="38"/>
    </row>
    <row r="883" spans="3:15" ht="17" x14ac:dyDescent="0.4">
      <c r="C883" s="28"/>
      <c r="D883" s="22"/>
      <c r="K883" s="26"/>
      <c r="L883" s="37"/>
      <c r="M883" s="38"/>
      <c r="N883" s="45"/>
      <c r="O883" s="38"/>
    </row>
    <row r="884" spans="3:15" ht="17" x14ac:dyDescent="0.4">
      <c r="C884" s="28"/>
      <c r="D884" s="22"/>
      <c r="K884" s="26"/>
      <c r="L884" s="37"/>
      <c r="M884" s="38"/>
      <c r="N884" s="45"/>
      <c r="O884" s="38"/>
    </row>
    <row r="885" spans="3:15" ht="17" x14ac:dyDescent="0.4">
      <c r="C885" s="28"/>
      <c r="D885" s="22"/>
      <c r="K885" s="26"/>
      <c r="L885" s="37"/>
      <c r="M885" s="38"/>
      <c r="N885" s="45"/>
      <c r="O885" s="38"/>
    </row>
    <row r="886" spans="3:15" ht="17" x14ac:dyDescent="0.4">
      <c r="C886" s="28"/>
      <c r="D886" s="22"/>
      <c r="K886" s="26"/>
      <c r="L886" s="37"/>
      <c r="M886" s="38"/>
      <c r="N886" s="45"/>
      <c r="O886" s="38"/>
    </row>
    <row r="887" spans="3:15" ht="17" x14ac:dyDescent="0.4">
      <c r="C887" s="28"/>
      <c r="D887" s="22"/>
      <c r="K887" s="26"/>
      <c r="L887" s="37"/>
      <c r="M887" s="38"/>
      <c r="N887" s="45"/>
      <c r="O887" s="38"/>
    </row>
    <row r="888" spans="3:15" ht="17" x14ac:dyDescent="0.4">
      <c r="C888" s="28"/>
      <c r="D888" s="22"/>
      <c r="K888" s="26"/>
      <c r="L888" s="37"/>
      <c r="M888" s="38"/>
      <c r="N888" s="45"/>
      <c r="O888" s="38"/>
    </row>
    <row r="889" spans="3:15" ht="17" x14ac:dyDescent="0.4">
      <c r="C889" s="28"/>
      <c r="D889" s="22"/>
      <c r="K889" s="26"/>
      <c r="L889" s="37"/>
      <c r="M889" s="38"/>
      <c r="N889" s="45"/>
      <c r="O889" s="38"/>
    </row>
    <row r="890" spans="3:15" ht="17" x14ac:dyDescent="0.4">
      <c r="C890" s="28"/>
      <c r="D890" s="22"/>
      <c r="K890" s="26"/>
      <c r="L890" s="37"/>
      <c r="M890" s="38"/>
      <c r="N890" s="45"/>
      <c r="O890" s="38"/>
    </row>
    <row r="891" spans="3:15" ht="17" x14ac:dyDescent="0.4">
      <c r="C891" s="28"/>
      <c r="D891" s="22"/>
      <c r="K891" s="26"/>
      <c r="L891" s="37"/>
      <c r="M891" s="38"/>
      <c r="N891" s="45"/>
      <c r="O891" s="38"/>
    </row>
    <row r="892" spans="3:15" ht="17" x14ac:dyDescent="0.4">
      <c r="C892" s="28"/>
      <c r="D892" s="22"/>
      <c r="K892" s="26"/>
      <c r="L892" s="37"/>
      <c r="M892" s="38"/>
      <c r="N892" s="45"/>
      <c r="O892" s="38"/>
    </row>
    <row r="893" spans="3:15" ht="17" x14ac:dyDescent="0.4">
      <c r="C893" s="28"/>
      <c r="D893" s="22"/>
      <c r="K893" s="26"/>
      <c r="L893" s="37"/>
      <c r="M893" s="38"/>
      <c r="N893" s="45"/>
      <c r="O893" s="38"/>
    </row>
    <row r="894" spans="3:15" ht="17" x14ac:dyDescent="0.4">
      <c r="C894" s="28"/>
      <c r="D894" s="22"/>
      <c r="K894" s="26"/>
      <c r="L894" s="37"/>
      <c r="M894" s="38"/>
      <c r="N894" s="45"/>
      <c r="O894" s="38"/>
    </row>
    <row r="895" spans="3:15" ht="17" x14ac:dyDescent="0.4">
      <c r="C895" s="28"/>
      <c r="D895" s="22"/>
      <c r="K895" s="26"/>
      <c r="L895" s="37"/>
      <c r="M895" s="38"/>
      <c r="N895" s="45"/>
      <c r="O895" s="38"/>
    </row>
    <row r="896" spans="3:15" ht="17" x14ac:dyDescent="0.4">
      <c r="C896" s="28"/>
      <c r="D896" s="22"/>
      <c r="K896" s="26"/>
      <c r="L896" s="37"/>
      <c r="M896" s="38"/>
      <c r="N896" s="45"/>
      <c r="O896" s="38"/>
    </row>
    <row r="897" spans="3:15" ht="17" x14ac:dyDescent="0.4">
      <c r="C897" s="28"/>
      <c r="D897" s="22"/>
      <c r="K897" s="26"/>
      <c r="L897" s="37"/>
      <c r="M897" s="38"/>
      <c r="N897" s="45"/>
      <c r="O897" s="38"/>
    </row>
    <row r="898" spans="3:15" ht="17" x14ac:dyDescent="0.4">
      <c r="C898" s="28"/>
      <c r="D898" s="22"/>
      <c r="K898" s="26"/>
      <c r="L898" s="37"/>
      <c r="M898" s="38"/>
      <c r="N898" s="45"/>
      <c r="O898" s="38"/>
    </row>
    <row r="899" spans="3:15" ht="17" x14ac:dyDescent="0.4">
      <c r="C899" s="28"/>
      <c r="D899" s="22"/>
      <c r="K899" s="26"/>
      <c r="L899" s="37"/>
      <c r="M899" s="38"/>
      <c r="N899" s="45"/>
      <c r="O899" s="38"/>
    </row>
    <row r="900" spans="3:15" ht="17" x14ac:dyDescent="0.4">
      <c r="C900" s="28"/>
      <c r="D900" s="22"/>
      <c r="K900" s="26"/>
      <c r="L900" s="37"/>
      <c r="M900" s="38"/>
      <c r="N900" s="45"/>
      <c r="O900" s="38"/>
    </row>
    <row r="901" spans="3:15" ht="17" x14ac:dyDescent="0.4">
      <c r="C901" s="28"/>
      <c r="D901" s="22"/>
      <c r="K901" s="26"/>
      <c r="L901" s="37"/>
      <c r="M901" s="38"/>
      <c r="N901" s="45"/>
      <c r="O901" s="38"/>
    </row>
    <row r="902" spans="3:15" ht="17" x14ac:dyDescent="0.4">
      <c r="C902" s="28"/>
      <c r="D902" s="22"/>
      <c r="K902" s="26"/>
      <c r="L902" s="37"/>
      <c r="M902" s="38"/>
      <c r="N902" s="45"/>
      <c r="O902" s="38"/>
    </row>
    <row r="903" spans="3:15" ht="17" x14ac:dyDescent="0.4">
      <c r="C903" s="28"/>
      <c r="D903" s="22"/>
      <c r="K903" s="26"/>
      <c r="L903" s="37"/>
      <c r="M903" s="38"/>
      <c r="N903" s="45"/>
      <c r="O903" s="38"/>
    </row>
    <row r="904" spans="3:15" ht="17" x14ac:dyDescent="0.4">
      <c r="C904" s="28"/>
      <c r="D904" s="22"/>
      <c r="K904" s="26"/>
      <c r="L904" s="37"/>
      <c r="M904" s="38"/>
      <c r="N904" s="45"/>
      <c r="O904" s="38"/>
    </row>
    <row r="905" spans="3:15" ht="17" x14ac:dyDescent="0.4">
      <c r="C905" s="28"/>
      <c r="D905" s="22"/>
      <c r="K905" s="26"/>
      <c r="L905" s="37"/>
      <c r="M905" s="38"/>
      <c r="N905" s="45"/>
      <c r="O905" s="38"/>
    </row>
    <row r="906" spans="3:15" ht="17" x14ac:dyDescent="0.4">
      <c r="C906" s="28"/>
      <c r="D906" s="22"/>
      <c r="K906" s="26"/>
      <c r="L906" s="37"/>
      <c r="M906" s="38"/>
      <c r="N906" s="45"/>
      <c r="O906" s="38"/>
    </row>
    <row r="907" spans="3:15" ht="17" x14ac:dyDescent="0.4">
      <c r="C907" s="28"/>
      <c r="D907" s="22"/>
      <c r="K907" s="26"/>
      <c r="L907" s="37"/>
      <c r="M907" s="38"/>
      <c r="N907" s="45"/>
      <c r="O907" s="38"/>
    </row>
    <row r="908" spans="3:15" ht="17" x14ac:dyDescent="0.4">
      <c r="C908" s="28"/>
      <c r="D908" s="22"/>
      <c r="K908" s="26"/>
      <c r="L908" s="37"/>
      <c r="M908" s="38"/>
      <c r="N908" s="45"/>
      <c r="O908" s="38"/>
    </row>
    <row r="909" spans="3:15" ht="17" x14ac:dyDescent="0.4">
      <c r="C909" s="28"/>
      <c r="D909" s="22"/>
      <c r="K909" s="26"/>
      <c r="L909" s="37"/>
      <c r="M909" s="38"/>
      <c r="N909" s="45"/>
      <c r="O909" s="38"/>
    </row>
    <row r="910" spans="3:15" ht="17" x14ac:dyDescent="0.4">
      <c r="C910" s="28"/>
      <c r="D910" s="22"/>
      <c r="K910" s="26"/>
      <c r="L910" s="37"/>
      <c r="M910" s="38"/>
      <c r="N910" s="45"/>
      <c r="O910" s="38"/>
    </row>
    <row r="911" spans="3:15" ht="17" x14ac:dyDescent="0.4">
      <c r="C911" s="28"/>
      <c r="D911" s="22"/>
      <c r="K911" s="26"/>
      <c r="L911" s="37"/>
      <c r="M911" s="38"/>
      <c r="N911" s="45"/>
      <c r="O911" s="38"/>
    </row>
    <row r="912" spans="3:15" ht="17" x14ac:dyDescent="0.4">
      <c r="C912" s="28"/>
      <c r="D912" s="22"/>
      <c r="K912" s="26"/>
      <c r="L912" s="37"/>
      <c r="M912" s="38"/>
      <c r="N912" s="45"/>
      <c r="O912" s="38"/>
    </row>
    <row r="913" spans="3:15" ht="17" x14ac:dyDescent="0.4">
      <c r="C913" s="28"/>
      <c r="D913" s="22"/>
      <c r="K913" s="26"/>
      <c r="L913" s="37"/>
      <c r="M913" s="38"/>
      <c r="N913" s="45"/>
      <c r="O913" s="38"/>
    </row>
    <row r="914" spans="3:15" ht="17" x14ac:dyDescent="0.4">
      <c r="C914" s="28"/>
      <c r="D914" s="22"/>
      <c r="K914" s="26"/>
      <c r="L914" s="37"/>
      <c r="M914" s="38"/>
      <c r="N914" s="45"/>
      <c r="O914" s="38"/>
    </row>
    <row r="915" spans="3:15" ht="17" x14ac:dyDescent="0.4">
      <c r="C915" s="28"/>
      <c r="D915" s="22"/>
      <c r="K915" s="26"/>
      <c r="L915" s="37"/>
      <c r="M915" s="38"/>
      <c r="N915" s="45"/>
      <c r="O915" s="38"/>
    </row>
    <row r="916" spans="3:15" ht="17" x14ac:dyDescent="0.4">
      <c r="C916" s="28"/>
      <c r="D916" s="22"/>
      <c r="K916" s="26"/>
      <c r="L916" s="37"/>
      <c r="M916" s="38"/>
      <c r="N916" s="45"/>
      <c r="O916" s="38"/>
    </row>
    <row r="917" spans="3:15" ht="17" x14ac:dyDescent="0.4">
      <c r="C917" s="28"/>
      <c r="D917" s="22"/>
      <c r="K917" s="26"/>
      <c r="L917" s="37"/>
      <c r="M917" s="38"/>
      <c r="N917" s="45"/>
      <c r="O917" s="38"/>
    </row>
    <row r="918" spans="3:15" ht="17" x14ac:dyDescent="0.4">
      <c r="C918" s="28"/>
      <c r="D918" s="22"/>
      <c r="K918" s="26"/>
      <c r="L918" s="37"/>
      <c r="M918" s="38"/>
      <c r="N918" s="45"/>
      <c r="O918" s="38"/>
    </row>
    <row r="919" spans="3:15" ht="17" x14ac:dyDescent="0.4">
      <c r="C919" s="28"/>
      <c r="D919" s="22"/>
      <c r="K919" s="26"/>
      <c r="L919" s="37"/>
      <c r="M919" s="38"/>
      <c r="N919" s="45"/>
      <c r="O919" s="38"/>
    </row>
    <row r="920" spans="3:15" ht="17" x14ac:dyDescent="0.4">
      <c r="C920" s="28"/>
      <c r="D920" s="22"/>
      <c r="K920" s="26"/>
      <c r="L920" s="37"/>
      <c r="M920" s="38"/>
      <c r="N920" s="45"/>
      <c r="O920" s="38"/>
    </row>
    <row r="921" spans="3:15" ht="17" x14ac:dyDescent="0.4">
      <c r="C921" s="28"/>
      <c r="D921" s="22"/>
      <c r="K921" s="26"/>
      <c r="L921" s="37"/>
      <c r="M921" s="38"/>
      <c r="N921" s="45"/>
      <c r="O921" s="38"/>
    </row>
    <row r="922" spans="3:15" ht="17" x14ac:dyDescent="0.4">
      <c r="C922" s="28"/>
      <c r="D922" s="22"/>
      <c r="K922" s="26"/>
      <c r="L922" s="37"/>
      <c r="M922" s="38"/>
      <c r="N922" s="45"/>
      <c r="O922" s="38"/>
    </row>
    <row r="923" spans="3:15" ht="17" x14ac:dyDescent="0.4">
      <c r="C923" s="28"/>
      <c r="D923" s="22"/>
      <c r="K923" s="26"/>
      <c r="L923" s="37"/>
      <c r="M923" s="38"/>
      <c r="N923" s="45"/>
      <c r="O923" s="38"/>
    </row>
    <row r="924" spans="3:15" ht="17" x14ac:dyDescent="0.4">
      <c r="C924" s="28"/>
      <c r="D924" s="22"/>
      <c r="K924" s="26"/>
      <c r="L924" s="37"/>
      <c r="M924" s="38"/>
      <c r="N924" s="45"/>
      <c r="O924" s="38"/>
    </row>
    <row r="925" spans="3:15" ht="17" x14ac:dyDescent="0.4">
      <c r="C925" s="28"/>
      <c r="D925" s="22"/>
      <c r="K925" s="26"/>
      <c r="L925" s="37"/>
      <c r="M925" s="38"/>
      <c r="N925" s="45"/>
      <c r="O925" s="38"/>
    </row>
    <row r="926" spans="3:15" ht="17" x14ac:dyDescent="0.4">
      <c r="C926" s="28"/>
      <c r="D926" s="22"/>
      <c r="K926" s="26"/>
      <c r="L926" s="37"/>
      <c r="M926" s="38"/>
      <c r="N926" s="45"/>
      <c r="O926" s="38"/>
    </row>
    <row r="927" spans="3:15" ht="17" x14ac:dyDescent="0.4">
      <c r="C927" s="28"/>
      <c r="D927" s="22"/>
      <c r="K927" s="26"/>
      <c r="L927" s="37"/>
      <c r="M927" s="38"/>
      <c r="N927" s="45"/>
      <c r="O927" s="38"/>
    </row>
    <row r="928" spans="3:15" ht="17" x14ac:dyDescent="0.4">
      <c r="C928" s="28"/>
      <c r="D928" s="22"/>
      <c r="K928" s="26"/>
      <c r="L928" s="37"/>
      <c r="M928" s="38"/>
      <c r="N928" s="45"/>
      <c r="O928" s="38"/>
    </row>
    <row r="929" spans="3:15" ht="17" x14ac:dyDescent="0.4">
      <c r="C929" s="28"/>
      <c r="D929" s="22"/>
      <c r="K929" s="26"/>
      <c r="L929" s="37"/>
      <c r="M929" s="38"/>
      <c r="N929" s="45"/>
      <c r="O929" s="38"/>
    </row>
    <row r="930" spans="3:15" ht="17" x14ac:dyDescent="0.4">
      <c r="C930" s="28"/>
      <c r="D930" s="22"/>
      <c r="K930" s="26"/>
      <c r="L930" s="37"/>
      <c r="M930" s="38"/>
      <c r="N930" s="45"/>
      <c r="O930" s="38"/>
    </row>
    <row r="931" spans="3:15" ht="17" x14ac:dyDescent="0.4">
      <c r="C931" s="28"/>
      <c r="D931" s="22"/>
      <c r="K931" s="26"/>
      <c r="L931" s="37"/>
      <c r="M931" s="38"/>
      <c r="N931" s="45"/>
      <c r="O931" s="38"/>
    </row>
    <row r="932" spans="3:15" ht="17" x14ac:dyDescent="0.4">
      <c r="C932" s="28"/>
      <c r="D932" s="22"/>
      <c r="K932" s="26"/>
      <c r="L932" s="37"/>
      <c r="M932" s="38"/>
      <c r="N932" s="45"/>
      <c r="O932" s="38"/>
    </row>
    <row r="933" spans="3:15" ht="17" x14ac:dyDescent="0.4">
      <c r="C933" s="28"/>
      <c r="D933" s="22"/>
      <c r="K933" s="26"/>
      <c r="L933" s="37"/>
      <c r="M933" s="38"/>
      <c r="N933" s="45"/>
      <c r="O933" s="38"/>
    </row>
    <row r="934" spans="3:15" ht="17" x14ac:dyDescent="0.4">
      <c r="C934" s="28"/>
      <c r="D934" s="22"/>
      <c r="K934" s="26"/>
      <c r="L934" s="37"/>
      <c r="M934" s="38"/>
      <c r="N934" s="45"/>
      <c r="O934" s="38"/>
    </row>
    <row r="935" spans="3:15" ht="17" x14ac:dyDescent="0.4">
      <c r="C935" s="28"/>
      <c r="D935" s="22"/>
      <c r="K935" s="26"/>
      <c r="L935" s="37"/>
      <c r="M935" s="38"/>
      <c r="N935" s="45"/>
      <c r="O935" s="38"/>
    </row>
    <row r="936" spans="3:15" ht="17" x14ac:dyDescent="0.4">
      <c r="C936" s="28"/>
      <c r="D936" s="22"/>
      <c r="K936" s="26"/>
      <c r="L936" s="37"/>
      <c r="M936" s="38"/>
      <c r="N936" s="45"/>
      <c r="O936" s="38"/>
    </row>
    <row r="937" spans="3:15" ht="17" x14ac:dyDescent="0.4">
      <c r="C937" s="28"/>
      <c r="D937" s="22"/>
      <c r="K937" s="26"/>
      <c r="L937" s="37"/>
      <c r="M937" s="38"/>
      <c r="N937" s="45"/>
      <c r="O937" s="38"/>
    </row>
    <row r="938" spans="3:15" ht="17" x14ac:dyDescent="0.4">
      <c r="C938" s="28"/>
      <c r="D938" s="22"/>
      <c r="K938" s="26"/>
      <c r="L938" s="37"/>
      <c r="M938" s="38"/>
      <c r="N938" s="45"/>
      <c r="O938" s="38"/>
    </row>
    <row r="939" spans="3:15" ht="17" x14ac:dyDescent="0.4">
      <c r="C939" s="28"/>
      <c r="D939" s="22"/>
      <c r="K939" s="26"/>
      <c r="L939" s="37"/>
      <c r="M939" s="38"/>
      <c r="N939" s="45"/>
      <c r="O939" s="38"/>
    </row>
    <row r="940" spans="3:15" ht="17" x14ac:dyDescent="0.4">
      <c r="C940" s="28"/>
      <c r="D940" s="22"/>
      <c r="K940" s="26"/>
      <c r="L940" s="37"/>
      <c r="M940" s="38"/>
      <c r="N940" s="45"/>
      <c r="O940" s="38"/>
    </row>
    <row r="941" spans="3:15" ht="17" x14ac:dyDescent="0.4">
      <c r="C941" s="28"/>
      <c r="D941" s="22"/>
      <c r="K941" s="26"/>
      <c r="L941" s="37"/>
      <c r="M941" s="38"/>
      <c r="N941" s="45"/>
      <c r="O941" s="38"/>
    </row>
    <row r="942" spans="3:15" ht="17" x14ac:dyDescent="0.4">
      <c r="C942" s="28"/>
      <c r="D942" s="22"/>
      <c r="K942" s="26"/>
      <c r="L942" s="37"/>
      <c r="M942" s="38"/>
      <c r="N942" s="45"/>
      <c r="O942" s="38"/>
    </row>
    <row r="943" spans="3:15" ht="17" x14ac:dyDescent="0.4">
      <c r="C943" s="28"/>
      <c r="D943" s="22"/>
      <c r="K943" s="26"/>
      <c r="L943" s="37"/>
      <c r="M943" s="38"/>
      <c r="N943" s="45"/>
      <c r="O943" s="38"/>
    </row>
    <row r="944" spans="3:15" ht="17" x14ac:dyDescent="0.4">
      <c r="C944" s="28"/>
      <c r="D944" s="22"/>
      <c r="K944" s="26"/>
      <c r="L944" s="37"/>
      <c r="M944" s="38"/>
      <c r="N944" s="45"/>
      <c r="O944" s="38"/>
    </row>
    <row r="945" spans="3:15" ht="17" x14ac:dyDescent="0.4">
      <c r="C945" s="28"/>
      <c r="D945" s="22"/>
      <c r="K945" s="26"/>
      <c r="L945" s="37"/>
      <c r="M945" s="38"/>
      <c r="N945" s="45"/>
      <c r="O945" s="38"/>
    </row>
    <row r="946" spans="3:15" ht="17" x14ac:dyDescent="0.4">
      <c r="C946" s="28"/>
      <c r="D946" s="22"/>
      <c r="K946" s="26"/>
      <c r="L946" s="37"/>
      <c r="M946" s="38"/>
      <c r="N946" s="45"/>
      <c r="O946" s="38"/>
    </row>
    <row r="947" spans="3:15" ht="17" x14ac:dyDescent="0.4">
      <c r="C947" s="28"/>
      <c r="D947" s="22"/>
      <c r="K947" s="26"/>
      <c r="L947" s="37"/>
      <c r="M947" s="38"/>
      <c r="N947" s="45"/>
      <c r="O947" s="38"/>
    </row>
    <row r="948" spans="3:15" ht="17" x14ac:dyDescent="0.4">
      <c r="C948" s="28"/>
      <c r="D948" s="22"/>
      <c r="K948" s="26"/>
      <c r="L948" s="37"/>
      <c r="M948" s="38"/>
      <c r="N948" s="45"/>
      <c r="O948" s="38"/>
    </row>
    <row r="949" spans="3:15" ht="17" x14ac:dyDescent="0.4">
      <c r="C949" s="28"/>
      <c r="D949" s="22"/>
      <c r="K949" s="26"/>
      <c r="L949" s="37"/>
      <c r="M949" s="38"/>
      <c r="N949" s="45"/>
      <c r="O949" s="38"/>
    </row>
    <row r="950" spans="3:15" ht="17" x14ac:dyDescent="0.4">
      <c r="C950" s="28"/>
      <c r="D950" s="22"/>
      <c r="K950" s="26"/>
      <c r="L950" s="37"/>
      <c r="M950" s="38"/>
      <c r="N950" s="45"/>
      <c r="O950" s="38"/>
    </row>
    <row r="951" spans="3:15" ht="17" x14ac:dyDescent="0.4">
      <c r="C951" s="28"/>
      <c r="D951" s="22"/>
      <c r="K951" s="26"/>
      <c r="L951" s="37"/>
      <c r="M951" s="38"/>
      <c r="N951" s="45"/>
      <c r="O951" s="38"/>
    </row>
    <row r="952" spans="3:15" ht="17" x14ac:dyDescent="0.4">
      <c r="C952" s="28"/>
      <c r="D952" s="22"/>
      <c r="K952" s="26"/>
      <c r="L952" s="37"/>
      <c r="M952" s="38"/>
      <c r="N952" s="45"/>
      <c r="O952" s="38"/>
    </row>
    <row r="953" spans="3:15" ht="17" x14ac:dyDescent="0.4">
      <c r="C953" s="28"/>
      <c r="D953" s="22"/>
      <c r="K953" s="26"/>
      <c r="L953" s="37"/>
      <c r="M953" s="38"/>
      <c r="N953" s="45"/>
      <c r="O953" s="38"/>
    </row>
    <row r="954" spans="3:15" ht="17" x14ac:dyDescent="0.4">
      <c r="C954" s="28"/>
      <c r="D954" s="22"/>
      <c r="K954" s="26"/>
      <c r="L954" s="37"/>
      <c r="M954" s="38"/>
      <c r="N954" s="45"/>
      <c r="O954" s="38"/>
    </row>
    <row r="955" spans="3:15" ht="17" x14ac:dyDescent="0.4">
      <c r="C955" s="28"/>
      <c r="D955" s="22"/>
      <c r="K955" s="26"/>
      <c r="L955" s="37"/>
      <c r="M955" s="38"/>
      <c r="N955" s="45"/>
      <c r="O955" s="38"/>
    </row>
    <row r="956" spans="3:15" ht="17" x14ac:dyDescent="0.4">
      <c r="C956" s="28"/>
      <c r="D956" s="22"/>
      <c r="K956" s="26"/>
      <c r="L956" s="37"/>
      <c r="M956" s="38"/>
      <c r="N956" s="45"/>
      <c r="O956" s="38"/>
    </row>
    <row r="957" spans="3:15" ht="17" x14ac:dyDescent="0.4">
      <c r="C957" s="28"/>
      <c r="D957" s="22"/>
      <c r="K957" s="26"/>
      <c r="L957" s="37"/>
      <c r="M957" s="38"/>
      <c r="N957" s="45"/>
      <c r="O957" s="38"/>
    </row>
    <row r="958" spans="3:15" ht="17" x14ac:dyDescent="0.4">
      <c r="C958" s="28"/>
      <c r="D958" s="22"/>
      <c r="K958" s="26"/>
      <c r="L958" s="37"/>
      <c r="M958" s="38"/>
      <c r="N958" s="45"/>
      <c r="O958" s="38"/>
    </row>
    <row r="959" spans="3:15" ht="17" x14ac:dyDescent="0.4">
      <c r="C959" s="28"/>
      <c r="D959" s="22"/>
      <c r="K959" s="26"/>
      <c r="L959" s="37"/>
      <c r="M959" s="38"/>
      <c r="N959" s="45"/>
      <c r="O959" s="38"/>
    </row>
    <row r="960" spans="3:15" ht="17" x14ac:dyDescent="0.4">
      <c r="C960" s="28"/>
      <c r="D960" s="22"/>
      <c r="K960" s="26"/>
      <c r="L960" s="37"/>
      <c r="M960" s="38"/>
      <c r="N960" s="45"/>
      <c r="O960" s="38"/>
    </row>
    <row r="961" spans="3:15" ht="17" x14ac:dyDescent="0.4">
      <c r="C961" s="28"/>
      <c r="D961" s="22"/>
      <c r="K961" s="26"/>
      <c r="L961" s="37"/>
      <c r="M961" s="38"/>
      <c r="N961" s="45"/>
      <c r="O961" s="38"/>
    </row>
    <row r="962" spans="3:15" ht="17" x14ac:dyDescent="0.4">
      <c r="C962" s="28"/>
      <c r="D962" s="22"/>
      <c r="K962" s="26"/>
      <c r="L962" s="37"/>
      <c r="M962" s="38"/>
      <c r="N962" s="45"/>
      <c r="O962" s="38"/>
    </row>
    <row r="963" spans="3:15" ht="17" x14ac:dyDescent="0.4">
      <c r="C963" s="28"/>
      <c r="D963" s="22"/>
      <c r="K963" s="26"/>
      <c r="L963" s="37"/>
      <c r="M963" s="38"/>
      <c r="N963" s="45"/>
      <c r="O963" s="38"/>
    </row>
    <row r="964" spans="3:15" ht="17" x14ac:dyDescent="0.4">
      <c r="C964" s="28"/>
      <c r="D964" s="22"/>
      <c r="K964" s="26"/>
      <c r="L964" s="37"/>
      <c r="M964" s="38"/>
      <c r="N964" s="45"/>
      <c r="O964" s="38"/>
    </row>
    <row r="965" spans="3:15" ht="17" x14ac:dyDescent="0.4">
      <c r="C965" s="28"/>
      <c r="D965" s="22"/>
      <c r="K965" s="26"/>
      <c r="L965" s="37"/>
      <c r="M965" s="38"/>
      <c r="N965" s="45"/>
      <c r="O965" s="38"/>
    </row>
    <row r="966" spans="3:15" ht="17" x14ac:dyDescent="0.4">
      <c r="C966" s="28"/>
      <c r="D966" s="22"/>
      <c r="K966" s="26"/>
      <c r="L966" s="37"/>
      <c r="M966" s="38"/>
      <c r="N966" s="45"/>
      <c r="O966" s="38"/>
    </row>
    <row r="967" spans="3:15" ht="17" x14ac:dyDescent="0.4">
      <c r="C967" s="28"/>
      <c r="D967" s="22"/>
      <c r="K967" s="26"/>
      <c r="L967" s="37"/>
      <c r="M967" s="38"/>
      <c r="N967" s="45"/>
      <c r="O967" s="38"/>
    </row>
    <row r="968" spans="3:15" ht="17" x14ac:dyDescent="0.4">
      <c r="C968" s="28"/>
      <c r="D968" s="22"/>
      <c r="K968" s="26"/>
      <c r="L968" s="37"/>
      <c r="M968" s="38"/>
      <c r="N968" s="45"/>
      <c r="O968" s="38"/>
    </row>
    <row r="969" spans="3:15" ht="17" x14ac:dyDescent="0.4">
      <c r="C969" s="28"/>
      <c r="D969" s="22"/>
      <c r="K969" s="26"/>
      <c r="L969" s="37"/>
      <c r="M969" s="38"/>
      <c r="N969" s="45"/>
      <c r="O969" s="38"/>
    </row>
    <row r="970" spans="3:15" ht="17" x14ac:dyDescent="0.4">
      <c r="C970" s="28"/>
      <c r="D970" s="22"/>
      <c r="K970" s="26"/>
      <c r="L970" s="37"/>
      <c r="M970" s="38"/>
      <c r="N970" s="45"/>
      <c r="O970" s="38"/>
    </row>
    <row r="971" spans="3:15" ht="17" x14ac:dyDescent="0.4">
      <c r="C971" s="28"/>
      <c r="D971" s="22"/>
      <c r="K971" s="26"/>
      <c r="L971" s="37"/>
      <c r="M971" s="38"/>
      <c r="N971" s="45"/>
      <c r="O971" s="38"/>
    </row>
    <row r="972" spans="3:15" ht="17" x14ac:dyDescent="0.4">
      <c r="C972" s="28"/>
      <c r="D972" s="22"/>
      <c r="K972" s="26"/>
      <c r="L972" s="37"/>
      <c r="M972" s="38"/>
      <c r="N972" s="45"/>
      <c r="O972" s="38"/>
    </row>
    <row r="973" spans="3:15" ht="17" x14ac:dyDescent="0.4">
      <c r="C973" s="28"/>
      <c r="D973" s="22"/>
      <c r="K973" s="26"/>
      <c r="L973" s="37"/>
      <c r="M973" s="38"/>
      <c r="N973" s="45"/>
      <c r="O973" s="38"/>
    </row>
    <row r="974" spans="3:15" ht="17" x14ac:dyDescent="0.4">
      <c r="C974" s="28"/>
      <c r="D974" s="22"/>
      <c r="K974" s="26"/>
      <c r="L974" s="37"/>
      <c r="M974" s="38"/>
      <c r="N974" s="45"/>
      <c r="O974" s="38"/>
    </row>
    <row r="975" spans="3:15" ht="17" x14ac:dyDescent="0.4">
      <c r="C975" s="28"/>
      <c r="D975" s="22"/>
      <c r="K975" s="26"/>
      <c r="L975" s="37"/>
      <c r="M975" s="38"/>
      <c r="N975" s="45"/>
      <c r="O975" s="38"/>
    </row>
    <row r="976" spans="3:15" ht="17" x14ac:dyDescent="0.4">
      <c r="C976" s="28"/>
      <c r="D976" s="22"/>
      <c r="K976" s="26"/>
      <c r="L976" s="37"/>
      <c r="M976" s="38"/>
      <c r="N976" s="45"/>
      <c r="O976" s="38"/>
    </row>
    <row r="977" spans="3:15" ht="17" x14ac:dyDescent="0.4">
      <c r="C977" s="28"/>
      <c r="D977" s="22"/>
      <c r="K977" s="26"/>
      <c r="L977" s="37"/>
      <c r="M977" s="38"/>
      <c r="N977" s="45"/>
      <c r="O977" s="38"/>
    </row>
    <row r="978" spans="3:15" ht="17" x14ac:dyDescent="0.4">
      <c r="C978" s="28"/>
      <c r="D978" s="22"/>
      <c r="K978" s="26"/>
      <c r="L978" s="37"/>
      <c r="M978" s="38"/>
      <c r="N978" s="45"/>
      <c r="O978" s="38"/>
    </row>
    <row r="979" spans="3:15" ht="17" x14ac:dyDescent="0.4">
      <c r="C979" s="28"/>
      <c r="D979" s="22"/>
      <c r="K979" s="26"/>
      <c r="L979" s="37"/>
      <c r="M979" s="38"/>
      <c r="N979" s="45"/>
      <c r="O979" s="38"/>
    </row>
    <row r="980" spans="3:15" ht="17" x14ac:dyDescent="0.4">
      <c r="C980" s="28"/>
      <c r="D980" s="22"/>
      <c r="K980" s="26"/>
      <c r="L980" s="37"/>
      <c r="M980" s="38"/>
      <c r="N980" s="45"/>
      <c r="O980" s="38"/>
    </row>
    <row r="981" spans="3:15" ht="17" x14ac:dyDescent="0.4">
      <c r="C981" s="28"/>
      <c r="D981" s="22"/>
      <c r="K981" s="26"/>
      <c r="L981" s="37"/>
      <c r="M981" s="38"/>
      <c r="N981" s="45"/>
      <c r="O981" s="38"/>
    </row>
    <row r="982" spans="3:15" ht="17" x14ac:dyDescent="0.4">
      <c r="C982" s="28"/>
      <c r="D982" s="22"/>
      <c r="K982" s="26"/>
      <c r="L982" s="37"/>
      <c r="M982" s="38"/>
      <c r="N982" s="45"/>
      <c r="O982" s="38"/>
    </row>
    <row r="983" spans="3:15" ht="17" x14ac:dyDescent="0.4">
      <c r="C983" s="28"/>
      <c r="D983" s="22"/>
      <c r="K983" s="26"/>
      <c r="L983" s="37"/>
      <c r="M983" s="38"/>
      <c r="N983" s="45"/>
      <c r="O983" s="38"/>
    </row>
    <row r="984" spans="3:15" ht="17" x14ac:dyDescent="0.4">
      <c r="C984" s="28"/>
      <c r="D984" s="22"/>
      <c r="K984" s="26"/>
      <c r="L984" s="37"/>
      <c r="M984" s="38"/>
      <c r="N984" s="45"/>
      <c r="O984" s="38"/>
    </row>
    <row r="985" spans="3:15" ht="17" x14ac:dyDescent="0.4">
      <c r="C985" s="28"/>
      <c r="D985" s="22"/>
      <c r="K985" s="26"/>
      <c r="L985" s="37"/>
      <c r="M985" s="38"/>
      <c r="N985" s="45"/>
      <c r="O985" s="38"/>
    </row>
    <row r="986" spans="3:15" ht="17" x14ac:dyDescent="0.4">
      <c r="C986" s="28"/>
      <c r="D986" s="22"/>
      <c r="K986" s="26"/>
      <c r="L986" s="37"/>
      <c r="M986" s="38"/>
      <c r="N986" s="45"/>
      <c r="O986" s="38"/>
    </row>
    <row r="987" spans="3:15" ht="17" x14ac:dyDescent="0.4">
      <c r="C987" s="28"/>
      <c r="D987" s="22"/>
      <c r="K987" s="26"/>
      <c r="L987" s="37"/>
      <c r="M987" s="38"/>
      <c r="N987" s="45"/>
      <c r="O987" s="38"/>
    </row>
    <row r="988" spans="3:15" ht="17" x14ac:dyDescent="0.4">
      <c r="C988" s="28"/>
      <c r="D988" s="22"/>
      <c r="K988" s="26"/>
      <c r="L988" s="37"/>
      <c r="M988" s="38"/>
      <c r="N988" s="45"/>
      <c r="O988" s="38"/>
    </row>
    <row r="989" spans="3:15" ht="17" x14ac:dyDescent="0.4">
      <c r="C989" s="28"/>
      <c r="D989" s="22"/>
      <c r="K989" s="26"/>
      <c r="L989" s="37"/>
      <c r="M989" s="38"/>
      <c r="N989" s="45"/>
      <c r="O989" s="38"/>
    </row>
    <row r="990" spans="3:15" ht="17" x14ac:dyDescent="0.4">
      <c r="C990" s="28"/>
      <c r="D990" s="22"/>
      <c r="K990" s="26"/>
      <c r="L990" s="37"/>
      <c r="M990" s="38"/>
      <c r="N990" s="45"/>
      <c r="O990" s="38"/>
    </row>
    <row r="991" spans="3:15" ht="17" x14ac:dyDescent="0.4">
      <c r="C991" s="28"/>
      <c r="D991" s="22"/>
      <c r="K991" s="26"/>
      <c r="L991" s="37"/>
      <c r="M991" s="38"/>
      <c r="N991" s="45"/>
      <c r="O991" s="38"/>
    </row>
    <row r="992" spans="3:15" ht="17" x14ac:dyDescent="0.4">
      <c r="C992" s="28"/>
      <c r="D992" s="22"/>
      <c r="K992" s="26"/>
      <c r="L992" s="37"/>
      <c r="M992" s="38"/>
      <c r="N992" s="45"/>
      <c r="O992" s="38"/>
    </row>
    <row r="993" spans="3:15" ht="17" x14ac:dyDescent="0.4">
      <c r="C993" s="28"/>
      <c r="D993" s="22"/>
      <c r="K993" s="26"/>
      <c r="L993" s="37"/>
      <c r="M993" s="38"/>
      <c r="N993" s="45"/>
      <c r="O993" s="38"/>
    </row>
    <row r="994" spans="3:15" ht="17" x14ac:dyDescent="0.4">
      <c r="C994" s="28"/>
      <c r="D994" s="22"/>
      <c r="K994" s="26"/>
      <c r="L994" s="37"/>
      <c r="M994" s="38"/>
      <c r="N994" s="45"/>
      <c r="O994" s="38"/>
    </row>
    <row r="995" spans="3:15" ht="17" x14ac:dyDescent="0.4">
      <c r="C995" s="28"/>
      <c r="D995" s="22"/>
      <c r="K995" s="26"/>
      <c r="L995" s="37"/>
      <c r="M995" s="38"/>
      <c r="N995" s="45"/>
      <c r="O995" s="38"/>
    </row>
    <row r="996" spans="3:15" ht="17" x14ac:dyDescent="0.4">
      <c r="C996" s="28"/>
      <c r="D996" s="22"/>
      <c r="K996" s="26"/>
      <c r="L996" s="37"/>
      <c r="M996" s="38"/>
      <c r="N996" s="45"/>
      <c r="O996" s="38"/>
    </row>
    <row r="997" spans="3:15" ht="17" x14ac:dyDescent="0.4">
      <c r="C997" s="28"/>
      <c r="D997" s="22"/>
      <c r="K997" s="26"/>
      <c r="L997" s="37"/>
      <c r="M997" s="38"/>
      <c r="N997" s="45"/>
      <c r="O997" s="38"/>
    </row>
    <row r="998" spans="3:15" ht="17" x14ac:dyDescent="0.4">
      <c r="C998" s="28"/>
      <c r="D998" s="22"/>
      <c r="K998" s="26"/>
      <c r="L998" s="37"/>
      <c r="M998" s="38"/>
      <c r="N998" s="45"/>
      <c r="O998" s="38"/>
    </row>
    <row r="999" spans="3:15" ht="17" x14ac:dyDescent="0.4">
      <c r="C999" s="28"/>
      <c r="D999" s="22"/>
      <c r="K999" s="26"/>
      <c r="L999" s="37"/>
      <c r="M999" s="38"/>
      <c r="N999" s="45"/>
      <c r="O999" s="38"/>
    </row>
    <row r="1000" spans="3:15" ht="17" x14ac:dyDescent="0.4">
      <c r="C1000" s="28"/>
      <c r="D1000" s="22"/>
      <c r="K1000" s="26"/>
      <c r="L1000" s="37"/>
      <c r="M1000" s="38"/>
      <c r="N1000" s="45"/>
      <c r="O1000" s="38"/>
    </row>
    <row r="1001" spans="3:15" ht="17" x14ac:dyDescent="0.4">
      <c r="C1001" s="28"/>
      <c r="D1001" s="22"/>
      <c r="K1001" s="26"/>
      <c r="L1001" s="37"/>
      <c r="M1001" s="38"/>
      <c r="N1001" s="45"/>
      <c r="O1001" s="38"/>
    </row>
    <row r="1002" spans="3:15" ht="17" x14ac:dyDescent="0.4">
      <c r="C1002" s="28"/>
      <c r="D1002" s="22"/>
      <c r="K1002" s="26"/>
      <c r="L1002" s="37"/>
      <c r="M1002" s="38"/>
      <c r="N1002" s="45"/>
      <c r="O1002" s="38"/>
    </row>
    <row r="1003" spans="3:15" ht="17" x14ac:dyDescent="0.4">
      <c r="C1003" s="28"/>
      <c r="D1003" s="22"/>
      <c r="K1003" s="26"/>
      <c r="L1003" s="37"/>
      <c r="M1003" s="38"/>
      <c r="N1003" s="45"/>
      <c r="O1003" s="38"/>
    </row>
    <row r="1004" spans="3:15" ht="17" x14ac:dyDescent="0.4">
      <c r="C1004" s="28"/>
      <c r="D1004" s="22"/>
      <c r="K1004" s="26"/>
      <c r="L1004" s="37"/>
      <c r="M1004" s="38"/>
      <c r="N1004" s="45"/>
      <c r="O1004" s="38"/>
    </row>
    <row r="1005" spans="3:15" ht="17" x14ac:dyDescent="0.4">
      <c r="C1005" s="28"/>
      <c r="D1005" s="22"/>
      <c r="K1005" s="26"/>
      <c r="L1005" s="37"/>
      <c r="M1005" s="38"/>
      <c r="N1005" s="45"/>
      <c r="O1005" s="38"/>
    </row>
    <row r="1006" spans="3:15" ht="17" x14ac:dyDescent="0.4">
      <c r="C1006" s="28"/>
      <c r="D1006" s="22"/>
      <c r="K1006" s="26"/>
      <c r="L1006" s="37"/>
      <c r="M1006" s="38"/>
      <c r="N1006" s="45"/>
      <c r="O1006" s="38"/>
    </row>
    <row r="1007" spans="3:15" ht="17" x14ac:dyDescent="0.4">
      <c r="C1007" s="28"/>
      <c r="D1007" s="22"/>
      <c r="K1007" s="26"/>
      <c r="L1007" s="37"/>
      <c r="M1007" s="38"/>
      <c r="N1007" s="45"/>
      <c r="O1007" s="38"/>
    </row>
    <row r="1008" spans="3:15" ht="17" x14ac:dyDescent="0.4">
      <c r="C1008" s="28"/>
      <c r="D1008" s="22"/>
      <c r="K1008" s="26"/>
      <c r="L1008" s="37"/>
      <c r="M1008" s="38"/>
      <c r="N1008" s="45"/>
      <c r="O1008" s="38"/>
    </row>
    <row r="1009" spans="3:15" ht="17" x14ac:dyDescent="0.4">
      <c r="C1009" s="28"/>
      <c r="D1009" s="22"/>
      <c r="K1009" s="26"/>
      <c r="L1009" s="37"/>
      <c r="M1009" s="38"/>
      <c r="N1009" s="45"/>
      <c r="O1009" s="38"/>
    </row>
    <row r="1010" spans="3:15" ht="17" x14ac:dyDescent="0.4">
      <c r="C1010" s="28"/>
      <c r="D1010" s="22"/>
      <c r="K1010" s="26"/>
      <c r="L1010" s="37"/>
      <c r="M1010" s="38"/>
      <c r="N1010" s="45"/>
      <c r="O1010" s="38"/>
    </row>
    <row r="1011" spans="3:15" ht="17" x14ac:dyDescent="0.4">
      <c r="C1011" s="28"/>
      <c r="D1011" s="22"/>
      <c r="K1011" s="26"/>
      <c r="L1011" s="37"/>
      <c r="M1011" s="38"/>
      <c r="N1011" s="45"/>
      <c r="O1011" s="38"/>
    </row>
    <row r="1012" spans="3:15" ht="17" x14ac:dyDescent="0.4">
      <c r="C1012" s="28"/>
      <c r="D1012" s="22"/>
      <c r="K1012" s="26"/>
      <c r="L1012" s="37"/>
      <c r="M1012" s="38"/>
      <c r="N1012" s="45"/>
      <c r="O1012" s="38"/>
    </row>
    <row r="1013" spans="3:15" ht="17" x14ac:dyDescent="0.4">
      <c r="C1013" s="28"/>
      <c r="D1013" s="22"/>
      <c r="K1013" s="26"/>
      <c r="L1013" s="37"/>
      <c r="M1013" s="38"/>
      <c r="N1013" s="45"/>
      <c r="O1013" s="38"/>
    </row>
    <row r="1014" spans="3:15" ht="17" x14ac:dyDescent="0.4">
      <c r="C1014" s="28"/>
      <c r="D1014" s="22"/>
      <c r="K1014" s="26"/>
      <c r="L1014" s="37"/>
      <c r="M1014" s="38"/>
      <c r="N1014" s="45"/>
      <c r="O1014" s="38"/>
    </row>
    <row r="1015" spans="3:15" ht="17" x14ac:dyDescent="0.4">
      <c r="C1015" s="28"/>
      <c r="D1015" s="22"/>
      <c r="K1015" s="26"/>
      <c r="L1015" s="37"/>
      <c r="M1015" s="38"/>
      <c r="N1015" s="45"/>
      <c r="O1015" s="38"/>
    </row>
    <row r="1016" spans="3:15" ht="17" x14ac:dyDescent="0.4">
      <c r="C1016" s="28"/>
      <c r="D1016" s="22"/>
      <c r="K1016" s="26"/>
      <c r="L1016" s="37"/>
      <c r="M1016" s="38"/>
      <c r="N1016" s="45"/>
      <c r="O1016" s="38"/>
    </row>
    <row r="1017" spans="3:15" ht="17" x14ac:dyDescent="0.4">
      <c r="C1017" s="28"/>
      <c r="D1017" s="22"/>
      <c r="K1017" s="26"/>
      <c r="L1017" s="37"/>
      <c r="M1017" s="38"/>
      <c r="N1017" s="45"/>
      <c r="O1017" s="38"/>
    </row>
    <row r="1018" spans="3:15" ht="17" x14ac:dyDescent="0.4">
      <c r="C1018" s="28"/>
      <c r="D1018" s="22"/>
      <c r="K1018" s="26"/>
      <c r="L1018" s="37"/>
      <c r="M1018" s="38"/>
      <c r="N1018" s="45"/>
      <c r="O1018" s="38"/>
    </row>
    <row r="1019" spans="3:15" ht="17" x14ac:dyDescent="0.4">
      <c r="C1019" s="28"/>
      <c r="D1019" s="22"/>
      <c r="K1019" s="26"/>
      <c r="L1019" s="37"/>
      <c r="M1019" s="38"/>
      <c r="N1019" s="45"/>
      <c r="O1019" s="38"/>
    </row>
    <row r="1020" spans="3:15" ht="17" x14ac:dyDescent="0.4">
      <c r="C1020" s="28"/>
      <c r="D1020" s="22"/>
      <c r="K1020" s="26"/>
      <c r="L1020" s="37"/>
      <c r="M1020" s="38"/>
      <c r="N1020" s="45"/>
      <c r="O1020" s="38"/>
    </row>
    <row r="1021" spans="3:15" ht="17" x14ac:dyDescent="0.4">
      <c r="C1021" s="28"/>
      <c r="D1021" s="22"/>
      <c r="K1021" s="26"/>
      <c r="L1021" s="37"/>
      <c r="M1021" s="38"/>
      <c r="N1021" s="45"/>
      <c r="O1021" s="38"/>
    </row>
    <row r="1022" spans="3:15" ht="17" x14ac:dyDescent="0.4">
      <c r="C1022" s="28"/>
      <c r="D1022" s="22"/>
      <c r="K1022" s="26"/>
      <c r="L1022" s="37"/>
      <c r="M1022" s="38"/>
      <c r="N1022" s="45"/>
      <c r="O1022" s="38"/>
    </row>
    <row r="1023" spans="3:15" ht="17" x14ac:dyDescent="0.4">
      <c r="C1023" s="28"/>
      <c r="D1023" s="22"/>
      <c r="K1023" s="26"/>
      <c r="L1023" s="37"/>
      <c r="M1023" s="38"/>
      <c r="N1023" s="45"/>
      <c r="O1023" s="38"/>
    </row>
    <row r="1024" spans="3:15" ht="17" x14ac:dyDescent="0.4">
      <c r="C1024" s="28"/>
      <c r="D1024" s="22"/>
      <c r="K1024" s="26"/>
      <c r="L1024" s="37"/>
      <c r="M1024" s="38"/>
      <c r="N1024" s="45"/>
      <c r="O1024" s="38"/>
    </row>
    <row r="1025" spans="3:15" ht="17" x14ac:dyDescent="0.4">
      <c r="C1025" s="28"/>
      <c r="D1025" s="22"/>
      <c r="K1025" s="26"/>
      <c r="L1025" s="37"/>
      <c r="M1025" s="38"/>
      <c r="N1025" s="45"/>
      <c r="O1025" s="38"/>
    </row>
    <row r="1026" spans="3:15" ht="17" x14ac:dyDescent="0.4">
      <c r="C1026" s="28"/>
      <c r="D1026" s="22"/>
      <c r="K1026" s="26"/>
      <c r="L1026" s="37"/>
      <c r="M1026" s="38"/>
      <c r="N1026" s="45"/>
      <c r="O1026" s="38"/>
    </row>
    <row r="1027" spans="3:15" ht="17" x14ac:dyDescent="0.4">
      <c r="C1027" s="28"/>
      <c r="D1027" s="22"/>
      <c r="K1027" s="26"/>
      <c r="L1027" s="37"/>
      <c r="M1027" s="38"/>
      <c r="N1027" s="45"/>
      <c r="O1027" s="38"/>
    </row>
    <row r="1028" spans="3:15" ht="17" x14ac:dyDescent="0.4">
      <c r="C1028" s="28"/>
      <c r="D1028" s="22"/>
      <c r="K1028" s="26"/>
      <c r="L1028" s="37"/>
      <c r="M1028" s="38"/>
      <c r="N1028" s="45"/>
      <c r="O1028" s="38"/>
    </row>
    <row r="1029" spans="3:15" ht="17" x14ac:dyDescent="0.4">
      <c r="C1029" s="28"/>
      <c r="D1029" s="22"/>
      <c r="K1029" s="26"/>
      <c r="L1029" s="37"/>
      <c r="M1029" s="38"/>
      <c r="N1029" s="45"/>
      <c r="O1029" s="38"/>
    </row>
    <row r="1030" spans="3:15" ht="17" x14ac:dyDescent="0.4">
      <c r="C1030" s="28"/>
      <c r="D1030" s="22"/>
      <c r="K1030" s="26"/>
      <c r="L1030" s="37"/>
      <c r="M1030" s="38"/>
      <c r="N1030" s="45"/>
      <c r="O1030" s="38"/>
    </row>
    <row r="1031" spans="3:15" ht="17" x14ac:dyDescent="0.4">
      <c r="C1031" s="28"/>
      <c r="D1031" s="22"/>
      <c r="K1031" s="26"/>
      <c r="L1031" s="37"/>
      <c r="M1031" s="38"/>
      <c r="N1031" s="45"/>
      <c r="O1031" s="38"/>
    </row>
    <row r="1032" spans="3:15" ht="17" x14ac:dyDescent="0.4">
      <c r="C1032" s="28"/>
      <c r="D1032" s="22"/>
      <c r="K1032" s="26"/>
      <c r="L1032" s="37"/>
      <c r="M1032" s="38"/>
      <c r="N1032" s="45"/>
      <c r="O1032" s="38"/>
    </row>
    <row r="1033" spans="3:15" ht="17" x14ac:dyDescent="0.4">
      <c r="C1033" s="28"/>
      <c r="D1033" s="22"/>
      <c r="K1033" s="26"/>
      <c r="L1033" s="37"/>
      <c r="M1033" s="38"/>
      <c r="N1033" s="45"/>
      <c r="O1033" s="38"/>
    </row>
    <row r="1034" spans="3:15" ht="17" x14ac:dyDescent="0.4">
      <c r="C1034" s="28"/>
      <c r="D1034" s="22"/>
      <c r="K1034" s="26"/>
      <c r="L1034" s="37"/>
      <c r="M1034" s="38"/>
      <c r="N1034" s="45"/>
      <c r="O1034" s="38"/>
    </row>
    <row r="1035" spans="3:15" ht="17" x14ac:dyDescent="0.4">
      <c r="C1035" s="28"/>
      <c r="D1035" s="22"/>
      <c r="K1035" s="26"/>
      <c r="L1035" s="37"/>
      <c r="M1035" s="38"/>
      <c r="N1035" s="45"/>
      <c r="O1035" s="38"/>
    </row>
    <row r="1036" spans="3:15" ht="17" x14ac:dyDescent="0.4">
      <c r="C1036" s="28"/>
      <c r="D1036" s="22"/>
      <c r="K1036" s="26"/>
      <c r="L1036" s="37"/>
      <c r="M1036" s="38"/>
      <c r="N1036" s="45"/>
      <c r="O1036" s="38"/>
    </row>
    <row r="1037" spans="3:15" ht="17" x14ac:dyDescent="0.4">
      <c r="C1037" s="28"/>
      <c r="D1037" s="22"/>
      <c r="K1037" s="26"/>
      <c r="L1037" s="37"/>
      <c r="M1037" s="38"/>
      <c r="N1037" s="45"/>
      <c r="O1037" s="38"/>
    </row>
    <row r="1038" spans="3:15" ht="17" x14ac:dyDescent="0.4">
      <c r="C1038" s="28"/>
      <c r="D1038" s="22"/>
      <c r="K1038" s="26"/>
      <c r="L1038" s="37"/>
      <c r="M1038" s="38"/>
      <c r="N1038" s="45"/>
      <c r="O1038" s="38"/>
    </row>
    <row r="1039" spans="3:15" ht="17" x14ac:dyDescent="0.4">
      <c r="C1039" s="28"/>
      <c r="D1039" s="22"/>
      <c r="K1039" s="26"/>
      <c r="L1039" s="37"/>
      <c r="M1039" s="38"/>
      <c r="N1039" s="45"/>
      <c r="O1039" s="38"/>
    </row>
    <row r="1040" spans="3:15" ht="17" x14ac:dyDescent="0.4">
      <c r="C1040" s="28"/>
      <c r="D1040" s="22"/>
      <c r="K1040" s="26"/>
      <c r="L1040" s="37"/>
      <c r="M1040" s="38"/>
      <c r="N1040" s="45"/>
      <c r="O1040" s="38"/>
    </row>
    <row r="1041" spans="3:15" ht="17" x14ac:dyDescent="0.4">
      <c r="C1041" s="28"/>
      <c r="D1041" s="22"/>
      <c r="K1041" s="26"/>
      <c r="L1041" s="37"/>
      <c r="M1041" s="38"/>
      <c r="N1041" s="45"/>
      <c r="O1041" s="38"/>
    </row>
    <row r="1042" spans="3:15" ht="17" x14ac:dyDescent="0.4">
      <c r="C1042" s="28"/>
      <c r="D1042" s="22"/>
      <c r="K1042" s="26"/>
      <c r="L1042" s="37"/>
      <c r="M1042" s="38"/>
      <c r="N1042" s="45"/>
      <c r="O1042" s="38"/>
    </row>
    <row r="1043" spans="3:15" ht="17" x14ac:dyDescent="0.4">
      <c r="C1043" s="28"/>
      <c r="D1043" s="22"/>
      <c r="K1043" s="26"/>
      <c r="L1043" s="37"/>
      <c r="M1043" s="38"/>
      <c r="N1043" s="45"/>
      <c r="O1043" s="38"/>
    </row>
    <row r="1044" spans="3:15" ht="17" x14ac:dyDescent="0.4">
      <c r="C1044" s="28"/>
      <c r="D1044" s="22"/>
      <c r="K1044" s="26"/>
      <c r="L1044" s="37"/>
      <c r="M1044" s="38"/>
      <c r="N1044" s="45"/>
      <c r="O1044" s="38"/>
    </row>
    <row r="1045" spans="3:15" ht="17" x14ac:dyDescent="0.4">
      <c r="C1045" s="28"/>
      <c r="D1045" s="22"/>
      <c r="K1045" s="26"/>
      <c r="L1045" s="37"/>
      <c r="M1045" s="38"/>
      <c r="N1045" s="45"/>
      <c r="O1045" s="38"/>
    </row>
    <row r="1046" spans="3:15" ht="17" x14ac:dyDescent="0.4">
      <c r="C1046" s="28"/>
      <c r="D1046" s="22"/>
      <c r="K1046" s="26"/>
      <c r="L1046" s="37"/>
      <c r="M1046" s="38"/>
      <c r="N1046" s="45"/>
      <c r="O1046" s="38"/>
    </row>
    <row r="1047" spans="3:15" ht="17" x14ac:dyDescent="0.4">
      <c r="C1047" s="28"/>
      <c r="D1047" s="22"/>
      <c r="K1047" s="26"/>
      <c r="L1047" s="37"/>
      <c r="M1047" s="38"/>
      <c r="N1047" s="45"/>
      <c r="O1047" s="38"/>
    </row>
    <row r="1048" spans="3:15" ht="17" x14ac:dyDescent="0.4">
      <c r="C1048" s="28"/>
      <c r="D1048" s="22"/>
      <c r="K1048" s="26"/>
      <c r="L1048" s="37"/>
      <c r="M1048" s="38"/>
      <c r="N1048" s="45"/>
      <c r="O1048" s="38"/>
    </row>
    <row r="1049" spans="3:15" ht="17" x14ac:dyDescent="0.4">
      <c r="C1049" s="28"/>
      <c r="D1049" s="22"/>
      <c r="K1049" s="26"/>
      <c r="L1049" s="37"/>
      <c r="M1049" s="38"/>
      <c r="N1049" s="45"/>
      <c r="O1049" s="38"/>
    </row>
    <row r="1050" spans="3:15" ht="17" x14ac:dyDescent="0.4">
      <c r="C1050" s="28"/>
      <c r="D1050" s="22"/>
      <c r="K1050" s="26"/>
      <c r="L1050" s="37"/>
      <c r="M1050" s="38"/>
      <c r="N1050" s="45"/>
      <c r="O1050" s="38"/>
    </row>
    <row r="1051" spans="3:15" ht="17" x14ac:dyDescent="0.4">
      <c r="C1051" s="28"/>
      <c r="D1051" s="22"/>
      <c r="K1051" s="26"/>
      <c r="L1051" s="37"/>
      <c r="M1051" s="38"/>
      <c r="N1051" s="45"/>
      <c r="O1051" s="38"/>
    </row>
    <row r="1052" spans="3:15" ht="17" x14ac:dyDescent="0.4">
      <c r="C1052" s="28"/>
      <c r="D1052" s="22"/>
      <c r="K1052" s="26"/>
      <c r="L1052" s="37"/>
      <c r="M1052" s="38"/>
      <c r="N1052" s="45"/>
      <c r="O1052" s="38"/>
    </row>
    <row r="1053" spans="3:15" ht="17" x14ac:dyDescent="0.4">
      <c r="C1053" s="28"/>
      <c r="D1053" s="22"/>
      <c r="K1053" s="26"/>
      <c r="L1053" s="37"/>
      <c r="M1053" s="38"/>
      <c r="N1053" s="45"/>
      <c r="O1053" s="38"/>
    </row>
    <row r="1054" spans="3:15" ht="17" x14ac:dyDescent="0.4">
      <c r="C1054" s="28"/>
      <c r="D1054" s="22"/>
      <c r="K1054" s="26"/>
      <c r="L1054" s="37"/>
      <c r="M1054" s="38"/>
      <c r="N1054" s="45"/>
      <c r="O1054" s="38"/>
    </row>
    <row r="1055" spans="3:15" ht="17" x14ac:dyDescent="0.4">
      <c r="C1055" s="28"/>
      <c r="D1055" s="22"/>
      <c r="K1055" s="26"/>
      <c r="L1055" s="37"/>
      <c r="M1055" s="38"/>
      <c r="N1055" s="45"/>
      <c r="O1055" s="38"/>
    </row>
    <row r="1056" spans="3:15" ht="17" x14ac:dyDescent="0.4">
      <c r="C1056" s="28"/>
      <c r="D1056" s="22"/>
      <c r="K1056" s="26"/>
      <c r="L1056" s="37"/>
      <c r="M1056" s="38"/>
      <c r="N1056" s="45"/>
      <c r="O1056" s="38"/>
    </row>
    <row r="1057" spans="3:15" ht="17" x14ac:dyDescent="0.4">
      <c r="C1057" s="28"/>
      <c r="D1057" s="22"/>
      <c r="K1057" s="26"/>
      <c r="L1057" s="37"/>
      <c r="M1057" s="38"/>
      <c r="N1057" s="45"/>
      <c r="O1057" s="38"/>
    </row>
    <row r="1058" spans="3:15" ht="17" x14ac:dyDescent="0.4">
      <c r="C1058" s="28"/>
      <c r="D1058" s="22"/>
      <c r="K1058" s="26"/>
      <c r="L1058" s="37"/>
      <c r="M1058" s="38"/>
      <c r="N1058" s="45"/>
      <c r="O1058" s="38"/>
    </row>
    <row r="1059" spans="3:15" ht="17" x14ac:dyDescent="0.4">
      <c r="C1059" s="28"/>
      <c r="D1059" s="22"/>
      <c r="K1059" s="26"/>
      <c r="L1059" s="37"/>
      <c r="M1059" s="38"/>
      <c r="N1059" s="45"/>
      <c r="O1059" s="38"/>
    </row>
    <row r="1060" spans="3:15" ht="17" x14ac:dyDescent="0.4">
      <c r="C1060" s="28"/>
      <c r="D1060" s="22"/>
      <c r="K1060" s="26"/>
      <c r="L1060" s="37"/>
      <c r="M1060" s="38"/>
      <c r="N1060" s="45"/>
      <c r="O1060" s="38"/>
    </row>
    <row r="1061" spans="3:15" ht="17" x14ac:dyDescent="0.4">
      <c r="C1061" s="28"/>
      <c r="D1061" s="22"/>
      <c r="K1061" s="26"/>
      <c r="L1061" s="37"/>
      <c r="M1061" s="38"/>
      <c r="N1061" s="45"/>
      <c r="O1061" s="38"/>
    </row>
    <row r="1062" spans="3:15" ht="17" x14ac:dyDescent="0.4">
      <c r="C1062" s="28"/>
      <c r="D1062" s="22"/>
      <c r="K1062" s="26"/>
      <c r="L1062" s="37"/>
      <c r="M1062" s="38"/>
      <c r="N1062" s="45"/>
      <c r="O1062" s="38"/>
    </row>
    <row r="1063" spans="3:15" ht="17" x14ac:dyDescent="0.4">
      <c r="C1063" s="28"/>
      <c r="D1063" s="22"/>
      <c r="K1063" s="26"/>
      <c r="L1063" s="37"/>
      <c r="M1063" s="38"/>
      <c r="N1063" s="45"/>
      <c r="O1063" s="38"/>
    </row>
    <row r="1064" spans="3:15" ht="17" x14ac:dyDescent="0.4">
      <c r="C1064" s="28"/>
      <c r="D1064" s="22"/>
      <c r="K1064" s="26"/>
      <c r="L1064" s="37"/>
      <c r="M1064" s="38"/>
      <c r="N1064" s="45"/>
      <c r="O1064" s="38"/>
    </row>
    <row r="1065" spans="3:15" ht="17" x14ac:dyDescent="0.4">
      <c r="C1065" s="28"/>
      <c r="D1065" s="22"/>
      <c r="K1065" s="26"/>
      <c r="L1065" s="37"/>
      <c r="M1065" s="38"/>
      <c r="N1065" s="45"/>
      <c r="O1065" s="38"/>
    </row>
    <row r="1066" spans="3:15" ht="17" x14ac:dyDescent="0.4">
      <c r="C1066" s="28"/>
      <c r="D1066" s="22"/>
      <c r="K1066" s="26"/>
      <c r="L1066" s="37"/>
      <c r="M1066" s="38"/>
      <c r="N1066" s="45"/>
      <c r="O1066" s="38"/>
    </row>
    <row r="1067" spans="3:15" ht="17" x14ac:dyDescent="0.4">
      <c r="C1067" s="28"/>
      <c r="D1067" s="22"/>
      <c r="K1067" s="26"/>
      <c r="L1067" s="37"/>
      <c r="M1067" s="38"/>
      <c r="N1067" s="45"/>
      <c r="O1067" s="38"/>
    </row>
    <row r="1068" spans="3:15" ht="17" x14ac:dyDescent="0.4">
      <c r="C1068" s="28"/>
      <c r="D1068" s="22"/>
      <c r="K1068" s="26"/>
      <c r="L1068" s="37"/>
      <c r="M1068" s="38"/>
      <c r="N1068" s="45"/>
      <c r="O1068" s="38"/>
    </row>
    <row r="1069" spans="3:15" ht="17" x14ac:dyDescent="0.4">
      <c r="C1069" s="28"/>
      <c r="D1069" s="22"/>
      <c r="K1069" s="26"/>
      <c r="L1069" s="37"/>
      <c r="M1069" s="38"/>
      <c r="N1069" s="45"/>
      <c r="O1069" s="38"/>
    </row>
    <row r="1070" spans="3:15" ht="17" x14ac:dyDescent="0.4">
      <c r="C1070" s="28"/>
      <c r="D1070" s="22"/>
      <c r="K1070" s="26"/>
      <c r="L1070" s="37"/>
      <c r="M1070" s="38"/>
      <c r="N1070" s="45"/>
      <c r="O1070" s="38"/>
    </row>
    <row r="1071" spans="3:15" ht="17" x14ac:dyDescent="0.4">
      <c r="C1071" s="28"/>
      <c r="D1071" s="22"/>
      <c r="K1071" s="26"/>
      <c r="L1071" s="37"/>
      <c r="M1071" s="38"/>
      <c r="N1071" s="45"/>
      <c r="O1071" s="38"/>
    </row>
    <row r="1072" spans="3:15" ht="17" x14ac:dyDescent="0.4">
      <c r="C1072" s="28"/>
      <c r="D1072" s="22"/>
      <c r="K1072" s="26"/>
      <c r="L1072" s="37"/>
      <c r="M1072" s="38"/>
      <c r="N1072" s="45"/>
      <c r="O1072" s="38"/>
    </row>
    <row r="1073" spans="3:15" ht="17" x14ac:dyDescent="0.4">
      <c r="C1073" s="28"/>
      <c r="D1073" s="22"/>
      <c r="K1073" s="26"/>
      <c r="L1073" s="37"/>
      <c r="M1073" s="38"/>
      <c r="N1073" s="45"/>
      <c r="O1073" s="38"/>
    </row>
    <row r="1074" spans="3:15" ht="17" x14ac:dyDescent="0.4">
      <c r="C1074" s="28"/>
      <c r="D1074" s="22"/>
      <c r="K1074" s="26"/>
      <c r="L1074" s="37"/>
      <c r="M1074" s="38"/>
      <c r="N1074" s="45"/>
      <c r="O1074" s="38"/>
    </row>
    <row r="1075" spans="3:15" ht="17" x14ac:dyDescent="0.4">
      <c r="C1075" s="28"/>
      <c r="D1075" s="22"/>
      <c r="K1075" s="26"/>
      <c r="L1075" s="37"/>
      <c r="M1075" s="38"/>
      <c r="N1075" s="45"/>
      <c r="O1075" s="38"/>
    </row>
    <row r="1076" spans="3:15" ht="17" x14ac:dyDescent="0.4">
      <c r="C1076" s="28"/>
      <c r="D1076" s="22"/>
      <c r="K1076" s="26"/>
      <c r="L1076" s="37"/>
      <c r="M1076" s="38"/>
      <c r="N1076" s="45"/>
      <c r="O1076" s="38"/>
    </row>
    <row r="1077" spans="3:15" ht="17" x14ac:dyDescent="0.4">
      <c r="C1077" s="28"/>
      <c r="D1077" s="22"/>
      <c r="K1077" s="26"/>
      <c r="L1077" s="37"/>
      <c r="M1077" s="38"/>
      <c r="N1077" s="45"/>
      <c r="O1077" s="38"/>
    </row>
    <row r="1078" spans="3:15" ht="17" x14ac:dyDescent="0.4">
      <c r="C1078" s="28"/>
      <c r="D1078" s="22"/>
      <c r="K1078" s="26"/>
      <c r="L1078" s="37"/>
      <c r="M1078" s="38"/>
      <c r="N1078" s="45"/>
      <c r="O1078" s="38"/>
    </row>
    <row r="1079" spans="3:15" ht="17" x14ac:dyDescent="0.4">
      <c r="C1079" s="28"/>
      <c r="D1079" s="22"/>
      <c r="K1079" s="26"/>
      <c r="L1079" s="37"/>
      <c r="M1079" s="38"/>
      <c r="N1079" s="45"/>
      <c r="O1079" s="38"/>
    </row>
    <row r="1080" spans="3:15" ht="17" x14ac:dyDescent="0.4">
      <c r="C1080" s="28"/>
      <c r="D1080" s="22"/>
      <c r="K1080" s="26"/>
      <c r="L1080" s="37"/>
      <c r="M1080" s="38"/>
      <c r="N1080" s="45"/>
      <c r="O1080" s="38"/>
    </row>
    <row r="1081" spans="3:15" ht="17" x14ac:dyDescent="0.4">
      <c r="C1081" s="28"/>
      <c r="D1081" s="22"/>
      <c r="K1081" s="26"/>
      <c r="L1081" s="37"/>
      <c r="M1081" s="38"/>
      <c r="N1081" s="45"/>
      <c r="O1081" s="38"/>
    </row>
    <row r="1082" spans="3:15" ht="17" x14ac:dyDescent="0.4">
      <c r="C1082" s="28"/>
      <c r="D1082" s="22"/>
      <c r="K1082" s="26"/>
      <c r="L1082" s="37"/>
      <c r="M1082" s="38"/>
      <c r="N1082" s="45"/>
      <c r="O1082" s="38"/>
    </row>
    <row r="1083" spans="3:15" ht="17" x14ac:dyDescent="0.4">
      <c r="C1083" s="28"/>
      <c r="D1083" s="22"/>
      <c r="K1083" s="26"/>
      <c r="L1083" s="37"/>
      <c r="M1083" s="38"/>
      <c r="N1083" s="45"/>
      <c r="O1083" s="38"/>
    </row>
    <row r="1084" spans="3:15" ht="17" x14ac:dyDescent="0.4">
      <c r="C1084" s="28"/>
      <c r="D1084" s="22"/>
      <c r="K1084" s="26"/>
      <c r="L1084" s="37"/>
      <c r="M1084" s="38"/>
      <c r="N1084" s="45"/>
      <c r="O1084" s="38"/>
    </row>
    <row r="1085" spans="3:15" ht="17" x14ac:dyDescent="0.4">
      <c r="C1085" s="28"/>
      <c r="D1085" s="22"/>
      <c r="K1085" s="26"/>
      <c r="L1085" s="37"/>
      <c r="M1085" s="38"/>
      <c r="N1085" s="45"/>
      <c r="O1085" s="38"/>
    </row>
    <row r="1086" spans="3:15" ht="17" x14ac:dyDescent="0.4">
      <c r="C1086" s="28"/>
      <c r="D1086" s="22"/>
      <c r="K1086" s="26"/>
      <c r="L1086" s="37"/>
      <c r="M1086" s="38"/>
      <c r="N1086" s="45"/>
      <c r="O1086" s="38"/>
    </row>
    <row r="1087" spans="3:15" ht="17" x14ac:dyDescent="0.4">
      <c r="C1087" s="28"/>
      <c r="D1087" s="22"/>
      <c r="K1087" s="26"/>
      <c r="L1087" s="37"/>
      <c r="M1087" s="38"/>
      <c r="N1087" s="45"/>
      <c r="O1087" s="38"/>
    </row>
    <row r="1088" spans="3:15" ht="17" x14ac:dyDescent="0.4">
      <c r="C1088" s="28"/>
      <c r="D1088" s="22"/>
      <c r="K1088" s="26"/>
      <c r="L1088" s="37"/>
      <c r="M1088" s="38"/>
      <c r="N1088" s="45"/>
      <c r="O1088" s="38"/>
    </row>
    <row r="1089" spans="3:15" ht="17" x14ac:dyDescent="0.4">
      <c r="C1089" s="28"/>
      <c r="D1089" s="22"/>
      <c r="K1089" s="26"/>
      <c r="L1089" s="37"/>
      <c r="M1089" s="38"/>
      <c r="N1089" s="45"/>
      <c r="O1089" s="38"/>
    </row>
    <row r="1090" spans="3:15" ht="17" x14ac:dyDescent="0.4">
      <c r="C1090" s="28"/>
      <c r="D1090" s="22"/>
      <c r="K1090" s="26"/>
      <c r="L1090" s="37"/>
      <c r="M1090" s="38"/>
      <c r="N1090" s="45"/>
      <c r="O1090" s="38"/>
    </row>
    <row r="1091" spans="3:15" ht="17" x14ac:dyDescent="0.4">
      <c r="C1091" s="28"/>
      <c r="D1091" s="22"/>
      <c r="K1091" s="26"/>
      <c r="L1091" s="37"/>
      <c r="M1091" s="38"/>
      <c r="N1091" s="45"/>
      <c r="O1091" s="38"/>
    </row>
    <row r="1092" spans="3:15" ht="17" x14ac:dyDescent="0.4">
      <c r="C1092" s="28"/>
      <c r="D1092" s="22"/>
      <c r="K1092" s="26"/>
      <c r="L1092" s="37"/>
      <c r="M1092" s="38"/>
      <c r="N1092" s="45"/>
      <c r="O1092" s="38"/>
    </row>
    <row r="1093" spans="3:15" ht="17" x14ac:dyDescent="0.4">
      <c r="C1093" s="28"/>
      <c r="D1093" s="22"/>
      <c r="K1093" s="26"/>
      <c r="L1093" s="37"/>
      <c r="M1093" s="38"/>
      <c r="N1093" s="45"/>
      <c r="O1093" s="38"/>
    </row>
    <row r="1094" spans="3:15" ht="17" x14ac:dyDescent="0.4">
      <c r="C1094" s="28"/>
      <c r="D1094" s="22"/>
      <c r="K1094" s="26"/>
      <c r="L1094" s="37"/>
      <c r="M1094" s="38"/>
      <c r="N1094" s="45"/>
      <c r="O1094" s="38"/>
    </row>
    <row r="1095" spans="3:15" ht="17" x14ac:dyDescent="0.4">
      <c r="C1095" s="28"/>
      <c r="D1095" s="22"/>
      <c r="K1095" s="26"/>
      <c r="L1095" s="37"/>
      <c r="M1095" s="38"/>
      <c r="N1095" s="45"/>
      <c r="O1095" s="38"/>
    </row>
    <row r="1096" spans="3:15" ht="17" x14ac:dyDescent="0.4">
      <c r="C1096" s="28"/>
      <c r="D1096" s="22"/>
      <c r="K1096" s="26"/>
      <c r="L1096" s="37"/>
      <c r="M1096" s="38"/>
      <c r="N1096" s="45"/>
      <c r="O1096" s="38"/>
    </row>
    <row r="1097" spans="3:15" ht="17" x14ac:dyDescent="0.4">
      <c r="C1097" s="28"/>
      <c r="D1097" s="24"/>
      <c r="K1097" s="26"/>
      <c r="L1097" s="37"/>
      <c r="M1097" s="38"/>
      <c r="N1097" s="45"/>
      <c r="O1097" s="38"/>
    </row>
    <row r="1098" spans="3:15" ht="17" x14ac:dyDescent="0.4">
      <c r="C1098" s="28"/>
      <c r="D1098" s="24"/>
      <c r="K1098" s="26"/>
      <c r="L1098" s="37"/>
      <c r="M1098" s="38"/>
      <c r="N1098" s="45"/>
      <c r="O1098" s="38"/>
    </row>
    <row r="1099" spans="3:15" ht="17" x14ac:dyDescent="0.4">
      <c r="C1099" s="28"/>
      <c r="D1099" s="24"/>
      <c r="K1099" s="26"/>
      <c r="L1099" s="37"/>
      <c r="M1099" s="38"/>
      <c r="N1099" s="45"/>
      <c r="O1099" s="38"/>
    </row>
    <row r="1100" spans="3:15" ht="17" x14ac:dyDescent="0.4">
      <c r="C1100" s="28"/>
      <c r="D1100" s="24"/>
      <c r="K1100" s="26"/>
      <c r="L1100" s="37"/>
      <c r="M1100" s="38"/>
      <c r="N1100" s="45"/>
      <c r="O1100" s="38"/>
    </row>
    <row r="1101" spans="3:15" ht="17" x14ac:dyDescent="0.4">
      <c r="C1101" s="28"/>
      <c r="D1101" s="24"/>
      <c r="K1101" s="26"/>
      <c r="L1101" s="37"/>
      <c r="M1101" s="38"/>
      <c r="N1101" s="45"/>
      <c r="O1101" s="38"/>
    </row>
    <row r="1102" spans="3:15" ht="17" x14ac:dyDescent="0.4">
      <c r="C1102" s="28"/>
      <c r="D1102" s="24"/>
      <c r="K1102" s="26"/>
      <c r="L1102" s="37"/>
      <c r="M1102" s="38"/>
      <c r="N1102" s="45"/>
      <c r="O1102" s="38"/>
    </row>
    <row r="1103" spans="3:15" ht="17" x14ac:dyDescent="0.4">
      <c r="C1103" s="28"/>
      <c r="D1103" s="24"/>
      <c r="K1103" s="26"/>
      <c r="L1103" s="37"/>
      <c r="M1103" s="38"/>
      <c r="N1103" s="45"/>
      <c r="O1103" s="38"/>
    </row>
    <row r="1104" spans="3:15" ht="17" x14ac:dyDescent="0.4">
      <c r="C1104" s="28"/>
      <c r="D1104" s="24"/>
      <c r="K1104" s="26"/>
      <c r="L1104" s="37"/>
      <c r="M1104" s="38"/>
      <c r="N1104" s="45"/>
      <c r="O1104" s="38"/>
    </row>
    <row r="1105" spans="3:15" ht="17" x14ac:dyDescent="0.4">
      <c r="C1105" s="28"/>
      <c r="D1105" s="24"/>
      <c r="K1105" s="26"/>
      <c r="L1105" s="37"/>
      <c r="M1105" s="38"/>
      <c r="N1105" s="45"/>
      <c r="O1105" s="38"/>
    </row>
    <row r="1106" spans="3:15" ht="17" x14ac:dyDescent="0.4">
      <c r="C1106" s="28"/>
      <c r="D1106" s="24"/>
      <c r="K1106" s="26"/>
      <c r="L1106" s="37"/>
      <c r="M1106" s="38"/>
      <c r="N1106" s="45"/>
      <c r="O1106" s="38"/>
    </row>
    <row r="1107" spans="3:15" ht="17" x14ac:dyDescent="0.4">
      <c r="C1107" s="28"/>
      <c r="D1107" s="24"/>
      <c r="K1107" s="26"/>
      <c r="L1107" s="37"/>
      <c r="M1107" s="38"/>
      <c r="N1107" s="45"/>
      <c r="O1107" s="38"/>
    </row>
    <row r="1108" spans="3:15" ht="17" x14ac:dyDescent="0.4">
      <c r="C1108" s="28"/>
      <c r="D1108" s="24"/>
      <c r="K1108" s="26"/>
      <c r="L1108" s="37"/>
      <c r="M1108" s="38"/>
      <c r="N1108" s="45"/>
      <c r="O1108" s="38"/>
    </row>
    <row r="1109" spans="3:15" ht="17" x14ac:dyDescent="0.4">
      <c r="C1109" s="28"/>
      <c r="D1109" s="24"/>
      <c r="K1109" s="26"/>
      <c r="L1109" s="37"/>
      <c r="M1109" s="38"/>
      <c r="N1109" s="45"/>
      <c r="O1109" s="38"/>
    </row>
    <row r="1110" spans="3:15" ht="17" x14ac:dyDescent="0.4">
      <c r="C1110" s="28"/>
      <c r="D1110" s="24"/>
      <c r="K1110" s="26"/>
      <c r="L1110" s="37"/>
      <c r="M1110" s="38"/>
      <c r="N1110" s="45"/>
      <c r="O1110" s="38"/>
    </row>
    <row r="1111" spans="3:15" ht="17" x14ac:dyDescent="0.4">
      <c r="C1111" s="28"/>
      <c r="D1111" s="24"/>
      <c r="K1111" s="26"/>
      <c r="L1111" s="37"/>
      <c r="M1111" s="38"/>
      <c r="N1111" s="45"/>
      <c r="O1111" s="38"/>
    </row>
    <row r="1112" spans="3:15" ht="17" x14ac:dyDescent="0.4">
      <c r="C1112" s="28"/>
      <c r="D1112" s="24"/>
      <c r="K1112" s="26"/>
      <c r="L1112" s="37"/>
      <c r="M1112" s="38"/>
      <c r="N1112" s="45"/>
      <c r="O1112" s="38"/>
    </row>
    <row r="1113" spans="3:15" ht="17" x14ac:dyDescent="0.4">
      <c r="C1113" s="28"/>
      <c r="D1113" s="24"/>
      <c r="K1113" s="26"/>
      <c r="L1113" s="37"/>
      <c r="M1113" s="38"/>
      <c r="N1113" s="45"/>
      <c r="O1113" s="38"/>
    </row>
    <row r="1114" spans="3:15" ht="17" x14ac:dyDescent="0.4">
      <c r="C1114" s="28"/>
      <c r="D1114" s="24"/>
      <c r="K1114" s="26"/>
      <c r="L1114" s="37"/>
      <c r="M1114" s="38"/>
      <c r="N1114" s="45"/>
      <c r="O1114" s="38"/>
    </row>
    <row r="1115" spans="3:15" ht="17" x14ac:dyDescent="0.4">
      <c r="C1115" s="28"/>
      <c r="D1115" s="24"/>
      <c r="K1115" s="26"/>
      <c r="L1115" s="37"/>
      <c r="M1115" s="38"/>
      <c r="N1115" s="45"/>
      <c r="O1115" s="38"/>
    </row>
    <row r="1116" spans="3:15" ht="17" x14ac:dyDescent="0.4">
      <c r="C1116" s="28"/>
      <c r="D1116" s="24"/>
      <c r="K1116" s="26"/>
      <c r="L1116" s="37"/>
      <c r="M1116" s="38"/>
      <c r="N1116" s="45"/>
      <c r="O1116" s="38"/>
    </row>
    <row r="1117" spans="3:15" ht="17" x14ac:dyDescent="0.4">
      <c r="C1117" s="28"/>
      <c r="D1117" s="24"/>
      <c r="K1117" s="26"/>
      <c r="L1117" s="37"/>
      <c r="M1117" s="38"/>
      <c r="N1117" s="45"/>
      <c r="O1117" s="38"/>
    </row>
    <row r="1118" spans="3:15" ht="17" x14ac:dyDescent="0.4">
      <c r="C1118" s="28"/>
      <c r="D1118" s="24"/>
      <c r="K1118" s="26"/>
      <c r="L1118" s="37"/>
      <c r="M1118" s="38"/>
      <c r="N1118" s="45"/>
      <c r="O1118" s="38"/>
    </row>
    <row r="1119" spans="3:15" ht="17" x14ac:dyDescent="0.4">
      <c r="C1119" s="28"/>
      <c r="D1119" s="24"/>
      <c r="K1119" s="26"/>
      <c r="L1119" s="37"/>
      <c r="M1119" s="38"/>
      <c r="N1119" s="45"/>
      <c r="O1119" s="38"/>
    </row>
    <row r="1120" spans="3:15" ht="17" x14ac:dyDescent="0.4">
      <c r="C1120" s="28"/>
      <c r="D1120" s="24"/>
      <c r="K1120" s="26"/>
      <c r="L1120" s="37"/>
      <c r="M1120" s="38"/>
      <c r="N1120" s="45"/>
      <c r="O1120" s="38"/>
    </row>
    <row r="1121" spans="3:15" ht="17" x14ac:dyDescent="0.4">
      <c r="C1121" s="28"/>
      <c r="D1121" s="24"/>
      <c r="K1121" s="26"/>
      <c r="L1121" s="37"/>
      <c r="M1121" s="38"/>
      <c r="N1121" s="45"/>
      <c r="O1121" s="38"/>
    </row>
    <row r="1122" spans="3:15" ht="17" x14ac:dyDescent="0.4">
      <c r="C1122" s="28"/>
      <c r="D1122" s="24"/>
      <c r="K1122" s="26"/>
      <c r="L1122" s="37"/>
      <c r="M1122" s="38"/>
      <c r="N1122" s="45"/>
      <c r="O1122" s="38"/>
    </row>
    <row r="1123" spans="3:15" ht="17" x14ac:dyDescent="0.4">
      <c r="C1123" s="28"/>
      <c r="D1123" s="24"/>
      <c r="K1123" s="26"/>
      <c r="L1123" s="37"/>
      <c r="M1123" s="38"/>
      <c r="N1123" s="45"/>
      <c r="O1123" s="38"/>
    </row>
    <row r="1124" spans="3:15" ht="17" x14ac:dyDescent="0.4">
      <c r="C1124" s="28"/>
      <c r="D1124" s="24"/>
      <c r="K1124" s="26"/>
      <c r="L1124" s="37"/>
      <c r="M1124" s="38"/>
      <c r="N1124" s="45"/>
      <c r="O1124" s="38"/>
    </row>
    <row r="1125" spans="3:15" ht="17" x14ac:dyDescent="0.4">
      <c r="C1125" s="28"/>
      <c r="D1125" s="24"/>
      <c r="K1125" s="26"/>
      <c r="L1125" s="37"/>
      <c r="M1125" s="38"/>
      <c r="N1125" s="45"/>
      <c r="O1125" s="38"/>
    </row>
    <row r="1126" spans="3:15" ht="17" x14ac:dyDescent="0.4">
      <c r="C1126" s="28"/>
      <c r="D1126" s="24"/>
      <c r="K1126" s="26"/>
      <c r="L1126" s="37"/>
      <c r="M1126" s="38"/>
      <c r="N1126" s="45"/>
      <c r="O1126" s="38"/>
    </row>
    <row r="1127" spans="3:15" ht="17" x14ac:dyDescent="0.4">
      <c r="C1127" s="28"/>
      <c r="D1127" s="24"/>
      <c r="K1127" s="26"/>
      <c r="L1127" s="37"/>
      <c r="M1127" s="38"/>
      <c r="N1127" s="45"/>
      <c r="O1127" s="38"/>
    </row>
    <row r="1128" spans="3:15" ht="17" x14ac:dyDescent="0.4">
      <c r="C1128" s="28"/>
      <c r="D1128" s="23"/>
      <c r="K1128" s="26"/>
      <c r="L1128" s="37"/>
      <c r="M1128" s="38"/>
      <c r="N1128" s="45"/>
      <c r="O1128" s="38"/>
    </row>
    <row r="1129" spans="3:15" ht="17" x14ac:dyDescent="0.4">
      <c r="C1129" s="28"/>
      <c r="D1129" s="23"/>
      <c r="K1129" s="26"/>
      <c r="L1129" s="37"/>
      <c r="M1129" s="38"/>
      <c r="N1129" s="45"/>
      <c r="O1129" s="38"/>
    </row>
    <row r="1130" spans="3:15" ht="17" x14ac:dyDescent="0.4">
      <c r="C1130" s="28"/>
      <c r="D1130" s="23"/>
      <c r="K1130" s="26"/>
      <c r="L1130" s="37"/>
      <c r="M1130" s="38"/>
      <c r="N1130" s="45"/>
      <c r="O1130" s="38"/>
    </row>
    <row r="1131" spans="3:15" ht="17" x14ac:dyDescent="0.4">
      <c r="C1131" s="28"/>
      <c r="D1131" s="23"/>
      <c r="K1131" s="26"/>
      <c r="L1131" s="37"/>
      <c r="M1131" s="38"/>
      <c r="N1131" s="45"/>
      <c r="O1131" s="38"/>
    </row>
    <row r="1132" spans="3:15" ht="17" x14ac:dyDescent="0.4">
      <c r="C1132" s="28"/>
      <c r="D1132" s="23"/>
      <c r="K1132" s="26"/>
      <c r="L1132" s="37"/>
      <c r="M1132" s="38"/>
      <c r="N1132" s="45"/>
      <c r="O1132" s="38"/>
    </row>
    <row r="1133" spans="3:15" ht="17" x14ac:dyDescent="0.4">
      <c r="C1133" s="28"/>
      <c r="D1133" s="23"/>
      <c r="K1133" s="26"/>
      <c r="L1133" s="37"/>
      <c r="M1133" s="38"/>
      <c r="N1133" s="45"/>
      <c r="O1133" s="38"/>
    </row>
    <row r="1134" spans="3:15" ht="17" x14ac:dyDescent="0.4">
      <c r="C1134" s="28"/>
      <c r="D1134" s="23"/>
      <c r="K1134" s="26"/>
      <c r="L1134" s="37"/>
      <c r="M1134" s="38"/>
      <c r="N1134" s="45"/>
      <c r="O1134" s="38"/>
    </row>
    <row r="1135" spans="3:15" ht="17" x14ac:dyDescent="0.4">
      <c r="C1135" s="28"/>
      <c r="D1135" s="23"/>
      <c r="K1135" s="26"/>
      <c r="L1135" s="37"/>
      <c r="M1135" s="38"/>
      <c r="N1135" s="45"/>
      <c r="O1135" s="38"/>
    </row>
    <row r="1136" spans="3:15" ht="17" x14ac:dyDescent="0.4">
      <c r="C1136" s="28"/>
      <c r="D1136" s="23"/>
      <c r="K1136" s="26"/>
      <c r="L1136" s="37"/>
      <c r="M1136" s="38"/>
      <c r="N1136" s="45"/>
      <c r="O1136" s="38"/>
    </row>
    <row r="1137" spans="3:15" ht="17" x14ac:dyDescent="0.4">
      <c r="C1137" s="28"/>
      <c r="D1137" s="23"/>
      <c r="K1137" s="26"/>
      <c r="L1137" s="37"/>
      <c r="M1137" s="38"/>
      <c r="N1137" s="45"/>
      <c r="O1137" s="38"/>
    </row>
    <row r="1138" spans="3:15" ht="17" x14ac:dyDescent="0.4">
      <c r="C1138" s="28"/>
      <c r="D1138" s="23"/>
      <c r="K1138" s="26"/>
      <c r="L1138" s="37"/>
      <c r="M1138" s="38"/>
      <c r="N1138" s="45"/>
      <c r="O1138" s="38"/>
    </row>
    <row r="1139" spans="3:15" ht="17" x14ac:dyDescent="0.4">
      <c r="C1139" s="28"/>
      <c r="D1139" s="23"/>
      <c r="K1139" s="26"/>
      <c r="L1139" s="37"/>
      <c r="M1139" s="38"/>
      <c r="N1139" s="45"/>
      <c r="O1139" s="38"/>
    </row>
    <row r="1140" spans="3:15" ht="17" x14ac:dyDescent="0.4">
      <c r="C1140" s="28"/>
      <c r="D1140" s="23"/>
      <c r="K1140" s="26"/>
      <c r="L1140" s="37"/>
      <c r="M1140" s="38"/>
      <c r="N1140" s="45"/>
      <c r="O1140" s="38"/>
    </row>
    <row r="1141" spans="3:15" ht="17" x14ac:dyDescent="0.4">
      <c r="C1141" s="28"/>
      <c r="D1141" s="23"/>
      <c r="K1141" s="26"/>
      <c r="L1141" s="37"/>
      <c r="M1141" s="38"/>
      <c r="N1141" s="45"/>
      <c r="O1141" s="38"/>
    </row>
    <row r="1142" spans="3:15" ht="17" x14ac:dyDescent="0.4">
      <c r="C1142" s="28"/>
      <c r="D1142" s="23"/>
      <c r="K1142" s="26"/>
      <c r="L1142" s="37"/>
      <c r="M1142" s="38"/>
      <c r="N1142" s="45"/>
      <c r="O1142" s="38"/>
    </row>
    <row r="1143" spans="3:15" ht="17" x14ac:dyDescent="0.4">
      <c r="C1143" s="28"/>
      <c r="D1143" s="23"/>
      <c r="K1143" s="26"/>
      <c r="L1143" s="37"/>
      <c r="M1143" s="38"/>
      <c r="N1143" s="45"/>
      <c r="O1143" s="38"/>
    </row>
    <row r="1144" spans="3:15" ht="17" x14ac:dyDescent="0.4">
      <c r="C1144" s="28"/>
      <c r="D1144" s="23"/>
      <c r="K1144" s="26"/>
      <c r="L1144" s="37"/>
      <c r="M1144" s="38"/>
      <c r="N1144" s="45"/>
      <c r="O1144" s="38"/>
    </row>
    <row r="1145" spans="3:15" ht="17" x14ac:dyDescent="0.4">
      <c r="C1145" s="28"/>
      <c r="D1145" s="23"/>
      <c r="K1145" s="26"/>
      <c r="L1145" s="37"/>
      <c r="M1145" s="38"/>
      <c r="N1145" s="45"/>
      <c r="O1145" s="38"/>
    </row>
    <row r="1146" spans="3:15" ht="17" x14ac:dyDescent="0.4">
      <c r="C1146" s="28"/>
      <c r="D1146" s="23"/>
      <c r="K1146" s="26"/>
      <c r="L1146" s="37"/>
      <c r="M1146" s="38"/>
      <c r="N1146" s="45"/>
      <c r="O1146" s="38"/>
    </row>
    <row r="1147" spans="3:15" ht="17" x14ac:dyDescent="0.4">
      <c r="C1147" s="28"/>
      <c r="D1147" s="23"/>
      <c r="K1147" s="26"/>
      <c r="L1147" s="37"/>
      <c r="M1147" s="38"/>
      <c r="N1147" s="45"/>
      <c r="O1147" s="38"/>
    </row>
    <row r="1148" spans="3:15" ht="17" x14ac:dyDescent="0.4">
      <c r="C1148" s="28"/>
      <c r="D1148" s="23"/>
      <c r="K1148" s="26"/>
      <c r="L1148" s="37"/>
      <c r="M1148" s="38"/>
      <c r="N1148" s="45"/>
      <c r="O1148" s="38"/>
    </row>
    <row r="1149" spans="3:15" ht="17" x14ac:dyDescent="0.4">
      <c r="C1149" s="28"/>
      <c r="D1149" s="23"/>
      <c r="K1149" s="26"/>
      <c r="L1149" s="37"/>
      <c r="M1149" s="38"/>
      <c r="N1149" s="45"/>
      <c r="O1149" s="38"/>
    </row>
    <row r="1150" spans="3:15" ht="17" x14ac:dyDescent="0.4">
      <c r="C1150" s="28"/>
      <c r="D1150" s="23"/>
      <c r="K1150" s="26"/>
      <c r="L1150" s="37"/>
      <c r="M1150" s="38"/>
      <c r="N1150" s="45"/>
      <c r="O1150" s="38"/>
    </row>
    <row r="1151" spans="3:15" ht="17" x14ac:dyDescent="0.4">
      <c r="C1151" s="28"/>
      <c r="D1151" s="23"/>
      <c r="K1151" s="26"/>
      <c r="L1151" s="37"/>
      <c r="M1151" s="38"/>
      <c r="N1151" s="45"/>
      <c r="O1151" s="38"/>
    </row>
    <row r="1152" spans="3:15" ht="17" x14ac:dyDescent="0.4">
      <c r="C1152" s="28"/>
      <c r="D1152" s="23"/>
      <c r="K1152" s="26"/>
      <c r="L1152" s="37"/>
      <c r="M1152" s="38"/>
      <c r="N1152" s="45"/>
      <c r="O1152" s="38"/>
    </row>
    <row r="1153" spans="3:15" ht="17" x14ac:dyDescent="0.4">
      <c r="C1153" s="28"/>
      <c r="D1153" s="23"/>
      <c r="K1153" s="26"/>
      <c r="L1153" s="37"/>
      <c r="M1153" s="38"/>
      <c r="N1153" s="45"/>
      <c r="O1153" s="38"/>
    </row>
    <row r="1154" spans="3:15" ht="17" x14ac:dyDescent="0.4">
      <c r="C1154" s="28"/>
      <c r="D1154" s="23"/>
      <c r="K1154" s="26"/>
      <c r="L1154" s="37"/>
      <c r="M1154" s="38"/>
      <c r="N1154" s="45"/>
      <c r="O1154" s="38"/>
    </row>
    <row r="1155" spans="3:15" ht="17" x14ac:dyDescent="0.4">
      <c r="C1155" s="28"/>
      <c r="D1155" s="23"/>
      <c r="K1155" s="26"/>
      <c r="L1155" s="37"/>
      <c r="M1155" s="38"/>
      <c r="N1155" s="45"/>
      <c r="O1155" s="38"/>
    </row>
    <row r="1156" spans="3:15" ht="17" x14ac:dyDescent="0.4">
      <c r="C1156" s="28"/>
      <c r="D1156" s="23"/>
      <c r="K1156" s="26"/>
      <c r="L1156" s="37"/>
      <c r="M1156" s="38"/>
      <c r="N1156" s="45"/>
      <c r="O1156" s="38"/>
    </row>
    <row r="1157" spans="3:15" ht="17" x14ac:dyDescent="0.4">
      <c r="C1157" s="28"/>
      <c r="D1157" s="23"/>
      <c r="K1157" s="26"/>
      <c r="L1157" s="37"/>
      <c r="M1157" s="38"/>
      <c r="N1157" s="45"/>
      <c r="O1157" s="38"/>
    </row>
    <row r="1158" spans="3:15" ht="17" x14ac:dyDescent="0.4">
      <c r="C1158" s="28"/>
      <c r="D1158" s="23"/>
      <c r="K1158" s="26"/>
      <c r="L1158" s="37"/>
      <c r="M1158" s="38"/>
      <c r="N1158" s="45"/>
      <c r="O1158" s="38"/>
    </row>
    <row r="1159" spans="3:15" ht="17" x14ac:dyDescent="0.4">
      <c r="C1159" s="28"/>
      <c r="D1159" s="23"/>
      <c r="K1159" s="26"/>
      <c r="L1159" s="37"/>
      <c r="M1159" s="38"/>
      <c r="N1159" s="45"/>
      <c r="O1159" s="38"/>
    </row>
    <row r="1160" spans="3:15" ht="17" x14ac:dyDescent="0.4">
      <c r="C1160" s="28"/>
      <c r="D1160" s="23"/>
      <c r="K1160" s="26"/>
      <c r="L1160" s="37"/>
      <c r="M1160" s="38"/>
      <c r="N1160" s="45"/>
      <c r="O1160" s="38"/>
    </row>
    <row r="1161" spans="3:15" ht="17" x14ac:dyDescent="0.4">
      <c r="C1161" s="28"/>
      <c r="D1161" s="23"/>
      <c r="K1161" s="26"/>
      <c r="L1161" s="37"/>
      <c r="M1161" s="38"/>
      <c r="N1161" s="45"/>
      <c r="O1161" s="38"/>
    </row>
    <row r="1162" spans="3:15" ht="17" x14ac:dyDescent="0.4">
      <c r="C1162" s="28"/>
      <c r="D1162" s="23"/>
      <c r="K1162" s="26"/>
      <c r="L1162" s="37"/>
      <c r="M1162" s="38"/>
      <c r="N1162" s="45"/>
      <c r="O1162" s="38"/>
    </row>
    <row r="1163" spans="3:15" ht="17" x14ac:dyDescent="0.4">
      <c r="C1163" s="28"/>
      <c r="D1163" s="23"/>
      <c r="K1163" s="26"/>
      <c r="L1163" s="37"/>
      <c r="M1163" s="38"/>
      <c r="N1163" s="45"/>
      <c r="O1163" s="38"/>
    </row>
    <row r="1164" spans="3:15" ht="17" x14ac:dyDescent="0.4">
      <c r="C1164" s="28"/>
      <c r="D1164" s="23"/>
      <c r="K1164" s="26"/>
      <c r="L1164" s="37"/>
      <c r="M1164" s="38"/>
      <c r="N1164" s="45"/>
      <c r="O1164" s="38"/>
    </row>
    <row r="1165" spans="3:15" ht="17" x14ac:dyDescent="0.4">
      <c r="C1165" s="28"/>
      <c r="D1165" s="23"/>
      <c r="K1165" s="26"/>
      <c r="L1165" s="37"/>
      <c r="M1165" s="38"/>
      <c r="N1165" s="45"/>
      <c r="O1165" s="38"/>
    </row>
    <row r="1166" spans="3:15" ht="17" x14ac:dyDescent="0.4">
      <c r="C1166" s="28"/>
      <c r="D1166" s="23"/>
      <c r="K1166" s="26"/>
      <c r="L1166" s="37"/>
      <c r="M1166" s="38"/>
      <c r="N1166" s="45"/>
      <c r="O1166" s="38"/>
    </row>
    <row r="1167" spans="3:15" ht="17" x14ac:dyDescent="0.4">
      <c r="C1167" s="28"/>
      <c r="D1167" s="23"/>
      <c r="K1167" s="26"/>
      <c r="L1167" s="37"/>
      <c r="M1167" s="38"/>
      <c r="N1167" s="45"/>
      <c r="O1167" s="38"/>
    </row>
    <row r="1168" spans="3:15" ht="17" x14ac:dyDescent="0.4">
      <c r="C1168" s="28"/>
      <c r="D1168" s="23"/>
      <c r="K1168" s="26"/>
      <c r="L1168" s="37"/>
      <c r="M1168" s="38"/>
      <c r="N1168" s="45"/>
      <c r="O1168" s="38"/>
    </row>
    <row r="1169" spans="3:15" ht="17" x14ac:dyDescent="0.4">
      <c r="C1169" s="28"/>
      <c r="D1169" s="23"/>
      <c r="K1169" s="26"/>
      <c r="L1169" s="37"/>
      <c r="M1169" s="38"/>
      <c r="N1169" s="45"/>
      <c r="O1169" s="38"/>
    </row>
    <row r="1170" spans="3:15" ht="17" x14ac:dyDescent="0.4">
      <c r="C1170" s="28"/>
      <c r="D1170" s="23"/>
      <c r="K1170" s="26"/>
      <c r="L1170" s="37"/>
      <c r="M1170" s="38"/>
      <c r="N1170" s="45"/>
      <c r="O1170" s="38"/>
    </row>
    <row r="1171" spans="3:15" ht="17" x14ac:dyDescent="0.4">
      <c r="C1171" s="28"/>
      <c r="D1171" s="23"/>
      <c r="K1171" s="26"/>
      <c r="L1171" s="37"/>
      <c r="M1171" s="38"/>
      <c r="N1171" s="45"/>
      <c r="O1171" s="38"/>
    </row>
    <row r="1172" spans="3:15" ht="17" x14ac:dyDescent="0.4">
      <c r="C1172" s="28"/>
      <c r="D1172" s="23"/>
      <c r="K1172" s="26"/>
      <c r="L1172" s="37"/>
      <c r="M1172" s="38"/>
      <c r="N1172" s="45"/>
      <c r="O1172" s="38"/>
    </row>
    <row r="1173" spans="3:15" ht="17" x14ac:dyDescent="0.4">
      <c r="C1173" s="28"/>
      <c r="D1173" s="23"/>
      <c r="K1173" s="26"/>
      <c r="L1173" s="37"/>
      <c r="M1173" s="38"/>
      <c r="N1173" s="45"/>
      <c r="O1173" s="38"/>
    </row>
    <row r="1174" spans="3:15" ht="17" x14ac:dyDescent="0.4">
      <c r="C1174" s="28"/>
      <c r="D1174" s="23"/>
      <c r="K1174" s="26"/>
      <c r="L1174" s="37"/>
      <c r="M1174" s="38"/>
      <c r="N1174" s="45"/>
      <c r="O1174" s="38"/>
    </row>
    <row r="1175" spans="3:15" ht="17" x14ac:dyDescent="0.4">
      <c r="C1175" s="28"/>
      <c r="D1175" s="23"/>
      <c r="K1175" s="26"/>
      <c r="L1175" s="37"/>
      <c r="M1175" s="38"/>
      <c r="N1175" s="45"/>
      <c r="O1175" s="38"/>
    </row>
    <row r="1176" spans="3:15" ht="17" x14ac:dyDescent="0.4">
      <c r="C1176" s="28"/>
      <c r="D1176" s="23"/>
      <c r="K1176" s="26"/>
      <c r="L1176" s="37"/>
      <c r="M1176" s="38"/>
      <c r="N1176" s="45"/>
      <c r="O1176" s="38"/>
    </row>
    <row r="1177" spans="3:15" ht="17" x14ac:dyDescent="0.4">
      <c r="C1177" s="28"/>
      <c r="D1177" s="23"/>
      <c r="K1177" s="26"/>
      <c r="L1177" s="37"/>
      <c r="M1177" s="38"/>
      <c r="N1177" s="45"/>
      <c r="O1177" s="38"/>
    </row>
    <row r="1178" spans="3:15" ht="17" x14ac:dyDescent="0.4">
      <c r="C1178" s="28"/>
      <c r="D1178" s="23"/>
      <c r="K1178" s="26"/>
      <c r="L1178" s="37"/>
      <c r="M1178" s="38"/>
      <c r="N1178" s="45"/>
      <c r="O1178" s="38"/>
    </row>
    <row r="1179" spans="3:15" ht="17" x14ac:dyDescent="0.4">
      <c r="C1179" s="28"/>
      <c r="D1179" s="23"/>
      <c r="K1179" s="26"/>
      <c r="L1179" s="37"/>
      <c r="M1179" s="38"/>
      <c r="N1179" s="45"/>
      <c r="O1179" s="38"/>
    </row>
    <row r="1180" spans="3:15" ht="17" x14ac:dyDescent="0.4">
      <c r="C1180" s="28"/>
      <c r="D1180" s="23"/>
      <c r="K1180" s="26"/>
      <c r="L1180" s="37"/>
      <c r="M1180" s="38"/>
      <c r="N1180" s="45"/>
      <c r="O1180" s="38"/>
    </row>
    <row r="1181" spans="3:15" ht="17" x14ac:dyDescent="0.4">
      <c r="C1181" s="28"/>
      <c r="D1181" s="23"/>
      <c r="K1181" s="26"/>
      <c r="L1181" s="37"/>
      <c r="M1181" s="38"/>
      <c r="N1181" s="45"/>
      <c r="O1181" s="38"/>
    </row>
    <row r="1182" spans="3:15" ht="17" x14ac:dyDescent="0.4">
      <c r="C1182" s="28"/>
      <c r="D1182" s="23"/>
      <c r="K1182" s="26"/>
      <c r="L1182" s="37"/>
      <c r="M1182" s="38"/>
      <c r="N1182" s="45"/>
      <c r="O1182" s="38"/>
    </row>
    <row r="1183" spans="3:15" ht="17" x14ac:dyDescent="0.4">
      <c r="C1183" s="28"/>
      <c r="D1183" s="23"/>
      <c r="K1183" s="26"/>
      <c r="L1183" s="37"/>
      <c r="M1183" s="38"/>
      <c r="N1183" s="45"/>
      <c r="O1183" s="38"/>
    </row>
    <row r="1184" spans="3:15" ht="17" x14ac:dyDescent="0.4">
      <c r="C1184" s="28"/>
      <c r="D1184" s="23"/>
      <c r="K1184" s="26"/>
      <c r="L1184" s="37"/>
      <c r="M1184" s="38"/>
      <c r="N1184" s="45"/>
      <c r="O1184" s="38"/>
    </row>
    <row r="1185" spans="3:15" ht="17" x14ac:dyDescent="0.4">
      <c r="C1185" s="28"/>
      <c r="D1185" s="23"/>
      <c r="K1185" s="26"/>
      <c r="L1185" s="37"/>
      <c r="M1185" s="38"/>
      <c r="N1185" s="45"/>
      <c r="O1185" s="38"/>
    </row>
    <row r="1186" spans="3:15" ht="17" x14ac:dyDescent="0.4">
      <c r="C1186" s="28"/>
      <c r="D1186" s="23"/>
      <c r="K1186" s="26"/>
      <c r="L1186" s="37"/>
      <c r="M1186" s="38"/>
      <c r="N1186" s="45"/>
      <c r="O1186" s="38"/>
    </row>
    <row r="1187" spans="3:15" ht="17" x14ac:dyDescent="0.4">
      <c r="C1187" s="28"/>
      <c r="D1187" s="23"/>
      <c r="K1187" s="26"/>
      <c r="L1187" s="37"/>
      <c r="M1187" s="38"/>
      <c r="N1187" s="45"/>
      <c r="O1187" s="38"/>
    </row>
    <row r="1188" spans="3:15" ht="17" x14ac:dyDescent="0.4">
      <c r="C1188" s="28"/>
      <c r="D1188" s="22"/>
      <c r="K1188" s="26"/>
      <c r="L1188" s="37"/>
      <c r="M1188" s="38"/>
      <c r="N1188" s="45"/>
      <c r="O1188" s="38"/>
    </row>
    <row r="1189" spans="3:15" ht="17" x14ac:dyDescent="0.4">
      <c r="C1189" s="28"/>
      <c r="D1189" s="22"/>
      <c r="K1189" s="26"/>
      <c r="L1189" s="37"/>
      <c r="M1189" s="38"/>
      <c r="N1189" s="45"/>
      <c r="O1189" s="38"/>
    </row>
    <row r="1190" spans="3:15" ht="17" x14ac:dyDescent="0.4">
      <c r="C1190" s="28"/>
      <c r="D1190" s="22"/>
      <c r="K1190" s="26"/>
      <c r="L1190" s="37"/>
      <c r="M1190" s="38"/>
      <c r="N1190" s="45"/>
      <c r="O1190" s="38"/>
    </row>
    <row r="1191" spans="3:15" ht="17" x14ac:dyDescent="0.4">
      <c r="C1191" s="28"/>
      <c r="D1191" s="22"/>
      <c r="K1191" s="26"/>
      <c r="L1191" s="37"/>
      <c r="M1191" s="38"/>
      <c r="N1191" s="45"/>
      <c r="O1191" s="38"/>
    </row>
    <row r="1192" spans="3:15" ht="17" x14ac:dyDescent="0.4">
      <c r="C1192" s="28"/>
      <c r="D1192" s="22"/>
      <c r="K1192" s="26"/>
      <c r="L1192" s="37"/>
      <c r="M1192" s="38"/>
      <c r="N1192" s="45"/>
      <c r="O1192" s="38"/>
    </row>
    <row r="1193" spans="3:15" ht="17" x14ac:dyDescent="0.4">
      <c r="C1193" s="28"/>
      <c r="D1193" s="22"/>
      <c r="K1193" s="26"/>
      <c r="L1193" s="37"/>
      <c r="M1193" s="38"/>
      <c r="N1193" s="45"/>
      <c r="O1193" s="38"/>
    </row>
    <row r="1194" spans="3:15" ht="17" x14ac:dyDescent="0.4">
      <c r="C1194" s="28"/>
      <c r="D1194" s="22"/>
      <c r="K1194" s="26"/>
      <c r="L1194" s="37"/>
      <c r="M1194" s="38"/>
      <c r="N1194" s="45"/>
      <c r="O1194" s="38"/>
    </row>
    <row r="1195" spans="3:15" ht="17" x14ac:dyDescent="0.4">
      <c r="C1195" s="28"/>
      <c r="D1195" s="22"/>
      <c r="K1195" s="26"/>
      <c r="L1195" s="37"/>
      <c r="M1195" s="38"/>
      <c r="N1195" s="45"/>
      <c r="O1195" s="38"/>
    </row>
    <row r="1196" spans="3:15" ht="17" x14ac:dyDescent="0.4">
      <c r="C1196" s="28"/>
      <c r="D1196" s="22"/>
      <c r="K1196" s="26"/>
      <c r="L1196" s="37"/>
      <c r="M1196" s="38"/>
      <c r="N1196" s="45"/>
      <c r="O1196" s="38"/>
    </row>
    <row r="1197" spans="3:15" ht="17" x14ac:dyDescent="0.4">
      <c r="C1197" s="28"/>
      <c r="D1197" s="22"/>
      <c r="K1197" s="26"/>
      <c r="L1197" s="37"/>
      <c r="M1197" s="38"/>
      <c r="N1197" s="45"/>
      <c r="O1197" s="38"/>
    </row>
    <row r="1198" spans="3:15" ht="17" x14ac:dyDescent="0.4">
      <c r="C1198" s="28"/>
      <c r="D1198" s="22"/>
      <c r="K1198" s="26"/>
      <c r="L1198" s="37"/>
      <c r="M1198" s="38"/>
      <c r="N1198" s="45"/>
      <c r="O1198" s="38"/>
    </row>
    <row r="1199" spans="3:15" ht="17" x14ac:dyDescent="0.4">
      <c r="C1199" s="28"/>
      <c r="D1199" s="22"/>
      <c r="K1199" s="26"/>
      <c r="L1199" s="37"/>
      <c r="M1199" s="38"/>
      <c r="N1199" s="45"/>
      <c r="O1199" s="38"/>
    </row>
    <row r="1200" spans="3:15" ht="17" x14ac:dyDescent="0.4">
      <c r="C1200" s="28"/>
      <c r="D1200" s="22"/>
      <c r="K1200" s="26"/>
      <c r="L1200" s="37"/>
      <c r="M1200" s="38"/>
      <c r="N1200" s="45"/>
      <c r="O1200" s="38"/>
    </row>
    <row r="1201" spans="3:15" ht="17" x14ac:dyDescent="0.4">
      <c r="C1201" s="28"/>
      <c r="D1201" s="22"/>
      <c r="K1201" s="26"/>
      <c r="L1201" s="37"/>
      <c r="M1201" s="38"/>
      <c r="N1201" s="45"/>
      <c r="O1201" s="38"/>
    </row>
    <row r="1202" spans="3:15" ht="17" x14ac:dyDescent="0.4">
      <c r="C1202" s="28"/>
      <c r="D1202" s="22"/>
      <c r="K1202" s="26"/>
      <c r="L1202" s="37"/>
      <c r="M1202" s="38"/>
      <c r="N1202" s="45"/>
      <c r="O1202" s="38"/>
    </row>
    <row r="1203" spans="3:15" ht="17" x14ac:dyDescent="0.4">
      <c r="C1203" s="28"/>
      <c r="D1203" s="22"/>
      <c r="K1203" s="26"/>
      <c r="L1203" s="37"/>
      <c r="M1203" s="38"/>
      <c r="N1203" s="45"/>
      <c r="O1203" s="38"/>
    </row>
    <row r="1204" spans="3:15" ht="17" x14ac:dyDescent="0.4">
      <c r="C1204" s="28"/>
      <c r="D1204" s="22"/>
      <c r="K1204" s="26"/>
      <c r="L1204" s="37"/>
      <c r="M1204" s="38"/>
      <c r="N1204" s="45"/>
      <c r="O1204" s="38"/>
    </row>
    <row r="1205" spans="3:15" ht="17" x14ac:dyDescent="0.4">
      <c r="C1205" s="28"/>
      <c r="D1205" s="22"/>
      <c r="K1205" s="26"/>
      <c r="L1205" s="37"/>
      <c r="M1205" s="38"/>
      <c r="N1205" s="45"/>
      <c r="O1205" s="38"/>
    </row>
    <row r="1206" spans="3:15" ht="17" x14ac:dyDescent="0.4">
      <c r="C1206" s="28"/>
      <c r="D1206" s="22"/>
      <c r="K1206" s="26"/>
      <c r="L1206" s="37"/>
      <c r="M1206" s="38"/>
      <c r="N1206" s="45"/>
      <c r="O1206" s="38"/>
    </row>
    <row r="1207" spans="3:15" ht="17" x14ac:dyDescent="0.4">
      <c r="C1207" s="28"/>
      <c r="D1207" s="22"/>
      <c r="K1207" s="26"/>
      <c r="L1207" s="37"/>
      <c r="M1207" s="38"/>
      <c r="N1207" s="45"/>
      <c r="O1207" s="38"/>
    </row>
    <row r="1208" spans="3:15" ht="17" x14ac:dyDescent="0.4">
      <c r="C1208" s="28"/>
      <c r="D1208" s="22"/>
      <c r="K1208" s="26"/>
      <c r="L1208" s="37"/>
      <c r="M1208" s="38"/>
      <c r="N1208" s="45"/>
      <c r="O1208" s="38"/>
    </row>
    <row r="1209" spans="3:15" ht="17" x14ac:dyDescent="0.4">
      <c r="C1209" s="28"/>
      <c r="D1209" s="22"/>
      <c r="K1209" s="26"/>
      <c r="L1209" s="37"/>
      <c r="M1209" s="38"/>
      <c r="N1209" s="45"/>
      <c r="O1209" s="38"/>
    </row>
    <row r="1210" spans="3:15" ht="17" x14ac:dyDescent="0.4">
      <c r="C1210" s="28"/>
      <c r="D1210" s="22"/>
      <c r="K1210" s="26"/>
      <c r="L1210" s="37"/>
      <c r="M1210" s="38"/>
      <c r="N1210" s="45"/>
      <c r="O1210" s="38"/>
    </row>
    <row r="1211" spans="3:15" ht="17" x14ac:dyDescent="0.4">
      <c r="C1211" s="28"/>
      <c r="D1211" s="22"/>
      <c r="K1211" s="26"/>
      <c r="L1211" s="37"/>
      <c r="M1211" s="38"/>
      <c r="N1211" s="45"/>
      <c r="O1211" s="38"/>
    </row>
    <row r="1212" spans="3:15" ht="17" x14ac:dyDescent="0.4">
      <c r="C1212" s="28"/>
      <c r="D1212" s="22"/>
      <c r="K1212" s="26"/>
      <c r="L1212" s="37"/>
      <c r="M1212" s="38"/>
      <c r="N1212" s="45"/>
      <c r="O1212" s="38"/>
    </row>
    <row r="1213" spans="3:15" ht="17" x14ac:dyDescent="0.4">
      <c r="C1213" s="28"/>
      <c r="D1213" s="22"/>
      <c r="K1213" s="26"/>
      <c r="L1213" s="37"/>
      <c r="M1213" s="38"/>
      <c r="N1213" s="45"/>
      <c r="O1213" s="38"/>
    </row>
    <row r="1214" spans="3:15" ht="17" x14ac:dyDescent="0.4">
      <c r="C1214" s="28"/>
      <c r="D1214" s="22"/>
      <c r="K1214" s="26"/>
      <c r="L1214" s="37"/>
      <c r="M1214" s="38"/>
      <c r="N1214" s="45"/>
      <c r="O1214" s="38"/>
    </row>
    <row r="1215" spans="3:15" ht="17" x14ac:dyDescent="0.4">
      <c r="C1215" s="28"/>
      <c r="D1215" s="22"/>
      <c r="K1215" s="26"/>
      <c r="L1215" s="37"/>
      <c r="M1215" s="38"/>
      <c r="N1215" s="45"/>
      <c r="O1215" s="38"/>
    </row>
    <row r="1216" spans="3:15" ht="17" x14ac:dyDescent="0.4">
      <c r="C1216" s="28"/>
      <c r="D1216" s="22"/>
      <c r="K1216" s="26"/>
      <c r="L1216" s="37"/>
      <c r="M1216" s="38"/>
      <c r="N1216" s="45"/>
      <c r="O1216" s="38"/>
    </row>
    <row r="1217" spans="3:15" ht="17" x14ac:dyDescent="0.4">
      <c r="C1217" s="28"/>
      <c r="D1217" s="22"/>
      <c r="K1217" s="26"/>
      <c r="L1217" s="37"/>
      <c r="M1217" s="38"/>
      <c r="N1217" s="45"/>
      <c r="O1217" s="38"/>
    </row>
    <row r="1218" spans="3:15" ht="17" x14ac:dyDescent="0.4">
      <c r="C1218" s="28"/>
      <c r="D1218" s="22"/>
      <c r="K1218" s="26"/>
      <c r="L1218" s="37"/>
      <c r="M1218" s="38"/>
      <c r="N1218" s="45"/>
      <c r="O1218" s="38"/>
    </row>
    <row r="1219" spans="3:15" ht="17" x14ac:dyDescent="0.4">
      <c r="C1219" s="28"/>
      <c r="D1219" s="22"/>
      <c r="K1219" s="26"/>
      <c r="L1219" s="37"/>
      <c r="M1219" s="38"/>
      <c r="N1219" s="45"/>
      <c r="O1219" s="38"/>
    </row>
    <row r="1220" spans="3:15" ht="17" x14ac:dyDescent="0.4">
      <c r="C1220" s="28"/>
      <c r="D1220" s="22"/>
      <c r="K1220" s="26"/>
      <c r="L1220" s="37"/>
      <c r="M1220" s="38"/>
      <c r="N1220" s="45"/>
      <c r="O1220" s="38"/>
    </row>
    <row r="1221" spans="3:15" ht="17" x14ac:dyDescent="0.4">
      <c r="C1221" s="28"/>
      <c r="D1221" s="22"/>
      <c r="K1221" s="26"/>
      <c r="L1221" s="37"/>
      <c r="M1221" s="38"/>
      <c r="N1221" s="45"/>
      <c r="O1221" s="38"/>
    </row>
    <row r="1222" spans="3:15" ht="17" x14ac:dyDescent="0.4">
      <c r="C1222" s="28"/>
      <c r="D1222" s="22"/>
      <c r="K1222" s="26"/>
      <c r="L1222" s="37"/>
      <c r="M1222" s="38"/>
      <c r="N1222" s="45"/>
      <c r="O1222" s="38"/>
    </row>
    <row r="1223" spans="3:15" ht="17" x14ac:dyDescent="0.4">
      <c r="C1223" s="28"/>
      <c r="D1223" s="22"/>
      <c r="K1223" s="26"/>
      <c r="L1223" s="37"/>
      <c r="M1223" s="38"/>
      <c r="N1223" s="45"/>
      <c r="O1223" s="38"/>
    </row>
    <row r="1224" spans="3:15" ht="17" x14ac:dyDescent="0.4">
      <c r="C1224" s="28"/>
      <c r="D1224" s="22"/>
      <c r="K1224" s="26"/>
      <c r="L1224" s="37"/>
      <c r="M1224" s="38"/>
      <c r="N1224" s="45"/>
      <c r="O1224" s="38"/>
    </row>
    <row r="1225" spans="3:15" ht="17" x14ac:dyDescent="0.4">
      <c r="C1225" s="28"/>
      <c r="D1225" s="22"/>
      <c r="K1225" s="26"/>
      <c r="L1225" s="37"/>
      <c r="M1225" s="38"/>
      <c r="N1225" s="45"/>
      <c r="O1225" s="38"/>
    </row>
    <row r="1226" spans="3:15" ht="17" x14ac:dyDescent="0.4">
      <c r="C1226" s="28"/>
      <c r="D1226" s="22"/>
      <c r="K1226" s="26"/>
      <c r="L1226" s="37"/>
      <c r="M1226" s="38"/>
      <c r="N1226" s="45"/>
      <c r="O1226" s="38"/>
    </row>
    <row r="1227" spans="3:15" ht="17" x14ac:dyDescent="0.4">
      <c r="C1227" s="28"/>
      <c r="D1227" s="22"/>
      <c r="K1227" s="26"/>
      <c r="L1227" s="37"/>
      <c r="M1227" s="38"/>
      <c r="N1227" s="45"/>
      <c r="O1227" s="38"/>
    </row>
    <row r="1228" spans="3:15" ht="17" x14ac:dyDescent="0.4">
      <c r="C1228" s="28"/>
      <c r="D1228" s="22"/>
      <c r="K1228" s="26"/>
      <c r="L1228" s="37"/>
      <c r="M1228" s="38"/>
      <c r="N1228" s="45"/>
      <c r="O1228" s="38"/>
    </row>
    <row r="1229" spans="3:15" ht="17" x14ac:dyDescent="0.4">
      <c r="C1229" s="28"/>
      <c r="D1229" s="22"/>
      <c r="K1229" s="26"/>
      <c r="L1229" s="37"/>
      <c r="M1229" s="38"/>
      <c r="N1229" s="45"/>
      <c r="O1229" s="38"/>
    </row>
    <row r="1230" spans="3:15" ht="17" x14ac:dyDescent="0.4">
      <c r="C1230" s="28"/>
      <c r="D1230" s="22"/>
      <c r="K1230" s="26"/>
      <c r="L1230" s="37"/>
      <c r="M1230" s="38"/>
      <c r="N1230" s="45"/>
      <c r="O1230" s="38"/>
    </row>
    <row r="1231" spans="3:15" ht="17" x14ac:dyDescent="0.4">
      <c r="C1231" s="28"/>
      <c r="D1231" s="22"/>
      <c r="K1231" s="26"/>
      <c r="L1231" s="37"/>
      <c r="M1231" s="38"/>
      <c r="N1231" s="45"/>
      <c r="O1231" s="38"/>
    </row>
    <row r="1232" spans="3:15" ht="17" x14ac:dyDescent="0.4">
      <c r="C1232" s="28"/>
      <c r="D1232" s="22"/>
      <c r="K1232" s="26"/>
      <c r="L1232" s="37"/>
      <c r="M1232" s="38"/>
      <c r="N1232" s="45"/>
      <c r="O1232" s="38"/>
    </row>
    <row r="1233" spans="3:15" ht="17" x14ac:dyDescent="0.4">
      <c r="C1233" s="28"/>
      <c r="D1233" s="22"/>
      <c r="K1233" s="26"/>
      <c r="L1233" s="37"/>
      <c r="M1233" s="38"/>
      <c r="N1233" s="45"/>
      <c r="O1233" s="38"/>
    </row>
    <row r="1234" spans="3:15" ht="17" x14ac:dyDescent="0.4">
      <c r="C1234" s="28"/>
      <c r="D1234" s="22"/>
      <c r="K1234" s="26"/>
      <c r="L1234" s="37"/>
      <c r="M1234" s="38"/>
      <c r="N1234" s="45"/>
      <c r="O1234" s="38"/>
    </row>
    <row r="1235" spans="3:15" ht="17" x14ac:dyDescent="0.4">
      <c r="C1235" s="28"/>
      <c r="D1235" s="22"/>
      <c r="K1235" s="26"/>
      <c r="L1235" s="37"/>
      <c r="M1235" s="38"/>
      <c r="N1235" s="45"/>
      <c r="O1235" s="38"/>
    </row>
    <row r="1236" spans="3:15" ht="17" x14ac:dyDescent="0.4">
      <c r="C1236" s="28"/>
      <c r="D1236" s="22"/>
      <c r="K1236" s="26"/>
      <c r="L1236" s="37"/>
      <c r="M1236" s="38"/>
      <c r="N1236" s="45"/>
      <c r="O1236" s="38"/>
    </row>
    <row r="1237" spans="3:15" ht="17" x14ac:dyDescent="0.4">
      <c r="C1237" s="28"/>
      <c r="D1237" s="22"/>
      <c r="K1237" s="26"/>
      <c r="L1237" s="37"/>
      <c r="M1237" s="38"/>
      <c r="N1237" s="45"/>
      <c r="O1237" s="38"/>
    </row>
    <row r="1238" spans="3:15" ht="17" x14ac:dyDescent="0.4">
      <c r="C1238" s="28"/>
      <c r="D1238" s="22"/>
      <c r="K1238" s="26"/>
      <c r="L1238" s="37"/>
      <c r="M1238" s="38"/>
      <c r="N1238" s="45"/>
      <c r="O1238" s="38"/>
    </row>
    <row r="1239" spans="3:15" ht="17" x14ac:dyDescent="0.4">
      <c r="C1239" s="28"/>
      <c r="D1239" s="22"/>
      <c r="K1239" s="26"/>
      <c r="L1239" s="37"/>
      <c r="M1239" s="38"/>
      <c r="N1239" s="45"/>
      <c r="O1239" s="38"/>
    </row>
    <row r="1240" spans="3:15" ht="17" x14ac:dyDescent="0.4">
      <c r="C1240" s="28"/>
      <c r="D1240" s="22"/>
      <c r="K1240" s="26"/>
      <c r="L1240" s="37"/>
      <c r="M1240" s="38"/>
      <c r="N1240" s="45"/>
      <c r="O1240" s="38"/>
    </row>
    <row r="1241" spans="3:15" ht="17" x14ac:dyDescent="0.4">
      <c r="C1241" s="28"/>
      <c r="D1241" s="22"/>
      <c r="K1241" s="26"/>
      <c r="L1241" s="37"/>
      <c r="M1241" s="38"/>
      <c r="N1241" s="45"/>
      <c r="O1241" s="38"/>
    </row>
    <row r="1242" spans="3:15" ht="17" x14ac:dyDescent="0.4">
      <c r="C1242" s="28"/>
      <c r="D1242" s="22"/>
      <c r="K1242" s="26"/>
      <c r="L1242" s="37"/>
      <c r="M1242" s="38"/>
      <c r="N1242" s="45"/>
      <c r="O1242" s="38"/>
    </row>
    <row r="1243" spans="3:15" ht="17" x14ac:dyDescent="0.4">
      <c r="C1243" s="28"/>
      <c r="D1243" s="22"/>
      <c r="K1243" s="26"/>
      <c r="L1243" s="37"/>
      <c r="M1243" s="38"/>
      <c r="N1243" s="45"/>
      <c r="O1243" s="38"/>
    </row>
    <row r="1244" spans="3:15" ht="17" x14ac:dyDescent="0.4">
      <c r="C1244" s="28"/>
      <c r="D1244" s="22"/>
      <c r="K1244" s="26"/>
      <c r="L1244" s="37"/>
      <c r="M1244" s="38"/>
      <c r="N1244" s="45"/>
      <c r="O1244" s="38"/>
    </row>
    <row r="1245" spans="3:15" ht="17" x14ac:dyDescent="0.4">
      <c r="C1245" s="28"/>
      <c r="D1245" s="22"/>
      <c r="K1245" s="26"/>
      <c r="L1245" s="37"/>
      <c r="M1245" s="38"/>
      <c r="N1245" s="45"/>
      <c r="O1245" s="38"/>
    </row>
    <row r="1246" spans="3:15" ht="17" x14ac:dyDescent="0.4">
      <c r="C1246" s="28"/>
      <c r="D1246" s="22"/>
      <c r="K1246" s="26"/>
      <c r="L1246" s="37"/>
      <c r="M1246" s="38"/>
      <c r="N1246" s="45"/>
      <c r="O1246" s="38"/>
    </row>
    <row r="1247" spans="3:15" ht="17" x14ac:dyDescent="0.4">
      <c r="C1247" s="28"/>
      <c r="D1247" s="22"/>
      <c r="K1247" s="26"/>
      <c r="L1247" s="37"/>
      <c r="M1247" s="38"/>
      <c r="N1247" s="45"/>
      <c r="O1247" s="38"/>
    </row>
    <row r="1248" spans="3:15" ht="17" x14ac:dyDescent="0.4">
      <c r="C1248" s="28"/>
      <c r="D1248" s="22"/>
      <c r="K1248" s="26"/>
      <c r="L1248" s="37"/>
      <c r="M1248" s="38"/>
      <c r="N1248" s="45"/>
      <c r="O1248" s="38"/>
    </row>
    <row r="1249" spans="3:15" ht="17" x14ac:dyDescent="0.4">
      <c r="C1249" s="28"/>
      <c r="D1249" s="22"/>
      <c r="K1249" s="26"/>
      <c r="L1249" s="37"/>
      <c r="M1249" s="38"/>
      <c r="N1249" s="45"/>
      <c r="O1249" s="38"/>
    </row>
    <row r="1250" spans="3:15" ht="17" x14ac:dyDescent="0.4">
      <c r="C1250" s="28"/>
      <c r="D1250" s="22"/>
      <c r="K1250" s="26"/>
      <c r="L1250" s="37"/>
      <c r="M1250" s="38"/>
      <c r="N1250" s="45"/>
      <c r="O1250" s="38"/>
    </row>
    <row r="1251" spans="3:15" ht="17" x14ac:dyDescent="0.4">
      <c r="C1251" s="28"/>
      <c r="D1251" s="22"/>
      <c r="K1251" s="26"/>
      <c r="L1251" s="37"/>
      <c r="M1251" s="38"/>
      <c r="N1251" s="45"/>
      <c r="O1251" s="38"/>
    </row>
    <row r="1252" spans="3:15" ht="17" x14ac:dyDescent="0.4">
      <c r="C1252" s="28"/>
      <c r="D1252" s="22"/>
      <c r="K1252" s="26"/>
      <c r="L1252" s="37"/>
      <c r="M1252" s="38"/>
      <c r="N1252" s="45"/>
      <c r="O1252" s="38"/>
    </row>
    <row r="1253" spans="3:15" ht="17" x14ac:dyDescent="0.4">
      <c r="C1253" s="28"/>
      <c r="D1253" s="22"/>
      <c r="K1253" s="26"/>
      <c r="L1253" s="37"/>
      <c r="M1253" s="38"/>
      <c r="N1253" s="45"/>
      <c r="O1253" s="38"/>
    </row>
    <row r="1254" spans="3:15" ht="17" x14ac:dyDescent="0.4">
      <c r="C1254" s="28"/>
      <c r="D1254" s="22"/>
      <c r="K1254" s="26"/>
      <c r="L1254" s="37"/>
      <c r="M1254" s="38"/>
      <c r="N1254" s="45"/>
      <c r="O1254" s="38"/>
    </row>
    <row r="1255" spans="3:15" ht="17" x14ac:dyDescent="0.4">
      <c r="C1255" s="28"/>
      <c r="D1255" s="22"/>
      <c r="K1255" s="26"/>
      <c r="L1255" s="37"/>
      <c r="M1255" s="38"/>
      <c r="N1255" s="45"/>
      <c r="O1255" s="38"/>
    </row>
    <row r="1256" spans="3:15" ht="17" x14ac:dyDescent="0.4">
      <c r="C1256" s="28"/>
      <c r="D1256" s="22"/>
      <c r="K1256" s="26"/>
      <c r="L1256" s="37"/>
      <c r="M1256" s="38"/>
      <c r="N1256" s="45"/>
      <c r="O1256" s="38"/>
    </row>
    <row r="1257" spans="3:15" ht="17" x14ac:dyDescent="0.4">
      <c r="C1257" s="28"/>
      <c r="D1257" s="22"/>
      <c r="K1257" s="26"/>
      <c r="L1257" s="37"/>
      <c r="M1257" s="38"/>
      <c r="N1257" s="45"/>
      <c r="O1257" s="38"/>
    </row>
    <row r="1258" spans="3:15" ht="17" x14ac:dyDescent="0.4">
      <c r="C1258" s="28"/>
      <c r="D1258" s="22"/>
      <c r="K1258" s="26"/>
      <c r="L1258" s="37"/>
      <c r="M1258" s="38"/>
      <c r="N1258" s="45"/>
      <c r="O1258" s="38"/>
    </row>
    <row r="1259" spans="3:15" ht="17" x14ac:dyDescent="0.4">
      <c r="C1259" s="28"/>
      <c r="D1259" s="22"/>
      <c r="K1259" s="26"/>
      <c r="L1259" s="37"/>
      <c r="M1259" s="38"/>
      <c r="N1259" s="45"/>
      <c r="O1259" s="38"/>
    </row>
    <row r="1260" spans="3:15" ht="17" x14ac:dyDescent="0.4">
      <c r="C1260" s="28"/>
      <c r="D1260" s="22"/>
      <c r="K1260" s="26"/>
      <c r="L1260" s="37"/>
      <c r="M1260" s="38"/>
      <c r="N1260" s="45"/>
      <c r="O1260" s="38"/>
    </row>
    <row r="1261" spans="3:15" ht="17" x14ac:dyDescent="0.4">
      <c r="C1261" s="28"/>
      <c r="D1261" s="22"/>
      <c r="K1261" s="26"/>
      <c r="L1261" s="37"/>
      <c r="M1261" s="38"/>
      <c r="N1261" s="45"/>
      <c r="O1261" s="38"/>
    </row>
    <row r="1262" spans="3:15" ht="17" x14ac:dyDescent="0.4">
      <c r="C1262" s="28"/>
      <c r="D1262" s="22"/>
      <c r="K1262" s="26"/>
      <c r="L1262" s="37"/>
      <c r="M1262" s="38"/>
      <c r="N1262" s="45"/>
      <c r="O1262" s="38"/>
    </row>
    <row r="1263" spans="3:15" ht="17" x14ac:dyDescent="0.4">
      <c r="C1263" s="28"/>
      <c r="D1263" s="22"/>
      <c r="K1263" s="26"/>
      <c r="L1263" s="37"/>
      <c r="M1263" s="38"/>
      <c r="N1263" s="45"/>
      <c r="O1263" s="38"/>
    </row>
    <row r="1264" spans="3:15" ht="17" x14ac:dyDescent="0.4">
      <c r="C1264" s="28"/>
      <c r="D1264" s="22"/>
      <c r="K1264" s="26"/>
      <c r="L1264" s="37"/>
      <c r="M1264" s="38"/>
      <c r="N1264" s="45"/>
      <c r="O1264" s="38"/>
    </row>
    <row r="1265" spans="3:15" ht="17" x14ac:dyDescent="0.4">
      <c r="C1265" s="28"/>
      <c r="D1265" s="22"/>
      <c r="K1265" s="26"/>
      <c r="L1265" s="37"/>
      <c r="M1265" s="38"/>
      <c r="N1265" s="45"/>
      <c r="O1265" s="38"/>
    </row>
    <row r="1266" spans="3:15" ht="17" x14ac:dyDescent="0.4">
      <c r="C1266" s="28"/>
      <c r="D1266" s="22"/>
      <c r="K1266" s="26"/>
      <c r="L1266" s="37"/>
      <c r="M1266" s="38"/>
      <c r="N1266" s="45"/>
      <c r="O1266" s="38"/>
    </row>
    <row r="1267" spans="3:15" ht="17" x14ac:dyDescent="0.4">
      <c r="C1267" s="28"/>
      <c r="D1267" s="22"/>
      <c r="K1267" s="26"/>
      <c r="L1267" s="37"/>
      <c r="M1267" s="38"/>
      <c r="N1267" s="45"/>
      <c r="O1267" s="38"/>
    </row>
    <row r="1268" spans="3:15" ht="17" x14ac:dyDescent="0.4">
      <c r="C1268" s="28"/>
      <c r="D1268" s="22"/>
      <c r="K1268" s="26"/>
      <c r="L1268" s="37"/>
      <c r="M1268" s="38"/>
      <c r="N1268" s="45"/>
      <c r="O1268" s="38"/>
    </row>
    <row r="1269" spans="3:15" ht="17" x14ac:dyDescent="0.4">
      <c r="C1269" s="28"/>
      <c r="D1269" s="22"/>
      <c r="K1269" s="26"/>
      <c r="L1269" s="37"/>
      <c r="M1269" s="38"/>
      <c r="N1269" s="45"/>
      <c r="O1269" s="38"/>
    </row>
    <row r="1270" spans="3:15" ht="17" x14ac:dyDescent="0.4">
      <c r="C1270" s="28"/>
      <c r="D1270" s="22"/>
      <c r="K1270" s="26"/>
      <c r="L1270" s="37"/>
      <c r="M1270" s="38"/>
      <c r="N1270" s="45"/>
      <c r="O1270" s="38"/>
    </row>
    <row r="1271" spans="3:15" ht="17" x14ac:dyDescent="0.4">
      <c r="C1271" s="28"/>
      <c r="D1271" s="22"/>
      <c r="K1271" s="26"/>
      <c r="L1271" s="37"/>
      <c r="M1271" s="38"/>
      <c r="N1271" s="45"/>
      <c r="O1271" s="38"/>
    </row>
    <row r="1272" spans="3:15" ht="17" x14ac:dyDescent="0.4">
      <c r="C1272" s="28"/>
      <c r="D1272" s="22"/>
      <c r="K1272" s="26"/>
      <c r="L1272" s="37"/>
      <c r="M1272" s="38"/>
      <c r="N1272" s="45"/>
      <c r="O1272" s="38"/>
    </row>
    <row r="1273" spans="3:15" ht="17" x14ac:dyDescent="0.4">
      <c r="C1273" s="28"/>
      <c r="D1273" s="22"/>
      <c r="K1273" s="26"/>
      <c r="L1273" s="37"/>
      <c r="M1273" s="38"/>
      <c r="N1273" s="45"/>
      <c r="O1273" s="38"/>
    </row>
    <row r="1274" spans="3:15" ht="17" x14ac:dyDescent="0.4">
      <c r="C1274" s="28"/>
      <c r="D1274" s="22"/>
      <c r="K1274" s="26"/>
      <c r="L1274" s="37"/>
      <c r="M1274" s="38"/>
      <c r="N1274" s="45"/>
      <c r="O1274" s="38"/>
    </row>
    <row r="1275" spans="3:15" ht="17" x14ac:dyDescent="0.4">
      <c r="C1275" s="28"/>
      <c r="D1275" s="22"/>
      <c r="K1275" s="26"/>
      <c r="L1275" s="37"/>
      <c r="M1275" s="38"/>
      <c r="N1275" s="45"/>
      <c r="O1275" s="38"/>
    </row>
    <row r="1276" spans="3:15" ht="17" x14ac:dyDescent="0.4">
      <c r="C1276" s="28"/>
      <c r="D1276" s="22"/>
      <c r="K1276" s="26"/>
      <c r="L1276" s="37"/>
      <c r="M1276" s="38"/>
      <c r="N1276" s="45"/>
      <c r="O1276" s="38"/>
    </row>
    <row r="1277" spans="3:15" ht="17" x14ac:dyDescent="0.4">
      <c r="C1277" s="28"/>
      <c r="D1277" s="22"/>
      <c r="K1277" s="26"/>
      <c r="L1277" s="37"/>
      <c r="M1277" s="38"/>
      <c r="N1277" s="45"/>
      <c r="O1277" s="38"/>
    </row>
    <row r="1278" spans="3:15" ht="17" x14ac:dyDescent="0.4">
      <c r="C1278" s="28"/>
      <c r="D1278" s="22"/>
      <c r="K1278" s="26"/>
      <c r="L1278" s="37"/>
      <c r="M1278" s="38"/>
      <c r="N1278" s="45"/>
      <c r="O1278" s="38"/>
    </row>
    <row r="1279" spans="3:15" ht="17" x14ac:dyDescent="0.4">
      <c r="C1279" s="28"/>
      <c r="D1279" s="22"/>
      <c r="K1279" s="26"/>
      <c r="L1279" s="37"/>
      <c r="M1279" s="38"/>
      <c r="N1279" s="45"/>
      <c r="O1279" s="38"/>
    </row>
    <row r="1280" spans="3:15" ht="17" x14ac:dyDescent="0.4">
      <c r="C1280" s="28"/>
      <c r="D1280" s="22"/>
      <c r="K1280" s="26"/>
      <c r="L1280" s="37"/>
      <c r="M1280" s="38"/>
      <c r="N1280" s="45"/>
      <c r="O1280" s="38"/>
    </row>
    <row r="1281" spans="3:15" ht="17" x14ac:dyDescent="0.4">
      <c r="C1281" s="28"/>
      <c r="D1281" s="22"/>
      <c r="K1281" s="26"/>
      <c r="L1281" s="37"/>
      <c r="M1281" s="38"/>
      <c r="N1281" s="45"/>
      <c r="O1281" s="38"/>
    </row>
    <row r="1282" spans="3:15" ht="17" x14ac:dyDescent="0.4">
      <c r="C1282" s="28"/>
      <c r="D1282" s="22"/>
      <c r="K1282" s="26"/>
      <c r="L1282" s="37"/>
      <c r="M1282" s="38"/>
      <c r="N1282" s="45"/>
      <c r="O1282" s="38"/>
    </row>
    <row r="1283" spans="3:15" ht="17" x14ac:dyDescent="0.4">
      <c r="C1283" s="28"/>
      <c r="D1283" s="22"/>
      <c r="K1283" s="26"/>
      <c r="L1283" s="37"/>
      <c r="M1283" s="38"/>
      <c r="N1283" s="45"/>
      <c r="O1283" s="38"/>
    </row>
    <row r="1284" spans="3:15" ht="17" x14ac:dyDescent="0.4">
      <c r="C1284" s="28"/>
      <c r="D1284" s="22"/>
      <c r="K1284" s="26"/>
      <c r="L1284" s="37"/>
      <c r="M1284" s="38"/>
      <c r="N1284" s="45"/>
      <c r="O1284" s="38"/>
    </row>
    <row r="1285" spans="3:15" ht="17" x14ac:dyDescent="0.4">
      <c r="C1285" s="28"/>
      <c r="D1285" s="22"/>
      <c r="K1285" s="26"/>
      <c r="L1285" s="37"/>
      <c r="M1285" s="38"/>
      <c r="N1285" s="45"/>
      <c r="O1285" s="38"/>
    </row>
    <row r="1286" spans="3:15" ht="17" x14ac:dyDescent="0.4">
      <c r="C1286" s="28"/>
      <c r="D1286" s="22"/>
      <c r="K1286" s="26"/>
      <c r="L1286" s="37"/>
      <c r="M1286" s="38"/>
      <c r="N1286" s="45"/>
      <c r="O1286" s="38"/>
    </row>
    <row r="1287" spans="3:15" ht="17" x14ac:dyDescent="0.4">
      <c r="C1287" s="28"/>
      <c r="D1287" s="22"/>
      <c r="K1287" s="26"/>
      <c r="L1287" s="37"/>
      <c r="M1287" s="38"/>
      <c r="N1287" s="45"/>
      <c r="O1287" s="38"/>
    </row>
    <row r="1288" spans="3:15" ht="17" x14ac:dyDescent="0.4">
      <c r="C1288" s="28"/>
      <c r="D1288" s="22"/>
      <c r="K1288" s="26"/>
      <c r="L1288" s="37"/>
      <c r="M1288" s="38"/>
      <c r="N1288" s="45"/>
      <c r="O1288" s="38"/>
    </row>
    <row r="1289" spans="3:15" ht="17" x14ac:dyDescent="0.4">
      <c r="C1289" s="28"/>
      <c r="D1289" s="22"/>
      <c r="K1289" s="26"/>
      <c r="L1289" s="37"/>
      <c r="M1289" s="38"/>
      <c r="N1289" s="45"/>
      <c r="O1289" s="38"/>
    </row>
    <row r="1290" spans="3:15" ht="17" x14ac:dyDescent="0.4">
      <c r="C1290" s="28"/>
      <c r="D1290" s="22"/>
      <c r="K1290" s="26"/>
      <c r="L1290" s="37"/>
      <c r="M1290" s="38"/>
      <c r="N1290" s="45"/>
      <c r="O1290" s="38"/>
    </row>
    <row r="1291" spans="3:15" ht="17" x14ac:dyDescent="0.4">
      <c r="C1291" s="28"/>
      <c r="D1291" s="22"/>
      <c r="K1291" s="26"/>
      <c r="L1291" s="37"/>
      <c r="M1291" s="38"/>
      <c r="N1291" s="45"/>
      <c r="O1291" s="38"/>
    </row>
    <row r="1292" spans="3:15" ht="17" x14ac:dyDescent="0.4">
      <c r="C1292" s="28"/>
      <c r="D1292" s="22"/>
      <c r="K1292" s="26"/>
      <c r="L1292" s="37"/>
      <c r="M1292" s="38"/>
      <c r="N1292" s="45"/>
      <c r="O1292" s="38"/>
    </row>
    <row r="1293" spans="3:15" ht="17" x14ac:dyDescent="0.4">
      <c r="C1293" s="28"/>
      <c r="D1293" s="22"/>
      <c r="K1293" s="26"/>
      <c r="L1293" s="37"/>
      <c r="M1293" s="38"/>
      <c r="N1293" s="45"/>
      <c r="O1293" s="38"/>
    </row>
    <row r="1294" spans="3:15" ht="17" x14ac:dyDescent="0.4">
      <c r="C1294" s="28"/>
      <c r="D1294" s="22"/>
      <c r="K1294" s="26"/>
      <c r="L1294" s="37"/>
      <c r="M1294" s="38"/>
      <c r="N1294" s="45"/>
      <c r="O1294" s="38"/>
    </row>
    <row r="1295" spans="3:15" ht="17" x14ac:dyDescent="0.4">
      <c r="C1295" s="28"/>
      <c r="D1295" s="22"/>
      <c r="K1295" s="26"/>
      <c r="L1295" s="37"/>
      <c r="M1295" s="38"/>
      <c r="N1295" s="45"/>
      <c r="O1295" s="38"/>
    </row>
    <row r="1296" spans="3:15" ht="17" x14ac:dyDescent="0.4">
      <c r="C1296" s="28"/>
      <c r="D1296" s="22"/>
      <c r="K1296" s="26"/>
      <c r="L1296" s="37"/>
      <c r="M1296" s="38"/>
      <c r="N1296" s="45"/>
      <c r="O1296" s="38"/>
    </row>
    <row r="1297" spans="3:15" ht="17" x14ac:dyDescent="0.4">
      <c r="C1297" s="28"/>
      <c r="D1297" s="22"/>
      <c r="K1297" s="26"/>
      <c r="L1297" s="37"/>
      <c r="M1297" s="38"/>
      <c r="N1297" s="45"/>
      <c r="O1297" s="38"/>
    </row>
    <row r="1298" spans="3:15" ht="17" x14ac:dyDescent="0.4">
      <c r="C1298" s="28"/>
      <c r="D1298" s="22"/>
      <c r="K1298" s="26"/>
      <c r="L1298" s="37"/>
      <c r="M1298" s="38"/>
      <c r="N1298" s="45"/>
      <c r="O1298" s="38"/>
    </row>
    <row r="1299" spans="3:15" ht="17" x14ac:dyDescent="0.4">
      <c r="C1299" s="28"/>
      <c r="D1299" s="22"/>
      <c r="K1299" s="26"/>
      <c r="L1299" s="37"/>
      <c r="M1299" s="38"/>
      <c r="N1299" s="45"/>
      <c r="O1299" s="38"/>
    </row>
    <row r="1300" spans="3:15" ht="17" x14ac:dyDescent="0.4">
      <c r="C1300" s="28"/>
      <c r="D1300" s="22"/>
      <c r="K1300" s="26"/>
      <c r="L1300" s="37"/>
      <c r="M1300" s="38"/>
      <c r="N1300" s="45"/>
      <c r="O1300" s="38"/>
    </row>
    <row r="1301" spans="3:15" ht="17" x14ac:dyDescent="0.4">
      <c r="C1301" s="28"/>
      <c r="D1301" s="22"/>
      <c r="K1301" s="26"/>
      <c r="L1301" s="37"/>
      <c r="M1301" s="38"/>
      <c r="N1301" s="45"/>
      <c r="O1301" s="38"/>
    </row>
    <row r="1302" spans="3:15" ht="17" x14ac:dyDescent="0.4">
      <c r="C1302" s="28"/>
      <c r="D1302" s="22"/>
      <c r="K1302" s="26"/>
      <c r="L1302" s="37"/>
      <c r="M1302" s="38"/>
      <c r="N1302" s="45"/>
      <c r="O1302" s="38"/>
    </row>
    <row r="1303" spans="3:15" ht="17" x14ac:dyDescent="0.4">
      <c r="C1303" s="28"/>
      <c r="D1303" s="22"/>
      <c r="K1303" s="26"/>
      <c r="L1303" s="37"/>
      <c r="M1303" s="38"/>
      <c r="N1303" s="45"/>
      <c r="O1303" s="38"/>
    </row>
    <row r="1304" spans="3:15" ht="17" x14ac:dyDescent="0.4">
      <c r="C1304" s="28"/>
      <c r="D1304" s="22"/>
      <c r="K1304" s="26"/>
      <c r="L1304" s="37"/>
      <c r="M1304" s="38"/>
      <c r="N1304" s="45"/>
      <c r="O1304" s="38"/>
    </row>
    <row r="1305" spans="3:15" ht="17" x14ac:dyDescent="0.4">
      <c r="C1305" s="28"/>
      <c r="D1305" s="22"/>
      <c r="K1305" s="26"/>
      <c r="L1305" s="37"/>
      <c r="M1305" s="38"/>
      <c r="N1305" s="45"/>
      <c r="O1305" s="38"/>
    </row>
    <row r="1306" spans="3:15" ht="17" x14ac:dyDescent="0.4">
      <c r="C1306" s="28"/>
      <c r="D1306" s="22"/>
      <c r="K1306" s="26"/>
      <c r="L1306" s="37"/>
      <c r="M1306" s="38"/>
      <c r="N1306" s="45"/>
      <c r="O1306" s="38"/>
    </row>
    <row r="1307" spans="3:15" ht="17" x14ac:dyDescent="0.4">
      <c r="C1307" s="28"/>
      <c r="D1307" s="22"/>
      <c r="K1307" s="26"/>
      <c r="L1307" s="37"/>
      <c r="M1307" s="38"/>
      <c r="N1307" s="45"/>
      <c r="O1307" s="38"/>
    </row>
    <row r="1308" spans="3:15" ht="17" x14ac:dyDescent="0.4">
      <c r="C1308" s="28"/>
      <c r="D1308" s="22"/>
      <c r="K1308" s="26"/>
      <c r="L1308" s="37"/>
      <c r="M1308" s="38"/>
      <c r="N1308" s="45"/>
      <c r="O1308" s="38"/>
    </row>
    <row r="1309" spans="3:15" ht="17" x14ac:dyDescent="0.4">
      <c r="C1309" s="28"/>
      <c r="D1309" s="22"/>
      <c r="K1309" s="26"/>
      <c r="L1309" s="37"/>
      <c r="M1309" s="38"/>
      <c r="N1309" s="45"/>
      <c r="O1309" s="38"/>
    </row>
    <row r="1310" spans="3:15" ht="17" x14ac:dyDescent="0.4">
      <c r="C1310" s="28"/>
      <c r="D1310" s="22"/>
      <c r="K1310" s="26"/>
      <c r="L1310" s="37"/>
      <c r="M1310" s="38"/>
      <c r="N1310" s="45"/>
      <c r="O1310" s="38"/>
    </row>
    <row r="1311" spans="3:15" ht="17" x14ac:dyDescent="0.4">
      <c r="C1311" s="28"/>
      <c r="D1311" s="22"/>
      <c r="K1311" s="26"/>
      <c r="L1311" s="37"/>
      <c r="M1311" s="38"/>
      <c r="N1311" s="45"/>
      <c r="O1311" s="38"/>
    </row>
    <row r="1312" spans="3:15" ht="17" x14ac:dyDescent="0.4">
      <c r="C1312" s="28"/>
      <c r="D1312" s="22"/>
      <c r="K1312" s="26"/>
      <c r="L1312" s="37"/>
      <c r="M1312" s="38"/>
      <c r="N1312" s="45"/>
      <c r="O1312" s="38"/>
    </row>
    <row r="1313" spans="3:15" ht="17" x14ac:dyDescent="0.4">
      <c r="C1313" s="28"/>
      <c r="D1313" s="22"/>
      <c r="K1313" s="26"/>
      <c r="L1313" s="37"/>
      <c r="M1313" s="38"/>
      <c r="N1313" s="45"/>
      <c r="O1313" s="38"/>
    </row>
    <row r="1314" spans="3:15" ht="17" x14ac:dyDescent="0.4">
      <c r="C1314" s="28"/>
      <c r="D1314" s="22"/>
      <c r="K1314" s="26"/>
      <c r="L1314" s="37"/>
      <c r="M1314" s="38"/>
      <c r="N1314" s="45"/>
      <c r="O1314" s="38"/>
    </row>
    <row r="1315" spans="3:15" ht="17" x14ac:dyDescent="0.4">
      <c r="C1315" s="28"/>
      <c r="D1315" s="22"/>
      <c r="K1315" s="26"/>
      <c r="L1315" s="37"/>
      <c r="M1315" s="38"/>
      <c r="N1315" s="45"/>
      <c r="O1315" s="38"/>
    </row>
    <row r="1316" spans="3:15" ht="17" x14ac:dyDescent="0.4">
      <c r="C1316" s="28"/>
      <c r="D1316" s="22"/>
      <c r="K1316" s="26"/>
      <c r="L1316" s="37"/>
      <c r="M1316" s="38"/>
      <c r="N1316" s="45"/>
      <c r="O1316" s="38"/>
    </row>
    <row r="1317" spans="3:15" ht="17" x14ac:dyDescent="0.4">
      <c r="C1317" s="28"/>
      <c r="D1317" s="22"/>
      <c r="K1317" s="26"/>
      <c r="L1317" s="37"/>
      <c r="M1317" s="38"/>
      <c r="N1317" s="45"/>
      <c r="O1317" s="38"/>
    </row>
    <row r="1318" spans="3:15" ht="17" x14ac:dyDescent="0.4">
      <c r="C1318" s="28"/>
      <c r="D1318" s="22"/>
      <c r="K1318" s="26"/>
      <c r="L1318" s="37"/>
      <c r="M1318" s="38"/>
      <c r="N1318" s="45"/>
      <c r="O1318" s="38"/>
    </row>
    <row r="1319" spans="3:15" ht="17" x14ac:dyDescent="0.4">
      <c r="C1319" s="28"/>
      <c r="D1319" s="22"/>
      <c r="K1319" s="26"/>
      <c r="L1319" s="37"/>
      <c r="M1319" s="38"/>
      <c r="N1319" s="45"/>
      <c r="O1319" s="38"/>
    </row>
    <row r="1320" spans="3:15" ht="17" x14ac:dyDescent="0.4">
      <c r="C1320" s="28"/>
      <c r="D1320" s="22"/>
      <c r="K1320" s="26"/>
      <c r="L1320" s="37"/>
      <c r="M1320" s="38"/>
      <c r="N1320" s="45"/>
      <c r="O1320" s="38"/>
    </row>
    <row r="1321" spans="3:15" ht="17" x14ac:dyDescent="0.4">
      <c r="C1321" s="28"/>
      <c r="D1321" s="22"/>
      <c r="K1321" s="26"/>
      <c r="L1321" s="37"/>
      <c r="M1321" s="38"/>
      <c r="N1321" s="45"/>
      <c r="O1321" s="38"/>
    </row>
    <row r="1322" spans="3:15" ht="17" x14ac:dyDescent="0.4">
      <c r="C1322" s="28"/>
      <c r="D1322" s="22"/>
      <c r="K1322" s="26"/>
      <c r="L1322" s="37"/>
      <c r="M1322" s="38"/>
      <c r="N1322" s="45"/>
      <c r="O1322" s="38"/>
    </row>
    <row r="1323" spans="3:15" ht="17" x14ac:dyDescent="0.4">
      <c r="C1323" s="28"/>
      <c r="D1323" s="22"/>
      <c r="K1323" s="26"/>
      <c r="L1323" s="37"/>
      <c r="M1323" s="38"/>
      <c r="N1323" s="45"/>
      <c r="O1323" s="38"/>
    </row>
    <row r="1324" spans="3:15" ht="17" x14ac:dyDescent="0.4">
      <c r="C1324" s="28"/>
      <c r="D1324" s="22"/>
      <c r="K1324" s="26"/>
      <c r="L1324" s="37"/>
      <c r="M1324" s="38"/>
      <c r="N1324" s="45"/>
      <c r="O1324" s="38"/>
    </row>
    <row r="1325" spans="3:15" ht="17" x14ac:dyDescent="0.4">
      <c r="C1325" s="28"/>
      <c r="D1325" s="22"/>
      <c r="K1325" s="26"/>
      <c r="L1325" s="37"/>
      <c r="M1325" s="38"/>
      <c r="N1325" s="45"/>
      <c r="O1325" s="38"/>
    </row>
    <row r="1326" spans="3:15" ht="17" x14ac:dyDescent="0.4">
      <c r="C1326" s="28"/>
      <c r="D1326" s="22"/>
      <c r="K1326" s="26"/>
      <c r="L1326" s="37"/>
      <c r="M1326" s="38"/>
      <c r="N1326" s="45"/>
      <c r="O1326" s="38"/>
    </row>
    <row r="1327" spans="3:15" ht="17" x14ac:dyDescent="0.4">
      <c r="C1327" s="28"/>
      <c r="D1327" s="22"/>
      <c r="K1327" s="26"/>
      <c r="L1327" s="37"/>
      <c r="M1327" s="38"/>
      <c r="N1327" s="45"/>
      <c r="O1327" s="38"/>
    </row>
    <row r="1328" spans="3:15" ht="17" x14ac:dyDescent="0.4">
      <c r="C1328" s="28"/>
      <c r="D1328" s="22"/>
      <c r="K1328" s="26"/>
      <c r="L1328" s="37"/>
      <c r="M1328" s="38"/>
      <c r="N1328" s="45"/>
      <c r="O1328" s="38"/>
    </row>
    <row r="1329" spans="3:15" ht="17" x14ac:dyDescent="0.4">
      <c r="C1329" s="28"/>
      <c r="D1329" s="22"/>
      <c r="K1329" s="26"/>
      <c r="L1329" s="37"/>
      <c r="M1329" s="38"/>
      <c r="N1329" s="45"/>
      <c r="O1329" s="38"/>
    </row>
    <row r="1330" spans="3:15" ht="17" x14ac:dyDescent="0.4">
      <c r="C1330" s="28"/>
      <c r="D1330" s="22"/>
      <c r="K1330" s="26"/>
      <c r="L1330" s="37"/>
      <c r="M1330" s="38"/>
      <c r="N1330" s="45"/>
      <c r="O1330" s="38"/>
    </row>
    <row r="1331" spans="3:15" ht="17" x14ac:dyDescent="0.4">
      <c r="C1331" s="28"/>
      <c r="D1331" s="22"/>
      <c r="K1331" s="26"/>
      <c r="L1331" s="37"/>
      <c r="M1331" s="38"/>
      <c r="N1331" s="45"/>
      <c r="O1331" s="38"/>
    </row>
    <row r="1332" spans="3:15" ht="17" x14ac:dyDescent="0.4">
      <c r="C1332" s="28"/>
      <c r="D1332" s="22"/>
      <c r="K1332" s="26"/>
      <c r="L1332" s="37"/>
      <c r="M1332" s="38"/>
      <c r="N1332" s="45"/>
      <c r="O1332" s="38"/>
    </row>
    <row r="1333" spans="3:15" ht="17" x14ac:dyDescent="0.4">
      <c r="C1333" s="28"/>
      <c r="D1333" s="22"/>
      <c r="K1333" s="26"/>
      <c r="L1333" s="37"/>
      <c r="M1333" s="38"/>
      <c r="N1333" s="45"/>
      <c r="O1333" s="38"/>
    </row>
    <row r="1334" spans="3:15" ht="17" x14ac:dyDescent="0.4">
      <c r="C1334" s="28"/>
      <c r="D1334" s="22"/>
      <c r="K1334" s="26"/>
      <c r="L1334" s="37"/>
      <c r="M1334" s="38"/>
      <c r="N1334" s="45"/>
      <c r="O1334" s="38"/>
    </row>
    <row r="1335" spans="3:15" ht="17" x14ac:dyDescent="0.4">
      <c r="C1335" s="28"/>
      <c r="D1335" s="22"/>
      <c r="K1335" s="26"/>
      <c r="L1335" s="37"/>
      <c r="M1335" s="38"/>
      <c r="N1335" s="45"/>
      <c r="O1335" s="38"/>
    </row>
    <row r="1336" spans="3:15" ht="17" x14ac:dyDescent="0.4">
      <c r="C1336" s="28"/>
      <c r="D1336" s="22"/>
      <c r="K1336" s="26"/>
      <c r="L1336" s="37"/>
      <c r="M1336" s="38"/>
      <c r="N1336" s="45"/>
      <c r="O1336" s="38"/>
    </row>
    <row r="1337" spans="3:15" ht="17" x14ac:dyDescent="0.4">
      <c r="C1337" s="28"/>
      <c r="D1337" s="22"/>
      <c r="K1337" s="26"/>
      <c r="L1337" s="37"/>
      <c r="M1337" s="38"/>
      <c r="N1337" s="45"/>
      <c r="O1337" s="38"/>
    </row>
    <row r="1338" spans="3:15" ht="17" x14ac:dyDescent="0.4">
      <c r="C1338" s="28"/>
      <c r="D1338" s="22"/>
      <c r="K1338" s="26"/>
      <c r="L1338" s="37"/>
      <c r="M1338" s="38"/>
      <c r="N1338" s="45"/>
      <c r="O1338" s="38"/>
    </row>
    <row r="1339" spans="3:15" ht="17" x14ac:dyDescent="0.4">
      <c r="C1339" s="28"/>
      <c r="D1339" s="22"/>
      <c r="K1339" s="26"/>
      <c r="L1339" s="37"/>
      <c r="M1339" s="38"/>
      <c r="N1339" s="45"/>
      <c r="O1339" s="38"/>
    </row>
    <row r="1340" spans="3:15" ht="17" x14ac:dyDescent="0.4">
      <c r="C1340" s="28"/>
      <c r="D1340" s="22"/>
      <c r="K1340" s="26"/>
      <c r="L1340" s="37"/>
      <c r="M1340" s="38"/>
      <c r="N1340" s="45"/>
      <c r="O1340" s="38"/>
    </row>
    <row r="1341" spans="3:15" ht="17" x14ac:dyDescent="0.4">
      <c r="C1341" s="28"/>
      <c r="D1341" s="22"/>
      <c r="K1341" s="26"/>
      <c r="L1341" s="37"/>
      <c r="M1341" s="38"/>
      <c r="N1341" s="45"/>
      <c r="O1341" s="38"/>
    </row>
    <row r="1342" spans="3:15" ht="17" x14ac:dyDescent="0.4">
      <c r="C1342" s="28"/>
      <c r="D1342" s="22"/>
      <c r="K1342" s="26"/>
      <c r="L1342" s="37"/>
      <c r="M1342" s="38"/>
      <c r="N1342" s="45"/>
      <c r="O1342" s="38"/>
    </row>
    <row r="1343" spans="3:15" ht="17" x14ac:dyDescent="0.4">
      <c r="C1343" s="28"/>
      <c r="D1343" s="22"/>
      <c r="K1343" s="26"/>
      <c r="L1343" s="37"/>
      <c r="M1343" s="38"/>
      <c r="N1343" s="45"/>
      <c r="O1343" s="38"/>
    </row>
    <row r="1344" spans="3:15" ht="17" x14ac:dyDescent="0.4">
      <c r="C1344" s="28"/>
      <c r="D1344" s="22"/>
      <c r="K1344" s="26"/>
      <c r="L1344" s="37"/>
      <c r="M1344" s="38"/>
      <c r="N1344" s="45"/>
      <c r="O1344" s="38"/>
    </row>
    <row r="1345" spans="3:15" ht="17" x14ac:dyDescent="0.4">
      <c r="C1345" s="28"/>
      <c r="D1345" s="22"/>
      <c r="K1345" s="26"/>
      <c r="L1345" s="37"/>
      <c r="M1345" s="38"/>
      <c r="N1345" s="45"/>
      <c r="O1345" s="38"/>
    </row>
    <row r="1346" spans="3:15" ht="17" x14ac:dyDescent="0.4">
      <c r="C1346" s="28"/>
      <c r="D1346" s="22"/>
      <c r="K1346" s="26"/>
      <c r="L1346" s="37"/>
      <c r="M1346" s="38"/>
      <c r="N1346" s="45"/>
      <c r="O1346" s="38"/>
    </row>
    <row r="1347" spans="3:15" ht="17" x14ac:dyDescent="0.4">
      <c r="C1347" s="28"/>
      <c r="D1347" s="22"/>
      <c r="K1347" s="26"/>
      <c r="L1347" s="37"/>
      <c r="M1347" s="38"/>
      <c r="N1347" s="45"/>
      <c r="O1347" s="38"/>
    </row>
    <row r="1348" spans="3:15" ht="17" x14ac:dyDescent="0.4">
      <c r="C1348" s="28"/>
      <c r="D1348" s="22"/>
      <c r="K1348" s="26"/>
      <c r="L1348" s="37"/>
      <c r="M1348" s="38"/>
      <c r="N1348" s="45"/>
      <c r="O1348" s="38"/>
    </row>
    <row r="1349" spans="3:15" ht="17" x14ac:dyDescent="0.4">
      <c r="C1349" s="28"/>
      <c r="D1349" s="22"/>
      <c r="K1349" s="26"/>
      <c r="L1349" s="37"/>
      <c r="M1349" s="38"/>
      <c r="N1349" s="45"/>
      <c r="O1349" s="38"/>
    </row>
    <row r="1350" spans="3:15" ht="17" x14ac:dyDescent="0.4">
      <c r="C1350" s="28"/>
      <c r="D1350" s="22"/>
      <c r="K1350" s="26"/>
      <c r="L1350" s="37"/>
      <c r="M1350" s="38"/>
      <c r="N1350" s="45"/>
      <c r="O1350" s="38"/>
    </row>
    <row r="1351" spans="3:15" ht="17" x14ac:dyDescent="0.4">
      <c r="C1351" s="28"/>
      <c r="D1351" s="22"/>
      <c r="K1351" s="26"/>
      <c r="L1351" s="37"/>
      <c r="M1351" s="38"/>
      <c r="N1351" s="45"/>
      <c r="O1351" s="38"/>
    </row>
    <row r="1352" spans="3:15" ht="17" x14ac:dyDescent="0.4">
      <c r="C1352" s="28"/>
      <c r="D1352" s="22"/>
      <c r="K1352" s="26"/>
      <c r="L1352" s="37"/>
      <c r="M1352" s="38"/>
      <c r="N1352" s="45"/>
      <c r="O1352" s="38"/>
    </row>
    <row r="1353" spans="3:15" ht="17" x14ac:dyDescent="0.4">
      <c r="C1353" s="28"/>
      <c r="D1353" s="22"/>
      <c r="K1353" s="26"/>
      <c r="L1353" s="37"/>
      <c r="M1353" s="38"/>
      <c r="N1353" s="45"/>
      <c r="O1353" s="38"/>
    </row>
    <row r="1354" spans="3:15" ht="17" x14ac:dyDescent="0.4">
      <c r="C1354" s="28"/>
      <c r="D1354" s="22"/>
      <c r="K1354" s="26"/>
      <c r="L1354" s="37"/>
      <c r="M1354" s="38"/>
      <c r="N1354" s="45"/>
      <c r="O1354" s="38"/>
    </row>
    <row r="1355" spans="3:15" ht="17" x14ac:dyDescent="0.4">
      <c r="C1355" s="28"/>
      <c r="D1355" s="22"/>
      <c r="K1355" s="26"/>
      <c r="L1355" s="37"/>
      <c r="M1355" s="38"/>
      <c r="N1355" s="45"/>
      <c r="O1355" s="38"/>
    </row>
    <row r="1356" spans="3:15" ht="17" x14ac:dyDescent="0.4">
      <c r="C1356" s="28"/>
      <c r="D1356" s="22"/>
      <c r="K1356" s="26"/>
      <c r="L1356" s="37"/>
      <c r="M1356" s="38"/>
      <c r="N1356" s="45"/>
      <c r="O1356" s="38"/>
    </row>
    <row r="1357" spans="3:15" ht="17" x14ac:dyDescent="0.4">
      <c r="C1357" s="28"/>
      <c r="D1357" s="22"/>
      <c r="K1357" s="26"/>
      <c r="L1357" s="37"/>
      <c r="M1357" s="38"/>
      <c r="N1357" s="45"/>
      <c r="O1357" s="38"/>
    </row>
    <row r="1358" spans="3:15" ht="17" x14ac:dyDescent="0.4">
      <c r="C1358" s="28"/>
      <c r="D1358" s="22"/>
      <c r="K1358" s="26"/>
      <c r="L1358" s="37"/>
      <c r="M1358" s="38"/>
      <c r="N1358" s="45"/>
      <c r="O1358" s="38"/>
    </row>
    <row r="1359" spans="3:15" ht="17" x14ac:dyDescent="0.4">
      <c r="C1359" s="28"/>
      <c r="D1359" s="22"/>
      <c r="K1359" s="26"/>
      <c r="L1359" s="37"/>
      <c r="M1359" s="38"/>
      <c r="N1359" s="45"/>
      <c r="O1359" s="38"/>
    </row>
    <row r="1360" spans="3:15" ht="17" x14ac:dyDescent="0.4">
      <c r="C1360" s="28"/>
      <c r="D1360" s="22"/>
      <c r="K1360" s="26"/>
      <c r="L1360" s="37"/>
      <c r="M1360" s="38"/>
      <c r="N1360" s="45"/>
      <c r="O1360" s="38"/>
    </row>
    <row r="1361" spans="3:15" ht="17" x14ac:dyDescent="0.4">
      <c r="C1361" s="28"/>
      <c r="D1361" s="22"/>
      <c r="K1361" s="26"/>
      <c r="L1361" s="37"/>
      <c r="M1361" s="38"/>
      <c r="N1361" s="45"/>
      <c r="O1361" s="38"/>
    </row>
    <row r="1362" spans="3:15" ht="17" x14ac:dyDescent="0.4">
      <c r="C1362" s="28"/>
      <c r="D1362" s="22"/>
      <c r="K1362" s="26"/>
      <c r="L1362" s="37"/>
      <c r="M1362" s="38"/>
      <c r="N1362" s="45"/>
      <c r="O1362" s="38"/>
    </row>
    <row r="1363" spans="3:15" ht="17" x14ac:dyDescent="0.4">
      <c r="C1363" s="28"/>
      <c r="D1363" s="22"/>
      <c r="K1363" s="26"/>
      <c r="L1363" s="37"/>
      <c r="M1363" s="38"/>
      <c r="N1363" s="45"/>
      <c r="O1363" s="38"/>
    </row>
    <row r="1364" spans="3:15" ht="17" x14ac:dyDescent="0.4">
      <c r="C1364" s="28"/>
      <c r="D1364" s="22"/>
      <c r="K1364" s="26"/>
      <c r="L1364" s="37"/>
      <c r="M1364" s="38"/>
      <c r="N1364" s="45"/>
      <c r="O1364" s="38"/>
    </row>
    <row r="1365" spans="3:15" ht="17" x14ac:dyDescent="0.4">
      <c r="C1365" s="28"/>
      <c r="D1365" s="22"/>
      <c r="K1365" s="26"/>
      <c r="L1365" s="37"/>
      <c r="M1365" s="38"/>
      <c r="N1365" s="45"/>
      <c r="O1365" s="38"/>
    </row>
    <row r="1366" spans="3:15" ht="17" x14ac:dyDescent="0.4">
      <c r="C1366" s="28"/>
      <c r="D1366" s="22"/>
      <c r="K1366" s="26"/>
      <c r="L1366" s="37"/>
      <c r="M1366" s="38"/>
      <c r="N1366" s="45"/>
      <c r="O1366" s="38"/>
    </row>
    <row r="1367" spans="3:15" ht="17" x14ac:dyDescent="0.4">
      <c r="C1367" s="28"/>
      <c r="D1367" s="22"/>
      <c r="K1367" s="26"/>
      <c r="L1367" s="37"/>
      <c r="M1367" s="38"/>
      <c r="N1367" s="45"/>
      <c r="O1367" s="38"/>
    </row>
    <row r="1368" spans="3:15" ht="17" x14ac:dyDescent="0.4">
      <c r="C1368" s="28"/>
      <c r="D1368" s="22"/>
      <c r="K1368" s="26"/>
      <c r="L1368" s="37"/>
      <c r="M1368" s="38"/>
      <c r="N1368" s="45"/>
      <c r="O1368" s="38"/>
    </row>
    <row r="1369" spans="3:15" ht="17" x14ac:dyDescent="0.4">
      <c r="C1369" s="28"/>
      <c r="D1369" s="22"/>
      <c r="K1369" s="26"/>
      <c r="L1369" s="37"/>
      <c r="M1369" s="38"/>
      <c r="N1369" s="45"/>
      <c r="O1369" s="38"/>
    </row>
    <row r="1370" spans="3:15" ht="17" x14ac:dyDescent="0.4">
      <c r="C1370" s="28"/>
      <c r="D1370" s="22"/>
      <c r="K1370" s="26"/>
      <c r="L1370" s="37"/>
      <c r="M1370" s="38"/>
      <c r="N1370" s="45"/>
      <c r="O1370" s="38"/>
    </row>
    <row r="1371" spans="3:15" ht="17" x14ac:dyDescent="0.4">
      <c r="C1371" s="28"/>
      <c r="D1371" s="22"/>
      <c r="K1371" s="26"/>
      <c r="L1371" s="37"/>
      <c r="M1371" s="38"/>
      <c r="N1371" s="45"/>
      <c r="O1371" s="38"/>
    </row>
    <row r="1372" spans="3:15" ht="17" x14ac:dyDescent="0.4">
      <c r="C1372" s="28"/>
      <c r="D1372" s="22"/>
      <c r="K1372" s="26"/>
      <c r="L1372" s="37"/>
      <c r="M1372" s="38"/>
      <c r="N1372" s="45"/>
      <c r="O1372" s="38"/>
    </row>
    <row r="1373" spans="3:15" ht="17" x14ac:dyDescent="0.4">
      <c r="C1373" s="28"/>
      <c r="D1373" s="22"/>
      <c r="K1373" s="26"/>
      <c r="L1373" s="37"/>
      <c r="M1373" s="38"/>
      <c r="N1373" s="45"/>
      <c r="O1373" s="38"/>
    </row>
    <row r="1374" spans="3:15" ht="17" x14ac:dyDescent="0.4">
      <c r="C1374" s="28"/>
      <c r="D1374" s="22"/>
      <c r="K1374" s="26"/>
      <c r="L1374" s="37"/>
      <c r="M1374" s="38"/>
      <c r="N1374" s="45"/>
      <c r="O1374" s="38"/>
    </row>
    <row r="1375" spans="3:15" ht="17" x14ac:dyDescent="0.4">
      <c r="C1375" s="28"/>
      <c r="D1375" s="22"/>
      <c r="K1375" s="26"/>
      <c r="L1375" s="37"/>
      <c r="M1375" s="38"/>
      <c r="N1375" s="45"/>
      <c r="O1375" s="38"/>
    </row>
    <row r="1376" spans="3:15" ht="17" x14ac:dyDescent="0.4">
      <c r="C1376" s="28"/>
      <c r="D1376" s="22"/>
      <c r="K1376" s="26"/>
      <c r="L1376" s="37"/>
      <c r="M1376" s="38"/>
      <c r="N1376" s="45"/>
      <c r="O1376" s="38"/>
    </row>
    <row r="1377" spans="3:15" ht="17" x14ac:dyDescent="0.4">
      <c r="C1377" s="28"/>
      <c r="D1377" s="22"/>
      <c r="K1377" s="26"/>
      <c r="L1377" s="37"/>
      <c r="M1377" s="38"/>
      <c r="N1377" s="45"/>
      <c r="O1377" s="38"/>
    </row>
    <row r="1378" spans="3:15" ht="17" x14ac:dyDescent="0.4">
      <c r="C1378" s="28"/>
      <c r="D1378" s="22"/>
      <c r="K1378" s="26"/>
      <c r="L1378" s="37"/>
      <c r="M1378" s="38"/>
      <c r="N1378" s="45"/>
      <c r="O1378" s="38"/>
    </row>
    <row r="1379" spans="3:15" ht="17" x14ac:dyDescent="0.4">
      <c r="C1379" s="28"/>
      <c r="D1379" s="22"/>
      <c r="K1379" s="26"/>
      <c r="L1379" s="37"/>
      <c r="M1379" s="38"/>
      <c r="N1379" s="45"/>
      <c r="O1379" s="38"/>
    </row>
    <row r="1380" spans="3:15" ht="17" x14ac:dyDescent="0.4">
      <c r="C1380" s="28"/>
      <c r="D1380" s="22"/>
      <c r="K1380" s="26"/>
      <c r="L1380" s="37"/>
      <c r="M1380" s="38"/>
      <c r="N1380" s="45"/>
      <c r="O1380" s="38"/>
    </row>
    <row r="1381" spans="3:15" ht="17" x14ac:dyDescent="0.4">
      <c r="C1381" s="28"/>
      <c r="D1381" s="22"/>
      <c r="K1381" s="26"/>
      <c r="L1381" s="37"/>
      <c r="M1381" s="38"/>
      <c r="N1381" s="45"/>
      <c r="O1381" s="38"/>
    </row>
    <row r="1382" spans="3:15" ht="17" x14ac:dyDescent="0.4">
      <c r="C1382" s="28"/>
      <c r="D1382" s="22"/>
      <c r="K1382" s="26"/>
      <c r="L1382" s="37"/>
      <c r="M1382" s="38"/>
      <c r="N1382" s="45"/>
      <c r="O1382" s="38"/>
    </row>
    <row r="1383" spans="3:15" ht="17" x14ac:dyDescent="0.4">
      <c r="C1383" s="28"/>
      <c r="D1383" s="22"/>
      <c r="K1383" s="26"/>
      <c r="L1383" s="37"/>
      <c r="M1383" s="38"/>
      <c r="N1383" s="45"/>
      <c r="O1383" s="38"/>
    </row>
    <row r="1384" spans="3:15" ht="17" x14ac:dyDescent="0.4">
      <c r="C1384" s="28"/>
      <c r="D1384" s="22"/>
      <c r="K1384" s="26"/>
      <c r="L1384" s="37"/>
      <c r="M1384" s="38"/>
      <c r="N1384" s="45"/>
      <c r="O1384" s="38"/>
    </row>
    <row r="1385" spans="3:15" ht="17" x14ac:dyDescent="0.4">
      <c r="C1385" s="28"/>
      <c r="D1385" s="22"/>
      <c r="K1385" s="26"/>
      <c r="L1385" s="37"/>
      <c r="M1385" s="38"/>
      <c r="N1385" s="45"/>
      <c r="O1385" s="38"/>
    </row>
    <row r="1386" spans="3:15" ht="17" x14ac:dyDescent="0.4">
      <c r="C1386" s="28"/>
      <c r="D1386" s="22"/>
      <c r="K1386" s="26"/>
      <c r="L1386" s="37"/>
      <c r="M1386" s="38"/>
      <c r="N1386" s="45"/>
      <c r="O1386" s="38"/>
    </row>
    <row r="1387" spans="3:15" ht="17" x14ac:dyDescent="0.4">
      <c r="C1387" s="28"/>
      <c r="D1387" s="22"/>
      <c r="K1387" s="26"/>
      <c r="L1387" s="37"/>
      <c r="M1387" s="38"/>
      <c r="N1387" s="45"/>
      <c r="O1387" s="38"/>
    </row>
    <row r="1388" spans="3:15" ht="17" x14ac:dyDescent="0.4">
      <c r="C1388" s="28"/>
      <c r="D1388" s="22"/>
      <c r="K1388" s="26"/>
      <c r="L1388" s="37"/>
      <c r="M1388" s="38"/>
      <c r="N1388" s="45"/>
      <c r="O1388" s="38"/>
    </row>
    <row r="1389" spans="3:15" ht="17" x14ac:dyDescent="0.4">
      <c r="C1389" s="28"/>
      <c r="D1389" s="22"/>
      <c r="K1389" s="26"/>
      <c r="L1389" s="37"/>
      <c r="M1389" s="38"/>
      <c r="N1389" s="45"/>
      <c r="O1389" s="38"/>
    </row>
    <row r="1390" spans="3:15" ht="17" x14ac:dyDescent="0.4">
      <c r="C1390" s="28"/>
      <c r="D1390" s="22"/>
      <c r="K1390" s="26"/>
      <c r="L1390" s="37"/>
      <c r="M1390" s="38"/>
      <c r="N1390" s="45"/>
      <c r="O1390" s="38"/>
    </row>
    <row r="1391" spans="3:15" ht="17" x14ac:dyDescent="0.4">
      <c r="C1391" s="28"/>
      <c r="D1391" s="22"/>
      <c r="K1391" s="26"/>
      <c r="L1391" s="37"/>
      <c r="M1391" s="38"/>
      <c r="N1391" s="45"/>
      <c r="O1391" s="38"/>
    </row>
    <row r="1392" spans="3:15" ht="17" x14ac:dyDescent="0.4">
      <c r="C1392" s="28"/>
      <c r="D1392" s="22"/>
      <c r="K1392" s="26"/>
      <c r="L1392" s="37"/>
      <c r="M1392" s="38"/>
      <c r="N1392" s="45"/>
      <c r="O1392" s="38"/>
    </row>
    <row r="1393" spans="3:15" ht="17" x14ac:dyDescent="0.4">
      <c r="C1393" s="28"/>
      <c r="D1393" s="22"/>
      <c r="K1393" s="26"/>
      <c r="L1393" s="37"/>
      <c r="M1393" s="38"/>
      <c r="N1393" s="45"/>
      <c r="O1393" s="38"/>
    </row>
    <row r="1394" spans="3:15" ht="17" x14ac:dyDescent="0.4">
      <c r="C1394" s="28"/>
      <c r="D1394" s="22"/>
      <c r="K1394" s="26"/>
      <c r="L1394" s="37"/>
      <c r="M1394" s="38"/>
      <c r="N1394" s="45"/>
      <c r="O1394" s="38"/>
    </row>
    <row r="1395" spans="3:15" ht="17" x14ac:dyDescent="0.4">
      <c r="C1395" s="28"/>
      <c r="D1395" s="22"/>
      <c r="K1395" s="26"/>
      <c r="L1395" s="37"/>
      <c r="M1395" s="38"/>
      <c r="N1395" s="45"/>
      <c r="O1395" s="38"/>
    </row>
    <row r="1396" spans="3:15" ht="17" x14ac:dyDescent="0.4">
      <c r="C1396" s="28"/>
      <c r="D1396" s="22"/>
      <c r="K1396" s="26"/>
      <c r="L1396" s="37"/>
      <c r="M1396" s="38"/>
      <c r="N1396" s="45"/>
      <c r="O1396" s="38"/>
    </row>
    <row r="1397" spans="3:15" ht="17" x14ac:dyDescent="0.4">
      <c r="C1397" s="28"/>
      <c r="D1397" s="22"/>
      <c r="K1397" s="26"/>
      <c r="L1397" s="37"/>
      <c r="M1397" s="38"/>
      <c r="N1397" s="45"/>
      <c r="O1397" s="38"/>
    </row>
    <row r="1398" spans="3:15" ht="17" x14ac:dyDescent="0.4">
      <c r="C1398" s="28"/>
      <c r="D1398" s="22"/>
      <c r="K1398" s="26"/>
      <c r="L1398" s="37"/>
      <c r="M1398" s="38"/>
      <c r="N1398" s="45"/>
      <c r="O1398" s="38"/>
    </row>
    <row r="1399" spans="3:15" ht="17" x14ac:dyDescent="0.4">
      <c r="C1399" s="28"/>
      <c r="D1399" s="22"/>
      <c r="K1399" s="26"/>
      <c r="L1399" s="37"/>
      <c r="M1399" s="38"/>
      <c r="N1399" s="45"/>
      <c r="O1399" s="38"/>
    </row>
    <row r="1400" spans="3:15" ht="17" x14ac:dyDescent="0.4">
      <c r="C1400" s="28"/>
      <c r="D1400" s="22"/>
      <c r="K1400" s="26"/>
      <c r="L1400" s="37"/>
      <c r="M1400" s="38"/>
      <c r="N1400" s="45"/>
      <c r="O1400" s="38"/>
    </row>
    <row r="1401" spans="3:15" ht="17" x14ac:dyDescent="0.4">
      <c r="C1401" s="28"/>
      <c r="D1401" s="22"/>
      <c r="K1401" s="26"/>
      <c r="L1401" s="37"/>
      <c r="M1401" s="38"/>
      <c r="N1401" s="45"/>
      <c r="O1401" s="38"/>
    </row>
    <row r="1402" spans="3:15" ht="17" x14ac:dyDescent="0.4">
      <c r="C1402" s="28"/>
      <c r="D1402" s="22"/>
      <c r="K1402" s="26"/>
      <c r="L1402" s="37"/>
      <c r="M1402" s="38"/>
      <c r="N1402" s="45"/>
      <c r="O1402" s="38"/>
    </row>
    <row r="1403" spans="3:15" ht="17" x14ac:dyDescent="0.4">
      <c r="C1403" s="28"/>
      <c r="D1403" s="22"/>
      <c r="K1403" s="26"/>
      <c r="L1403" s="37"/>
      <c r="M1403" s="38"/>
      <c r="N1403" s="45"/>
      <c r="O1403" s="38"/>
    </row>
    <row r="1404" spans="3:15" ht="17" x14ac:dyDescent="0.4">
      <c r="C1404" s="28"/>
      <c r="D1404" s="22"/>
      <c r="K1404" s="26"/>
      <c r="L1404" s="37"/>
      <c r="M1404" s="38"/>
      <c r="N1404" s="45"/>
      <c r="O1404" s="38"/>
    </row>
    <row r="1405" spans="3:15" ht="17" x14ac:dyDescent="0.4">
      <c r="C1405" s="28"/>
      <c r="D1405" s="22"/>
      <c r="K1405" s="26"/>
      <c r="L1405" s="37"/>
      <c r="M1405" s="38"/>
      <c r="N1405" s="45"/>
      <c r="O1405" s="38"/>
    </row>
    <row r="1406" spans="3:15" ht="17" x14ac:dyDescent="0.4">
      <c r="C1406" s="28"/>
      <c r="D1406" s="22"/>
      <c r="K1406" s="26"/>
      <c r="L1406" s="37"/>
      <c r="M1406" s="38"/>
      <c r="N1406" s="45"/>
      <c r="O1406" s="38"/>
    </row>
    <row r="1407" spans="3:15" ht="17" x14ac:dyDescent="0.4">
      <c r="C1407" s="28"/>
      <c r="D1407" s="22"/>
      <c r="K1407" s="26"/>
      <c r="L1407" s="37"/>
      <c r="M1407" s="38"/>
      <c r="N1407" s="45"/>
      <c r="O1407" s="38"/>
    </row>
    <row r="1408" spans="3:15" ht="17" x14ac:dyDescent="0.4">
      <c r="C1408" s="28"/>
      <c r="D1408" s="22"/>
      <c r="K1408" s="26"/>
      <c r="L1408" s="37"/>
      <c r="M1408" s="38"/>
      <c r="N1408" s="45"/>
      <c r="O1408" s="38"/>
    </row>
    <row r="1409" spans="3:15" ht="17" x14ac:dyDescent="0.4">
      <c r="C1409" s="28"/>
      <c r="D1409" s="22"/>
      <c r="K1409" s="26"/>
      <c r="L1409" s="37"/>
      <c r="M1409" s="38"/>
      <c r="N1409" s="45"/>
      <c r="O1409" s="38"/>
    </row>
    <row r="1410" spans="3:15" ht="17" x14ac:dyDescent="0.4">
      <c r="C1410" s="28"/>
      <c r="D1410" s="22"/>
      <c r="K1410" s="26"/>
      <c r="L1410" s="37"/>
      <c r="M1410" s="38"/>
      <c r="N1410" s="45"/>
      <c r="O1410" s="38"/>
    </row>
    <row r="1411" spans="3:15" ht="17" x14ac:dyDescent="0.4">
      <c r="C1411" s="28"/>
      <c r="D1411" s="22"/>
      <c r="K1411" s="26"/>
      <c r="L1411" s="37"/>
      <c r="M1411" s="38"/>
      <c r="N1411" s="45"/>
      <c r="O1411" s="38"/>
    </row>
    <row r="1412" spans="3:15" ht="17" x14ac:dyDescent="0.4">
      <c r="C1412" s="28"/>
      <c r="D1412" s="22"/>
      <c r="K1412" s="26"/>
      <c r="L1412" s="37"/>
      <c r="M1412" s="38"/>
      <c r="N1412" s="45"/>
      <c r="O1412" s="38"/>
    </row>
    <row r="1413" spans="3:15" ht="17" x14ac:dyDescent="0.4">
      <c r="C1413" s="28"/>
      <c r="D1413" s="22"/>
      <c r="K1413" s="26"/>
      <c r="L1413" s="37"/>
      <c r="M1413" s="38"/>
      <c r="N1413" s="45"/>
      <c r="O1413" s="38"/>
    </row>
    <row r="1414" spans="3:15" ht="17" x14ac:dyDescent="0.4">
      <c r="C1414" s="28"/>
      <c r="D1414" s="22"/>
      <c r="K1414" s="26"/>
      <c r="L1414" s="37"/>
      <c r="M1414" s="38"/>
      <c r="N1414" s="45"/>
      <c r="O1414" s="38"/>
    </row>
    <row r="1415" spans="3:15" ht="17" x14ac:dyDescent="0.4">
      <c r="C1415" s="28"/>
      <c r="D1415" s="22"/>
      <c r="K1415" s="26"/>
      <c r="L1415" s="37"/>
      <c r="M1415" s="38"/>
      <c r="N1415" s="45"/>
      <c r="O1415" s="38"/>
    </row>
    <row r="1416" spans="3:15" ht="17" x14ac:dyDescent="0.4">
      <c r="C1416" s="28"/>
      <c r="D1416" s="22"/>
      <c r="K1416" s="26"/>
      <c r="L1416" s="37"/>
      <c r="M1416" s="38"/>
      <c r="N1416" s="45"/>
      <c r="O1416" s="38"/>
    </row>
    <row r="1417" spans="3:15" ht="17" x14ac:dyDescent="0.4">
      <c r="C1417" s="28"/>
      <c r="D1417" s="22"/>
      <c r="K1417" s="26"/>
      <c r="L1417" s="37"/>
      <c r="M1417" s="38"/>
      <c r="N1417" s="45"/>
      <c r="O1417" s="38"/>
    </row>
    <row r="1418" spans="3:15" ht="17" x14ac:dyDescent="0.4">
      <c r="C1418" s="28"/>
      <c r="D1418" s="22"/>
      <c r="K1418" s="26"/>
      <c r="L1418" s="37"/>
      <c r="M1418" s="38"/>
      <c r="N1418" s="45"/>
      <c r="O1418" s="38"/>
    </row>
    <row r="1419" spans="3:15" ht="17" x14ac:dyDescent="0.4">
      <c r="C1419" s="28"/>
      <c r="D1419" s="22"/>
      <c r="K1419" s="26"/>
      <c r="L1419" s="37"/>
      <c r="M1419" s="38"/>
      <c r="N1419" s="45"/>
      <c r="O1419" s="38"/>
    </row>
    <row r="1420" spans="3:15" ht="17" x14ac:dyDescent="0.4">
      <c r="C1420" s="28"/>
      <c r="D1420" s="22"/>
      <c r="K1420" s="26"/>
      <c r="L1420" s="37"/>
      <c r="M1420" s="38"/>
      <c r="N1420" s="45"/>
      <c r="O1420" s="38"/>
    </row>
    <row r="1421" spans="3:15" ht="17" x14ac:dyDescent="0.4">
      <c r="C1421" s="28"/>
      <c r="D1421" s="22"/>
      <c r="K1421" s="26"/>
      <c r="L1421" s="37"/>
      <c r="M1421" s="38"/>
      <c r="N1421" s="45"/>
      <c r="O1421" s="38"/>
    </row>
    <row r="1422" spans="3:15" ht="17" x14ac:dyDescent="0.4">
      <c r="C1422" s="28"/>
      <c r="D1422" s="22"/>
      <c r="K1422" s="26"/>
      <c r="L1422" s="37"/>
      <c r="M1422" s="38"/>
      <c r="N1422" s="45"/>
      <c r="O1422" s="38"/>
    </row>
    <row r="1423" spans="3:15" ht="17" x14ac:dyDescent="0.4">
      <c r="C1423" s="28"/>
      <c r="D1423" s="22"/>
      <c r="K1423" s="26"/>
      <c r="L1423" s="37"/>
      <c r="M1423" s="38"/>
      <c r="N1423" s="45"/>
      <c r="O1423" s="38"/>
    </row>
    <row r="1424" spans="3:15" ht="17" x14ac:dyDescent="0.4">
      <c r="C1424" s="28"/>
      <c r="D1424" s="22"/>
      <c r="K1424" s="26"/>
      <c r="L1424" s="37"/>
      <c r="M1424" s="38"/>
      <c r="N1424" s="45"/>
      <c r="O1424" s="38"/>
    </row>
    <row r="1425" spans="3:15" ht="17" x14ac:dyDescent="0.4">
      <c r="C1425" s="28"/>
      <c r="D1425" s="22"/>
      <c r="K1425" s="26"/>
      <c r="L1425" s="37"/>
      <c r="M1425" s="38"/>
      <c r="N1425" s="45"/>
      <c r="O1425" s="38"/>
    </row>
    <row r="1426" spans="3:15" ht="17" x14ac:dyDescent="0.4">
      <c r="C1426" s="28"/>
      <c r="D1426" s="22"/>
      <c r="K1426" s="26"/>
      <c r="L1426" s="37"/>
      <c r="M1426" s="38"/>
      <c r="N1426" s="45"/>
      <c r="O1426" s="38"/>
    </row>
    <row r="1427" spans="3:15" ht="17" x14ac:dyDescent="0.4">
      <c r="C1427" s="28"/>
      <c r="D1427" s="22"/>
      <c r="K1427" s="26"/>
      <c r="L1427" s="37"/>
      <c r="M1427" s="38"/>
      <c r="N1427" s="45"/>
      <c r="O1427" s="38"/>
    </row>
    <row r="1428" spans="3:15" ht="17" x14ac:dyDescent="0.4">
      <c r="C1428" s="28"/>
      <c r="D1428" s="22"/>
      <c r="K1428" s="26"/>
      <c r="L1428" s="37"/>
      <c r="M1428" s="38"/>
      <c r="N1428" s="45"/>
      <c r="O1428" s="38"/>
    </row>
    <row r="1429" spans="3:15" ht="17" x14ac:dyDescent="0.4">
      <c r="C1429" s="28"/>
      <c r="D1429" s="22"/>
      <c r="K1429" s="26"/>
      <c r="L1429" s="37"/>
      <c r="M1429" s="38"/>
      <c r="N1429" s="45"/>
      <c r="O1429" s="38"/>
    </row>
    <row r="1430" spans="3:15" ht="17" x14ac:dyDescent="0.4">
      <c r="C1430" s="28"/>
      <c r="D1430" s="22"/>
      <c r="K1430" s="26"/>
      <c r="L1430" s="37"/>
      <c r="M1430" s="38"/>
      <c r="N1430" s="45"/>
      <c r="O1430" s="38"/>
    </row>
    <row r="1431" spans="3:15" ht="17" x14ac:dyDescent="0.4">
      <c r="C1431" s="28"/>
      <c r="D1431" s="22"/>
      <c r="K1431" s="26"/>
      <c r="L1431" s="37"/>
      <c r="M1431" s="38"/>
      <c r="N1431" s="45"/>
      <c r="O1431" s="38"/>
    </row>
    <row r="1432" spans="3:15" ht="17" x14ac:dyDescent="0.4">
      <c r="C1432" s="28"/>
      <c r="D1432" s="22"/>
      <c r="K1432" s="26"/>
      <c r="L1432" s="37"/>
      <c r="M1432" s="38"/>
      <c r="N1432" s="45"/>
      <c r="O1432" s="38"/>
    </row>
    <row r="1433" spans="3:15" ht="17" x14ac:dyDescent="0.4">
      <c r="C1433" s="28"/>
      <c r="D1433" s="22"/>
      <c r="K1433" s="26"/>
      <c r="L1433" s="37"/>
      <c r="M1433" s="38"/>
      <c r="N1433" s="45"/>
      <c r="O1433" s="38"/>
    </row>
    <row r="1434" spans="3:15" ht="17" x14ac:dyDescent="0.4">
      <c r="C1434" s="28"/>
      <c r="D1434" s="22"/>
      <c r="K1434" s="26"/>
      <c r="L1434" s="37"/>
      <c r="M1434" s="38"/>
      <c r="N1434" s="45"/>
      <c r="O1434" s="38"/>
    </row>
    <row r="1435" spans="3:15" ht="17" x14ac:dyDescent="0.4">
      <c r="C1435" s="28"/>
      <c r="D1435" s="22"/>
      <c r="K1435" s="26"/>
      <c r="L1435" s="37"/>
      <c r="M1435" s="38"/>
      <c r="N1435" s="45"/>
      <c r="O1435" s="38"/>
    </row>
    <row r="1436" spans="3:15" ht="17" x14ac:dyDescent="0.4">
      <c r="C1436" s="28"/>
      <c r="D1436" s="22"/>
      <c r="K1436" s="26"/>
      <c r="L1436" s="37"/>
      <c r="M1436" s="38"/>
      <c r="N1436" s="45"/>
      <c r="O1436" s="38"/>
    </row>
    <row r="1437" spans="3:15" ht="17" x14ac:dyDescent="0.4">
      <c r="C1437" s="28"/>
      <c r="D1437" s="22"/>
      <c r="K1437" s="26"/>
      <c r="L1437" s="37"/>
      <c r="M1437" s="38"/>
      <c r="N1437" s="45"/>
      <c r="O1437" s="38"/>
    </row>
    <row r="1438" spans="3:15" ht="17" x14ac:dyDescent="0.4">
      <c r="C1438" s="28"/>
      <c r="D1438" s="22"/>
      <c r="K1438" s="26"/>
      <c r="L1438" s="37"/>
      <c r="M1438" s="38"/>
      <c r="N1438" s="45"/>
      <c r="O1438" s="38"/>
    </row>
    <row r="1439" spans="3:15" ht="17" x14ac:dyDescent="0.4">
      <c r="C1439" s="28"/>
      <c r="D1439" s="22"/>
      <c r="K1439" s="26"/>
      <c r="L1439" s="37"/>
      <c r="M1439" s="38"/>
      <c r="N1439" s="45"/>
      <c r="O1439" s="38"/>
    </row>
    <row r="1440" spans="3:15" ht="17" x14ac:dyDescent="0.4">
      <c r="C1440" s="28"/>
      <c r="D1440" s="22"/>
      <c r="K1440" s="26"/>
      <c r="L1440" s="37"/>
      <c r="M1440" s="38"/>
      <c r="N1440" s="45"/>
      <c r="O1440" s="38"/>
    </row>
    <row r="1441" spans="3:15" ht="17" x14ac:dyDescent="0.4">
      <c r="C1441" s="28"/>
      <c r="D1441" s="22"/>
      <c r="K1441" s="26"/>
      <c r="L1441" s="37"/>
      <c r="M1441" s="38"/>
      <c r="N1441" s="45"/>
      <c r="O1441" s="38"/>
    </row>
    <row r="1442" spans="3:15" ht="17" x14ac:dyDescent="0.4">
      <c r="C1442" s="28"/>
      <c r="D1442" s="22"/>
      <c r="K1442" s="26"/>
      <c r="L1442" s="37"/>
      <c r="M1442" s="38"/>
      <c r="N1442" s="45"/>
      <c r="O1442" s="38"/>
    </row>
    <row r="1443" spans="3:15" ht="17" x14ac:dyDescent="0.4">
      <c r="C1443" s="28"/>
      <c r="D1443" s="22"/>
      <c r="K1443" s="26"/>
      <c r="L1443" s="37"/>
      <c r="M1443" s="38"/>
      <c r="N1443" s="45"/>
      <c r="O1443" s="38"/>
    </row>
    <row r="1444" spans="3:15" ht="17" x14ac:dyDescent="0.4">
      <c r="C1444" s="28"/>
      <c r="D1444" s="22"/>
      <c r="K1444" s="26"/>
      <c r="L1444" s="37"/>
      <c r="M1444" s="38"/>
      <c r="N1444" s="45"/>
      <c r="O1444" s="38"/>
    </row>
    <row r="1445" spans="3:15" ht="17" x14ac:dyDescent="0.4">
      <c r="C1445" s="28"/>
      <c r="D1445" s="22"/>
      <c r="K1445" s="26"/>
      <c r="L1445" s="37"/>
      <c r="M1445" s="38"/>
      <c r="N1445" s="45"/>
      <c r="O1445" s="38"/>
    </row>
    <row r="1446" spans="3:15" ht="17" x14ac:dyDescent="0.4">
      <c r="C1446" s="28"/>
      <c r="D1446" s="22"/>
      <c r="K1446" s="26"/>
      <c r="L1446" s="37"/>
      <c r="M1446" s="38"/>
      <c r="N1446" s="45"/>
      <c r="O1446" s="38"/>
    </row>
    <row r="1447" spans="3:15" ht="17" x14ac:dyDescent="0.4">
      <c r="C1447" s="28"/>
      <c r="D1447" s="22"/>
      <c r="K1447" s="26"/>
      <c r="L1447" s="37"/>
      <c r="M1447" s="38"/>
      <c r="N1447" s="45"/>
      <c r="O1447" s="38"/>
    </row>
    <row r="1448" spans="3:15" ht="17" x14ac:dyDescent="0.4">
      <c r="C1448" s="28"/>
      <c r="D1448" s="22"/>
      <c r="K1448" s="26"/>
      <c r="L1448" s="37"/>
      <c r="M1448" s="38"/>
      <c r="N1448" s="45"/>
      <c r="O1448" s="38"/>
    </row>
    <row r="1449" spans="3:15" ht="17" x14ac:dyDescent="0.4">
      <c r="C1449" s="28"/>
      <c r="D1449" s="22"/>
      <c r="K1449" s="26"/>
      <c r="L1449" s="37"/>
      <c r="M1449" s="38"/>
      <c r="N1449" s="45"/>
      <c r="O1449" s="38"/>
    </row>
    <row r="1450" spans="3:15" ht="17" x14ac:dyDescent="0.4">
      <c r="C1450" s="28"/>
      <c r="D1450" s="22"/>
      <c r="K1450" s="26"/>
      <c r="L1450" s="37"/>
      <c r="M1450" s="38"/>
      <c r="N1450" s="45"/>
      <c r="O1450" s="38"/>
    </row>
    <row r="1451" spans="3:15" ht="17" x14ac:dyDescent="0.4">
      <c r="C1451" s="28"/>
      <c r="D1451" s="22"/>
      <c r="K1451" s="26"/>
      <c r="L1451" s="37"/>
      <c r="M1451" s="38"/>
      <c r="N1451" s="45"/>
      <c r="O1451" s="38"/>
    </row>
    <row r="1452" spans="3:15" ht="17" x14ac:dyDescent="0.4">
      <c r="C1452" s="28"/>
      <c r="D1452" s="22"/>
      <c r="K1452" s="26"/>
      <c r="L1452" s="37"/>
      <c r="M1452" s="38"/>
      <c r="N1452" s="45"/>
      <c r="O1452" s="38"/>
    </row>
    <row r="1453" spans="3:15" ht="17" x14ac:dyDescent="0.4">
      <c r="C1453" s="28"/>
      <c r="D1453" s="22"/>
      <c r="K1453" s="26"/>
      <c r="L1453" s="37"/>
      <c r="M1453" s="38"/>
      <c r="N1453" s="45"/>
      <c r="O1453" s="38"/>
    </row>
    <row r="1454" spans="3:15" ht="17" x14ac:dyDescent="0.4">
      <c r="C1454" s="28"/>
      <c r="D1454" s="22"/>
      <c r="K1454" s="26"/>
      <c r="L1454" s="37"/>
      <c r="M1454" s="38"/>
      <c r="N1454" s="45"/>
      <c r="O1454" s="38"/>
    </row>
    <row r="1455" spans="3:15" ht="17" x14ac:dyDescent="0.4">
      <c r="C1455" s="28"/>
      <c r="D1455" s="22"/>
      <c r="K1455" s="26"/>
      <c r="L1455" s="37"/>
      <c r="M1455" s="38"/>
      <c r="N1455" s="45"/>
      <c r="O1455" s="38"/>
    </row>
    <row r="1456" spans="3:15" ht="17" x14ac:dyDescent="0.4">
      <c r="C1456" s="28"/>
      <c r="D1456" s="22"/>
      <c r="K1456" s="26"/>
      <c r="L1456" s="37"/>
      <c r="M1456" s="38"/>
      <c r="N1456" s="45"/>
      <c r="O1456" s="38"/>
    </row>
    <row r="1457" spans="3:15" ht="17" x14ac:dyDescent="0.4">
      <c r="C1457" s="28"/>
      <c r="D1457" s="22"/>
      <c r="K1457" s="26"/>
      <c r="L1457" s="37"/>
      <c r="M1457" s="38"/>
      <c r="N1457" s="45"/>
      <c r="O1457" s="38"/>
    </row>
    <row r="1458" spans="3:15" ht="17" x14ac:dyDescent="0.4">
      <c r="C1458" s="28"/>
      <c r="D1458" s="22"/>
      <c r="K1458" s="26"/>
      <c r="L1458" s="37"/>
      <c r="M1458" s="38"/>
      <c r="N1458" s="45"/>
      <c r="O1458" s="38"/>
    </row>
    <row r="1459" spans="3:15" ht="17" x14ac:dyDescent="0.4">
      <c r="C1459" s="28"/>
      <c r="D1459" s="22"/>
      <c r="K1459" s="26"/>
      <c r="L1459" s="37"/>
      <c r="M1459" s="38"/>
      <c r="N1459" s="45"/>
      <c r="O1459" s="38"/>
    </row>
    <row r="1460" spans="3:15" ht="17" x14ac:dyDescent="0.4">
      <c r="C1460" s="28"/>
      <c r="D1460" s="22"/>
      <c r="K1460" s="26"/>
      <c r="L1460" s="37"/>
      <c r="M1460" s="38"/>
      <c r="N1460" s="45"/>
      <c r="O1460" s="38"/>
    </row>
    <row r="1461" spans="3:15" ht="17" x14ac:dyDescent="0.4">
      <c r="C1461" s="28"/>
      <c r="D1461" s="22"/>
      <c r="K1461" s="26"/>
      <c r="L1461" s="37"/>
      <c r="M1461" s="38"/>
      <c r="N1461" s="45"/>
      <c r="O1461" s="38"/>
    </row>
    <row r="1462" spans="3:15" ht="17" x14ac:dyDescent="0.4">
      <c r="C1462" s="28"/>
      <c r="D1462" s="22"/>
      <c r="K1462" s="26"/>
      <c r="L1462" s="37"/>
      <c r="M1462" s="38"/>
      <c r="N1462" s="45"/>
      <c r="O1462" s="38"/>
    </row>
    <row r="1463" spans="3:15" ht="17" x14ac:dyDescent="0.4">
      <c r="C1463" s="28"/>
      <c r="D1463" s="24"/>
      <c r="K1463" s="26"/>
      <c r="L1463" s="37"/>
      <c r="M1463" s="38"/>
      <c r="N1463" s="45"/>
      <c r="O1463" s="38"/>
    </row>
    <row r="1464" spans="3:15" ht="17" x14ac:dyDescent="0.4">
      <c r="C1464" s="28"/>
      <c r="D1464" s="24"/>
      <c r="K1464" s="26"/>
      <c r="L1464" s="37"/>
      <c r="M1464" s="38"/>
      <c r="N1464" s="45"/>
      <c r="O1464" s="38"/>
    </row>
    <row r="1465" spans="3:15" ht="17" x14ac:dyDescent="0.4">
      <c r="C1465" s="28"/>
      <c r="D1465" s="24"/>
      <c r="K1465" s="26"/>
      <c r="L1465" s="37"/>
      <c r="M1465" s="38"/>
      <c r="N1465" s="45"/>
      <c r="O1465" s="38"/>
    </row>
    <row r="1466" spans="3:15" ht="17" x14ac:dyDescent="0.4">
      <c r="C1466" s="28"/>
      <c r="D1466" s="24"/>
      <c r="K1466" s="26"/>
      <c r="L1466" s="37"/>
      <c r="M1466" s="38"/>
      <c r="N1466" s="45"/>
      <c r="O1466" s="38"/>
    </row>
    <row r="1467" spans="3:15" ht="17" x14ac:dyDescent="0.4">
      <c r="C1467" s="28"/>
      <c r="D1467" s="24"/>
      <c r="K1467" s="26"/>
      <c r="L1467" s="37"/>
      <c r="M1467" s="38"/>
      <c r="N1467" s="45"/>
      <c r="O1467" s="38"/>
    </row>
    <row r="1468" spans="3:15" ht="17" x14ac:dyDescent="0.4">
      <c r="C1468" s="28"/>
      <c r="D1468" s="24"/>
      <c r="K1468" s="26"/>
      <c r="L1468" s="37"/>
      <c r="M1468" s="38"/>
      <c r="N1468" s="45"/>
      <c r="O1468" s="38"/>
    </row>
    <row r="1469" spans="3:15" ht="17" x14ac:dyDescent="0.4">
      <c r="C1469" s="28"/>
      <c r="D1469" s="24"/>
      <c r="K1469" s="26"/>
      <c r="L1469" s="37"/>
      <c r="M1469" s="38"/>
      <c r="N1469" s="45"/>
      <c r="O1469" s="38"/>
    </row>
    <row r="1470" spans="3:15" ht="17" x14ac:dyDescent="0.4">
      <c r="C1470" s="28"/>
      <c r="D1470" s="24"/>
      <c r="K1470" s="26"/>
      <c r="L1470" s="37"/>
      <c r="M1470" s="38"/>
      <c r="N1470" s="45"/>
      <c r="O1470" s="38"/>
    </row>
    <row r="1471" spans="3:15" ht="17" x14ac:dyDescent="0.4">
      <c r="C1471" s="28"/>
      <c r="D1471" s="24"/>
      <c r="K1471" s="26"/>
      <c r="L1471" s="37"/>
      <c r="M1471" s="38"/>
      <c r="N1471" s="45"/>
      <c r="O1471" s="38"/>
    </row>
    <row r="1472" spans="3:15" ht="17" x14ac:dyDescent="0.4">
      <c r="C1472" s="28"/>
      <c r="D1472" s="24"/>
      <c r="K1472" s="26"/>
      <c r="L1472" s="37"/>
      <c r="M1472" s="38"/>
      <c r="N1472" s="45"/>
      <c r="O1472" s="38"/>
    </row>
    <row r="1473" spans="3:15" ht="17" x14ac:dyDescent="0.4">
      <c r="C1473" s="28"/>
      <c r="D1473" s="24"/>
      <c r="K1473" s="26"/>
      <c r="L1473" s="37"/>
      <c r="M1473" s="38"/>
      <c r="N1473" s="45"/>
      <c r="O1473" s="38"/>
    </row>
    <row r="1474" spans="3:15" ht="17" x14ac:dyDescent="0.4">
      <c r="C1474" s="28"/>
      <c r="D1474" s="24"/>
      <c r="K1474" s="26"/>
      <c r="L1474" s="37"/>
      <c r="M1474" s="38"/>
      <c r="N1474" s="45"/>
      <c r="O1474" s="38"/>
    </row>
    <row r="1475" spans="3:15" ht="17" x14ac:dyDescent="0.4">
      <c r="C1475" s="28"/>
      <c r="D1475" s="24"/>
      <c r="K1475" s="26"/>
      <c r="L1475" s="37"/>
      <c r="M1475" s="38"/>
      <c r="N1475" s="45"/>
      <c r="O1475" s="38"/>
    </row>
    <row r="1476" spans="3:15" ht="17" x14ac:dyDescent="0.4">
      <c r="C1476" s="28"/>
      <c r="D1476" s="24"/>
      <c r="K1476" s="26"/>
      <c r="L1476" s="37"/>
      <c r="M1476" s="38"/>
      <c r="N1476" s="45"/>
      <c r="O1476" s="38"/>
    </row>
    <row r="1477" spans="3:15" ht="17" x14ac:dyDescent="0.4">
      <c r="C1477" s="28"/>
      <c r="D1477" s="24"/>
      <c r="K1477" s="26"/>
      <c r="L1477" s="37"/>
      <c r="M1477" s="38"/>
      <c r="N1477" s="45"/>
      <c r="O1477" s="38"/>
    </row>
    <row r="1478" spans="3:15" ht="17" x14ac:dyDescent="0.4">
      <c r="C1478" s="28"/>
      <c r="D1478" s="24"/>
      <c r="K1478" s="26"/>
      <c r="L1478" s="37"/>
      <c r="M1478" s="38"/>
      <c r="N1478" s="45"/>
      <c r="O1478" s="38"/>
    </row>
    <row r="1479" spans="3:15" ht="17" x14ac:dyDescent="0.4">
      <c r="C1479" s="28"/>
      <c r="D1479" s="24"/>
      <c r="K1479" s="26"/>
      <c r="L1479" s="37"/>
      <c r="M1479" s="38"/>
      <c r="N1479" s="45"/>
      <c r="O1479" s="38"/>
    </row>
    <row r="1480" spans="3:15" ht="17" x14ac:dyDescent="0.4">
      <c r="C1480" s="28"/>
      <c r="D1480" s="24"/>
      <c r="K1480" s="26"/>
      <c r="L1480" s="37"/>
      <c r="M1480" s="38"/>
      <c r="N1480" s="45"/>
      <c r="O1480" s="38"/>
    </row>
    <row r="1481" spans="3:15" ht="17" x14ac:dyDescent="0.4">
      <c r="C1481" s="28"/>
      <c r="D1481" s="24"/>
      <c r="K1481" s="26"/>
      <c r="L1481" s="37"/>
      <c r="M1481" s="38"/>
      <c r="N1481" s="45"/>
      <c r="O1481" s="38"/>
    </row>
    <row r="1482" spans="3:15" ht="17" x14ac:dyDescent="0.4">
      <c r="C1482" s="28"/>
      <c r="D1482" s="24"/>
      <c r="K1482" s="26"/>
      <c r="L1482" s="37"/>
      <c r="M1482" s="38"/>
      <c r="N1482" s="45"/>
      <c r="O1482" s="38"/>
    </row>
    <row r="1483" spans="3:15" ht="17" x14ac:dyDescent="0.4">
      <c r="C1483" s="28"/>
      <c r="D1483" s="24"/>
      <c r="K1483" s="26"/>
      <c r="L1483" s="37"/>
      <c r="M1483" s="38"/>
      <c r="N1483" s="45"/>
      <c r="O1483" s="38"/>
    </row>
    <row r="1484" spans="3:15" ht="17" x14ac:dyDescent="0.4">
      <c r="C1484" s="28"/>
      <c r="D1484" s="24"/>
      <c r="K1484" s="26"/>
      <c r="L1484" s="37"/>
      <c r="M1484" s="38"/>
      <c r="N1484" s="45"/>
      <c r="O1484" s="38"/>
    </row>
    <row r="1485" spans="3:15" ht="17" x14ac:dyDescent="0.4">
      <c r="C1485" s="28"/>
      <c r="D1485" s="24"/>
      <c r="K1485" s="26"/>
      <c r="L1485" s="37"/>
      <c r="M1485" s="38"/>
      <c r="N1485" s="45"/>
      <c r="O1485" s="38"/>
    </row>
    <row r="1486" spans="3:15" ht="17" x14ac:dyDescent="0.4">
      <c r="C1486" s="28"/>
      <c r="D1486" s="24"/>
      <c r="K1486" s="26"/>
      <c r="L1486" s="37"/>
      <c r="M1486" s="38"/>
      <c r="N1486" s="45"/>
      <c r="O1486" s="38"/>
    </row>
    <row r="1487" spans="3:15" ht="17" x14ac:dyDescent="0.4">
      <c r="C1487" s="28"/>
      <c r="D1487" s="24"/>
      <c r="K1487" s="26"/>
      <c r="L1487" s="37"/>
      <c r="M1487" s="38"/>
      <c r="N1487" s="45"/>
      <c r="O1487" s="38"/>
    </row>
    <row r="1488" spans="3:15" ht="17" x14ac:dyDescent="0.4">
      <c r="C1488" s="28"/>
      <c r="D1488" s="24"/>
      <c r="K1488" s="26"/>
      <c r="L1488" s="37"/>
      <c r="M1488" s="38"/>
      <c r="N1488" s="45"/>
      <c r="O1488" s="38"/>
    </row>
    <row r="1489" spans="3:15" ht="17" x14ac:dyDescent="0.4">
      <c r="C1489" s="28"/>
      <c r="D1489" s="24"/>
      <c r="K1489" s="26"/>
      <c r="L1489" s="37"/>
      <c r="M1489" s="38"/>
      <c r="N1489" s="45"/>
      <c r="O1489" s="38"/>
    </row>
    <row r="1490" spans="3:15" ht="17" x14ac:dyDescent="0.4">
      <c r="C1490" s="28"/>
      <c r="D1490" s="24"/>
      <c r="K1490" s="26"/>
      <c r="L1490" s="37"/>
      <c r="M1490" s="38"/>
      <c r="N1490" s="45"/>
      <c r="O1490" s="38"/>
    </row>
    <row r="1491" spans="3:15" ht="17" x14ac:dyDescent="0.4">
      <c r="C1491" s="28"/>
      <c r="D1491" s="24"/>
      <c r="K1491" s="26"/>
      <c r="L1491" s="37"/>
      <c r="M1491" s="38"/>
      <c r="N1491" s="45"/>
      <c r="O1491" s="38"/>
    </row>
    <row r="1492" spans="3:15" ht="17" x14ac:dyDescent="0.4">
      <c r="C1492" s="28"/>
      <c r="D1492" s="24"/>
      <c r="K1492" s="26"/>
      <c r="L1492" s="37"/>
      <c r="M1492" s="38"/>
      <c r="N1492" s="45"/>
      <c r="O1492" s="38"/>
    </row>
    <row r="1493" spans="3:15" ht="17" x14ac:dyDescent="0.4">
      <c r="C1493" s="28"/>
      <c r="D1493" s="24"/>
      <c r="K1493" s="26"/>
      <c r="L1493" s="37"/>
      <c r="M1493" s="38"/>
      <c r="N1493" s="45"/>
      <c r="O1493" s="38"/>
    </row>
    <row r="1494" spans="3:15" ht="17" x14ac:dyDescent="0.4">
      <c r="C1494" s="28"/>
      <c r="D1494" s="23"/>
      <c r="K1494" s="26"/>
      <c r="L1494" s="37"/>
      <c r="M1494" s="38"/>
      <c r="N1494" s="45"/>
      <c r="O1494" s="38"/>
    </row>
    <row r="1495" spans="3:15" ht="17" x14ac:dyDescent="0.4">
      <c r="C1495" s="28"/>
      <c r="D1495" s="23"/>
      <c r="K1495" s="26"/>
      <c r="L1495" s="37"/>
      <c r="M1495" s="38"/>
      <c r="N1495" s="45"/>
      <c r="O1495" s="38"/>
    </row>
    <row r="1496" spans="3:15" ht="17" x14ac:dyDescent="0.4">
      <c r="C1496" s="28"/>
      <c r="D1496" s="23"/>
      <c r="K1496" s="26"/>
      <c r="L1496" s="37"/>
      <c r="M1496" s="38"/>
      <c r="N1496" s="45"/>
      <c r="O1496" s="38"/>
    </row>
    <row r="1497" spans="3:15" ht="17" x14ac:dyDescent="0.4">
      <c r="C1497" s="28"/>
      <c r="D1497" s="23"/>
      <c r="K1497" s="26"/>
      <c r="L1497" s="37"/>
      <c r="M1497" s="38"/>
      <c r="N1497" s="45"/>
      <c r="O1497" s="38"/>
    </row>
    <row r="1498" spans="3:15" ht="17" x14ac:dyDescent="0.4">
      <c r="C1498" s="28"/>
      <c r="D1498" s="23"/>
      <c r="K1498" s="26"/>
      <c r="L1498" s="37"/>
      <c r="M1498" s="38"/>
      <c r="N1498" s="45"/>
      <c r="O1498" s="38"/>
    </row>
    <row r="1499" spans="3:15" ht="17" x14ac:dyDescent="0.4">
      <c r="C1499" s="28"/>
      <c r="D1499" s="23"/>
      <c r="K1499" s="26"/>
      <c r="L1499" s="37"/>
      <c r="M1499" s="38"/>
      <c r="N1499" s="45"/>
      <c r="O1499" s="38"/>
    </row>
    <row r="1500" spans="3:15" ht="17" x14ac:dyDescent="0.4">
      <c r="C1500" s="28"/>
      <c r="D1500" s="23"/>
      <c r="K1500" s="26"/>
      <c r="L1500" s="37"/>
      <c r="M1500" s="38"/>
      <c r="N1500" s="45"/>
      <c r="O1500" s="38"/>
    </row>
    <row r="1501" spans="3:15" ht="17" x14ac:dyDescent="0.4">
      <c r="C1501" s="28"/>
      <c r="D1501" s="23"/>
      <c r="K1501" s="26"/>
      <c r="L1501" s="37"/>
      <c r="M1501" s="38"/>
      <c r="N1501" s="45"/>
      <c r="O1501" s="38"/>
    </row>
    <row r="1502" spans="3:15" ht="17" x14ac:dyDescent="0.4">
      <c r="C1502" s="28"/>
      <c r="D1502" s="23"/>
      <c r="K1502" s="26"/>
      <c r="L1502" s="37"/>
      <c r="M1502" s="38"/>
      <c r="N1502" s="45"/>
      <c r="O1502" s="38"/>
    </row>
    <row r="1503" spans="3:15" ht="17" x14ac:dyDescent="0.4">
      <c r="C1503" s="28"/>
      <c r="D1503" s="23"/>
      <c r="K1503" s="26"/>
      <c r="L1503" s="37"/>
      <c r="M1503" s="38"/>
      <c r="N1503" s="45"/>
      <c r="O1503" s="38"/>
    </row>
    <row r="1504" spans="3:15" ht="17" x14ac:dyDescent="0.4">
      <c r="C1504" s="28"/>
      <c r="D1504" s="23"/>
      <c r="K1504" s="26"/>
      <c r="L1504" s="37"/>
      <c r="M1504" s="38"/>
      <c r="N1504" s="45"/>
      <c r="O1504" s="38"/>
    </row>
    <row r="1505" spans="3:15" ht="17" x14ac:dyDescent="0.4">
      <c r="C1505" s="28"/>
      <c r="D1505" s="23"/>
      <c r="K1505" s="26"/>
      <c r="L1505" s="37"/>
      <c r="M1505" s="38"/>
      <c r="N1505" s="45"/>
      <c r="O1505" s="38"/>
    </row>
    <row r="1506" spans="3:15" ht="17" x14ac:dyDescent="0.4">
      <c r="C1506" s="28"/>
      <c r="D1506" s="23"/>
      <c r="K1506" s="26"/>
      <c r="L1506" s="37"/>
      <c r="M1506" s="38"/>
      <c r="N1506" s="45"/>
      <c r="O1506" s="38"/>
    </row>
    <row r="1507" spans="3:15" ht="17" x14ac:dyDescent="0.4">
      <c r="C1507" s="28"/>
      <c r="D1507" s="23"/>
      <c r="K1507" s="26"/>
      <c r="L1507" s="37"/>
      <c r="M1507" s="38"/>
      <c r="N1507" s="45"/>
      <c r="O1507" s="38"/>
    </row>
    <row r="1508" spans="3:15" ht="17" x14ac:dyDescent="0.4">
      <c r="C1508" s="28"/>
      <c r="D1508" s="23"/>
      <c r="K1508" s="26"/>
      <c r="L1508" s="37"/>
      <c r="M1508" s="38"/>
      <c r="N1508" s="45"/>
      <c r="O1508" s="38"/>
    </row>
    <row r="1509" spans="3:15" ht="17" x14ac:dyDescent="0.4">
      <c r="C1509" s="28"/>
      <c r="D1509" s="23"/>
      <c r="K1509" s="26"/>
      <c r="L1509" s="37"/>
      <c r="M1509" s="38"/>
      <c r="N1509" s="45"/>
      <c r="O1509" s="38"/>
    </row>
    <row r="1510" spans="3:15" ht="17" x14ac:dyDescent="0.4">
      <c r="C1510" s="28"/>
      <c r="D1510" s="23"/>
      <c r="K1510" s="26"/>
      <c r="L1510" s="37"/>
      <c r="M1510" s="38"/>
      <c r="N1510" s="45"/>
      <c r="O1510" s="38"/>
    </row>
    <row r="1511" spans="3:15" ht="17" x14ac:dyDescent="0.4">
      <c r="C1511" s="28"/>
      <c r="D1511" s="23"/>
      <c r="K1511" s="26"/>
      <c r="L1511" s="37"/>
      <c r="M1511" s="38"/>
      <c r="N1511" s="45"/>
      <c r="O1511" s="38"/>
    </row>
    <row r="1512" spans="3:15" ht="17" x14ac:dyDescent="0.4">
      <c r="C1512" s="28"/>
      <c r="D1512" s="23"/>
      <c r="K1512" s="26"/>
      <c r="L1512" s="37"/>
      <c r="M1512" s="38"/>
      <c r="N1512" s="45"/>
      <c r="O1512" s="38"/>
    </row>
    <row r="1513" spans="3:15" ht="17" x14ac:dyDescent="0.4">
      <c r="C1513" s="28"/>
      <c r="D1513" s="23"/>
      <c r="K1513" s="26"/>
      <c r="L1513" s="37"/>
      <c r="M1513" s="38"/>
      <c r="N1513" s="45"/>
      <c r="O1513" s="38"/>
    </row>
    <row r="1514" spans="3:15" ht="17" x14ac:dyDescent="0.4">
      <c r="C1514" s="28"/>
      <c r="D1514" s="23"/>
      <c r="K1514" s="26"/>
      <c r="L1514" s="37"/>
      <c r="M1514" s="38"/>
      <c r="N1514" s="45"/>
      <c r="O1514" s="38"/>
    </row>
    <row r="1515" spans="3:15" ht="17" x14ac:dyDescent="0.4">
      <c r="C1515" s="28"/>
      <c r="D1515" s="23"/>
      <c r="K1515" s="26"/>
      <c r="L1515" s="37"/>
      <c r="M1515" s="38"/>
      <c r="N1515" s="45"/>
      <c r="O1515" s="38"/>
    </row>
    <row r="1516" spans="3:15" ht="17" x14ac:dyDescent="0.4">
      <c r="C1516" s="28"/>
      <c r="D1516" s="23"/>
      <c r="K1516" s="26"/>
      <c r="L1516" s="37"/>
      <c r="M1516" s="38"/>
      <c r="N1516" s="45"/>
      <c r="O1516" s="38"/>
    </row>
    <row r="1517" spans="3:15" ht="17" x14ac:dyDescent="0.4">
      <c r="C1517" s="28"/>
      <c r="D1517" s="23"/>
      <c r="K1517" s="26"/>
      <c r="L1517" s="37"/>
      <c r="M1517" s="38"/>
      <c r="N1517" s="45"/>
      <c r="O1517" s="38"/>
    </row>
    <row r="1518" spans="3:15" ht="17" x14ac:dyDescent="0.4">
      <c r="C1518" s="28"/>
      <c r="D1518" s="23"/>
      <c r="K1518" s="26"/>
      <c r="L1518" s="37"/>
      <c r="M1518" s="38"/>
      <c r="N1518" s="45"/>
      <c r="O1518" s="38"/>
    </row>
    <row r="1519" spans="3:15" ht="17" x14ac:dyDescent="0.4">
      <c r="C1519" s="28"/>
      <c r="D1519" s="23"/>
      <c r="K1519" s="26"/>
      <c r="L1519" s="37"/>
      <c r="M1519" s="38"/>
      <c r="N1519" s="45"/>
      <c r="O1519" s="38"/>
    </row>
    <row r="1520" spans="3:15" ht="17" x14ac:dyDescent="0.4">
      <c r="C1520" s="28"/>
      <c r="D1520" s="23"/>
      <c r="K1520" s="26"/>
      <c r="L1520" s="37"/>
      <c r="M1520" s="38"/>
      <c r="N1520" s="45"/>
      <c r="O1520" s="38"/>
    </row>
    <row r="1521" spans="3:15" ht="17" x14ac:dyDescent="0.4">
      <c r="C1521" s="28"/>
      <c r="D1521" s="23"/>
      <c r="K1521" s="26"/>
      <c r="L1521" s="37"/>
      <c r="M1521" s="38"/>
      <c r="N1521" s="45"/>
      <c r="O1521" s="38"/>
    </row>
    <row r="1522" spans="3:15" ht="17" x14ac:dyDescent="0.4">
      <c r="C1522" s="28"/>
      <c r="D1522" s="24"/>
      <c r="K1522" s="26"/>
      <c r="L1522" s="37"/>
      <c r="M1522" s="38"/>
      <c r="N1522" s="45"/>
      <c r="O1522" s="38"/>
    </row>
    <row r="1523" spans="3:15" ht="17" x14ac:dyDescent="0.4">
      <c r="C1523" s="28"/>
      <c r="D1523" s="24"/>
      <c r="K1523" s="26"/>
      <c r="L1523" s="37"/>
      <c r="M1523" s="38"/>
      <c r="N1523" s="45"/>
      <c r="O1523" s="38"/>
    </row>
    <row r="1524" spans="3:15" ht="17" x14ac:dyDescent="0.4">
      <c r="C1524" s="28"/>
      <c r="D1524" s="24"/>
      <c r="K1524" s="26"/>
      <c r="L1524" s="37"/>
      <c r="M1524" s="38"/>
      <c r="N1524" s="45"/>
      <c r="O1524" s="38"/>
    </row>
    <row r="1525" spans="3:15" ht="17" x14ac:dyDescent="0.4">
      <c r="C1525" s="28"/>
      <c r="D1525" s="24"/>
      <c r="K1525" s="26"/>
      <c r="L1525" s="37"/>
      <c r="M1525" s="38"/>
      <c r="N1525" s="45"/>
      <c r="O1525" s="38"/>
    </row>
    <row r="1526" spans="3:15" ht="17" x14ac:dyDescent="0.4">
      <c r="C1526" s="28"/>
      <c r="D1526" s="24"/>
      <c r="K1526" s="26"/>
      <c r="L1526" s="37"/>
      <c r="M1526" s="38"/>
      <c r="N1526" s="45"/>
      <c r="O1526" s="38"/>
    </row>
    <row r="1527" spans="3:15" ht="17" x14ac:dyDescent="0.4">
      <c r="C1527" s="28"/>
      <c r="D1527" s="24"/>
      <c r="K1527" s="26"/>
      <c r="L1527" s="37"/>
      <c r="M1527" s="38"/>
      <c r="N1527" s="45"/>
      <c r="O1527" s="38"/>
    </row>
    <row r="1528" spans="3:15" ht="17" x14ac:dyDescent="0.4">
      <c r="C1528" s="28"/>
      <c r="D1528" s="24"/>
      <c r="K1528" s="26"/>
      <c r="L1528" s="37"/>
      <c r="M1528" s="38"/>
      <c r="N1528" s="45"/>
      <c r="O1528" s="38"/>
    </row>
    <row r="1529" spans="3:15" ht="17" x14ac:dyDescent="0.4">
      <c r="C1529" s="28"/>
      <c r="D1529" s="24"/>
      <c r="K1529" s="26"/>
      <c r="L1529" s="37"/>
      <c r="M1529" s="38"/>
      <c r="N1529" s="45"/>
      <c r="O1529" s="38"/>
    </row>
    <row r="1530" spans="3:15" ht="17" x14ac:dyDescent="0.4">
      <c r="C1530" s="28"/>
      <c r="D1530" s="24"/>
      <c r="K1530" s="26"/>
      <c r="L1530" s="37"/>
      <c r="M1530" s="38"/>
      <c r="N1530" s="45"/>
      <c r="O1530" s="38"/>
    </row>
    <row r="1531" spans="3:15" ht="17" x14ac:dyDescent="0.4">
      <c r="C1531" s="28"/>
      <c r="D1531" s="24"/>
      <c r="K1531" s="26"/>
      <c r="L1531" s="37"/>
      <c r="M1531" s="38"/>
      <c r="N1531" s="45"/>
      <c r="O1531" s="38"/>
    </row>
    <row r="1532" spans="3:15" ht="17" x14ac:dyDescent="0.4">
      <c r="C1532" s="28"/>
      <c r="D1532" s="24"/>
      <c r="K1532" s="26"/>
      <c r="L1532" s="37"/>
      <c r="M1532" s="38"/>
      <c r="N1532" s="45"/>
      <c r="O1532" s="38"/>
    </row>
    <row r="1533" spans="3:15" ht="17" x14ac:dyDescent="0.4">
      <c r="C1533" s="28"/>
      <c r="D1533" s="24"/>
      <c r="K1533" s="26"/>
      <c r="L1533" s="37"/>
      <c r="M1533" s="38"/>
      <c r="N1533" s="45"/>
      <c r="O1533" s="38"/>
    </row>
    <row r="1534" spans="3:15" ht="17" x14ac:dyDescent="0.4">
      <c r="C1534" s="28"/>
      <c r="D1534" s="24"/>
      <c r="K1534" s="26"/>
      <c r="L1534" s="37"/>
      <c r="M1534" s="38"/>
      <c r="N1534" s="45"/>
      <c r="O1534" s="38"/>
    </row>
    <row r="1535" spans="3:15" ht="17" x14ac:dyDescent="0.4">
      <c r="C1535" s="28"/>
      <c r="D1535" s="24"/>
      <c r="K1535" s="26"/>
      <c r="L1535" s="37"/>
      <c r="M1535" s="38"/>
      <c r="N1535" s="45"/>
      <c r="O1535" s="38"/>
    </row>
    <row r="1536" spans="3:15" ht="17" x14ac:dyDescent="0.4">
      <c r="C1536" s="28"/>
      <c r="D1536" s="24"/>
      <c r="K1536" s="26"/>
      <c r="L1536" s="37"/>
      <c r="M1536" s="38"/>
      <c r="N1536" s="45"/>
      <c r="O1536" s="38"/>
    </row>
    <row r="1537" spans="3:15" ht="17" x14ac:dyDescent="0.4">
      <c r="C1537" s="28"/>
      <c r="D1537" s="24"/>
      <c r="K1537" s="26"/>
      <c r="L1537" s="37"/>
      <c r="M1537" s="38"/>
      <c r="N1537" s="45"/>
      <c r="O1537" s="38"/>
    </row>
    <row r="1538" spans="3:15" ht="17" x14ac:dyDescent="0.4">
      <c r="C1538" s="28"/>
      <c r="D1538" s="24"/>
      <c r="K1538" s="26"/>
      <c r="L1538" s="37"/>
      <c r="M1538" s="38"/>
      <c r="N1538" s="45"/>
      <c r="O1538" s="38"/>
    </row>
    <row r="1539" spans="3:15" ht="17" x14ac:dyDescent="0.4">
      <c r="C1539" s="28"/>
      <c r="D1539" s="24"/>
      <c r="K1539" s="26"/>
      <c r="L1539" s="37"/>
      <c r="M1539" s="38"/>
      <c r="N1539" s="45"/>
      <c r="O1539" s="38"/>
    </row>
    <row r="1540" spans="3:15" ht="17" x14ac:dyDescent="0.4">
      <c r="C1540" s="28"/>
      <c r="D1540" s="24"/>
      <c r="K1540" s="26"/>
      <c r="L1540" s="37"/>
      <c r="M1540" s="38"/>
      <c r="N1540" s="45"/>
      <c r="O1540" s="38"/>
    </row>
    <row r="1541" spans="3:15" ht="17" x14ac:dyDescent="0.4">
      <c r="C1541" s="28"/>
      <c r="D1541" s="24"/>
      <c r="K1541" s="26"/>
      <c r="L1541" s="37"/>
      <c r="M1541" s="38"/>
      <c r="N1541" s="45"/>
      <c r="O1541" s="38"/>
    </row>
    <row r="1542" spans="3:15" ht="17" x14ac:dyDescent="0.4">
      <c r="C1542" s="28"/>
      <c r="D1542" s="24"/>
      <c r="K1542" s="26"/>
      <c r="L1542" s="37"/>
      <c r="M1542" s="38"/>
      <c r="N1542" s="45"/>
      <c r="O1542" s="38"/>
    </row>
    <row r="1543" spans="3:15" ht="17" x14ac:dyDescent="0.4">
      <c r="C1543" s="28"/>
      <c r="D1543" s="24"/>
      <c r="K1543" s="26"/>
      <c r="L1543" s="37"/>
      <c r="M1543" s="38"/>
      <c r="N1543" s="45"/>
      <c r="O1543" s="38"/>
    </row>
    <row r="1544" spans="3:15" ht="17" x14ac:dyDescent="0.4">
      <c r="C1544" s="28"/>
      <c r="D1544" s="24"/>
      <c r="K1544" s="26"/>
      <c r="L1544" s="37"/>
      <c r="M1544" s="38"/>
      <c r="N1544" s="45"/>
      <c r="O1544" s="38"/>
    </row>
    <row r="1545" spans="3:15" ht="17" x14ac:dyDescent="0.4">
      <c r="C1545" s="28"/>
      <c r="D1545" s="24"/>
      <c r="K1545" s="26"/>
      <c r="L1545" s="37"/>
      <c r="M1545" s="38"/>
      <c r="N1545" s="45"/>
      <c r="O1545" s="38"/>
    </row>
    <row r="1546" spans="3:15" ht="17" x14ac:dyDescent="0.4">
      <c r="C1546" s="28"/>
      <c r="D1546" s="24"/>
      <c r="K1546" s="26"/>
      <c r="L1546" s="37"/>
      <c r="M1546" s="38"/>
      <c r="N1546" s="45"/>
      <c r="O1546" s="38"/>
    </row>
    <row r="1547" spans="3:15" ht="17" x14ac:dyDescent="0.4">
      <c r="C1547" s="28"/>
      <c r="D1547" s="24"/>
      <c r="K1547" s="26"/>
      <c r="L1547" s="37"/>
      <c r="M1547" s="38"/>
      <c r="N1547" s="45"/>
      <c r="O1547" s="38"/>
    </row>
    <row r="1548" spans="3:15" ht="17" x14ac:dyDescent="0.4">
      <c r="C1548" s="28"/>
      <c r="D1548" s="24"/>
      <c r="K1548" s="26"/>
      <c r="L1548" s="37"/>
      <c r="M1548" s="38"/>
      <c r="N1548" s="45"/>
      <c r="O1548" s="38"/>
    </row>
    <row r="1549" spans="3:15" ht="17" x14ac:dyDescent="0.4">
      <c r="C1549" s="28"/>
      <c r="D1549" s="24"/>
      <c r="K1549" s="26"/>
      <c r="L1549" s="37"/>
      <c r="M1549" s="38"/>
      <c r="N1549" s="45"/>
      <c r="O1549" s="38"/>
    </row>
    <row r="1550" spans="3:15" ht="17" x14ac:dyDescent="0.4">
      <c r="C1550" s="28"/>
      <c r="D1550" s="24"/>
      <c r="K1550" s="26"/>
      <c r="L1550" s="37"/>
      <c r="M1550" s="38"/>
      <c r="N1550" s="45"/>
      <c r="O1550" s="38"/>
    </row>
    <row r="1551" spans="3:15" ht="17" x14ac:dyDescent="0.4">
      <c r="C1551" s="28"/>
      <c r="D1551" s="24"/>
      <c r="K1551" s="26"/>
      <c r="L1551" s="37"/>
      <c r="M1551" s="38"/>
      <c r="N1551" s="45"/>
      <c r="O1551" s="38"/>
    </row>
    <row r="1552" spans="3:15" ht="17" x14ac:dyDescent="0.4">
      <c r="C1552" s="28"/>
      <c r="D1552" s="24"/>
      <c r="K1552" s="26"/>
      <c r="L1552" s="37"/>
      <c r="M1552" s="38"/>
      <c r="N1552" s="45"/>
      <c r="O1552" s="38"/>
    </row>
    <row r="1553" spans="3:15" ht="17" x14ac:dyDescent="0.4">
      <c r="C1553" s="28"/>
      <c r="D1553" s="22"/>
      <c r="K1553" s="26"/>
      <c r="L1553" s="37"/>
      <c r="M1553" s="38"/>
      <c r="N1553" s="45"/>
      <c r="O1553" s="38"/>
    </row>
    <row r="1554" spans="3:15" ht="17" x14ac:dyDescent="0.4">
      <c r="C1554" s="28"/>
      <c r="D1554" s="22"/>
      <c r="K1554" s="26"/>
      <c r="L1554" s="37"/>
      <c r="M1554" s="38"/>
      <c r="N1554" s="45"/>
      <c r="O1554" s="38"/>
    </row>
    <row r="1555" spans="3:15" ht="17" x14ac:dyDescent="0.4">
      <c r="C1555" s="28"/>
      <c r="D1555" s="22"/>
      <c r="K1555" s="26"/>
      <c r="L1555" s="37"/>
      <c r="M1555" s="38"/>
      <c r="N1555" s="45"/>
      <c r="O1555" s="38"/>
    </row>
    <row r="1556" spans="3:15" ht="17" x14ac:dyDescent="0.4">
      <c r="C1556" s="28"/>
      <c r="D1556" s="22"/>
      <c r="K1556" s="26"/>
      <c r="L1556" s="37"/>
      <c r="M1556" s="38"/>
      <c r="N1556" s="45"/>
      <c r="O1556" s="38"/>
    </row>
    <row r="1557" spans="3:15" ht="17" x14ac:dyDescent="0.4">
      <c r="C1557" s="28"/>
      <c r="D1557" s="22"/>
      <c r="K1557" s="26"/>
      <c r="L1557" s="37"/>
      <c r="M1557" s="38"/>
      <c r="N1557" s="45"/>
      <c r="O1557" s="38"/>
    </row>
    <row r="1558" spans="3:15" ht="17" x14ac:dyDescent="0.4">
      <c r="C1558" s="28"/>
      <c r="D1558" s="22"/>
      <c r="K1558" s="26"/>
      <c r="L1558" s="37"/>
      <c r="M1558" s="38"/>
      <c r="N1558" s="45"/>
      <c r="O1558" s="38"/>
    </row>
    <row r="1559" spans="3:15" ht="17" x14ac:dyDescent="0.4">
      <c r="C1559" s="28"/>
      <c r="D1559" s="22"/>
      <c r="K1559" s="26"/>
      <c r="L1559" s="37"/>
      <c r="M1559" s="38"/>
      <c r="N1559" s="45"/>
      <c r="O1559" s="38"/>
    </row>
    <row r="1560" spans="3:15" ht="17" x14ac:dyDescent="0.4">
      <c r="C1560" s="28"/>
      <c r="D1560" s="22"/>
      <c r="K1560" s="26"/>
      <c r="L1560" s="37"/>
      <c r="M1560" s="38"/>
      <c r="N1560" s="45"/>
      <c r="O1560" s="38"/>
    </row>
    <row r="1561" spans="3:15" ht="17" x14ac:dyDescent="0.4">
      <c r="C1561" s="28"/>
      <c r="D1561" s="22"/>
      <c r="K1561" s="26"/>
      <c r="L1561" s="37"/>
      <c r="M1561" s="38"/>
      <c r="N1561" s="45"/>
      <c r="O1561" s="38"/>
    </row>
    <row r="1562" spans="3:15" ht="17" x14ac:dyDescent="0.4">
      <c r="C1562" s="28"/>
      <c r="D1562" s="22"/>
      <c r="K1562" s="26"/>
      <c r="L1562" s="37"/>
      <c r="M1562" s="38"/>
      <c r="N1562" s="45"/>
      <c r="O1562" s="38"/>
    </row>
    <row r="1563" spans="3:15" ht="17" x14ac:dyDescent="0.4">
      <c r="C1563" s="28"/>
      <c r="D1563" s="22"/>
      <c r="K1563" s="26"/>
      <c r="L1563" s="37"/>
      <c r="M1563" s="38"/>
      <c r="N1563" s="45"/>
      <c r="O1563" s="38"/>
    </row>
    <row r="1564" spans="3:15" ht="17" x14ac:dyDescent="0.4">
      <c r="C1564" s="28"/>
      <c r="D1564" s="22"/>
      <c r="K1564" s="26"/>
      <c r="L1564" s="37"/>
      <c r="M1564" s="38"/>
      <c r="N1564" s="45"/>
      <c r="O1564" s="38"/>
    </row>
    <row r="1565" spans="3:15" ht="17" x14ac:dyDescent="0.4">
      <c r="C1565" s="28"/>
      <c r="D1565" s="22"/>
      <c r="K1565" s="26"/>
      <c r="L1565" s="37"/>
      <c r="M1565" s="38"/>
      <c r="N1565" s="45"/>
      <c r="O1565" s="38"/>
    </row>
    <row r="1566" spans="3:15" ht="17" x14ac:dyDescent="0.4">
      <c r="C1566" s="28"/>
      <c r="D1566" s="22"/>
      <c r="K1566" s="26"/>
      <c r="L1566" s="37"/>
      <c r="M1566" s="38"/>
      <c r="N1566" s="45"/>
      <c r="O1566" s="38"/>
    </row>
    <row r="1567" spans="3:15" ht="17" x14ac:dyDescent="0.4">
      <c r="C1567" s="28"/>
      <c r="D1567" s="22"/>
      <c r="K1567" s="26"/>
      <c r="L1567" s="37"/>
      <c r="M1567" s="38"/>
      <c r="N1567" s="45"/>
      <c r="O1567" s="38"/>
    </row>
    <row r="1568" spans="3:15" ht="17" x14ac:dyDescent="0.4">
      <c r="C1568" s="28"/>
      <c r="D1568" s="22"/>
      <c r="K1568" s="26"/>
      <c r="L1568" s="37"/>
      <c r="M1568" s="38"/>
      <c r="N1568" s="45"/>
      <c r="O1568" s="38"/>
    </row>
    <row r="1569" spans="3:15" ht="17" x14ac:dyDescent="0.4">
      <c r="C1569" s="28"/>
      <c r="D1569" s="22"/>
      <c r="K1569" s="26"/>
      <c r="L1569" s="37"/>
      <c r="M1569" s="38"/>
      <c r="N1569" s="45"/>
      <c r="O1569" s="38"/>
    </row>
    <row r="1570" spans="3:15" ht="17" x14ac:dyDescent="0.4">
      <c r="C1570" s="28"/>
      <c r="D1570" s="22"/>
      <c r="K1570" s="26"/>
      <c r="L1570" s="37"/>
      <c r="M1570" s="38"/>
      <c r="N1570" s="45"/>
      <c r="O1570" s="38"/>
    </row>
    <row r="1571" spans="3:15" ht="17" x14ac:dyDescent="0.4">
      <c r="C1571" s="28"/>
      <c r="D1571" s="22"/>
      <c r="K1571" s="26"/>
      <c r="L1571" s="37"/>
      <c r="M1571" s="38"/>
      <c r="N1571" s="45"/>
      <c r="O1571" s="38"/>
    </row>
    <row r="1572" spans="3:15" ht="17" x14ac:dyDescent="0.4">
      <c r="C1572" s="28"/>
      <c r="D1572" s="22"/>
      <c r="K1572" s="26"/>
      <c r="L1572" s="37"/>
      <c r="M1572" s="38"/>
      <c r="N1572" s="45"/>
      <c r="O1572" s="38"/>
    </row>
    <row r="1573" spans="3:15" ht="17" x14ac:dyDescent="0.4">
      <c r="C1573" s="28"/>
      <c r="D1573" s="22"/>
      <c r="K1573" s="26"/>
      <c r="L1573" s="37"/>
      <c r="M1573" s="38"/>
      <c r="N1573" s="45"/>
      <c r="O1573" s="38"/>
    </row>
    <row r="1574" spans="3:15" ht="17" x14ac:dyDescent="0.4">
      <c r="C1574" s="28"/>
      <c r="D1574" s="22"/>
      <c r="K1574" s="26"/>
      <c r="L1574" s="37"/>
      <c r="M1574" s="38"/>
      <c r="N1574" s="45"/>
      <c r="O1574" s="38"/>
    </row>
    <row r="1575" spans="3:15" ht="17" x14ac:dyDescent="0.4">
      <c r="C1575" s="28"/>
      <c r="D1575" s="22"/>
      <c r="K1575" s="26"/>
      <c r="L1575" s="37"/>
      <c r="M1575" s="38"/>
      <c r="N1575" s="45"/>
      <c r="O1575" s="38"/>
    </row>
    <row r="1576" spans="3:15" ht="17" x14ac:dyDescent="0.4">
      <c r="C1576" s="28"/>
      <c r="D1576" s="22"/>
      <c r="K1576" s="26"/>
      <c r="L1576" s="37"/>
      <c r="M1576" s="38"/>
      <c r="N1576" s="45"/>
      <c r="O1576" s="38"/>
    </row>
    <row r="1577" spans="3:15" ht="17" x14ac:dyDescent="0.4">
      <c r="C1577" s="28"/>
      <c r="D1577" s="22"/>
      <c r="K1577" s="26"/>
      <c r="L1577" s="37"/>
      <c r="M1577" s="38"/>
      <c r="N1577" s="45"/>
      <c r="O1577" s="38"/>
    </row>
    <row r="1578" spans="3:15" ht="17" x14ac:dyDescent="0.4">
      <c r="C1578" s="28"/>
      <c r="D1578" s="22"/>
      <c r="K1578" s="26"/>
      <c r="L1578" s="37"/>
      <c r="M1578" s="38"/>
      <c r="N1578" s="45"/>
      <c r="O1578" s="38"/>
    </row>
    <row r="1579" spans="3:15" ht="17" x14ac:dyDescent="0.4">
      <c r="C1579" s="28"/>
      <c r="D1579" s="22"/>
      <c r="K1579" s="26"/>
      <c r="L1579" s="37"/>
      <c r="M1579" s="38"/>
      <c r="N1579" s="45"/>
      <c r="O1579" s="38"/>
    </row>
    <row r="1580" spans="3:15" ht="17" x14ac:dyDescent="0.4">
      <c r="C1580" s="28"/>
      <c r="D1580" s="22"/>
      <c r="K1580" s="26"/>
      <c r="L1580" s="37"/>
      <c r="M1580" s="38"/>
      <c r="N1580" s="45"/>
      <c r="O1580" s="38"/>
    </row>
    <row r="1581" spans="3:15" ht="17" x14ac:dyDescent="0.4">
      <c r="C1581" s="28"/>
      <c r="D1581" s="22"/>
      <c r="K1581" s="26"/>
      <c r="L1581" s="37"/>
      <c r="M1581" s="38"/>
      <c r="N1581" s="45"/>
      <c r="O1581" s="38"/>
    </row>
    <row r="1582" spans="3:15" ht="17" x14ac:dyDescent="0.4">
      <c r="C1582" s="28"/>
      <c r="D1582" s="22"/>
      <c r="K1582" s="26"/>
      <c r="L1582" s="37"/>
      <c r="M1582" s="38"/>
      <c r="N1582" s="45"/>
      <c r="O1582" s="38"/>
    </row>
    <row r="1583" spans="3:15" ht="17" x14ac:dyDescent="0.4">
      <c r="C1583" s="28"/>
      <c r="D1583" s="22"/>
      <c r="K1583" s="26"/>
      <c r="L1583" s="37"/>
      <c r="M1583" s="38"/>
      <c r="N1583" s="45"/>
      <c r="O1583" s="38"/>
    </row>
    <row r="1584" spans="3:15" ht="17" x14ac:dyDescent="0.4">
      <c r="C1584" s="28"/>
      <c r="D1584" s="22"/>
      <c r="K1584" s="26"/>
      <c r="L1584" s="37"/>
      <c r="M1584" s="38"/>
      <c r="N1584" s="45"/>
      <c r="O1584" s="38"/>
    </row>
    <row r="1585" spans="3:15" ht="17" x14ac:dyDescent="0.4">
      <c r="C1585" s="28"/>
      <c r="D1585" s="22"/>
      <c r="K1585" s="26"/>
      <c r="L1585" s="37"/>
      <c r="M1585" s="38"/>
      <c r="N1585" s="45"/>
      <c r="O1585" s="38"/>
    </row>
    <row r="1586" spans="3:15" ht="17" x14ac:dyDescent="0.4">
      <c r="C1586" s="28"/>
      <c r="D1586" s="22"/>
      <c r="K1586" s="26"/>
      <c r="L1586" s="37"/>
      <c r="M1586" s="38"/>
      <c r="N1586" s="45"/>
      <c r="O1586" s="38"/>
    </row>
    <row r="1587" spans="3:15" ht="17" x14ac:dyDescent="0.4">
      <c r="C1587" s="28"/>
      <c r="D1587" s="22"/>
      <c r="K1587" s="26"/>
      <c r="L1587" s="37"/>
      <c r="M1587" s="38"/>
      <c r="N1587" s="45"/>
      <c r="O1587" s="38"/>
    </row>
    <row r="1588" spans="3:15" ht="17" x14ac:dyDescent="0.4">
      <c r="C1588" s="28"/>
      <c r="D1588" s="22"/>
      <c r="K1588" s="26"/>
      <c r="L1588" s="37"/>
      <c r="M1588" s="38"/>
      <c r="N1588" s="45"/>
      <c r="O1588" s="38"/>
    </row>
    <row r="1589" spans="3:15" ht="17" x14ac:dyDescent="0.4">
      <c r="C1589" s="28"/>
      <c r="D1589" s="22"/>
      <c r="K1589" s="26"/>
      <c r="L1589" s="37"/>
      <c r="M1589" s="38"/>
      <c r="N1589" s="45"/>
      <c r="O1589" s="38"/>
    </row>
    <row r="1590" spans="3:15" ht="17" x14ac:dyDescent="0.4">
      <c r="C1590" s="28"/>
      <c r="D1590" s="22"/>
      <c r="K1590" s="26"/>
      <c r="L1590" s="37"/>
      <c r="M1590" s="38"/>
      <c r="N1590" s="45"/>
      <c r="O1590" s="38"/>
    </row>
    <row r="1591" spans="3:15" ht="17" x14ac:dyDescent="0.4">
      <c r="C1591" s="28"/>
      <c r="D1591" s="22"/>
      <c r="K1591" s="26"/>
      <c r="L1591" s="37"/>
      <c r="M1591" s="38"/>
      <c r="N1591" s="45"/>
      <c r="O1591" s="38"/>
    </row>
    <row r="1592" spans="3:15" ht="17" x14ac:dyDescent="0.4">
      <c r="C1592" s="28"/>
      <c r="D1592" s="22"/>
      <c r="K1592" s="26"/>
      <c r="L1592" s="37"/>
      <c r="M1592" s="38"/>
      <c r="N1592" s="45"/>
      <c r="O1592" s="38"/>
    </row>
    <row r="1593" spans="3:15" ht="17" x14ac:dyDescent="0.4">
      <c r="C1593" s="28"/>
      <c r="D1593" s="22"/>
      <c r="K1593" s="26"/>
      <c r="L1593" s="37"/>
      <c r="M1593" s="38"/>
      <c r="N1593" s="45"/>
      <c r="O1593" s="38"/>
    </row>
    <row r="1594" spans="3:15" ht="17" x14ac:dyDescent="0.4">
      <c r="C1594" s="28"/>
      <c r="D1594" s="22"/>
      <c r="K1594" s="26"/>
      <c r="L1594" s="37"/>
      <c r="M1594" s="38"/>
      <c r="N1594" s="45"/>
      <c r="O1594" s="38"/>
    </row>
    <row r="1595" spans="3:15" ht="17" x14ac:dyDescent="0.4">
      <c r="C1595" s="28"/>
      <c r="D1595" s="22"/>
      <c r="K1595" s="26"/>
      <c r="L1595" s="37"/>
      <c r="M1595" s="38"/>
      <c r="N1595" s="45"/>
      <c r="O1595" s="38"/>
    </row>
    <row r="1596" spans="3:15" ht="17" x14ac:dyDescent="0.4">
      <c r="C1596" s="28"/>
      <c r="D1596" s="22"/>
      <c r="K1596" s="26"/>
      <c r="L1596" s="37"/>
      <c r="M1596" s="38"/>
      <c r="N1596" s="45"/>
      <c r="O1596" s="38"/>
    </row>
    <row r="1597" spans="3:15" ht="17" x14ac:dyDescent="0.4">
      <c r="C1597" s="28"/>
      <c r="D1597" s="22"/>
      <c r="K1597" s="26"/>
      <c r="L1597" s="37"/>
      <c r="M1597" s="38"/>
      <c r="N1597" s="45"/>
      <c r="O1597" s="38"/>
    </row>
    <row r="1598" spans="3:15" ht="17" x14ac:dyDescent="0.4">
      <c r="C1598" s="28"/>
      <c r="D1598" s="22"/>
      <c r="K1598" s="26"/>
      <c r="L1598" s="37"/>
      <c r="M1598" s="38"/>
      <c r="N1598" s="45"/>
      <c r="O1598" s="38"/>
    </row>
    <row r="1599" spans="3:15" ht="17" x14ac:dyDescent="0.4">
      <c r="C1599" s="28"/>
      <c r="D1599" s="22"/>
      <c r="K1599" s="26"/>
      <c r="L1599" s="37"/>
      <c r="M1599" s="38"/>
      <c r="N1599" s="45"/>
      <c r="O1599" s="38"/>
    </row>
    <row r="1600" spans="3:15" ht="17" x14ac:dyDescent="0.4">
      <c r="C1600" s="28"/>
      <c r="D1600" s="22"/>
      <c r="K1600" s="26"/>
      <c r="L1600" s="37"/>
      <c r="M1600" s="38"/>
      <c r="N1600" s="45"/>
      <c r="O1600" s="38"/>
    </row>
    <row r="1601" spans="3:15" ht="17" x14ac:dyDescent="0.4">
      <c r="C1601" s="28"/>
      <c r="D1601" s="22"/>
      <c r="K1601" s="26"/>
      <c r="L1601" s="37"/>
      <c r="M1601" s="38"/>
      <c r="N1601" s="45"/>
      <c r="O1601" s="38"/>
    </row>
    <row r="1602" spans="3:15" ht="17" x14ac:dyDescent="0.4">
      <c r="C1602" s="28"/>
      <c r="D1602" s="22"/>
      <c r="K1602" s="26"/>
      <c r="L1602" s="37"/>
      <c r="M1602" s="38"/>
      <c r="N1602" s="45"/>
      <c r="O1602" s="38"/>
    </row>
    <row r="1603" spans="3:15" ht="17" x14ac:dyDescent="0.4">
      <c r="C1603" s="28"/>
      <c r="D1603" s="22"/>
      <c r="K1603" s="26"/>
      <c r="L1603" s="37"/>
      <c r="M1603" s="38"/>
      <c r="N1603" s="45"/>
      <c r="O1603" s="38"/>
    </row>
    <row r="1604" spans="3:15" ht="17" x14ac:dyDescent="0.4">
      <c r="C1604" s="28"/>
      <c r="D1604" s="22"/>
      <c r="K1604" s="26"/>
      <c r="L1604" s="37"/>
      <c r="M1604" s="38"/>
      <c r="N1604" s="45"/>
      <c r="O1604" s="38"/>
    </row>
    <row r="1605" spans="3:15" ht="17" x14ac:dyDescent="0.4">
      <c r="C1605" s="28"/>
      <c r="D1605" s="22"/>
      <c r="K1605" s="26"/>
      <c r="L1605" s="37"/>
      <c r="M1605" s="38"/>
      <c r="N1605" s="45"/>
      <c r="O1605" s="38"/>
    </row>
    <row r="1606" spans="3:15" ht="17" x14ac:dyDescent="0.4">
      <c r="C1606" s="28"/>
      <c r="D1606" s="22"/>
      <c r="K1606" s="26"/>
      <c r="L1606" s="37"/>
      <c r="M1606" s="38"/>
      <c r="N1606" s="45"/>
      <c r="O1606" s="38"/>
    </row>
    <row r="1607" spans="3:15" ht="17" x14ac:dyDescent="0.4">
      <c r="C1607" s="28"/>
      <c r="D1607" s="22"/>
      <c r="K1607" s="26"/>
      <c r="L1607" s="37"/>
      <c r="M1607" s="38"/>
      <c r="N1607" s="45"/>
      <c r="O1607" s="38"/>
    </row>
    <row r="1608" spans="3:15" ht="17" x14ac:dyDescent="0.4">
      <c r="C1608" s="28"/>
      <c r="D1608" s="22"/>
      <c r="K1608" s="26"/>
      <c r="L1608" s="37"/>
      <c r="M1608" s="38"/>
      <c r="N1608" s="45"/>
      <c r="O1608" s="38"/>
    </row>
    <row r="1609" spans="3:15" ht="17" x14ac:dyDescent="0.4">
      <c r="C1609" s="28"/>
      <c r="D1609" s="22"/>
      <c r="K1609" s="26"/>
      <c r="L1609" s="37"/>
      <c r="M1609" s="38"/>
      <c r="N1609" s="45"/>
      <c r="O1609" s="38"/>
    </row>
    <row r="1610" spans="3:15" ht="17" x14ac:dyDescent="0.4">
      <c r="C1610" s="28"/>
      <c r="D1610" s="22"/>
      <c r="K1610" s="26"/>
      <c r="L1610" s="37"/>
      <c r="M1610" s="38"/>
      <c r="N1610" s="45"/>
      <c r="O1610" s="38"/>
    </row>
    <row r="1611" spans="3:15" ht="17" x14ac:dyDescent="0.4">
      <c r="C1611" s="28"/>
      <c r="D1611" s="22"/>
      <c r="K1611" s="26"/>
      <c r="L1611" s="37"/>
      <c r="M1611" s="38"/>
      <c r="N1611" s="45"/>
      <c r="O1611" s="38"/>
    </row>
    <row r="1612" spans="3:15" ht="17" x14ac:dyDescent="0.4">
      <c r="C1612" s="28"/>
      <c r="D1612" s="22"/>
      <c r="K1612" s="26"/>
      <c r="L1612" s="37"/>
      <c r="M1612" s="38"/>
      <c r="N1612" s="45"/>
      <c r="O1612" s="38"/>
    </row>
    <row r="1613" spans="3:15" ht="17" x14ac:dyDescent="0.4">
      <c r="C1613" s="28"/>
      <c r="D1613" s="22"/>
      <c r="K1613" s="26"/>
      <c r="L1613" s="37"/>
      <c r="M1613" s="38"/>
      <c r="N1613" s="45"/>
      <c r="O1613" s="38"/>
    </row>
    <row r="1614" spans="3:15" ht="17" x14ac:dyDescent="0.4">
      <c r="C1614" s="28"/>
      <c r="D1614" s="22"/>
      <c r="K1614" s="26"/>
      <c r="L1614" s="37"/>
      <c r="M1614" s="38"/>
      <c r="N1614" s="45"/>
      <c r="O1614" s="38"/>
    </row>
    <row r="1615" spans="3:15" ht="17" x14ac:dyDescent="0.4">
      <c r="C1615" s="28"/>
      <c r="D1615" s="22"/>
      <c r="K1615" s="26"/>
      <c r="L1615" s="37"/>
      <c r="M1615" s="38"/>
      <c r="N1615" s="45"/>
      <c r="O1615" s="38"/>
    </row>
    <row r="1616" spans="3:15" ht="17" x14ac:dyDescent="0.4">
      <c r="C1616" s="28"/>
      <c r="D1616" s="22"/>
      <c r="K1616" s="26"/>
      <c r="L1616" s="37"/>
      <c r="M1616" s="38"/>
      <c r="N1616" s="45"/>
      <c r="O1616" s="38"/>
    </row>
    <row r="1617" spans="3:15" ht="17" x14ac:dyDescent="0.4">
      <c r="C1617" s="28"/>
      <c r="D1617" s="22"/>
      <c r="K1617" s="26"/>
      <c r="L1617" s="37"/>
      <c r="M1617" s="38"/>
      <c r="N1617" s="45"/>
      <c r="O1617" s="38"/>
    </row>
    <row r="1618" spans="3:15" ht="17" x14ac:dyDescent="0.4">
      <c r="C1618" s="28"/>
      <c r="D1618" s="22"/>
      <c r="K1618" s="26"/>
      <c r="L1618" s="37"/>
      <c r="M1618" s="38"/>
      <c r="N1618" s="45"/>
      <c r="O1618" s="38"/>
    </row>
    <row r="1619" spans="3:15" ht="17" x14ac:dyDescent="0.4">
      <c r="C1619" s="28"/>
      <c r="D1619" s="22"/>
      <c r="K1619" s="26"/>
      <c r="L1619" s="37"/>
      <c r="M1619" s="38"/>
      <c r="N1619" s="45"/>
      <c r="O1619" s="38"/>
    </row>
    <row r="1620" spans="3:15" ht="17" x14ac:dyDescent="0.4">
      <c r="C1620" s="28"/>
      <c r="D1620" s="22"/>
      <c r="K1620" s="26"/>
      <c r="L1620" s="37"/>
      <c r="M1620" s="38"/>
      <c r="N1620" s="45"/>
      <c r="O1620" s="38"/>
    </row>
    <row r="1621" spans="3:15" ht="17" x14ac:dyDescent="0.4">
      <c r="C1621" s="28"/>
      <c r="D1621" s="22"/>
      <c r="K1621" s="26"/>
      <c r="L1621" s="37"/>
      <c r="M1621" s="38"/>
      <c r="N1621" s="45"/>
      <c r="O1621" s="38"/>
    </row>
    <row r="1622" spans="3:15" ht="17" x14ac:dyDescent="0.4">
      <c r="C1622" s="28"/>
      <c r="D1622" s="22"/>
      <c r="K1622" s="26"/>
      <c r="L1622" s="37"/>
      <c r="M1622" s="38"/>
      <c r="N1622" s="45"/>
      <c r="O1622" s="38"/>
    </row>
    <row r="1623" spans="3:15" ht="17" x14ac:dyDescent="0.4">
      <c r="C1623" s="28"/>
      <c r="D1623" s="22"/>
      <c r="K1623" s="26"/>
      <c r="L1623" s="37"/>
      <c r="M1623" s="38"/>
      <c r="N1623" s="45"/>
      <c r="O1623" s="38"/>
    </row>
    <row r="1624" spans="3:15" ht="17" x14ac:dyDescent="0.4">
      <c r="C1624" s="28"/>
      <c r="D1624" s="22"/>
      <c r="K1624" s="26"/>
      <c r="L1624" s="37"/>
      <c r="M1624" s="38"/>
      <c r="N1624" s="45"/>
      <c r="O1624" s="38"/>
    </row>
    <row r="1625" spans="3:15" ht="17" x14ac:dyDescent="0.4">
      <c r="C1625" s="28"/>
      <c r="D1625" s="22"/>
      <c r="K1625" s="26"/>
      <c r="L1625" s="37"/>
      <c r="M1625" s="38"/>
      <c r="N1625" s="45"/>
      <c r="O1625" s="38"/>
    </row>
    <row r="1626" spans="3:15" ht="17" x14ac:dyDescent="0.4">
      <c r="C1626" s="28"/>
      <c r="D1626" s="22"/>
      <c r="K1626" s="26"/>
      <c r="L1626" s="37"/>
      <c r="M1626" s="38"/>
      <c r="N1626" s="45"/>
      <c r="O1626" s="38"/>
    </row>
    <row r="1627" spans="3:15" ht="17" x14ac:dyDescent="0.4">
      <c r="C1627" s="28"/>
      <c r="D1627" s="22"/>
      <c r="K1627" s="26"/>
      <c r="L1627" s="37"/>
      <c r="M1627" s="38"/>
      <c r="N1627" s="45"/>
      <c r="O1627" s="38"/>
    </row>
    <row r="1628" spans="3:15" ht="17" x14ac:dyDescent="0.4">
      <c r="C1628" s="28"/>
      <c r="D1628" s="22"/>
      <c r="K1628" s="26"/>
      <c r="L1628" s="37"/>
      <c r="M1628" s="38"/>
      <c r="N1628" s="45"/>
      <c r="O1628" s="38"/>
    </row>
    <row r="1629" spans="3:15" ht="17" x14ac:dyDescent="0.4">
      <c r="C1629" s="28"/>
      <c r="D1629" s="22"/>
      <c r="K1629" s="26"/>
      <c r="L1629" s="37"/>
      <c r="M1629" s="38"/>
      <c r="N1629" s="45"/>
      <c r="O1629" s="38"/>
    </row>
    <row r="1630" spans="3:15" ht="17" x14ac:dyDescent="0.4">
      <c r="C1630" s="28"/>
      <c r="D1630" s="22"/>
      <c r="K1630" s="26"/>
      <c r="L1630" s="37"/>
      <c r="M1630" s="38"/>
      <c r="N1630" s="45"/>
      <c r="O1630" s="38"/>
    </row>
    <row r="1631" spans="3:15" ht="17" x14ac:dyDescent="0.4">
      <c r="C1631" s="28"/>
      <c r="D1631" s="22"/>
      <c r="K1631" s="26"/>
      <c r="L1631" s="37"/>
      <c r="M1631" s="38"/>
      <c r="N1631" s="45"/>
      <c r="O1631" s="38"/>
    </row>
    <row r="1632" spans="3:15" ht="17" x14ac:dyDescent="0.4">
      <c r="C1632" s="28"/>
      <c r="D1632" s="22"/>
      <c r="K1632" s="26"/>
      <c r="L1632" s="37"/>
      <c r="M1632" s="38"/>
      <c r="N1632" s="45"/>
      <c r="O1632" s="38"/>
    </row>
    <row r="1633" spans="3:15" ht="17" x14ac:dyDescent="0.4">
      <c r="C1633" s="28"/>
      <c r="D1633" s="22"/>
      <c r="K1633" s="26"/>
      <c r="L1633" s="37"/>
      <c r="M1633" s="38"/>
      <c r="N1633" s="45"/>
      <c r="O1633" s="38"/>
    </row>
    <row r="1634" spans="3:15" ht="17" x14ac:dyDescent="0.4">
      <c r="C1634" s="28"/>
      <c r="D1634" s="22"/>
      <c r="K1634" s="26"/>
      <c r="L1634" s="37"/>
      <c r="M1634" s="38"/>
      <c r="N1634" s="45"/>
      <c r="O1634" s="38"/>
    </row>
    <row r="1635" spans="3:15" ht="17" x14ac:dyDescent="0.4">
      <c r="C1635" s="28"/>
      <c r="D1635" s="22"/>
      <c r="K1635" s="26"/>
      <c r="L1635" s="37"/>
      <c r="M1635" s="38"/>
      <c r="N1635" s="45"/>
      <c r="O1635" s="38"/>
    </row>
    <row r="1636" spans="3:15" ht="17" x14ac:dyDescent="0.4">
      <c r="C1636" s="28"/>
      <c r="D1636" s="22"/>
      <c r="K1636" s="26"/>
      <c r="L1636" s="37"/>
      <c r="M1636" s="38"/>
      <c r="N1636" s="45"/>
      <c r="O1636" s="38"/>
    </row>
    <row r="1637" spans="3:15" ht="17" x14ac:dyDescent="0.4">
      <c r="C1637" s="28"/>
      <c r="D1637" s="22"/>
      <c r="K1637" s="26"/>
      <c r="L1637" s="37"/>
      <c r="M1637" s="38"/>
      <c r="N1637" s="45"/>
      <c r="O1637" s="38"/>
    </row>
    <row r="1638" spans="3:15" ht="17" x14ac:dyDescent="0.4">
      <c r="C1638" s="28"/>
      <c r="D1638" s="22"/>
      <c r="K1638" s="26"/>
      <c r="L1638" s="37"/>
      <c r="M1638" s="38"/>
      <c r="N1638" s="45"/>
      <c r="O1638" s="38"/>
    </row>
    <row r="1639" spans="3:15" ht="17" x14ac:dyDescent="0.4">
      <c r="C1639" s="28"/>
      <c r="D1639" s="22"/>
      <c r="K1639" s="26"/>
      <c r="L1639" s="37"/>
      <c r="M1639" s="38"/>
      <c r="N1639" s="45"/>
      <c r="O1639" s="38"/>
    </row>
    <row r="1640" spans="3:15" ht="17" x14ac:dyDescent="0.4">
      <c r="C1640" s="28"/>
      <c r="D1640" s="22"/>
      <c r="K1640" s="26"/>
      <c r="L1640" s="37"/>
      <c r="M1640" s="38"/>
      <c r="N1640" s="45"/>
      <c r="O1640" s="38"/>
    </row>
    <row r="1641" spans="3:15" ht="17" x14ac:dyDescent="0.4">
      <c r="C1641" s="28"/>
      <c r="D1641" s="22"/>
      <c r="K1641" s="26"/>
      <c r="L1641" s="37"/>
      <c r="M1641" s="38"/>
      <c r="N1641" s="45"/>
      <c r="O1641" s="38"/>
    </row>
    <row r="1642" spans="3:15" ht="17" x14ac:dyDescent="0.4">
      <c r="C1642" s="28"/>
      <c r="D1642" s="22"/>
      <c r="K1642" s="26"/>
      <c r="L1642" s="37"/>
      <c r="M1642" s="38"/>
      <c r="N1642" s="45"/>
      <c r="O1642" s="38"/>
    </row>
    <row r="1643" spans="3:15" ht="17" x14ac:dyDescent="0.4">
      <c r="C1643" s="28"/>
      <c r="D1643" s="22"/>
      <c r="K1643" s="26"/>
      <c r="L1643" s="37"/>
      <c r="M1643" s="38"/>
      <c r="N1643" s="45"/>
      <c r="O1643" s="38"/>
    </row>
    <row r="1644" spans="3:15" ht="17" x14ac:dyDescent="0.4">
      <c r="C1644" s="28"/>
      <c r="D1644" s="22"/>
      <c r="K1644" s="26"/>
      <c r="L1644" s="37"/>
      <c r="M1644" s="38"/>
      <c r="N1644" s="45"/>
      <c r="O1644" s="38"/>
    </row>
    <row r="1645" spans="3:15" ht="17" x14ac:dyDescent="0.4">
      <c r="C1645" s="28"/>
      <c r="D1645" s="22"/>
      <c r="K1645" s="26"/>
      <c r="L1645" s="37"/>
      <c r="M1645" s="38"/>
      <c r="N1645" s="45"/>
      <c r="O1645" s="38"/>
    </row>
    <row r="1646" spans="3:15" ht="17" x14ac:dyDescent="0.4">
      <c r="C1646" s="28"/>
      <c r="D1646" s="22"/>
      <c r="K1646" s="26"/>
      <c r="L1646" s="37"/>
      <c r="M1646" s="38"/>
      <c r="N1646" s="45"/>
      <c r="O1646" s="38"/>
    </row>
    <row r="1647" spans="3:15" ht="17" x14ac:dyDescent="0.4">
      <c r="C1647" s="28"/>
      <c r="D1647" s="22"/>
      <c r="K1647" s="26"/>
      <c r="L1647" s="37"/>
      <c r="M1647" s="38"/>
      <c r="N1647" s="45"/>
      <c r="O1647" s="38"/>
    </row>
    <row r="1648" spans="3:15" ht="17" x14ac:dyDescent="0.4">
      <c r="C1648" s="28"/>
      <c r="D1648" s="22"/>
      <c r="K1648" s="26"/>
      <c r="L1648" s="37"/>
      <c r="M1648" s="38"/>
      <c r="N1648" s="45"/>
      <c r="O1648" s="38"/>
    </row>
    <row r="1649" spans="3:15" ht="17" x14ac:dyDescent="0.4">
      <c r="C1649" s="28"/>
      <c r="D1649" s="22"/>
      <c r="K1649" s="26"/>
      <c r="L1649" s="37"/>
      <c r="M1649" s="38"/>
      <c r="N1649" s="45"/>
      <c r="O1649" s="38"/>
    </row>
    <row r="1650" spans="3:15" ht="17" x14ac:dyDescent="0.4">
      <c r="C1650" s="28"/>
      <c r="D1650" s="22"/>
      <c r="K1650" s="26"/>
      <c r="L1650" s="37"/>
      <c r="M1650" s="38"/>
      <c r="N1650" s="45"/>
      <c r="O1650" s="38"/>
    </row>
    <row r="1651" spans="3:15" ht="17" x14ac:dyDescent="0.4">
      <c r="C1651" s="28"/>
      <c r="D1651" s="22"/>
      <c r="K1651" s="26"/>
      <c r="L1651" s="37"/>
      <c r="M1651" s="38"/>
      <c r="N1651" s="45"/>
      <c r="O1651" s="38"/>
    </row>
    <row r="1652" spans="3:15" ht="17" x14ac:dyDescent="0.4">
      <c r="C1652" s="28"/>
      <c r="D1652" s="22"/>
      <c r="K1652" s="26"/>
      <c r="L1652" s="37"/>
      <c r="M1652" s="38"/>
      <c r="N1652" s="45"/>
      <c r="O1652" s="38"/>
    </row>
    <row r="1653" spans="3:15" ht="17" x14ac:dyDescent="0.4">
      <c r="C1653" s="28"/>
      <c r="D1653" s="22"/>
      <c r="K1653" s="26"/>
      <c r="L1653" s="37"/>
      <c r="M1653" s="38"/>
      <c r="N1653" s="45"/>
      <c r="O1653" s="38"/>
    </row>
    <row r="1654" spans="3:15" ht="17" x14ac:dyDescent="0.4">
      <c r="C1654" s="28"/>
      <c r="D1654" s="22"/>
      <c r="K1654" s="26"/>
      <c r="L1654" s="37"/>
      <c r="M1654" s="38"/>
      <c r="N1654" s="45"/>
      <c r="O1654" s="38"/>
    </row>
    <row r="1655" spans="3:15" ht="17" x14ac:dyDescent="0.4">
      <c r="C1655" s="28"/>
      <c r="D1655" s="22"/>
      <c r="K1655" s="26"/>
      <c r="L1655" s="37"/>
      <c r="M1655" s="38"/>
      <c r="N1655" s="45"/>
      <c r="O1655" s="38"/>
    </row>
    <row r="1656" spans="3:15" ht="17" x14ac:dyDescent="0.4">
      <c r="C1656" s="28"/>
      <c r="D1656" s="22"/>
      <c r="K1656" s="26"/>
      <c r="L1656" s="37"/>
      <c r="M1656" s="38"/>
      <c r="N1656" s="45"/>
      <c r="O1656" s="38"/>
    </row>
    <row r="1657" spans="3:15" ht="17" x14ac:dyDescent="0.4">
      <c r="C1657" s="28"/>
      <c r="D1657" s="22"/>
      <c r="K1657" s="26"/>
      <c r="L1657" s="37"/>
      <c r="M1657" s="38"/>
      <c r="N1657" s="45"/>
      <c r="O1657" s="38"/>
    </row>
    <row r="1658" spans="3:15" ht="17" x14ac:dyDescent="0.4">
      <c r="C1658" s="28"/>
      <c r="D1658" s="22"/>
      <c r="K1658" s="26"/>
      <c r="L1658" s="37"/>
      <c r="M1658" s="38"/>
      <c r="N1658" s="45"/>
      <c r="O1658" s="38"/>
    </row>
    <row r="1659" spans="3:15" ht="17" x14ac:dyDescent="0.4">
      <c r="C1659" s="28"/>
      <c r="D1659" s="22"/>
      <c r="K1659" s="26"/>
      <c r="L1659" s="37"/>
      <c r="M1659" s="38"/>
      <c r="N1659" s="45"/>
      <c r="O1659" s="38"/>
    </row>
    <row r="1660" spans="3:15" ht="17" x14ac:dyDescent="0.4">
      <c r="C1660" s="28"/>
      <c r="D1660" s="22"/>
      <c r="K1660" s="26"/>
      <c r="L1660" s="37"/>
      <c r="M1660" s="38"/>
      <c r="N1660" s="45"/>
      <c r="O1660" s="38"/>
    </row>
    <row r="1661" spans="3:15" ht="17" x14ac:dyDescent="0.4">
      <c r="C1661" s="28"/>
      <c r="D1661" s="22"/>
      <c r="K1661" s="26"/>
      <c r="L1661" s="37"/>
      <c r="M1661" s="38"/>
      <c r="N1661" s="45"/>
      <c r="O1661" s="38"/>
    </row>
    <row r="1662" spans="3:15" ht="17" x14ac:dyDescent="0.4">
      <c r="C1662" s="28"/>
      <c r="D1662" s="22"/>
      <c r="K1662" s="26"/>
      <c r="L1662" s="37"/>
      <c r="M1662" s="38"/>
      <c r="N1662" s="45"/>
      <c r="O1662" s="38"/>
    </row>
    <row r="1663" spans="3:15" ht="17" x14ac:dyDescent="0.4">
      <c r="C1663" s="28"/>
      <c r="D1663" s="22"/>
      <c r="K1663" s="26"/>
      <c r="L1663" s="37"/>
      <c r="M1663" s="38"/>
      <c r="N1663" s="45"/>
      <c r="O1663" s="38"/>
    </row>
    <row r="1664" spans="3:15" ht="17" x14ac:dyDescent="0.4">
      <c r="C1664" s="28"/>
      <c r="D1664" s="22"/>
      <c r="K1664" s="26"/>
      <c r="L1664" s="37"/>
      <c r="M1664" s="38"/>
      <c r="N1664" s="45"/>
      <c r="O1664" s="38"/>
    </row>
    <row r="1665" spans="3:15" ht="17" x14ac:dyDescent="0.4">
      <c r="C1665" s="28"/>
      <c r="D1665" s="22"/>
      <c r="K1665" s="26"/>
      <c r="L1665" s="37"/>
      <c r="M1665" s="38"/>
      <c r="N1665" s="45"/>
      <c r="O1665" s="38"/>
    </row>
    <row r="1666" spans="3:15" ht="17" x14ac:dyDescent="0.4">
      <c r="C1666" s="28"/>
      <c r="D1666" s="22"/>
      <c r="K1666" s="26"/>
      <c r="L1666" s="37"/>
      <c r="M1666" s="38"/>
      <c r="N1666" s="45"/>
      <c r="O1666" s="38"/>
    </row>
    <row r="1667" spans="3:15" ht="17" x14ac:dyDescent="0.4">
      <c r="C1667" s="28"/>
      <c r="D1667" s="22"/>
      <c r="K1667" s="26"/>
      <c r="L1667" s="37"/>
      <c r="M1667" s="38"/>
      <c r="N1667" s="45"/>
      <c r="O1667" s="38"/>
    </row>
    <row r="1668" spans="3:15" ht="17" x14ac:dyDescent="0.4">
      <c r="C1668" s="28"/>
      <c r="D1668" s="22"/>
      <c r="K1668" s="26"/>
      <c r="L1668" s="37"/>
      <c r="M1668" s="38"/>
      <c r="N1668" s="45"/>
      <c r="O1668" s="38"/>
    </row>
    <row r="1669" spans="3:15" ht="17" x14ac:dyDescent="0.4">
      <c r="C1669" s="28"/>
      <c r="D1669" s="22"/>
      <c r="K1669" s="26"/>
      <c r="L1669" s="37"/>
      <c r="M1669" s="38"/>
      <c r="N1669" s="45"/>
      <c r="O1669" s="38"/>
    </row>
    <row r="1670" spans="3:15" ht="17" x14ac:dyDescent="0.4">
      <c r="C1670" s="28"/>
      <c r="D1670" s="22"/>
      <c r="K1670" s="26"/>
      <c r="L1670" s="37"/>
      <c r="M1670" s="38"/>
      <c r="N1670" s="45"/>
      <c r="O1670" s="38"/>
    </row>
    <row r="1671" spans="3:15" ht="17" x14ac:dyDescent="0.4">
      <c r="C1671" s="28"/>
      <c r="D1671" s="22"/>
      <c r="K1671" s="26"/>
      <c r="L1671" s="37"/>
      <c r="M1671" s="38"/>
      <c r="N1671" s="45"/>
      <c r="O1671" s="38"/>
    </row>
    <row r="1672" spans="3:15" ht="17" x14ac:dyDescent="0.4">
      <c r="C1672" s="28"/>
      <c r="D1672" s="22"/>
      <c r="K1672" s="26"/>
      <c r="L1672" s="37"/>
      <c r="M1672" s="38"/>
      <c r="N1672" s="45"/>
      <c r="O1672" s="38"/>
    </row>
    <row r="1673" spans="3:15" ht="17" x14ac:dyDescent="0.4">
      <c r="C1673" s="28"/>
      <c r="D1673" s="22"/>
      <c r="K1673" s="26"/>
      <c r="L1673" s="37"/>
      <c r="M1673" s="38"/>
      <c r="N1673" s="45"/>
      <c r="O1673" s="38"/>
    </row>
    <row r="1674" spans="3:15" ht="17" x14ac:dyDescent="0.4">
      <c r="C1674" s="28"/>
      <c r="D1674" s="22"/>
      <c r="K1674" s="26"/>
      <c r="L1674" s="37"/>
      <c r="M1674" s="38"/>
      <c r="N1674" s="45"/>
      <c r="O1674" s="38"/>
    </row>
    <row r="1675" spans="3:15" ht="17" x14ac:dyDescent="0.4">
      <c r="C1675" s="28"/>
      <c r="D1675" s="22"/>
      <c r="K1675" s="26"/>
      <c r="L1675" s="37"/>
      <c r="M1675" s="38"/>
      <c r="N1675" s="45"/>
      <c r="O1675" s="38"/>
    </row>
    <row r="1676" spans="3:15" ht="17" x14ac:dyDescent="0.4">
      <c r="C1676" s="28"/>
      <c r="D1676" s="22"/>
      <c r="K1676" s="26"/>
      <c r="L1676" s="37"/>
      <c r="M1676" s="38"/>
      <c r="N1676" s="45"/>
      <c r="O1676" s="38"/>
    </row>
    <row r="1677" spans="3:15" ht="17" x14ac:dyDescent="0.4">
      <c r="C1677" s="28"/>
      <c r="D1677" s="22"/>
      <c r="K1677" s="26"/>
      <c r="L1677" s="37"/>
      <c r="M1677" s="38"/>
      <c r="N1677" s="45"/>
      <c r="O1677" s="38"/>
    </row>
    <row r="1678" spans="3:15" ht="17" x14ac:dyDescent="0.4">
      <c r="C1678" s="28"/>
      <c r="D1678" s="22"/>
      <c r="K1678" s="26"/>
      <c r="L1678" s="37"/>
      <c r="M1678" s="38"/>
      <c r="N1678" s="45"/>
      <c r="O1678" s="38"/>
    </row>
    <row r="1679" spans="3:15" ht="17" x14ac:dyDescent="0.4">
      <c r="C1679" s="28"/>
      <c r="D1679" s="22"/>
      <c r="K1679" s="26"/>
      <c r="L1679" s="37"/>
      <c r="M1679" s="38"/>
      <c r="N1679" s="45"/>
      <c r="O1679" s="38"/>
    </row>
    <row r="1680" spans="3:15" ht="17" x14ac:dyDescent="0.4">
      <c r="C1680" s="28"/>
      <c r="D1680" s="22"/>
      <c r="K1680" s="26"/>
      <c r="L1680" s="37"/>
      <c r="M1680" s="38"/>
      <c r="N1680" s="45"/>
      <c r="O1680" s="38"/>
    </row>
    <row r="1681" spans="3:15" ht="17" x14ac:dyDescent="0.4">
      <c r="C1681" s="28"/>
      <c r="D1681" s="22"/>
      <c r="K1681" s="26"/>
      <c r="L1681" s="37"/>
      <c r="M1681" s="38"/>
      <c r="N1681" s="45"/>
      <c r="O1681" s="38"/>
    </row>
    <row r="1682" spans="3:15" ht="17" x14ac:dyDescent="0.4">
      <c r="C1682" s="28"/>
      <c r="D1682" s="22"/>
      <c r="K1682" s="26"/>
      <c r="L1682" s="37"/>
      <c r="M1682" s="38"/>
      <c r="N1682" s="45"/>
      <c r="O1682" s="38"/>
    </row>
    <row r="1683" spans="3:15" ht="17" x14ac:dyDescent="0.4">
      <c r="C1683" s="28"/>
      <c r="D1683" s="22"/>
      <c r="K1683" s="26"/>
      <c r="L1683" s="37"/>
      <c r="M1683" s="38"/>
      <c r="N1683" s="45"/>
      <c r="O1683" s="38"/>
    </row>
    <row r="1684" spans="3:15" ht="17" x14ac:dyDescent="0.4">
      <c r="C1684" s="28"/>
      <c r="D1684" s="22"/>
      <c r="K1684" s="26"/>
      <c r="L1684" s="37"/>
      <c r="M1684" s="38"/>
      <c r="N1684" s="45"/>
      <c r="O1684" s="38"/>
    </row>
    <row r="1685" spans="3:15" ht="17" x14ac:dyDescent="0.4">
      <c r="C1685" s="28"/>
      <c r="D1685" s="22"/>
      <c r="K1685" s="26"/>
      <c r="L1685" s="37"/>
      <c r="M1685" s="38"/>
      <c r="N1685" s="45"/>
      <c r="O1685" s="38"/>
    </row>
    <row r="1686" spans="3:15" ht="17" x14ac:dyDescent="0.4">
      <c r="C1686" s="28"/>
      <c r="D1686" s="22"/>
      <c r="K1686" s="26"/>
      <c r="L1686" s="37"/>
      <c r="M1686" s="38"/>
      <c r="N1686" s="45"/>
      <c r="O1686" s="38"/>
    </row>
    <row r="1687" spans="3:15" ht="17" x14ac:dyDescent="0.4">
      <c r="C1687" s="28"/>
      <c r="D1687" s="22"/>
      <c r="K1687" s="26"/>
      <c r="L1687" s="37"/>
      <c r="M1687" s="38"/>
      <c r="N1687" s="45"/>
      <c r="O1687" s="38"/>
    </row>
    <row r="1688" spans="3:15" ht="17" x14ac:dyDescent="0.4">
      <c r="C1688" s="28"/>
      <c r="D1688" s="22"/>
      <c r="K1688" s="26"/>
      <c r="L1688" s="37"/>
      <c r="M1688" s="38"/>
      <c r="N1688" s="45"/>
      <c r="O1688" s="38"/>
    </row>
    <row r="1689" spans="3:15" ht="17" x14ac:dyDescent="0.4">
      <c r="C1689" s="28"/>
      <c r="D1689" s="22"/>
      <c r="K1689" s="26"/>
      <c r="L1689" s="37"/>
      <c r="M1689" s="38"/>
      <c r="N1689" s="45"/>
      <c r="O1689" s="38"/>
    </row>
    <row r="1690" spans="3:15" ht="17" x14ac:dyDescent="0.4">
      <c r="C1690" s="28"/>
      <c r="D1690" s="22"/>
      <c r="K1690" s="26"/>
      <c r="L1690" s="37"/>
      <c r="M1690" s="38"/>
      <c r="N1690" s="45"/>
      <c r="O1690" s="38"/>
    </row>
    <row r="1691" spans="3:15" ht="17" x14ac:dyDescent="0.4">
      <c r="C1691" s="28"/>
      <c r="D1691" s="22"/>
      <c r="K1691" s="26"/>
      <c r="L1691" s="37"/>
      <c r="M1691" s="38"/>
      <c r="N1691" s="45"/>
      <c r="O1691" s="38"/>
    </row>
    <row r="1692" spans="3:15" ht="17" x14ac:dyDescent="0.4">
      <c r="C1692" s="28"/>
      <c r="D1692" s="22"/>
      <c r="K1692" s="26"/>
      <c r="L1692" s="37"/>
      <c r="M1692" s="38"/>
      <c r="N1692" s="45"/>
      <c r="O1692" s="38"/>
    </row>
    <row r="1693" spans="3:15" ht="17" x14ac:dyDescent="0.4">
      <c r="C1693" s="28"/>
      <c r="D1693" s="22"/>
      <c r="K1693" s="26"/>
      <c r="L1693" s="37"/>
      <c r="M1693" s="38"/>
      <c r="N1693" s="45"/>
      <c r="O1693" s="38"/>
    </row>
    <row r="1694" spans="3:15" ht="17" x14ac:dyDescent="0.4">
      <c r="C1694" s="28"/>
      <c r="D1694" s="22"/>
      <c r="K1694" s="26"/>
      <c r="L1694" s="37"/>
      <c r="M1694" s="38"/>
      <c r="N1694" s="45"/>
      <c r="O1694" s="38"/>
    </row>
    <row r="1695" spans="3:15" ht="17" x14ac:dyDescent="0.4">
      <c r="C1695" s="28"/>
      <c r="D1695" s="22"/>
      <c r="K1695" s="26"/>
      <c r="L1695" s="37"/>
      <c r="M1695" s="38"/>
      <c r="N1695" s="45"/>
      <c r="O1695" s="38"/>
    </row>
    <row r="1696" spans="3:15" ht="17" x14ac:dyDescent="0.4">
      <c r="C1696" s="28"/>
      <c r="D1696" s="22"/>
      <c r="K1696" s="26"/>
      <c r="L1696" s="37"/>
      <c r="M1696" s="38"/>
      <c r="N1696" s="45"/>
      <c r="O1696" s="38"/>
    </row>
    <row r="1697" spans="3:15" ht="17" x14ac:dyDescent="0.4">
      <c r="C1697" s="28"/>
      <c r="D1697" s="22"/>
      <c r="K1697" s="26"/>
      <c r="L1697" s="37"/>
      <c r="M1697" s="38"/>
      <c r="N1697" s="45"/>
      <c r="O1697" s="38"/>
    </row>
    <row r="1698" spans="3:15" ht="17" x14ac:dyDescent="0.4">
      <c r="C1698" s="28"/>
      <c r="D1698" s="22"/>
      <c r="K1698" s="26"/>
      <c r="L1698" s="37"/>
      <c r="M1698" s="38"/>
      <c r="N1698" s="45"/>
      <c r="O1698" s="38"/>
    </row>
    <row r="1699" spans="3:15" ht="17" x14ac:dyDescent="0.4">
      <c r="C1699" s="28"/>
      <c r="D1699" s="22"/>
      <c r="K1699" s="26"/>
      <c r="L1699" s="37"/>
      <c r="M1699" s="38"/>
      <c r="N1699" s="45"/>
      <c r="O1699" s="38"/>
    </row>
    <row r="1700" spans="3:15" ht="17" x14ac:dyDescent="0.4">
      <c r="C1700" s="28"/>
      <c r="D1700" s="22"/>
      <c r="K1700" s="26"/>
      <c r="L1700" s="37"/>
      <c r="M1700" s="38"/>
      <c r="N1700" s="45"/>
      <c r="O1700" s="38"/>
    </row>
    <row r="1701" spans="3:15" ht="17" x14ac:dyDescent="0.4">
      <c r="C1701" s="28"/>
      <c r="D1701" s="22"/>
      <c r="K1701" s="26"/>
      <c r="L1701" s="37"/>
      <c r="M1701" s="38"/>
      <c r="N1701" s="45"/>
      <c r="O1701" s="38"/>
    </row>
    <row r="1702" spans="3:15" ht="17" x14ac:dyDescent="0.4">
      <c r="C1702" s="28"/>
      <c r="D1702" s="22"/>
      <c r="K1702" s="26"/>
      <c r="L1702" s="37"/>
      <c r="M1702" s="38"/>
      <c r="N1702" s="45"/>
      <c r="O1702" s="38"/>
    </row>
    <row r="1703" spans="3:15" ht="17" x14ac:dyDescent="0.4">
      <c r="C1703" s="28"/>
      <c r="D1703" s="22"/>
      <c r="K1703" s="26"/>
      <c r="L1703" s="37"/>
      <c r="M1703" s="38"/>
      <c r="N1703" s="45"/>
      <c r="O1703" s="38"/>
    </row>
    <row r="1704" spans="3:15" ht="17" x14ac:dyDescent="0.4">
      <c r="C1704" s="28"/>
      <c r="D1704" s="22"/>
      <c r="K1704" s="26"/>
      <c r="L1704" s="37"/>
      <c r="M1704" s="38"/>
      <c r="N1704" s="45"/>
      <c r="O1704" s="38"/>
    </row>
    <row r="1705" spans="3:15" ht="17" x14ac:dyDescent="0.4">
      <c r="C1705" s="28"/>
      <c r="D1705" s="22"/>
      <c r="K1705" s="26"/>
      <c r="L1705" s="37"/>
      <c r="M1705" s="38"/>
      <c r="N1705" s="45"/>
      <c r="O1705" s="38"/>
    </row>
    <row r="1706" spans="3:15" ht="17" x14ac:dyDescent="0.4">
      <c r="C1706" s="28"/>
      <c r="D1706" s="22"/>
      <c r="K1706" s="26"/>
      <c r="L1706" s="37"/>
      <c r="M1706" s="38"/>
      <c r="N1706" s="45"/>
      <c r="O1706" s="38"/>
    </row>
    <row r="1707" spans="3:15" ht="17" x14ac:dyDescent="0.4">
      <c r="C1707" s="28"/>
      <c r="D1707" s="22"/>
      <c r="K1707" s="26"/>
      <c r="L1707" s="37"/>
      <c r="M1707" s="38"/>
      <c r="N1707" s="45"/>
      <c r="O1707" s="38"/>
    </row>
    <row r="1708" spans="3:15" ht="17" x14ac:dyDescent="0.4">
      <c r="C1708" s="28"/>
      <c r="D1708" s="22"/>
      <c r="K1708" s="26"/>
      <c r="L1708" s="37"/>
      <c r="M1708" s="38"/>
      <c r="N1708" s="45"/>
      <c r="O1708" s="38"/>
    </row>
    <row r="1709" spans="3:15" ht="17" x14ac:dyDescent="0.4">
      <c r="C1709" s="28"/>
      <c r="D1709" s="22"/>
      <c r="K1709" s="26"/>
      <c r="L1709" s="37"/>
      <c r="M1709" s="38"/>
      <c r="N1709" s="45"/>
      <c r="O1709" s="38"/>
    </row>
    <row r="1710" spans="3:15" ht="17" x14ac:dyDescent="0.4">
      <c r="C1710" s="28"/>
      <c r="D1710" s="22"/>
      <c r="K1710" s="26"/>
      <c r="L1710" s="37"/>
      <c r="M1710" s="38"/>
      <c r="N1710" s="45"/>
      <c r="O1710" s="38"/>
    </row>
    <row r="1711" spans="3:15" ht="17" x14ac:dyDescent="0.4">
      <c r="C1711" s="28"/>
      <c r="D1711" s="22"/>
      <c r="K1711" s="26"/>
      <c r="L1711" s="37"/>
      <c r="M1711" s="38"/>
      <c r="N1711" s="45"/>
      <c r="O1711" s="38"/>
    </row>
    <row r="1712" spans="3:15" ht="17" x14ac:dyDescent="0.4">
      <c r="C1712" s="28"/>
      <c r="D1712" s="22"/>
      <c r="K1712" s="26"/>
      <c r="L1712" s="37"/>
      <c r="M1712" s="38"/>
      <c r="N1712" s="45"/>
      <c r="O1712" s="38"/>
    </row>
    <row r="1713" spans="3:15" ht="17" x14ac:dyDescent="0.4">
      <c r="C1713" s="28"/>
      <c r="D1713" s="22"/>
      <c r="K1713" s="26"/>
      <c r="L1713" s="37"/>
      <c r="M1713" s="38"/>
      <c r="N1713" s="45"/>
      <c r="O1713" s="38"/>
    </row>
    <row r="1714" spans="3:15" ht="17" x14ac:dyDescent="0.4">
      <c r="C1714" s="28"/>
      <c r="D1714" s="22"/>
      <c r="K1714" s="26"/>
      <c r="L1714" s="37"/>
      <c r="M1714" s="38"/>
      <c r="N1714" s="45"/>
      <c r="O1714" s="38"/>
    </row>
    <row r="1715" spans="3:15" ht="17" x14ac:dyDescent="0.4">
      <c r="C1715" s="28"/>
      <c r="D1715" s="22"/>
      <c r="K1715" s="26"/>
      <c r="L1715" s="37"/>
      <c r="M1715" s="38"/>
      <c r="N1715" s="45"/>
      <c r="O1715" s="38"/>
    </row>
    <row r="1716" spans="3:15" ht="17" x14ac:dyDescent="0.4">
      <c r="C1716" s="28"/>
      <c r="D1716" s="22"/>
      <c r="K1716" s="26"/>
      <c r="L1716" s="37"/>
      <c r="M1716" s="38"/>
      <c r="N1716" s="45"/>
      <c r="O1716" s="38"/>
    </row>
    <row r="1717" spans="3:15" ht="17" x14ac:dyDescent="0.4">
      <c r="C1717" s="28"/>
      <c r="D1717" s="22"/>
      <c r="K1717" s="26"/>
      <c r="L1717" s="37"/>
      <c r="M1717" s="38"/>
      <c r="N1717" s="45"/>
      <c r="O1717" s="38"/>
    </row>
    <row r="1718" spans="3:15" ht="17" x14ac:dyDescent="0.4">
      <c r="C1718" s="28"/>
      <c r="D1718" s="22"/>
      <c r="K1718" s="26"/>
      <c r="L1718" s="37"/>
      <c r="M1718" s="38"/>
      <c r="N1718" s="45"/>
      <c r="O1718" s="38"/>
    </row>
    <row r="1719" spans="3:15" ht="17" x14ac:dyDescent="0.4">
      <c r="C1719" s="28"/>
      <c r="D1719" s="22"/>
      <c r="K1719" s="26"/>
      <c r="L1719" s="37"/>
      <c r="M1719" s="38"/>
      <c r="N1719" s="45"/>
      <c r="O1719" s="38"/>
    </row>
    <row r="1720" spans="3:15" ht="17" x14ac:dyDescent="0.4">
      <c r="C1720" s="28"/>
      <c r="D1720" s="22"/>
      <c r="K1720" s="26"/>
      <c r="L1720" s="37"/>
      <c r="M1720" s="38"/>
      <c r="N1720" s="45"/>
      <c r="O1720" s="38"/>
    </row>
    <row r="1721" spans="3:15" ht="17" x14ac:dyDescent="0.4">
      <c r="C1721" s="28"/>
      <c r="D1721" s="22"/>
      <c r="K1721" s="26"/>
      <c r="L1721" s="37"/>
      <c r="M1721" s="38"/>
      <c r="N1721" s="45"/>
      <c r="O1721" s="38"/>
    </row>
    <row r="1722" spans="3:15" ht="17" x14ac:dyDescent="0.4">
      <c r="C1722" s="28"/>
      <c r="D1722" s="22"/>
      <c r="K1722" s="26"/>
      <c r="L1722" s="37"/>
      <c r="M1722" s="38"/>
      <c r="N1722" s="45"/>
      <c r="O1722" s="38"/>
    </row>
    <row r="1723" spans="3:15" ht="17" x14ac:dyDescent="0.4">
      <c r="C1723" s="28"/>
      <c r="D1723" s="22"/>
      <c r="K1723" s="26"/>
      <c r="L1723" s="37"/>
      <c r="M1723" s="38"/>
      <c r="N1723" s="45"/>
      <c r="O1723" s="38"/>
    </row>
    <row r="1724" spans="3:15" ht="17" x14ac:dyDescent="0.4">
      <c r="C1724" s="28"/>
      <c r="D1724" s="22"/>
      <c r="K1724" s="26"/>
      <c r="L1724" s="37"/>
      <c r="M1724" s="38"/>
      <c r="N1724" s="45"/>
      <c r="O1724" s="38"/>
    </row>
    <row r="1725" spans="3:15" ht="17" x14ac:dyDescent="0.4">
      <c r="C1725" s="28"/>
      <c r="D1725" s="22"/>
      <c r="K1725" s="26"/>
      <c r="L1725" s="37"/>
      <c r="M1725" s="38"/>
      <c r="N1725" s="45"/>
      <c r="O1725" s="38"/>
    </row>
    <row r="1726" spans="3:15" ht="17" x14ac:dyDescent="0.4">
      <c r="C1726" s="28"/>
      <c r="D1726" s="22"/>
      <c r="K1726" s="26"/>
      <c r="L1726" s="37"/>
      <c r="M1726" s="38"/>
      <c r="N1726" s="45"/>
      <c r="O1726" s="38"/>
    </row>
    <row r="1727" spans="3:15" ht="17" x14ac:dyDescent="0.4">
      <c r="C1727" s="28"/>
      <c r="D1727" s="22"/>
      <c r="K1727" s="26"/>
      <c r="L1727" s="37"/>
      <c r="M1727" s="38"/>
      <c r="N1727" s="45"/>
      <c r="O1727" s="38"/>
    </row>
    <row r="1728" spans="3:15" ht="17" x14ac:dyDescent="0.4">
      <c r="C1728" s="28"/>
      <c r="D1728" s="22"/>
      <c r="K1728" s="26"/>
      <c r="L1728" s="37"/>
      <c r="M1728" s="38"/>
      <c r="N1728" s="45"/>
      <c r="O1728" s="38"/>
    </row>
    <row r="1729" spans="3:15" ht="17" x14ac:dyDescent="0.4">
      <c r="C1729" s="28"/>
      <c r="D1729" s="22"/>
      <c r="K1729" s="26"/>
      <c r="L1729" s="37"/>
      <c r="M1729" s="38"/>
      <c r="N1729" s="45"/>
      <c r="O1729" s="38"/>
    </row>
    <row r="1730" spans="3:15" ht="17" x14ac:dyDescent="0.4">
      <c r="C1730" s="28"/>
      <c r="D1730" s="22"/>
      <c r="K1730" s="26"/>
      <c r="L1730" s="37"/>
      <c r="M1730" s="38"/>
      <c r="N1730" s="45"/>
      <c r="O1730" s="38"/>
    </row>
    <row r="1731" spans="3:15" ht="17" x14ac:dyDescent="0.4">
      <c r="C1731" s="28"/>
      <c r="D1731" s="22"/>
      <c r="K1731" s="26"/>
      <c r="L1731" s="37"/>
      <c r="M1731" s="38"/>
      <c r="N1731" s="45"/>
      <c r="O1731" s="38"/>
    </row>
    <row r="1732" spans="3:15" ht="17" x14ac:dyDescent="0.4">
      <c r="C1732" s="28"/>
      <c r="D1732" s="22"/>
      <c r="K1732" s="26"/>
      <c r="L1732" s="37"/>
      <c r="M1732" s="38"/>
      <c r="N1732" s="45"/>
      <c r="O1732" s="38"/>
    </row>
    <row r="1733" spans="3:15" ht="17" x14ac:dyDescent="0.4">
      <c r="C1733" s="28"/>
      <c r="D1733" s="22"/>
      <c r="K1733" s="26"/>
      <c r="L1733" s="37"/>
      <c r="M1733" s="38"/>
      <c r="N1733" s="45"/>
      <c r="O1733" s="38"/>
    </row>
    <row r="1734" spans="3:15" ht="17" x14ac:dyDescent="0.4">
      <c r="C1734" s="28"/>
      <c r="D1734" s="22"/>
      <c r="K1734" s="26"/>
      <c r="L1734" s="37"/>
      <c r="M1734" s="38"/>
      <c r="N1734" s="45"/>
      <c r="O1734" s="38"/>
    </row>
    <row r="1735" spans="3:15" ht="17" x14ac:dyDescent="0.4">
      <c r="C1735" s="28"/>
      <c r="D1735" s="22"/>
      <c r="K1735" s="26"/>
      <c r="L1735" s="37"/>
      <c r="M1735" s="38"/>
      <c r="N1735" s="45"/>
      <c r="O1735" s="38"/>
    </row>
    <row r="1736" spans="3:15" ht="17" x14ac:dyDescent="0.4">
      <c r="C1736" s="28"/>
      <c r="D1736" s="22"/>
      <c r="K1736" s="26"/>
      <c r="L1736" s="37"/>
      <c r="M1736" s="38"/>
      <c r="N1736" s="45"/>
      <c r="O1736" s="38"/>
    </row>
    <row r="1737" spans="3:15" ht="17" x14ac:dyDescent="0.4">
      <c r="C1737" s="28"/>
      <c r="D1737" s="22"/>
      <c r="K1737" s="26"/>
      <c r="L1737" s="37"/>
      <c r="M1737" s="38"/>
      <c r="N1737" s="45"/>
      <c r="O1737" s="38"/>
    </row>
    <row r="1738" spans="3:15" ht="17" x14ac:dyDescent="0.4">
      <c r="C1738" s="28"/>
      <c r="D1738" s="22"/>
      <c r="K1738" s="26"/>
      <c r="L1738" s="37"/>
      <c r="M1738" s="38"/>
      <c r="N1738" s="45"/>
      <c r="O1738" s="38"/>
    </row>
    <row r="1739" spans="3:15" ht="17" x14ac:dyDescent="0.4">
      <c r="C1739" s="28"/>
      <c r="D1739" s="22"/>
      <c r="K1739" s="26"/>
      <c r="L1739" s="37"/>
      <c r="M1739" s="38"/>
      <c r="N1739" s="45"/>
      <c r="O1739" s="38"/>
    </row>
    <row r="1740" spans="3:15" ht="17" x14ac:dyDescent="0.4">
      <c r="C1740" s="28"/>
      <c r="D1740" s="22"/>
      <c r="K1740" s="26"/>
      <c r="L1740" s="37"/>
      <c r="M1740" s="38"/>
      <c r="N1740" s="45"/>
      <c r="O1740" s="38"/>
    </row>
    <row r="1741" spans="3:15" ht="17" x14ac:dyDescent="0.4">
      <c r="C1741" s="28"/>
      <c r="D1741" s="22"/>
      <c r="K1741" s="26"/>
      <c r="L1741" s="37"/>
      <c r="M1741" s="38"/>
      <c r="N1741" s="45"/>
      <c r="O1741" s="38"/>
    </row>
    <row r="1742" spans="3:15" ht="17" x14ac:dyDescent="0.4">
      <c r="C1742" s="28"/>
      <c r="D1742" s="22"/>
      <c r="K1742" s="26"/>
      <c r="L1742" s="37"/>
      <c r="M1742" s="38"/>
      <c r="N1742" s="45"/>
      <c r="O1742" s="38"/>
    </row>
    <row r="1743" spans="3:15" ht="17" x14ac:dyDescent="0.4">
      <c r="C1743" s="28"/>
      <c r="D1743" s="22"/>
      <c r="K1743" s="26"/>
      <c r="L1743" s="37"/>
      <c r="M1743" s="38"/>
      <c r="N1743" s="45"/>
      <c r="O1743" s="38"/>
    </row>
    <row r="1744" spans="3:15" ht="17" x14ac:dyDescent="0.4">
      <c r="C1744" s="28"/>
      <c r="D1744" s="22"/>
      <c r="K1744" s="26"/>
      <c r="L1744" s="37"/>
      <c r="M1744" s="38"/>
      <c r="N1744" s="45"/>
      <c r="O1744" s="38"/>
    </row>
    <row r="1745" spans="3:15" ht="17" x14ac:dyDescent="0.4">
      <c r="C1745" s="28"/>
      <c r="D1745" s="22"/>
      <c r="K1745" s="26"/>
      <c r="L1745" s="37"/>
      <c r="M1745" s="38"/>
      <c r="N1745" s="45"/>
      <c r="O1745" s="38"/>
    </row>
    <row r="1746" spans="3:15" ht="17" x14ac:dyDescent="0.4">
      <c r="C1746" s="28"/>
      <c r="D1746" s="22"/>
      <c r="K1746" s="26"/>
      <c r="L1746" s="37"/>
      <c r="M1746" s="38"/>
      <c r="N1746" s="45"/>
      <c r="O1746" s="38"/>
    </row>
    <row r="1747" spans="3:15" ht="17" x14ac:dyDescent="0.4">
      <c r="C1747" s="28"/>
      <c r="D1747" s="22"/>
      <c r="K1747" s="26"/>
      <c r="L1747" s="37"/>
      <c r="M1747" s="38"/>
      <c r="N1747" s="45"/>
      <c r="O1747" s="38"/>
    </row>
    <row r="1748" spans="3:15" ht="17" x14ac:dyDescent="0.4">
      <c r="C1748" s="28"/>
      <c r="D1748" s="22"/>
      <c r="K1748" s="26"/>
      <c r="L1748" s="37"/>
      <c r="M1748" s="38"/>
      <c r="N1748" s="45"/>
      <c r="O1748" s="38"/>
    </row>
    <row r="1749" spans="3:15" ht="17" x14ac:dyDescent="0.4">
      <c r="C1749" s="28"/>
      <c r="D1749" s="22"/>
      <c r="K1749" s="26"/>
      <c r="L1749" s="37"/>
      <c r="M1749" s="38"/>
      <c r="N1749" s="45"/>
      <c r="O1749" s="38"/>
    </row>
    <row r="1750" spans="3:15" ht="17" x14ac:dyDescent="0.4">
      <c r="C1750" s="28"/>
      <c r="D1750" s="22"/>
      <c r="K1750" s="26"/>
      <c r="L1750" s="37"/>
      <c r="M1750" s="38"/>
      <c r="N1750" s="45"/>
      <c r="O1750" s="38"/>
    </row>
    <row r="1751" spans="3:15" ht="17" x14ac:dyDescent="0.4">
      <c r="C1751" s="28"/>
      <c r="D1751" s="22"/>
      <c r="K1751" s="26"/>
      <c r="L1751" s="37"/>
      <c r="M1751" s="38"/>
      <c r="N1751" s="45"/>
      <c r="O1751" s="38"/>
    </row>
    <row r="1752" spans="3:15" ht="17" x14ac:dyDescent="0.4">
      <c r="C1752" s="28"/>
      <c r="D1752" s="22"/>
      <c r="K1752" s="26"/>
      <c r="L1752" s="37"/>
      <c r="M1752" s="38"/>
      <c r="N1752" s="45"/>
      <c r="O1752" s="38"/>
    </row>
    <row r="1753" spans="3:15" ht="17" x14ac:dyDescent="0.4">
      <c r="C1753" s="28"/>
      <c r="D1753" s="22"/>
      <c r="K1753" s="26"/>
      <c r="L1753" s="37"/>
      <c r="M1753" s="38"/>
      <c r="N1753" s="45"/>
      <c r="O1753" s="38"/>
    </row>
    <row r="1754" spans="3:15" ht="17" x14ac:dyDescent="0.4">
      <c r="C1754" s="28"/>
      <c r="D1754" s="22"/>
      <c r="K1754" s="26"/>
      <c r="L1754" s="37"/>
      <c r="M1754" s="38"/>
      <c r="N1754" s="45"/>
      <c r="O1754" s="38"/>
    </row>
    <row r="1755" spans="3:15" ht="17" x14ac:dyDescent="0.4">
      <c r="C1755" s="28"/>
      <c r="D1755" s="22"/>
      <c r="K1755" s="26"/>
      <c r="L1755" s="37"/>
      <c r="M1755" s="38"/>
      <c r="N1755" s="45"/>
      <c r="O1755" s="38"/>
    </row>
    <row r="1756" spans="3:15" ht="17" x14ac:dyDescent="0.4">
      <c r="C1756" s="28"/>
      <c r="D1756" s="22"/>
      <c r="K1756" s="26"/>
      <c r="L1756" s="37"/>
      <c r="M1756" s="38"/>
      <c r="N1756" s="45"/>
      <c r="O1756" s="38"/>
    </row>
    <row r="1757" spans="3:15" ht="17" x14ac:dyDescent="0.4">
      <c r="C1757" s="28"/>
      <c r="D1757" s="22"/>
      <c r="K1757" s="26"/>
      <c r="L1757" s="37"/>
      <c r="M1757" s="38"/>
      <c r="N1757" s="45"/>
      <c r="O1757" s="38"/>
    </row>
    <row r="1758" spans="3:15" ht="17" x14ac:dyDescent="0.4">
      <c r="C1758" s="28"/>
      <c r="D1758" s="22"/>
      <c r="K1758" s="26"/>
      <c r="L1758" s="37"/>
      <c r="M1758" s="38"/>
      <c r="N1758" s="45"/>
      <c r="O1758" s="38"/>
    </row>
    <row r="1759" spans="3:15" ht="17" x14ac:dyDescent="0.4">
      <c r="C1759" s="28"/>
      <c r="D1759" s="22"/>
      <c r="K1759" s="26"/>
      <c r="L1759" s="37"/>
      <c r="M1759" s="38"/>
      <c r="N1759" s="45"/>
      <c r="O1759" s="38"/>
    </row>
    <row r="1760" spans="3:15" ht="17" x14ac:dyDescent="0.4">
      <c r="C1760" s="28"/>
      <c r="D1760" s="22"/>
      <c r="K1760" s="26"/>
      <c r="L1760" s="37"/>
      <c r="M1760" s="38"/>
      <c r="N1760" s="45"/>
      <c r="O1760" s="38"/>
    </row>
    <row r="1761" spans="3:15" ht="17" x14ac:dyDescent="0.4">
      <c r="C1761" s="28"/>
      <c r="D1761" s="22"/>
      <c r="K1761" s="26"/>
      <c r="L1761" s="37"/>
      <c r="M1761" s="38"/>
      <c r="N1761" s="45"/>
      <c r="O1761" s="38"/>
    </row>
    <row r="1762" spans="3:15" ht="17" x14ac:dyDescent="0.4">
      <c r="C1762" s="28"/>
      <c r="D1762" s="22"/>
      <c r="K1762" s="26"/>
      <c r="L1762" s="37"/>
      <c r="M1762" s="38"/>
      <c r="N1762" s="45"/>
      <c r="O1762" s="38"/>
    </row>
    <row r="1763" spans="3:15" ht="17" x14ac:dyDescent="0.4">
      <c r="C1763" s="28"/>
      <c r="D1763" s="22"/>
      <c r="K1763" s="26"/>
      <c r="L1763" s="37"/>
      <c r="M1763" s="38"/>
      <c r="N1763" s="45"/>
      <c r="O1763" s="38"/>
    </row>
    <row r="1764" spans="3:15" ht="17" x14ac:dyDescent="0.4">
      <c r="C1764" s="28"/>
      <c r="D1764" s="22"/>
      <c r="K1764" s="26"/>
      <c r="L1764" s="37"/>
      <c r="M1764" s="38"/>
      <c r="N1764" s="45"/>
      <c r="O1764" s="38"/>
    </row>
    <row r="1765" spans="3:15" ht="17" x14ac:dyDescent="0.4">
      <c r="C1765" s="28"/>
      <c r="D1765" s="22"/>
      <c r="K1765" s="26"/>
      <c r="L1765" s="37"/>
      <c r="M1765" s="38"/>
      <c r="N1765" s="45"/>
      <c r="O1765" s="38"/>
    </row>
    <row r="1766" spans="3:15" ht="17" x14ac:dyDescent="0.4">
      <c r="C1766" s="28"/>
      <c r="D1766" s="22"/>
      <c r="K1766" s="26"/>
      <c r="L1766" s="37"/>
      <c r="M1766" s="38"/>
      <c r="N1766" s="45"/>
      <c r="O1766" s="38"/>
    </row>
    <row r="1767" spans="3:15" ht="17" x14ac:dyDescent="0.4">
      <c r="C1767" s="28"/>
      <c r="D1767" s="22"/>
      <c r="K1767" s="26"/>
      <c r="L1767" s="37"/>
      <c r="M1767" s="38"/>
      <c r="N1767" s="45"/>
      <c r="O1767" s="38"/>
    </row>
    <row r="1768" spans="3:15" ht="17" x14ac:dyDescent="0.4">
      <c r="C1768" s="28"/>
      <c r="D1768" s="22"/>
      <c r="K1768" s="26"/>
      <c r="L1768" s="37"/>
      <c r="M1768" s="38"/>
      <c r="N1768" s="45"/>
      <c r="O1768" s="38"/>
    </row>
    <row r="1769" spans="3:15" ht="17" x14ac:dyDescent="0.4">
      <c r="C1769" s="28"/>
      <c r="D1769" s="22"/>
      <c r="K1769" s="26"/>
      <c r="L1769" s="37"/>
      <c r="M1769" s="38"/>
      <c r="N1769" s="45"/>
      <c r="O1769" s="38"/>
    </row>
    <row r="1770" spans="3:15" ht="17" x14ac:dyDescent="0.4">
      <c r="C1770" s="28"/>
      <c r="D1770" s="22"/>
      <c r="K1770" s="26"/>
      <c r="L1770" s="37"/>
      <c r="M1770" s="38"/>
      <c r="N1770" s="45"/>
      <c r="O1770" s="38"/>
    </row>
    <row r="1771" spans="3:15" ht="17" x14ac:dyDescent="0.4">
      <c r="C1771" s="28"/>
      <c r="D1771" s="22"/>
      <c r="K1771" s="26"/>
      <c r="L1771" s="37"/>
      <c r="M1771" s="38"/>
      <c r="N1771" s="45"/>
      <c r="O1771" s="38"/>
    </row>
    <row r="1772" spans="3:15" ht="17" x14ac:dyDescent="0.4">
      <c r="C1772" s="28"/>
      <c r="D1772" s="22"/>
      <c r="K1772" s="26"/>
      <c r="L1772" s="37"/>
      <c r="M1772" s="38"/>
      <c r="N1772" s="45"/>
      <c r="O1772" s="38"/>
    </row>
    <row r="1773" spans="3:15" ht="17" x14ac:dyDescent="0.4">
      <c r="C1773" s="28"/>
      <c r="D1773" s="22"/>
      <c r="K1773" s="26"/>
      <c r="L1773" s="37"/>
      <c r="M1773" s="38"/>
      <c r="N1773" s="45"/>
      <c r="O1773" s="38"/>
    </row>
    <row r="1774" spans="3:15" ht="17" x14ac:dyDescent="0.4">
      <c r="C1774" s="28"/>
      <c r="D1774" s="22"/>
      <c r="K1774" s="26"/>
      <c r="L1774" s="37"/>
      <c r="M1774" s="38"/>
      <c r="N1774" s="45"/>
      <c r="O1774" s="38"/>
    </row>
    <row r="1775" spans="3:15" ht="17" x14ac:dyDescent="0.4">
      <c r="C1775" s="28"/>
      <c r="D1775" s="22"/>
      <c r="K1775" s="26"/>
      <c r="L1775" s="37"/>
      <c r="M1775" s="38"/>
      <c r="N1775" s="45"/>
      <c r="O1775" s="38"/>
    </row>
    <row r="1776" spans="3:15" ht="17" x14ac:dyDescent="0.4">
      <c r="C1776" s="28"/>
      <c r="D1776" s="22"/>
      <c r="K1776" s="26"/>
      <c r="L1776" s="37"/>
      <c r="M1776" s="38"/>
      <c r="N1776" s="45"/>
      <c r="O1776" s="38"/>
    </row>
    <row r="1777" spans="3:15" ht="17" x14ac:dyDescent="0.4">
      <c r="C1777" s="28"/>
      <c r="D1777" s="22"/>
      <c r="K1777" s="26"/>
      <c r="L1777" s="37"/>
      <c r="M1777" s="38"/>
      <c r="N1777" s="45"/>
      <c r="O1777" s="38"/>
    </row>
    <row r="1778" spans="3:15" ht="17" x14ac:dyDescent="0.4">
      <c r="C1778" s="28"/>
      <c r="D1778" s="22"/>
      <c r="K1778" s="26"/>
      <c r="L1778" s="37"/>
      <c r="M1778" s="38"/>
      <c r="N1778" s="45"/>
      <c r="O1778" s="38"/>
    </row>
    <row r="1779" spans="3:15" ht="17" x14ac:dyDescent="0.4">
      <c r="C1779" s="28"/>
      <c r="D1779" s="22"/>
      <c r="K1779" s="26"/>
      <c r="L1779" s="37"/>
      <c r="M1779" s="38"/>
      <c r="N1779" s="45"/>
      <c r="O1779" s="38"/>
    </row>
    <row r="1780" spans="3:15" ht="17" x14ac:dyDescent="0.4">
      <c r="C1780" s="28"/>
      <c r="D1780" s="22"/>
      <c r="K1780" s="26"/>
      <c r="L1780" s="37"/>
      <c r="M1780" s="38"/>
      <c r="N1780" s="45"/>
      <c r="O1780" s="38"/>
    </row>
    <row r="1781" spans="3:15" ht="17" x14ac:dyDescent="0.4">
      <c r="C1781" s="28"/>
      <c r="D1781" s="22"/>
      <c r="K1781" s="26"/>
      <c r="L1781" s="37"/>
      <c r="M1781" s="38"/>
      <c r="N1781" s="45"/>
      <c r="O1781" s="38"/>
    </row>
    <row r="1782" spans="3:15" ht="17" x14ac:dyDescent="0.4">
      <c r="C1782" s="28"/>
      <c r="D1782" s="22"/>
      <c r="K1782" s="26"/>
      <c r="L1782" s="37"/>
      <c r="M1782" s="38"/>
      <c r="N1782" s="45"/>
      <c r="O1782" s="38"/>
    </row>
    <row r="1783" spans="3:15" ht="17" x14ac:dyDescent="0.4">
      <c r="C1783" s="28"/>
      <c r="D1783" s="22"/>
      <c r="K1783" s="26"/>
      <c r="L1783" s="37"/>
      <c r="M1783" s="38"/>
      <c r="N1783" s="45"/>
      <c r="O1783" s="38"/>
    </row>
    <row r="1784" spans="3:15" ht="17" x14ac:dyDescent="0.4">
      <c r="C1784" s="28"/>
      <c r="D1784" s="22"/>
      <c r="K1784" s="26"/>
      <c r="L1784" s="37"/>
      <c r="M1784" s="38"/>
      <c r="N1784" s="45"/>
      <c r="O1784" s="38"/>
    </row>
    <row r="1785" spans="3:15" ht="17" x14ac:dyDescent="0.4">
      <c r="C1785" s="28"/>
      <c r="D1785" s="22"/>
      <c r="K1785" s="26"/>
      <c r="L1785" s="37"/>
      <c r="M1785" s="38"/>
      <c r="N1785" s="45"/>
      <c r="O1785" s="38"/>
    </row>
    <row r="1786" spans="3:15" ht="17" x14ac:dyDescent="0.4">
      <c r="C1786" s="28"/>
      <c r="D1786" s="22"/>
      <c r="K1786" s="26"/>
      <c r="L1786" s="37"/>
      <c r="M1786" s="38"/>
      <c r="N1786" s="45"/>
      <c r="O1786" s="38"/>
    </row>
    <row r="1787" spans="3:15" ht="17" x14ac:dyDescent="0.4">
      <c r="C1787" s="28"/>
      <c r="D1787" s="22"/>
      <c r="K1787" s="26"/>
      <c r="L1787" s="37"/>
      <c r="M1787" s="38"/>
      <c r="N1787" s="45"/>
      <c r="O1787" s="38"/>
    </row>
    <row r="1788" spans="3:15" ht="17" x14ac:dyDescent="0.4">
      <c r="C1788" s="28"/>
      <c r="D1788" s="22"/>
      <c r="K1788" s="26"/>
      <c r="L1788" s="37"/>
      <c r="M1788" s="38"/>
      <c r="N1788" s="45"/>
      <c r="O1788" s="38"/>
    </row>
    <row r="1789" spans="3:15" ht="17" x14ac:dyDescent="0.4">
      <c r="C1789" s="28"/>
      <c r="D1789" s="22"/>
      <c r="K1789" s="26"/>
      <c r="L1789" s="37"/>
      <c r="M1789" s="38"/>
      <c r="N1789" s="45"/>
      <c r="O1789" s="38"/>
    </row>
    <row r="1790" spans="3:15" ht="17" x14ac:dyDescent="0.4">
      <c r="C1790" s="28"/>
      <c r="D1790" s="22"/>
      <c r="K1790" s="26"/>
      <c r="L1790" s="37"/>
      <c r="M1790" s="38"/>
      <c r="N1790" s="45"/>
      <c r="O1790" s="38"/>
    </row>
    <row r="1791" spans="3:15" ht="17" x14ac:dyDescent="0.4">
      <c r="C1791" s="28"/>
      <c r="D1791" s="22"/>
      <c r="K1791" s="26"/>
      <c r="L1791" s="37"/>
      <c r="M1791" s="38"/>
      <c r="N1791" s="45"/>
      <c r="O1791" s="38"/>
    </row>
    <row r="1792" spans="3:15" ht="17" x14ac:dyDescent="0.4">
      <c r="C1792" s="28"/>
      <c r="D1792" s="22"/>
      <c r="K1792" s="26"/>
      <c r="L1792" s="37"/>
      <c r="M1792" s="38"/>
      <c r="N1792" s="45"/>
      <c r="O1792" s="38"/>
    </row>
    <row r="1793" spans="3:15" ht="17" x14ac:dyDescent="0.4">
      <c r="C1793" s="28"/>
      <c r="D1793" s="22"/>
      <c r="K1793" s="26"/>
      <c r="L1793" s="37"/>
      <c r="M1793" s="38"/>
      <c r="N1793" s="45"/>
      <c r="O1793" s="38"/>
    </row>
    <row r="1794" spans="3:15" ht="17" x14ac:dyDescent="0.4">
      <c r="C1794" s="28"/>
      <c r="D1794" s="22"/>
      <c r="K1794" s="26"/>
      <c r="L1794" s="37"/>
      <c r="M1794" s="38"/>
      <c r="N1794" s="45"/>
      <c r="O1794" s="38"/>
    </row>
    <row r="1795" spans="3:15" ht="17" x14ac:dyDescent="0.4">
      <c r="C1795" s="28"/>
      <c r="D1795" s="22"/>
      <c r="K1795" s="26"/>
      <c r="L1795" s="37"/>
      <c r="M1795" s="38"/>
      <c r="N1795" s="45"/>
      <c r="O1795" s="38"/>
    </row>
    <row r="1796" spans="3:15" ht="17" x14ac:dyDescent="0.4">
      <c r="C1796" s="28"/>
      <c r="D1796" s="22"/>
      <c r="K1796" s="26"/>
      <c r="L1796" s="37"/>
      <c r="M1796" s="38"/>
      <c r="N1796" s="45"/>
      <c r="O1796" s="38"/>
    </row>
    <row r="1797" spans="3:15" ht="17" x14ac:dyDescent="0.4">
      <c r="C1797" s="28"/>
      <c r="D1797" s="22"/>
      <c r="K1797" s="26"/>
      <c r="L1797" s="37"/>
      <c r="M1797" s="38"/>
      <c r="N1797" s="45"/>
      <c r="O1797" s="38"/>
    </row>
    <row r="1798" spans="3:15" ht="17" x14ac:dyDescent="0.4">
      <c r="C1798" s="28"/>
      <c r="D1798" s="22"/>
      <c r="K1798" s="26"/>
      <c r="L1798" s="37"/>
      <c r="M1798" s="38"/>
      <c r="N1798" s="45"/>
      <c r="O1798" s="38"/>
    </row>
    <row r="1799" spans="3:15" ht="17" x14ac:dyDescent="0.4">
      <c r="C1799" s="28"/>
      <c r="D1799" s="22"/>
      <c r="K1799" s="26"/>
      <c r="L1799" s="37"/>
      <c r="M1799" s="38"/>
      <c r="N1799" s="45"/>
      <c r="O1799" s="38"/>
    </row>
    <row r="1800" spans="3:15" ht="17" x14ac:dyDescent="0.4">
      <c r="C1800" s="28"/>
      <c r="D1800" s="22"/>
      <c r="K1800" s="26"/>
      <c r="L1800" s="37"/>
      <c r="M1800" s="38"/>
      <c r="N1800" s="45"/>
      <c r="O1800" s="38"/>
    </row>
    <row r="1801" spans="3:15" ht="17" x14ac:dyDescent="0.4">
      <c r="C1801" s="28"/>
      <c r="D1801" s="22"/>
      <c r="K1801" s="26"/>
      <c r="L1801" s="37"/>
      <c r="M1801" s="38"/>
      <c r="N1801" s="45"/>
      <c r="O1801" s="38"/>
    </row>
    <row r="1802" spans="3:15" ht="17" x14ac:dyDescent="0.4">
      <c r="C1802" s="28"/>
      <c r="D1802" s="22"/>
      <c r="K1802" s="26"/>
      <c r="L1802" s="37"/>
      <c r="M1802" s="38"/>
      <c r="N1802" s="45"/>
      <c r="O1802" s="38"/>
    </row>
    <row r="1803" spans="3:15" ht="17" x14ac:dyDescent="0.4">
      <c r="C1803" s="28"/>
      <c r="D1803" s="22"/>
      <c r="K1803" s="26"/>
      <c r="L1803" s="37"/>
      <c r="M1803" s="38"/>
      <c r="N1803" s="45"/>
      <c r="O1803" s="38"/>
    </row>
    <row r="1804" spans="3:15" ht="17" x14ac:dyDescent="0.4">
      <c r="C1804" s="28"/>
      <c r="D1804" s="22"/>
      <c r="K1804" s="26"/>
      <c r="L1804" s="37"/>
      <c r="M1804" s="38"/>
      <c r="N1804" s="45"/>
      <c r="O1804" s="38"/>
    </row>
    <row r="1805" spans="3:15" ht="17" x14ac:dyDescent="0.4">
      <c r="C1805" s="28"/>
      <c r="D1805" s="22"/>
      <c r="K1805" s="26"/>
      <c r="L1805" s="37"/>
      <c r="M1805" s="38"/>
      <c r="N1805" s="45"/>
      <c r="O1805" s="38"/>
    </row>
    <row r="1806" spans="3:15" ht="17" x14ac:dyDescent="0.4">
      <c r="C1806" s="28"/>
      <c r="D1806" s="22"/>
      <c r="K1806" s="26"/>
      <c r="L1806" s="37"/>
      <c r="M1806" s="38"/>
      <c r="N1806" s="45"/>
      <c r="O1806" s="38"/>
    </row>
    <row r="1807" spans="3:15" ht="17" x14ac:dyDescent="0.4">
      <c r="C1807" s="28"/>
      <c r="D1807" s="22"/>
      <c r="K1807" s="26"/>
      <c r="L1807" s="37"/>
      <c r="M1807" s="38"/>
      <c r="N1807" s="45"/>
      <c r="O1807" s="38"/>
    </row>
    <row r="1808" spans="3:15" ht="17" x14ac:dyDescent="0.4">
      <c r="C1808" s="28"/>
      <c r="D1808" s="22"/>
      <c r="K1808" s="26"/>
      <c r="L1808" s="37"/>
      <c r="M1808" s="38"/>
      <c r="N1808" s="45"/>
      <c r="O1808" s="38"/>
    </row>
    <row r="1809" spans="3:15" ht="17" x14ac:dyDescent="0.4">
      <c r="C1809" s="28"/>
      <c r="D1809" s="22"/>
      <c r="K1809" s="26"/>
      <c r="L1809" s="37"/>
      <c r="M1809" s="38"/>
      <c r="N1809" s="45"/>
      <c r="O1809" s="38"/>
    </row>
    <row r="1810" spans="3:15" ht="17" x14ac:dyDescent="0.4">
      <c r="C1810" s="28"/>
      <c r="D1810" s="22"/>
      <c r="K1810" s="26"/>
      <c r="L1810" s="37"/>
      <c r="M1810" s="38"/>
      <c r="N1810" s="45"/>
      <c r="O1810" s="38"/>
    </row>
    <row r="1811" spans="3:15" ht="17" x14ac:dyDescent="0.4">
      <c r="C1811" s="28"/>
      <c r="D1811" s="22"/>
      <c r="K1811" s="26"/>
      <c r="L1811" s="37"/>
      <c r="M1811" s="38"/>
      <c r="N1811" s="45"/>
      <c r="O1811" s="38"/>
    </row>
    <row r="1812" spans="3:15" ht="17" x14ac:dyDescent="0.4">
      <c r="C1812" s="28"/>
      <c r="D1812" s="22"/>
      <c r="K1812" s="26"/>
      <c r="L1812" s="37"/>
      <c r="M1812" s="38"/>
      <c r="N1812" s="45"/>
      <c r="O1812" s="38"/>
    </row>
    <row r="1813" spans="3:15" ht="17" x14ac:dyDescent="0.4">
      <c r="C1813" s="28"/>
      <c r="D1813" s="22"/>
      <c r="K1813" s="26"/>
      <c r="L1813" s="37"/>
      <c r="M1813" s="38"/>
      <c r="N1813" s="45"/>
      <c r="O1813" s="38"/>
    </row>
    <row r="1814" spans="3:15" ht="17" x14ac:dyDescent="0.4">
      <c r="C1814" s="28"/>
      <c r="D1814" s="22"/>
      <c r="K1814" s="26"/>
      <c r="L1814" s="37"/>
      <c r="M1814" s="38"/>
      <c r="N1814" s="45"/>
      <c r="O1814" s="38"/>
    </row>
    <row r="1815" spans="3:15" ht="17" x14ac:dyDescent="0.4">
      <c r="C1815" s="28"/>
      <c r="D1815" s="22"/>
      <c r="K1815" s="26"/>
      <c r="L1815" s="37"/>
      <c r="M1815" s="38"/>
      <c r="N1815" s="45"/>
      <c r="O1815" s="38"/>
    </row>
    <row r="1816" spans="3:15" ht="17" x14ac:dyDescent="0.4">
      <c r="C1816" s="28"/>
      <c r="D1816" s="22"/>
      <c r="K1816" s="26"/>
      <c r="L1816" s="37"/>
      <c r="M1816" s="38"/>
      <c r="N1816" s="45"/>
      <c r="O1816" s="38"/>
    </row>
    <row r="1817" spans="3:15" ht="17" x14ac:dyDescent="0.4">
      <c r="C1817" s="28"/>
      <c r="D1817" s="22"/>
      <c r="K1817" s="26"/>
      <c r="L1817" s="37"/>
      <c r="M1817" s="38"/>
      <c r="N1817" s="45"/>
      <c r="O1817" s="38"/>
    </row>
    <row r="1818" spans="3:15" ht="17" x14ac:dyDescent="0.4">
      <c r="C1818" s="28"/>
      <c r="D1818" s="22"/>
      <c r="K1818" s="26"/>
      <c r="L1818" s="37"/>
      <c r="M1818" s="38"/>
      <c r="N1818" s="45"/>
      <c r="O1818" s="38"/>
    </row>
    <row r="1819" spans="3:15" ht="17" x14ac:dyDescent="0.4">
      <c r="C1819" s="28"/>
      <c r="D1819" s="22"/>
      <c r="K1819" s="26"/>
      <c r="L1819" s="37"/>
      <c r="M1819" s="38"/>
      <c r="N1819" s="45"/>
      <c r="O1819" s="38"/>
    </row>
    <row r="1820" spans="3:15" ht="17" x14ac:dyDescent="0.4">
      <c r="C1820" s="28"/>
      <c r="D1820" s="22"/>
      <c r="K1820" s="26"/>
      <c r="L1820" s="37"/>
      <c r="M1820" s="38"/>
      <c r="N1820" s="45"/>
      <c r="O1820" s="38"/>
    </row>
    <row r="1821" spans="3:15" ht="17" x14ac:dyDescent="0.4">
      <c r="C1821" s="28"/>
      <c r="D1821" s="22"/>
      <c r="K1821" s="26"/>
      <c r="L1821" s="37"/>
      <c r="M1821" s="38"/>
      <c r="N1821" s="45"/>
      <c r="O1821" s="38"/>
    </row>
    <row r="1822" spans="3:15" ht="17" x14ac:dyDescent="0.4">
      <c r="C1822" s="28"/>
      <c r="D1822" s="22"/>
      <c r="K1822" s="26"/>
      <c r="L1822" s="37"/>
      <c r="M1822" s="38"/>
      <c r="N1822" s="45"/>
      <c r="O1822" s="38"/>
    </row>
    <row r="1823" spans="3:15" ht="17" x14ac:dyDescent="0.4">
      <c r="C1823" s="28"/>
      <c r="D1823" s="22"/>
      <c r="K1823" s="26"/>
      <c r="L1823" s="37"/>
      <c r="M1823" s="38"/>
      <c r="N1823" s="45"/>
      <c r="O1823" s="38"/>
    </row>
    <row r="1824" spans="3:15" ht="17" x14ac:dyDescent="0.4">
      <c r="C1824" s="28"/>
      <c r="D1824" s="22"/>
      <c r="K1824" s="26"/>
      <c r="L1824" s="37"/>
      <c r="M1824" s="38"/>
      <c r="N1824" s="45"/>
      <c r="O1824" s="38"/>
    </row>
    <row r="1825" spans="3:15" ht="17" x14ac:dyDescent="0.4">
      <c r="C1825" s="28"/>
      <c r="D1825" s="22"/>
      <c r="K1825" s="26"/>
      <c r="L1825" s="37"/>
      <c r="M1825" s="38"/>
      <c r="N1825" s="45"/>
      <c r="O1825" s="38"/>
    </row>
    <row r="1826" spans="3:15" ht="17" x14ac:dyDescent="0.4">
      <c r="C1826" s="28"/>
      <c r="D1826" s="22"/>
      <c r="K1826" s="26"/>
      <c r="L1826" s="37"/>
      <c r="M1826" s="38"/>
      <c r="N1826" s="45"/>
      <c r="O1826" s="38"/>
    </row>
    <row r="1827" spans="3:15" ht="17" x14ac:dyDescent="0.4">
      <c r="C1827" s="28"/>
      <c r="D1827" s="22"/>
      <c r="K1827" s="26"/>
      <c r="L1827" s="37"/>
      <c r="M1827" s="38"/>
      <c r="N1827" s="45"/>
      <c r="O1827" s="38"/>
    </row>
    <row r="1828" spans="3:15" ht="17" x14ac:dyDescent="0.4">
      <c r="C1828" s="28"/>
      <c r="D1828" s="24"/>
      <c r="K1828" s="26"/>
      <c r="L1828" s="37"/>
      <c r="M1828" s="38"/>
      <c r="N1828" s="45"/>
      <c r="O1828" s="38"/>
    </row>
    <row r="1829" spans="3:15" ht="17" x14ac:dyDescent="0.4">
      <c r="C1829" s="28"/>
      <c r="D1829" s="24"/>
      <c r="K1829" s="26"/>
      <c r="L1829" s="37"/>
      <c r="M1829" s="38"/>
      <c r="N1829" s="45"/>
      <c r="O1829" s="38"/>
    </row>
    <row r="1830" spans="3:15" ht="17" x14ac:dyDescent="0.4">
      <c r="C1830" s="28"/>
      <c r="D1830" s="24"/>
      <c r="K1830" s="26"/>
      <c r="L1830" s="37"/>
      <c r="M1830" s="38"/>
      <c r="N1830" s="45"/>
      <c r="O1830" s="38"/>
    </row>
    <row r="1831" spans="3:15" ht="17" x14ac:dyDescent="0.4">
      <c r="C1831" s="28"/>
      <c r="D1831" s="24"/>
      <c r="K1831" s="26"/>
      <c r="L1831" s="37"/>
      <c r="M1831" s="38"/>
      <c r="N1831" s="45"/>
      <c r="O1831" s="38"/>
    </row>
    <row r="1832" spans="3:15" ht="17" x14ac:dyDescent="0.4">
      <c r="C1832" s="28"/>
      <c r="D1832" s="24"/>
      <c r="K1832" s="26"/>
      <c r="L1832" s="37"/>
      <c r="M1832" s="38"/>
      <c r="N1832" s="45"/>
      <c r="O1832" s="38"/>
    </row>
    <row r="1833" spans="3:15" ht="17" x14ac:dyDescent="0.4">
      <c r="C1833" s="28"/>
      <c r="D1833" s="24"/>
      <c r="K1833" s="26"/>
      <c r="L1833" s="37"/>
      <c r="M1833" s="38"/>
      <c r="N1833" s="45"/>
      <c r="O1833" s="38"/>
    </row>
    <row r="1834" spans="3:15" ht="17" x14ac:dyDescent="0.4">
      <c r="C1834" s="28"/>
      <c r="D1834" s="24"/>
      <c r="K1834" s="26"/>
      <c r="L1834" s="37"/>
      <c r="M1834" s="38"/>
      <c r="N1834" s="45"/>
      <c r="O1834" s="38"/>
    </row>
    <row r="1835" spans="3:15" ht="17" x14ac:dyDescent="0.4">
      <c r="C1835" s="28"/>
      <c r="D1835" s="24"/>
      <c r="K1835" s="26"/>
      <c r="L1835" s="37"/>
      <c r="M1835" s="38"/>
      <c r="N1835" s="45"/>
      <c r="O1835" s="38"/>
    </row>
    <row r="1836" spans="3:15" ht="17" x14ac:dyDescent="0.4">
      <c r="C1836" s="28"/>
      <c r="D1836" s="24"/>
      <c r="K1836" s="26"/>
      <c r="L1836" s="37"/>
      <c r="M1836" s="38"/>
      <c r="N1836" s="45"/>
      <c r="O1836" s="38"/>
    </row>
    <row r="1837" spans="3:15" ht="17" x14ac:dyDescent="0.4">
      <c r="C1837" s="28"/>
      <c r="D1837" s="24"/>
      <c r="K1837" s="26"/>
      <c r="L1837" s="37"/>
      <c r="M1837" s="38"/>
      <c r="N1837" s="45"/>
      <c r="O1837" s="38"/>
    </row>
    <row r="1838" spans="3:15" ht="17" x14ac:dyDescent="0.4">
      <c r="C1838" s="28"/>
      <c r="D1838" s="24"/>
      <c r="K1838" s="26"/>
      <c r="L1838" s="37"/>
      <c r="M1838" s="38"/>
      <c r="N1838" s="45"/>
      <c r="O1838" s="38"/>
    </row>
    <row r="1839" spans="3:15" ht="17" x14ac:dyDescent="0.4">
      <c r="C1839" s="28"/>
      <c r="D1839" s="24"/>
      <c r="K1839" s="26"/>
      <c r="L1839" s="37"/>
      <c r="M1839" s="38"/>
      <c r="N1839" s="45"/>
      <c r="O1839" s="38"/>
    </row>
    <row r="1840" spans="3:15" ht="17" x14ac:dyDescent="0.4">
      <c r="C1840" s="28"/>
      <c r="D1840" s="24"/>
      <c r="K1840" s="26"/>
      <c r="L1840" s="37"/>
      <c r="M1840" s="38"/>
      <c r="N1840" s="45"/>
      <c r="O1840" s="38"/>
    </row>
    <row r="1841" spans="3:15" ht="17" x14ac:dyDescent="0.4">
      <c r="C1841" s="28"/>
      <c r="D1841" s="24"/>
      <c r="K1841" s="26"/>
      <c r="L1841" s="37"/>
      <c r="M1841" s="38"/>
      <c r="N1841" s="45"/>
      <c r="O1841" s="38"/>
    </row>
    <row r="1842" spans="3:15" ht="17" x14ac:dyDescent="0.4">
      <c r="C1842" s="28"/>
      <c r="D1842" s="24"/>
      <c r="K1842" s="26"/>
      <c r="L1842" s="37"/>
      <c r="M1842" s="38"/>
      <c r="N1842" s="45"/>
      <c r="O1842" s="38"/>
    </row>
    <row r="1843" spans="3:15" ht="17" x14ac:dyDescent="0.4">
      <c r="C1843" s="28"/>
      <c r="D1843" s="24"/>
      <c r="K1843" s="26"/>
      <c r="L1843" s="37"/>
      <c r="M1843" s="38"/>
      <c r="N1843" s="45"/>
      <c r="O1843" s="38"/>
    </row>
    <row r="1844" spans="3:15" ht="17" x14ac:dyDescent="0.4">
      <c r="C1844" s="28"/>
      <c r="D1844" s="24"/>
      <c r="K1844" s="26"/>
      <c r="L1844" s="37"/>
      <c r="M1844" s="38"/>
      <c r="N1844" s="45"/>
      <c r="O1844" s="38"/>
    </row>
    <row r="1845" spans="3:15" ht="17" x14ac:dyDescent="0.4">
      <c r="C1845" s="28"/>
      <c r="D1845" s="24"/>
      <c r="K1845" s="26"/>
      <c r="L1845" s="37"/>
      <c r="M1845" s="38"/>
      <c r="N1845" s="45"/>
      <c r="O1845" s="38"/>
    </row>
    <row r="1846" spans="3:15" ht="17" x14ac:dyDescent="0.4">
      <c r="C1846" s="28"/>
      <c r="D1846" s="24"/>
      <c r="K1846" s="26"/>
      <c r="L1846" s="37"/>
      <c r="M1846" s="38"/>
      <c r="N1846" s="45"/>
      <c r="O1846" s="38"/>
    </row>
    <row r="1847" spans="3:15" ht="17" x14ac:dyDescent="0.4">
      <c r="C1847" s="28"/>
      <c r="D1847" s="24"/>
      <c r="K1847" s="26"/>
      <c r="L1847" s="37"/>
      <c r="M1847" s="38"/>
      <c r="N1847" s="45"/>
      <c r="O1847" s="38"/>
    </row>
    <row r="1848" spans="3:15" ht="17" x14ac:dyDescent="0.4">
      <c r="C1848" s="28"/>
      <c r="D1848" s="24"/>
      <c r="K1848" s="26"/>
      <c r="L1848" s="37"/>
      <c r="M1848" s="38"/>
      <c r="N1848" s="45"/>
      <c r="O1848" s="38"/>
    </row>
    <row r="1849" spans="3:15" ht="17" x14ac:dyDescent="0.4">
      <c r="C1849" s="28"/>
      <c r="D1849" s="24"/>
      <c r="K1849" s="26"/>
      <c r="L1849" s="37"/>
      <c r="M1849" s="38"/>
      <c r="N1849" s="45"/>
      <c r="O1849" s="38"/>
    </row>
    <row r="1850" spans="3:15" ht="17" x14ac:dyDescent="0.4">
      <c r="C1850" s="28"/>
      <c r="D1850" s="24"/>
      <c r="K1850" s="26"/>
      <c r="L1850" s="37"/>
      <c r="M1850" s="38"/>
      <c r="N1850" s="45"/>
      <c r="O1850" s="38"/>
    </row>
    <row r="1851" spans="3:15" ht="17" x14ac:dyDescent="0.4">
      <c r="C1851" s="28"/>
      <c r="D1851" s="24"/>
      <c r="K1851" s="26"/>
      <c r="L1851" s="37"/>
      <c r="M1851" s="38"/>
      <c r="N1851" s="45"/>
      <c r="O1851" s="38"/>
    </row>
    <row r="1852" spans="3:15" ht="17" x14ac:dyDescent="0.4">
      <c r="C1852" s="28"/>
      <c r="D1852" s="24"/>
      <c r="K1852" s="26"/>
      <c r="L1852" s="37"/>
      <c r="M1852" s="38"/>
      <c r="N1852" s="45"/>
      <c r="O1852" s="38"/>
    </row>
    <row r="1853" spans="3:15" ht="17" x14ac:dyDescent="0.4">
      <c r="C1853" s="28"/>
      <c r="D1853" s="24"/>
      <c r="K1853" s="26"/>
      <c r="L1853" s="37"/>
      <c r="M1853" s="38"/>
      <c r="N1853" s="45"/>
      <c r="O1853" s="38"/>
    </row>
    <row r="1854" spans="3:15" ht="17" x14ac:dyDescent="0.4">
      <c r="C1854" s="28"/>
      <c r="D1854" s="24"/>
      <c r="K1854" s="26"/>
      <c r="L1854" s="37"/>
      <c r="M1854" s="38"/>
      <c r="N1854" s="45"/>
      <c r="O1854" s="38"/>
    </row>
    <row r="1855" spans="3:15" ht="17" x14ac:dyDescent="0.4">
      <c r="C1855" s="28"/>
      <c r="D1855" s="24"/>
      <c r="K1855" s="26"/>
      <c r="L1855" s="37"/>
      <c r="M1855" s="38"/>
      <c r="N1855" s="45"/>
      <c r="O1855" s="38"/>
    </row>
    <row r="1856" spans="3:15" ht="17" x14ac:dyDescent="0.4">
      <c r="C1856" s="28"/>
      <c r="D1856" s="24"/>
      <c r="K1856" s="26"/>
      <c r="L1856" s="37"/>
      <c r="M1856" s="38"/>
      <c r="N1856" s="45"/>
      <c r="O1856" s="38"/>
    </row>
    <row r="1857" spans="3:15" ht="17" x14ac:dyDescent="0.4">
      <c r="C1857" s="28"/>
      <c r="D1857" s="24"/>
      <c r="K1857" s="26"/>
      <c r="L1857" s="37"/>
      <c r="M1857" s="38"/>
      <c r="N1857" s="45"/>
      <c r="O1857" s="38"/>
    </row>
    <row r="1858" spans="3:15" ht="17" x14ac:dyDescent="0.4">
      <c r="C1858" s="28"/>
      <c r="D1858" s="24"/>
      <c r="K1858" s="26"/>
      <c r="L1858" s="37"/>
      <c r="M1858" s="38"/>
      <c r="N1858" s="45"/>
      <c r="O1858" s="38"/>
    </row>
    <row r="1859" spans="3:15" ht="17" x14ac:dyDescent="0.4">
      <c r="C1859" s="28"/>
      <c r="D1859" s="24"/>
      <c r="K1859" s="26"/>
      <c r="L1859" s="37"/>
      <c r="M1859" s="38"/>
      <c r="N1859" s="45"/>
      <c r="O1859" s="38"/>
    </row>
    <row r="1860" spans="3:15" ht="17" x14ac:dyDescent="0.4">
      <c r="C1860" s="28"/>
      <c r="D1860" s="24"/>
      <c r="K1860" s="26"/>
      <c r="L1860" s="37"/>
      <c r="M1860" s="38"/>
      <c r="N1860" s="45"/>
      <c r="O1860" s="38"/>
    </row>
    <row r="1861" spans="3:15" ht="17" x14ac:dyDescent="0.4">
      <c r="C1861" s="28"/>
      <c r="D1861" s="24"/>
      <c r="K1861" s="26"/>
      <c r="L1861" s="37"/>
      <c r="M1861" s="38"/>
      <c r="N1861" s="45"/>
      <c r="O1861" s="38"/>
    </row>
    <row r="1862" spans="3:15" ht="17" x14ac:dyDescent="0.4">
      <c r="C1862" s="28"/>
      <c r="D1862" s="24"/>
      <c r="K1862" s="26"/>
      <c r="L1862" s="37"/>
      <c r="M1862" s="38"/>
      <c r="N1862" s="45"/>
      <c r="O1862" s="38"/>
    </row>
    <row r="1863" spans="3:15" ht="17" x14ac:dyDescent="0.4">
      <c r="C1863" s="28"/>
      <c r="D1863" s="24"/>
      <c r="K1863" s="26"/>
      <c r="L1863" s="37"/>
      <c r="M1863" s="38"/>
      <c r="N1863" s="45"/>
      <c r="O1863" s="38"/>
    </row>
    <row r="1864" spans="3:15" ht="17" x14ac:dyDescent="0.4">
      <c r="C1864" s="28"/>
      <c r="D1864" s="24"/>
      <c r="K1864" s="26"/>
      <c r="L1864" s="37"/>
      <c r="M1864" s="38"/>
      <c r="N1864" s="45"/>
      <c r="O1864" s="38"/>
    </row>
    <row r="1865" spans="3:15" ht="17" x14ac:dyDescent="0.4">
      <c r="C1865" s="28"/>
      <c r="D1865" s="24"/>
      <c r="K1865" s="26"/>
      <c r="L1865" s="37"/>
      <c r="M1865" s="38"/>
      <c r="N1865" s="45"/>
      <c r="O1865" s="38"/>
    </row>
    <row r="1866" spans="3:15" ht="17" x14ac:dyDescent="0.4">
      <c r="C1866" s="28"/>
      <c r="D1866" s="24"/>
      <c r="K1866" s="26"/>
      <c r="L1866" s="37"/>
      <c r="M1866" s="38"/>
      <c r="N1866" s="45"/>
      <c r="O1866" s="38"/>
    </row>
    <row r="1867" spans="3:15" ht="17" x14ac:dyDescent="0.4">
      <c r="C1867" s="28"/>
      <c r="D1867" s="24"/>
      <c r="K1867" s="26"/>
      <c r="L1867" s="37"/>
      <c r="M1867" s="38"/>
      <c r="N1867" s="45"/>
      <c r="O1867" s="38"/>
    </row>
    <row r="1868" spans="3:15" ht="17" x14ac:dyDescent="0.4">
      <c r="C1868" s="28"/>
      <c r="D1868" s="24"/>
      <c r="K1868" s="26"/>
      <c r="L1868" s="37"/>
      <c r="M1868" s="38"/>
      <c r="N1868" s="45"/>
      <c r="O1868" s="38"/>
    </row>
    <row r="1869" spans="3:15" ht="17" x14ac:dyDescent="0.4">
      <c r="C1869" s="28"/>
      <c r="D1869" s="24"/>
      <c r="K1869" s="26"/>
      <c r="L1869" s="37"/>
      <c r="M1869" s="38"/>
      <c r="N1869" s="45"/>
      <c r="O1869" s="38"/>
    </row>
    <row r="1870" spans="3:15" ht="17" x14ac:dyDescent="0.4">
      <c r="C1870" s="28"/>
      <c r="D1870" s="24"/>
      <c r="K1870" s="26"/>
      <c r="L1870" s="37"/>
      <c r="M1870" s="38"/>
      <c r="N1870" s="45"/>
      <c r="O1870" s="38"/>
    </row>
    <row r="1871" spans="3:15" ht="17" x14ac:dyDescent="0.4">
      <c r="C1871" s="28"/>
      <c r="D1871" s="24"/>
      <c r="K1871" s="26"/>
      <c r="L1871" s="37"/>
      <c r="M1871" s="38"/>
      <c r="N1871" s="45"/>
      <c r="O1871" s="38"/>
    </row>
    <row r="1872" spans="3:15" ht="17" x14ac:dyDescent="0.4">
      <c r="C1872" s="28"/>
      <c r="D1872" s="24"/>
      <c r="K1872" s="26"/>
      <c r="L1872" s="37"/>
      <c r="M1872" s="38"/>
      <c r="N1872" s="45"/>
      <c r="O1872" s="38"/>
    </row>
    <row r="1873" spans="3:15" ht="17" x14ac:dyDescent="0.4">
      <c r="C1873" s="28"/>
      <c r="D1873" s="24"/>
      <c r="K1873" s="26"/>
      <c r="L1873" s="37"/>
      <c r="M1873" s="38"/>
      <c r="N1873" s="45"/>
      <c r="O1873" s="38"/>
    </row>
    <row r="1874" spans="3:15" ht="17" x14ac:dyDescent="0.4">
      <c r="C1874" s="28"/>
      <c r="D1874" s="24"/>
      <c r="K1874" s="26"/>
      <c r="L1874" s="37"/>
      <c r="M1874" s="38"/>
      <c r="N1874" s="45"/>
      <c r="O1874" s="38"/>
    </row>
    <row r="1875" spans="3:15" ht="17" x14ac:dyDescent="0.4">
      <c r="C1875" s="28"/>
      <c r="D1875" s="24"/>
      <c r="K1875" s="26"/>
      <c r="L1875" s="37"/>
      <c r="M1875" s="38"/>
      <c r="N1875" s="45"/>
      <c r="O1875" s="38"/>
    </row>
    <row r="1876" spans="3:15" ht="17" x14ac:dyDescent="0.4">
      <c r="C1876" s="28"/>
      <c r="D1876" s="24"/>
      <c r="K1876" s="26"/>
      <c r="L1876" s="37"/>
      <c r="M1876" s="38"/>
      <c r="N1876" s="45"/>
      <c r="O1876" s="38"/>
    </row>
    <row r="1877" spans="3:15" ht="17" x14ac:dyDescent="0.4">
      <c r="C1877" s="28"/>
      <c r="D1877" s="24"/>
      <c r="K1877" s="26"/>
      <c r="L1877" s="37"/>
      <c r="M1877" s="38"/>
      <c r="N1877" s="45"/>
      <c r="O1877" s="38"/>
    </row>
    <row r="1878" spans="3:15" ht="17" x14ac:dyDescent="0.4">
      <c r="C1878" s="28"/>
      <c r="D1878" s="24"/>
      <c r="K1878" s="26"/>
      <c r="L1878" s="37"/>
      <c r="M1878" s="38"/>
      <c r="N1878" s="45"/>
      <c r="O1878" s="38"/>
    </row>
    <row r="1879" spans="3:15" ht="17" x14ac:dyDescent="0.4">
      <c r="C1879" s="28"/>
      <c r="D1879" s="24"/>
      <c r="K1879" s="26"/>
      <c r="L1879" s="37"/>
      <c r="M1879" s="38"/>
      <c r="N1879" s="45"/>
      <c r="O1879" s="38"/>
    </row>
    <row r="1880" spans="3:15" ht="17" x14ac:dyDescent="0.4">
      <c r="C1880" s="28"/>
      <c r="D1880" s="24"/>
      <c r="K1880" s="26"/>
      <c r="L1880" s="37"/>
      <c r="M1880" s="38"/>
      <c r="N1880" s="45"/>
      <c r="O1880" s="38"/>
    </row>
    <row r="1881" spans="3:15" ht="17" x14ac:dyDescent="0.4">
      <c r="C1881" s="28"/>
      <c r="D1881" s="24"/>
      <c r="K1881" s="26"/>
      <c r="L1881" s="37"/>
      <c r="M1881" s="38"/>
      <c r="N1881" s="45"/>
      <c r="O1881" s="38"/>
    </row>
    <row r="1882" spans="3:15" ht="17" x14ac:dyDescent="0.4">
      <c r="C1882" s="28"/>
      <c r="D1882" s="24"/>
      <c r="K1882" s="26"/>
      <c r="L1882" s="37"/>
      <c r="M1882" s="38"/>
      <c r="N1882" s="45"/>
      <c r="O1882" s="38"/>
    </row>
    <row r="1883" spans="3:15" ht="17" x14ac:dyDescent="0.4">
      <c r="C1883" s="28"/>
      <c r="D1883" s="24"/>
      <c r="K1883" s="26"/>
      <c r="L1883" s="37"/>
      <c r="M1883" s="38"/>
      <c r="N1883" s="45"/>
      <c r="O1883" s="38"/>
    </row>
    <row r="1884" spans="3:15" ht="17" x14ac:dyDescent="0.4">
      <c r="C1884" s="28"/>
      <c r="D1884" s="24"/>
      <c r="K1884" s="26"/>
      <c r="L1884" s="37"/>
      <c r="M1884" s="38"/>
      <c r="N1884" s="45"/>
      <c r="O1884" s="38"/>
    </row>
    <row r="1885" spans="3:15" ht="17" x14ac:dyDescent="0.4">
      <c r="C1885" s="28"/>
      <c r="D1885" s="24"/>
      <c r="K1885" s="26"/>
      <c r="L1885" s="37"/>
      <c r="M1885" s="38"/>
      <c r="N1885" s="45"/>
      <c r="O1885" s="38"/>
    </row>
    <row r="1886" spans="3:15" ht="17" x14ac:dyDescent="0.4">
      <c r="C1886" s="28"/>
      <c r="D1886" s="24"/>
      <c r="K1886" s="26"/>
      <c r="L1886" s="37"/>
      <c r="M1886" s="38"/>
      <c r="N1886" s="45"/>
      <c r="O1886" s="38"/>
    </row>
    <row r="1887" spans="3:15" ht="17" x14ac:dyDescent="0.4">
      <c r="C1887" s="28"/>
      <c r="D1887" s="24"/>
      <c r="K1887" s="26"/>
      <c r="L1887" s="37"/>
      <c r="M1887" s="38"/>
      <c r="N1887" s="45"/>
      <c r="O1887" s="38"/>
    </row>
    <row r="1888" spans="3:15" ht="17" x14ac:dyDescent="0.4">
      <c r="C1888" s="28"/>
      <c r="D1888" s="24"/>
      <c r="K1888" s="26"/>
      <c r="L1888" s="37"/>
      <c r="M1888" s="38"/>
      <c r="N1888" s="45"/>
      <c r="O1888" s="38"/>
    </row>
    <row r="1889" spans="3:15" ht="17" x14ac:dyDescent="0.4">
      <c r="C1889" s="28"/>
      <c r="D1889" s="24"/>
      <c r="K1889" s="26"/>
      <c r="L1889" s="37"/>
      <c r="M1889" s="38"/>
      <c r="N1889" s="45"/>
      <c r="O1889" s="38"/>
    </row>
    <row r="1890" spans="3:15" ht="17" x14ac:dyDescent="0.4">
      <c r="C1890" s="28"/>
      <c r="D1890" s="24"/>
      <c r="K1890" s="26"/>
      <c r="L1890" s="37"/>
      <c r="M1890" s="38"/>
      <c r="N1890" s="45"/>
      <c r="O1890" s="38"/>
    </row>
    <row r="1891" spans="3:15" ht="17" x14ac:dyDescent="0.4">
      <c r="C1891" s="28"/>
      <c r="D1891" s="24"/>
      <c r="K1891" s="26"/>
      <c r="L1891" s="37"/>
      <c r="M1891" s="38"/>
      <c r="N1891" s="45"/>
      <c r="O1891" s="38"/>
    </row>
    <row r="1892" spans="3:15" ht="17" x14ac:dyDescent="0.4">
      <c r="C1892" s="28"/>
      <c r="D1892" s="24"/>
      <c r="K1892" s="26"/>
      <c r="L1892" s="37"/>
      <c r="M1892" s="38"/>
      <c r="N1892" s="45"/>
      <c r="O1892" s="38"/>
    </row>
    <row r="1893" spans="3:15" ht="17" x14ac:dyDescent="0.4">
      <c r="C1893" s="28"/>
      <c r="D1893" s="24"/>
      <c r="K1893" s="26"/>
      <c r="L1893" s="37"/>
      <c r="M1893" s="38"/>
      <c r="N1893" s="45"/>
      <c r="O1893" s="38"/>
    </row>
    <row r="1894" spans="3:15" ht="17" x14ac:dyDescent="0.4">
      <c r="C1894" s="28"/>
      <c r="D1894" s="24"/>
      <c r="K1894" s="26"/>
      <c r="L1894" s="37"/>
      <c r="M1894" s="38"/>
      <c r="N1894" s="45"/>
      <c r="O1894" s="38"/>
    </row>
    <row r="1895" spans="3:15" ht="17" x14ac:dyDescent="0.4">
      <c r="C1895" s="28"/>
      <c r="D1895" s="24"/>
      <c r="K1895" s="26"/>
      <c r="L1895" s="37"/>
      <c r="M1895" s="38"/>
      <c r="N1895" s="45"/>
      <c r="O1895" s="38"/>
    </row>
    <row r="1896" spans="3:15" ht="17" x14ac:dyDescent="0.4">
      <c r="C1896" s="28"/>
      <c r="D1896" s="24"/>
      <c r="K1896" s="26"/>
      <c r="L1896" s="37"/>
      <c r="M1896" s="38"/>
      <c r="N1896" s="45"/>
      <c r="O1896" s="38"/>
    </row>
    <row r="1897" spans="3:15" ht="17" x14ac:dyDescent="0.4">
      <c r="C1897" s="28"/>
      <c r="D1897" s="24"/>
      <c r="K1897" s="26"/>
      <c r="L1897" s="37"/>
      <c r="M1897" s="38"/>
      <c r="N1897" s="45"/>
      <c r="O1897" s="38"/>
    </row>
    <row r="1898" spans="3:15" ht="17" x14ac:dyDescent="0.4">
      <c r="C1898" s="28"/>
      <c r="D1898" s="24"/>
      <c r="K1898" s="26"/>
      <c r="L1898" s="37"/>
      <c r="M1898" s="38"/>
      <c r="N1898" s="45"/>
      <c r="O1898" s="38"/>
    </row>
    <row r="1899" spans="3:15" ht="17" x14ac:dyDescent="0.4">
      <c r="C1899" s="28"/>
      <c r="D1899" s="24"/>
      <c r="K1899" s="26"/>
      <c r="L1899" s="37"/>
      <c r="M1899" s="38"/>
      <c r="N1899" s="45"/>
      <c r="O1899" s="38"/>
    </row>
    <row r="1900" spans="3:15" ht="17" x14ac:dyDescent="0.4">
      <c r="C1900" s="28"/>
      <c r="D1900" s="24"/>
      <c r="K1900" s="26"/>
      <c r="L1900" s="37"/>
      <c r="M1900" s="38"/>
      <c r="N1900" s="45"/>
      <c r="O1900" s="38"/>
    </row>
    <row r="1901" spans="3:15" ht="17" x14ac:dyDescent="0.4">
      <c r="C1901" s="28"/>
      <c r="D1901" s="24"/>
      <c r="K1901" s="26"/>
      <c r="L1901" s="37"/>
      <c r="M1901" s="38"/>
      <c r="N1901" s="45"/>
      <c r="O1901" s="38"/>
    </row>
    <row r="1902" spans="3:15" ht="17" x14ac:dyDescent="0.4">
      <c r="C1902" s="28"/>
      <c r="D1902" s="24"/>
      <c r="K1902" s="26"/>
      <c r="L1902" s="37"/>
      <c r="M1902" s="38"/>
      <c r="N1902" s="45"/>
      <c r="O1902" s="38"/>
    </row>
    <row r="1903" spans="3:15" ht="17" x14ac:dyDescent="0.4">
      <c r="C1903" s="28"/>
      <c r="D1903" s="24"/>
      <c r="K1903" s="26"/>
      <c r="L1903" s="37"/>
      <c r="M1903" s="38"/>
      <c r="N1903" s="45"/>
      <c r="O1903" s="38"/>
    </row>
    <row r="1904" spans="3:15" ht="17" x14ac:dyDescent="0.4">
      <c r="C1904" s="28"/>
      <c r="D1904" s="24"/>
      <c r="K1904" s="26"/>
      <c r="L1904" s="37"/>
      <c r="M1904" s="38"/>
      <c r="N1904" s="45"/>
      <c r="O1904" s="38"/>
    </row>
    <row r="1905" spans="3:15" ht="17" x14ac:dyDescent="0.4">
      <c r="C1905" s="28"/>
      <c r="D1905" s="24"/>
      <c r="K1905" s="26"/>
      <c r="L1905" s="37"/>
      <c r="M1905" s="38"/>
      <c r="N1905" s="45"/>
      <c r="O1905" s="38"/>
    </row>
    <row r="1906" spans="3:15" ht="17" x14ac:dyDescent="0.4">
      <c r="C1906" s="28"/>
      <c r="D1906" s="24"/>
      <c r="K1906" s="26"/>
      <c r="L1906" s="37"/>
      <c r="M1906" s="38"/>
      <c r="N1906" s="45"/>
      <c r="O1906" s="38"/>
    </row>
    <row r="1907" spans="3:15" ht="17" x14ac:dyDescent="0.4">
      <c r="C1907" s="28"/>
      <c r="D1907" s="24"/>
      <c r="K1907" s="26"/>
      <c r="L1907" s="37"/>
      <c r="M1907" s="38"/>
      <c r="N1907" s="45"/>
      <c r="O1907" s="38"/>
    </row>
    <row r="1908" spans="3:15" ht="17" x14ac:dyDescent="0.4">
      <c r="C1908" s="28"/>
      <c r="D1908" s="24"/>
      <c r="K1908" s="26"/>
      <c r="L1908" s="37"/>
      <c r="M1908" s="38"/>
      <c r="N1908" s="45"/>
      <c r="O1908" s="38"/>
    </row>
    <row r="1909" spans="3:15" ht="17" x14ac:dyDescent="0.4">
      <c r="C1909" s="28"/>
      <c r="D1909" s="24"/>
      <c r="K1909" s="26"/>
      <c r="L1909" s="37"/>
      <c r="M1909" s="38"/>
      <c r="N1909" s="45"/>
      <c r="O1909" s="38"/>
    </row>
    <row r="1910" spans="3:15" ht="17" x14ac:dyDescent="0.4">
      <c r="C1910" s="28"/>
      <c r="D1910" s="24"/>
      <c r="K1910" s="26"/>
      <c r="L1910" s="37"/>
      <c r="M1910" s="38"/>
      <c r="N1910" s="45"/>
      <c r="O1910" s="38"/>
    </row>
    <row r="1911" spans="3:15" ht="17" x14ac:dyDescent="0.4">
      <c r="C1911" s="28"/>
      <c r="D1911" s="24"/>
      <c r="K1911" s="26"/>
      <c r="L1911" s="37"/>
      <c r="M1911" s="38"/>
      <c r="N1911" s="45"/>
      <c r="O1911" s="38"/>
    </row>
    <row r="1912" spans="3:15" ht="17" x14ac:dyDescent="0.4">
      <c r="C1912" s="28"/>
      <c r="D1912" s="24"/>
      <c r="K1912" s="26"/>
      <c r="L1912" s="37"/>
      <c r="M1912" s="38"/>
      <c r="N1912" s="45"/>
      <c r="O1912" s="38"/>
    </row>
    <row r="1913" spans="3:15" ht="17" x14ac:dyDescent="0.4">
      <c r="C1913" s="28"/>
      <c r="D1913" s="24"/>
      <c r="K1913" s="26"/>
      <c r="L1913" s="37"/>
      <c r="M1913" s="38"/>
      <c r="N1913" s="45"/>
      <c r="O1913" s="38"/>
    </row>
    <row r="1914" spans="3:15" ht="17" x14ac:dyDescent="0.4">
      <c r="C1914" s="28"/>
      <c r="D1914" s="24"/>
      <c r="K1914" s="26"/>
      <c r="L1914" s="37"/>
      <c r="M1914" s="38"/>
      <c r="N1914" s="45"/>
      <c r="O1914" s="38"/>
    </row>
    <row r="1915" spans="3:15" ht="17" x14ac:dyDescent="0.4">
      <c r="C1915" s="28"/>
      <c r="D1915" s="24"/>
      <c r="K1915" s="26"/>
      <c r="L1915" s="37"/>
      <c r="M1915" s="38"/>
      <c r="N1915" s="45"/>
      <c r="O1915" s="38"/>
    </row>
    <row r="1916" spans="3:15" ht="17" x14ac:dyDescent="0.4">
      <c r="C1916" s="28"/>
      <c r="D1916" s="24"/>
      <c r="K1916" s="26"/>
      <c r="L1916" s="37"/>
      <c r="M1916" s="38"/>
      <c r="N1916" s="45"/>
      <c r="O1916" s="38"/>
    </row>
    <row r="1917" spans="3:15" ht="17" x14ac:dyDescent="0.4">
      <c r="C1917" s="28"/>
      <c r="D1917" s="24"/>
      <c r="K1917" s="26"/>
      <c r="L1917" s="37"/>
      <c r="M1917" s="38"/>
      <c r="N1917" s="45"/>
      <c r="O1917" s="38"/>
    </row>
    <row r="1918" spans="3:15" ht="17" x14ac:dyDescent="0.4">
      <c r="C1918" s="28"/>
      <c r="D1918" s="22"/>
      <c r="K1918" s="26"/>
      <c r="L1918" s="37"/>
      <c r="M1918" s="38"/>
      <c r="N1918" s="45"/>
      <c r="O1918" s="38"/>
    </row>
    <row r="1919" spans="3:15" ht="17" x14ac:dyDescent="0.4">
      <c r="C1919" s="28"/>
      <c r="D1919" s="22"/>
      <c r="K1919" s="26"/>
      <c r="L1919" s="37"/>
      <c r="M1919" s="38"/>
      <c r="N1919" s="45"/>
      <c r="O1919" s="38"/>
    </row>
    <row r="1920" spans="3:15" ht="17" x14ac:dyDescent="0.4">
      <c r="C1920" s="28"/>
      <c r="D1920" s="22"/>
      <c r="K1920" s="26"/>
      <c r="L1920" s="37"/>
      <c r="M1920" s="38"/>
      <c r="N1920" s="45"/>
      <c r="O1920" s="38"/>
    </row>
    <row r="1921" spans="3:15" ht="17" x14ac:dyDescent="0.4">
      <c r="C1921" s="28"/>
      <c r="D1921" s="22"/>
      <c r="K1921" s="26"/>
      <c r="L1921" s="37"/>
      <c r="M1921" s="38"/>
      <c r="N1921" s="45"/>
      <c r="O1921" s="38"/>
    </row>
    <row r="1922" spans="3:15" ht="17" x14ac:dyDescent="0.4">
      <c r="C1922" s="28"/>
      <c r="D1922" s="22"/>
      <c r="K1922" s="26"/>
      <c r="L1922" s="37"/>
      <c r="M1922" s="38"/>
      <c r="N1922" s="45"/>
      <c r="O1922" s="38"/>
    </row>
    <row r="1923" spans="3:15" ht="17" x14ac:dyDescent="0.4">
      <c r="C1923" s="28"/>
      <c r="D1923" s="22"/>
      <c r="K1923" s="26"/>
      <c r="L1923" s="37"/>
      <c r="M1923" s="38"/>
      <c r="N1923" s="45"/>
      <c r="O1923" s="38"/>
    </row>
    <row r="1924" spans="3:15" ht="17" x14ac:dyDescent="0.4">
      <c r="C1924" s="28"/>
      <c r="D1924" s="22"/>
      <c r="K1924" s="26"/>
      <c r="L1924" s="37"/>
      <c r="M1924" s="38"/>
      <c r="N1924" s="45"/>
      <c r="O1924" s="38"/>
    </row>
    <row r="1925" spans="3:15" ht="17" x14ac:dyDescent="0.4">
      <c r="C1925" s="28"/>
      <c r="D1925" s="22"/>
      <c r="K1925" s="26"/>
      <c r="L1925" s="37"/>
      <c r="M1925" s="38"/>
      <c r="N1925" s="45"/>
      <c r="O1925" s="38"/>
    </row>
    <row r="1926" spans="3:15" ht="17" x14ac:dyDescent="0.4">
      <c r="C1926" s="28"/>
      <c r="D1926" s="22"/>
      <c r="K1926" s="26"/>
      <c r="L1926" s="37"/>
      <c r="M1926" s="38"/>
      <c r="N1926" s="45"/>
      <c r="O1926" s="38"/>
    </row>
    <row r="1927" spans="3:15" ht="17" x14ac:dyDescent="0.4">
      <c r="C1927" s="28"/>
      <c r="D1927" s="22"/>
      <c r="K1927" s="26"/>
      <c r="L1927" s="37"/>
      <c r="M1927" s="38"/>
      <c r="N1927" s="45"/>
      <c r="O1927" s="38"/>
    </row>
    <row r="1928" spans="3:15" ht="17" x14ac:dyDescent="0.4">
      <c r="C1928" s="28"/>
      <c r="D1928" s="22"/>
      <c r="K1928" s="26"/>
      <c r="L1928" s="37"/>
      <c r="M1928" s="38"/>
      <c r="N1928" s="45"/>
      <c r="O1928" s="38"/>
    </row>
    <row r="1929" spans="3:15" ht="17" x14ac:dyDescent="0.4">
      <c r="C1929" s="28"/>
      <c r="D1929" s="22"/>
      <c r="K1929" s="26"/>
      <c r="L1929" s="37"/>
      <c r="M1929" s="38"/>
      <c r="N1929" s="45"/>
      <c r="O1929" s="38"/>
    </row>
    <row r="1930" spans="3:15" ht="17" x14ac:dyDescent="0.4">
      <c r="C1930" s="28"/>
      <c r="D1930" s="22"/>
      <c r="K1930" s="26"/>
      <c r="L1930" s="37"/>
      <c r="M1930" s="38"/>
      <c r="N1930" s="45"/>
      <c r="O1930" s="38"/>
    </row>
    <row r="1931" spans="3:15" ht="17" x14ac:dyDescent="0.4">
      <c r="C1931" s="28"/>
      <c r="D1931" s="22"/>
      <c r="K1931" s="26"/>
      <c r="L1931" s="37"/>
      <c r="M1931" s="38"/>
      <c r="N1931" s="45"/>
      <c r="O1931" s="38"/>
    </row>
    <row r="1932" spans="3:15" ht="17" x14ac:dyDescent="0.4">
      <c r="C1932" s="28"/>
      <c r="D1932" s="22"/>
      <c r="K1932" s="26"/>
      <c r="L1932" s="37"/>
      <c r="M1932" s="38"/>
      <c r="N1932" s="45"/>
      <c r="O1932" s="38"/>
    </row>
    <row r="1933" spans="3:15" ht="17" x14ac:dyDescent="0.4">
      <c r="C1933" s="28"/>
      <c r="D1933" s="22"/>
      <c r="K1933" s="26"/>
      <c r="L1933" s="37"/>
      <c r="M1933" s="38"/>
      <c r="N1933" s="45"/>
      <c r="O1933" s="38"/>
    </row>
    <row r="1934" spans="3:15" ht="17" x14ac:dyDescent="0.4">
      <c r="C1934" s="28"/>
      <c r="D1934" s="22"/>
      <c r="K1934" s="26"/>
      <c r="L1934" s="37"/>
      <c r="M1934" s="38"/>
      <c r="N1934" s="45"/>
      <c r="O1934" s="38"/>
    </row>
    <row r="1935" spans="3:15" ht="17" x14ac:dyDescent="0.4">
      <c r="C1935" s="28"/>
      <c r="D1935" s="22"/>
      <c r="K1935" s="26"/>
      <c r="L1935" s="37"/>
      <c r="M1935" s="38"/>
      <c r="N1935" s="45"/>
      <c r="O1935" s="38"/>
    </row>
    <row r="1936" spans="3:15" ht="17" x14ac:dyDescent="0.4">
      <c r="C1936" s="28"/>
      <c r="D1936" s="22"/>
      <c r="K1936" s="26"/>
      <c r="L1936" s="37"/>
      <c r="M1936" s="38"/>
      <c r="N1936" s="45"/>
      <c r="O1936" s="38"/>
    </row>
    <row r="1937" spans="3:15" ht="17" x14ac:dyDescent="0.4">
      <c r="C1937" s="28"/>
      <c r="D1937" s="22"/>
      <c r="K1937" s="26"/>
      <c r="L1937" s="37"/>
      <c r="M1937" s="38"/>
      <c r="N1937" s="45"/>
      <c r="O1937" s="38"/>
    </row>
    <row r="1938" spans="3:15" ht="17" x14ac:dyDescent="0.4">
      <c r="C1938" s="28"/>
      <c r="D1938" s="22"/>
      <c r="K1938" s="26"/>
      <c r="L1938" s="37"/>
      <c r="M1938" s="38"/>
      <c r="N1938" s="45"/>
      <c r="O1938" s="38"/>
    </row>
    <row r="1939" spans="3:15" ht="17" x14ac:dyDescent="0.4">
      <c r="C1939" s="28"/>
      <c r="D1939" s="22"/>
      <c r="K1939" s="26"/>
      <c r="L1939" s="37"/>
      <c r="M1939" s="38"/>
      <c r="N1939" s="45"/>
      <c r="O1939" s="38"/>
    </row>
    <row r="1940" spans="3:15" ht="17" x14ac:dyDescent="0.4">
      <c r="C1940" s="28"/>
      <c r="D1940" s="22"/>
      <c r="K1940" s="26"/>
      <c r="L1940" s="37"/>
      <c r="M1940" s="38"/>
      <c r="N1940" s="45"/>
      <c r="O1940" s="38"/>
    </row>
    <row r="1941" spans="3:15" ht="17" x14ac:dyDescent="0.4">
      <c r="C1941" s="28"/>
      <c r="D1941" s="22"/>
      <c r="K1941" s="26"/>
      <c r="L1941" s="37"/>
      <c r="M1941" s="38"/>
      <c r="N1941" s="45"/>
      <c r="O1941" s="38"/>
    </row>
    <row r="1942" spans="3:15" ht="17" x14ac:dyDescent="0.4">
      <c r="C1942" s="28"/>
      <c r="D1942" s="22"/>
      <c r="K1942" s="26"/>
      <c r="L1942" s="37"/>
      <c r="M1942" s="38"/>
      <c r="N1942" s="45"/>
      <c r="O1942" s="38"/>
    </row>
    <row r="1943" spans="3:15" ht="17" x14ac:dyDescent="0.4">
      <c r="C1943" s="28"/>
      <c r="D1943" s="22"/>
      <c r="K1943" s="26"/>
      <c r="L1943" s="37"/>
      <c r="M1943" s="38"/>
      <c r="N1943" s="45"/>
      <c r="O1943" s="38"/>
    </row>
    <row r="1944" spans="3:15" ht="17" x14ac:dyDescent="0.4">
      <c r="C1944" s="28"/>
      <c r="D1944" s="22"/>
      <c r="K1944" s="26"/>
      <c r="L1944" s="37"/>
      <c r="M1944" s="38"/>
      <c r="N1944" s="45"/>
      <c r="O1944" s="38"/>
    </row>
    <row r="1945" spans="3:15" ht="17" x14ac:dyDescent="0.4">
      <c r="C1945" s="28"/>
      <c r="D1945" s="22"/>
      <c r="K1945" s="26"/>
      <c r="L1945" s="37"/>
      <c r="M1945" s="38"/>
      <c r="N1945" s="45"/>
      <c r="O1945" s="38"/>
    </row>
    <row r="1946" spans="3:15" ht="17" x14ac:dyDescent="0.4">
      <c r="C1946" s="28"/>
      <c r="D1946" s="22"/>
      <c r="K1946" s="26"/>
      <c r="L1946" s="37"/>
      <c r="M1946" s="38"/>
      <c r="N1946" s="45"/>
      <c r="O1946" s="38"/>
    </row>
    <row r="1947" spans="3:15" ht="17" x14ac:dyDescent="0.4">
      <c r="C1947" s="28"/>
      <c r="D1947" s="22"/>
      <c r="K1947" s="26"/>
      <c r="L1947" s="37"/>
      <c r="M1947" s="38"/>
      <c r="N1947" s="45"/>
      <c r="O1947" s="38"/>
    </row>
    <row r="1948" spans="3:15" ht="17" x14ac:dyDescent="0.4">
      <c r="C1948" s="28"/>
      <c r="D1948" s="22"/>
      <c r="K1948" s="26"/>
      <c r="L1948" s="37"/>
      <c r="M1948" s="38"/>
      <c r="N1948" s="45"/>
      <c r="O1948" s="38"/>
    </row>
    <row r="1949" spans="3:15" ht="17" x14ac:dyDescent="0.4">
      <c r="C1949" s="28"/>
      <c r="D1949" s="22"/>
      <c r="K1949" s="26"/>
      <c r="L1949" s="37"/>
      <c r="M1949" s="38"/>
      <c r="N1949" s="45"/>
      <c r="O1949" s="38"/>
    </row>
    <row r="1950" spans="3:15" ht="17" x14ac:dyDescent="0.4">
      <c r="C1950" s="28"/>
      <c r="D1950" s="22"/>
      <c r="K1950" s="26"/>
      <c r="L1950" s="37"/>
      <c r="M1950" s="38"/>
      <c r="N1950" s="45"/>
      <c r="O1950" s="38"/>
    </row>
    <row r="1951" spans="3:15" ht="17" x14ac:dyDescent="0.4">
      <c r="C1951" s="28"/>
      <c r="D1951" s="22"/>
      <c r="K1951" s="26"/>
      <c r="L1951" s="37"/>
      <c r="M1951" s="38"/>
      <c r="N1951" s="45"/>
      <c r="O1951" s="38"/>
    </row>
    <row r="1952" spans="3:15" ht="17" x14ac:dyDescent="0.4">
      <c r="C1952" s="28"/>
      <c r="D1952" s="22"/>
      <c r="K1952" s="26"/>
      <c r="L1952" s="37"/>
      <c r="M1952" s="38"/>
      <c r="N1952" s="45"/>
      <c r="O1952" s="38"/>
    </row>
    <row r="1953" spans="3:15" ht="17" x14ac:dyDescent="0.4">
      <c r="C1953" s="28"/>
      <c r="D1953" s="22"/>
      <c r="K1953" s="26"/>
      <c r="L1953" s="37"/>
      <c r="M1953" s="38"/>
      <c r="N1953" s="45"/>
      <c r="O1953" s="38"/>
    </row>
    <row r="1954" spans="3:15" ht="17" x14ac:dyDescent="0.4">
      <c r="C1954" s="28"/>
      <c r="D1954" s="22"/>
      <c r="K1954" s="26"/>
      <c r="L1954" s="37"/>
      <c r="M1954" s="38"/>
      <c r="N1954" s="45"/>
      <c r="O1954" s="38"/>
    </row>
    <row r="1955" spans="3:15" ht="17" x14ac:dyDescent="0.4">
      <c r="C1955" s="28"/>
      <c r="D1955" s="22"/>
      <c r="K1955" s="26"/>
      <c r="L1955" s="37"/>
      <c r="M1955" s="38"/>
      <c r="N1955" s="45"/>
      <c r="O1955" s="38"/>
    </row>
    <row r="1956" spans="3:15" ht="17" x14ac:dyDescent="0.4">
      <c r="C1956" s="28"/>
      <c r="D1956" s="22"/>
      <c r="K1956" s="26"/>
      <c r="L1956" s="37"/>
      <c r="M1956" s="38"/>
      <c r="N1956" s="45"/>
      <c r="O1956" s="38"/>
    </row>
    <row r="1957" spans="3:15" ht="17" x14ac:dyDescent="0.4">
      <c r="C1957" s="28"/>
      <c r="D1957" s="22"/>
      <c r="K1957" s="26"/>
      <c r="L1957" s="37"/>
      <c r="M1957" s="38"/>
      <c r="N1957" s="45"/>
      <c r="O1957" s="38"/>
    </row>
    <row r="1958" spans="3:15" ht="17" x14ac:dyDescent="0.4">
      <c r="C1958" s="28"/>
      <c r="D1958" s="22"/>
      <c r="K1958" s="26"/>
      <c r="L1958" s="37"/>
      <c r="M1958" s="38"/>
      <c r="N1958" s="45"/>
      <c r="O1958" s="38"/>
    </row>
    <row r="1959" spans="3:15" ht="17" x14ac:dyDescent="0.4">
      <c r="C1959" s="28"/>
      <c r="D1959" s="22"/>
      <c r="K1959" s="26"/>
      <c r="L1959" s="37"/>
      <c r="M1959" s="38"/>
      <c r="N1959" s="45"/>
      <c r="O1959" s="38"/>
    </row>
    <row r="1960" spans="3:15" ht="17" x14ac:dyDescent="0.4">
      <c r="C1960" s="28"/>
      <c r="D1960" s="22"/>
      <c r="K1960" s="26"/>
      <c r="L1960" s="37"/>
      <c r="M1960" s="38"/>
      <c r="N1960" s="45"/>
      <c r="O1960" s="38"/>
    </row>
    <row r="1961" spans="3:15" ht="17" x14ac:dyDescent="0.4">
      <c r="C1961" s="28"/>
      <c r="D1961" s="22"/>
      <c r="K1961" s="26"/>
      <c r="L1961" s="37"/>
      <c r="M1961" s="38"/>
      <c r="N1961" s="45"/>
      <c r="O1961" s="38"/>
    </row>
    <row r="1962" spans="3:15" ht="17" x14ac:dyDescent="0.4">
      <c r="C1962" s="28"/>
      <c r="D1962" s="22"/>
      <c r="K1962" s="26"/>
      <c r="L1962" s="37"/>
      <c r="M1962" s="38"/>
      <c r="N1962" s="45"/>
      <c r="O1962" s="38"/>
    </row>
    <row r="1963" spans="3:15" ht="17" x14ac:dyDescent="0.4">
      <c r="C1963" s="28"/>
      <c r="D1963" s="22"/>
      <c r="K1963" s="26"/>
      <c r="L1963" s="37"/>
      <c r="M1963" s="38"/>
      <c r="N1963" s="45"/>
      <c r="O1963" s="38"/>
    </row>
    <row r="1964" spans="3:15" ht="17" x14ac:dyDescent="0.4">
      <c r="C1964" s="28"/>
      <c r="D1964" s="22"/>
      <c r="K1964" s="26"/>
      <c r="L1964" s="37"/>
      <c r="M1964" s="38"/>
      <c r="N1964" s="45"/>
      <c r="O1964" s="38"/>
    </row>
    <row r="1965" spans="3:15" ht="17" x14ac:dyDescent="0.4">
      <c r="C1965" s="28"/>
      <c r="D1965" s="22"/>
      <c r="K1965" s="26"/>
      <c r="L1965" s="37"/>
      <c r="M1965" s="38"/>
      <c r="N1965" s="45"/>
      <c r="O1965" s="38"/>
    </row>
    <row r="1966" spans="3:15" ht="17" x14ac:dyDescent="0.4">
      <c r="C1966" s="28"/>
      <c r="D1966" s="22"/>
      <c r="K1966" s="26"/>
      <c r="L1966" s="37"/>
      <c r="M1966" s="38"/>
      <c r="N1966" s="45"/>
      <c r="O1966" s="38"/>
    </row>
    <row r="1967" spans="3:15" ht="17" x14ac:dyDescent="0.4">
      <c r="C1967" s="28"/>
      <c r="D1967" s="22"/>
      <c r="K1967" s="26"/>
      <c r="L1967" s="37"/>
      <c r="M1967" s="38"/>
      <c r="N1967" s="45"/>
      <c r="O1967" s="38"/>
    </row>
    <row r="1968" spans="3:15" ht="17" x14ac:dyDescent="0.4">
      <c r="C1968" s="28"/>
      <c r="D1968" s="22"/>
      <c r="K1968" s="26"/>
      <c r="L1968" s="37"/>
      <c r="M1968" s="38"/>
      <c r="N1968" s="45"/>
      <c r="O1968" s="38"/>
    </row>
    <row r="1969" spans="3:15" ht="17" x14ac:dyDescent="0.4">
      <c r="C1969" s="28"/>
      <c r="D1969" s="22"/>
      <c r="K1969" s="26"/>
      <c r="L1969" s="37"/>
      <c r="M1969" s="38"/>
      <c r="N1969" s="45"/>
      <c r="O1969" s="38"/>
    </row>
    <row r="1970" spans="3:15" ht="17" x14ac:dyDescent="0.4">
      <c r="C1970" s="28"/>
      <c r="D1970" s="22"/>
      <c r="K1970" s="26"/>
      <c r="L1970" s="37"/>
      <c r="M1970" s="38"/>
      <c r="N1970" s="45"/>
      <c r="O1970" s="38"/>
    </row>
    <row r="1971" spans="3:15" ht="17" x14ac:dyDescent="0.4">
      <c r="C1971" s="28"/>
      <c r="D1971" s="22"/>
      <c r="K1971" s="26"/>
      <c r="L1971" s="37"/>
      <c r="M1971" s="38"/>
      <c r="N1971" s="45"/>
      <c r="O1971" s="38"/>
    </row>
    <row r="1972" spans="3:15" ht="17" x14ac:dyDescent="0.4">
      <c r="C1972" s="28"/>
      <c r="D1972" s="22"/>
      <c r="K1972" s="26"/>
      <c r="L1972" s="37"/>
      <c r="M1972" s="38"/>
      <c r="N1972" s="45"/>
      <c r="O1972" s="38"/>
    </row>
    <row r="1973" spans="3:15" ht="17" x14ac:dyDescent="0.4">
      <c r="C1973" s="28"/>
      <c r="D1973" s="22"/>
      <c r="K1973" s="26"/>
      <c r="L1973" s="37"/>
      <c r="M1973" s="38"/>
      <c r="N1973" s="45"/>
      <c r="O1973" s="38"/>
    </row>
    <row r="1974" spans="3:15" ht="17" x14ac:dyDescent="0.4">
      <c r="C1974" s="28"/>
      <c r="D1974" s="22"/>
      <c r="K1974" s="26"/>
      <c r="L1974" s="37"/>
      <c r="M1974" s="38"/>
      <c r="N1974" s="45"/>
      <c r="O1974" s="38"/>
    </row>
    <row r="1975" spans="3:15" ht="17" x14ac:dyDescent="0.4">
      <c r="C1975" s="28"/>
      <c r="D1975" s="22"/>
      <c r="K1975" s="26"/>
      <c r="L1975" s="37"/>
      <c r="M1975" s="38"/>
      <c r="N1975" s="45"/>
      <c r="O1975" s="38"/>
    </row>
    <row r="1976" spans="3:15" ht="17" x14ac:dyDescent="0.4">
      <c r="C1976" s="28"/>
      <c r="D1976" s="22"/>
      <c r="K1976" s="26"/>
      <c r="L1976" s="37"/>
      <c r="M1976" s="38"/>
      <c r="N1976" s="45"/>
      <c r="O1976" s="38"/>
    </row>
    <row r="1977" spans="3:15" ht="17" x14ac:dyDescent="0.4">
      <c r="C1977" s="28"/>
      <c r="D1977" s="22"/>
      <c r="K1977" s="26"/>
      <c r="L1977" s="37"/>
      <c r="M1977" s="38"/>
      <c r="N1977" s="45"/>
      <c r="O1977" s="38"/>
    </row>
    <row r="1978" spans="3:15" ht="17" x14ac:dyDescent="0.4">
      <c r="C1978" s="28"/>
      <c r="D1978" s="22"/>
      <c r="K1978" s="26"/>
      <c r="L1978" s="37"/>
      <c r="M1978" s="38"/>
      <c r="N1978" s="45"/>
      <c r="O1978" s="38"/>
    </row>
    <row r="1979" spans="3:15" ht="17" x14ac:dyDescent="0.4">
      <c r="C1979" s="28"/>
      <c r="D1979" s="22"/>
      <c r="K1979" s="26"/>
      <c r="L1979" s="37"/>
      <c r="M1979" s="38"/>
      <c r="N1979" s="45"/>
      <c r="O1979" s="38"/>
    </row>
    <row r="1980" spans="3:15" ht="17" x14ac:dyDescent="0.4">
      <c r="C1980" s="28"/>
      <c r="D1980" s="22"/>
      <c r="K1980" s="26"/>
      <c r="L1980" s="37"/>
      <c r="M1980" s="38"/>
      <c r="N1980" s="45"/>
      <c r="O1980" s="38"/>
    </row>
    <row r="1981" spans="3:15" ht="17" x14ac:dyDescent="0.4">
      <c r="C1981" s="28"/>
      <c r="D1981" s="22"/>
      <c r="K1981" s="26"/>
      <c r="L1981" s="37"/>
      <c r="M1981" s="38"/>
      <c r="N1981" s="45"/>
      <c r="O1981" s="38"/>
    </row>
    <row r="1982" spans="3:15" ht="17" x14ac:dyDescent="0.4">
      <c r="C1982" s="28"/>
      <c r="D1982" s="22"/>
      <c r="K1982" s="26"/>
      <c r="L1982" s="37"/>
      <c r="M1982" s="38"/>
      <c r="N1982" s="45"/>
      <c r="O1982" s="38"/>
    </row>
    <row r="1983" spans="3:15" ht="17" x14ac:dyDescent="0.4">
      <c r="C1983" s="28"/>
      <c r="D1983" s="22"/>
      <c r="K1983" s="26"/>
      <c r="L1983" s="37"/>
      <c r="M1983" s="38"/>
      <c r="N1983" s="45"/>
      <c r="O1983" s="38"/>
    </row>
    <row r="1984" spans="3:15" ht="17" x14ac:dyDescent="0.4">
      <c r="C1984" s="28"/>
      <c r="D1984" s="22"/>
      <c r="K1984" s="26"/>
      <c r="L1984" s="37"/>
      <c r="M1984" s="38"/>
      <c r="N1984" s="45"/>
      <c r="O1984" s="38"/>
    </row>
    <row r="1985" spans="3:15" ht="17" x14ac:dyDescent="0.4">
      <c r="C1985" s="28"/>
      <c r="D1985" s="22"/>
      <c r="K1985" s="26"/>
      <c r="L1985" s="37"/>
      <c r="M1985" s="38"/>
      <c r="N1985" s="45"/>
      <c r="O1985" s="38"/>
    </row>
    <row r="1986" spans="3:15" ht="17" x14ac:dyDescent="0.4">
      <c r="C1986" s="28"/>
      <c r="D1986" s="22"/>
      <c r="K1986" s="26"/>
      <c r="L1986" s="37"/>
      <c r="M1986" s="38"/>
      <c r="N1986" s="45"/>
      <c r="O1986" s="38"/>
    </row>
    <row r="1987" spans="3:15" ht="17" x14ac:dyDescent="0.4">
      <c r="C1987" s="28"/>
      <c r="D1987" s="22"/>
      <c r="K1987" s="26"/>
      <c r="L1987" s="37"/>
      <c r="M1987" s="38"/>
      <c r="N1987" s="45"/>
      <c r="O1987" s="38"/>
    </row>
    <row r="1988" spans="3:15" ht="17" x14ac:dyDescent="0.4">
      <c r="C1988" s="28"/>
      <c r="D1988" s="22"/>
      <c r="K1988" s="26"/>
      <c r="L1988" s="37"/>
      <c r="M1988" s="38"/>
      <c r="N1988" s="45"/>
      <c r="O1988" s="38"/>
    </row>
    <row r="1989" spans="3:15" ht="17" x14ac:dyDescent="0.4">
      <c r="C1989" s="28"/>
      <c r="D1989" s="22"/>
      <c r="K1989" s="26"/>
      <c r="L1989" s="37"/>
      <c r="M1989" s="38"/>
      <c r="N1989" s="45"/>
      <c r="O1989" s="38"/>
    </row>
    <row r="1990" spans="3:15" ht="17" x14ac:dyDescent="0.4">
      <c r="C1990" s="28"/>
      <c r="D1990" s="22"/>
      <c r="K1990" s="26"/>
      <c r="L1990" s="37"/>
      <c r="M1990" s="38"/>
      <c r="N1990" s="45"/>
      <c r="O1990" s="38"/>
    </row>
    <row r="1991" spans="3:15" ht="17" x14ac:dyDescent="0.4">
      <c r="C1991" s="28"/>
      <c r="D1991" s="22"/>
      <c r="K1991" s="26"/>
      <c r="L1991" s="37"/>
      <c r="M1991" s="38"/>
      <c r="N1991" s="45"/>
      <c r="O1991" s="38"/>
    </row>
    <row r="1992" spans="3:15" ht="17" x14ac:dyDescent="0.4">
      <c r="C1992" s="28"/>
      <c r="D1992" s="22"/>
      <c r="K1992" s="26"/>
      <c r="L1992" s="37"/>
      <c r="M1992" s="38"/>
      <c r="N1992" s="45"/>
      <c r="O1992" s="38"/>
    </row>
    <row r="1993" spans="3:15" ht="17" x14ac:dyDescent="0.4">
      <c r="C1993" s="28"/>
      <c r="D1993" s="22"/>
      <c r="K1993" s="26"/>
      <c r="L1993" s="37"/>
      <c r="M1993" s="38"/>
      <c r="N1993" s="45"/>
      <c r="O1993" s="38"/>
    </row>
    <row r="1994" spans="3:15" ht="17" x14ac:dyDescent="0.4">
      <c r="C1994" s="28"/>
      <c r="D1994" s="22"/>
      <c r="K1994" s="26"/>
      <c r="L1994" s="37"/>
      <c r="M1994" s="38"/>
      <c r="N1994" s="45"/>
      <c r="O1994" s="38"/>
    </row>
    <row r="1995" spans="3:15" ht="17" x14ac:dyDescent="0.4">
      <c r="C1995" s="28"/>
      <c r="D1995" s="22"/>
      <c r="K1995" s="26"/>
      <c r="L1995" s="37"/>
      <c r="M1995" s="38"/>
      <c r="N1995" s="45"/>
      <c r="O1995" s="38"/>
    </row>
    <row r="1996" spans="3:15" ht="17" x14ac:dyDescent="0.4">
      <c r="C1996" s="28"/>
      <c r="D1996" s="22"/>
      <c r="K1996" s="26"/>
      <c r="L1996" s="37"/>
      <c r="M1996" s="38"/>
      <c r="N1996" s="45"/>
      <c r="O1996" s="38"/>
    </row>
    <row r="1997" spans="3:15" ht="17" x14ac:dyDescent="0.4">
      <c r="C1997" s="28"/>
      <c r="D1997" s="22"/>
      <c r="K1997" s="26"/>
      <c r="L1997" s="37"/>
      <c r="M1997" s="38"/>
      <c r="N1997" s="45"/>
      <c r="O1997" s="38"/>
    </row>
    <row r="1998" spans="3:15" ht="17" x14ac:dyDescent="0.4">
      <c r="C1998" s="28"/>
      <c r="D1998" s="22"/>
      <c r="K1998" s="26"/>
      <c r="L1998" s="37"/>
      <c r="M1998" s="38"/>
      <c r="N1998" s="45"/>
      <c r="O1998" s="38"/>
    </row>
    <row r="1999" spans="3:15" ht="17" x14ac:dyDescent="0.4">
      <c r="C1999" s="28"/>
      <c r="D1999" s="22"/>
      <c r="K1999" s="26"/>
      <c r="L1999" s="37"/>
      <c r="M1999" s="38"/>
      <c r="N1999" s="45"/>
      <c r="O1999" s="38"/>
    </row>
    <row r="2000" spans="3:15" ht="17" x14ac:dyDescent="0.4">
      <c r="C2000" s="28"/>
      <c r="D2000" s="22"/>
      <c r="K2000" s="26"/>
      <c r="L2000" s="37"/>
      <c r="M2000" s="38"/>
      <c r="N2000" s="45"/>
      <c r="O2000" s="38"/>
    </row>
    <row r="2001" spans="3:15" ht="17" x14ac:dyDescent="0.4">
      <c r="C2001" s="28"/>
      <c r="D2001" s="22"/>
      <c r="K2001" s="26"/>
      <c r="L2001" s="37"/>
      <c r="M2001" s="38"/>
      <c r="N2001" s="45"/>
      <c r="O2001" s="38"/>
    </row>
    <row r="2002" spans="3:15" ht="17" x14ac:dyDescent="0.4">
      <c r="C2002" s="28"/>
      <c r="D2002" s="22"/>
      <c r="K2002" s="26"/>
      <c r="L2002" s="37"/>
      <c r="M2002" s="38"/>
      <c r="N2002" s="45"/>
      <c r="O2002" s="38"/>
    </row>
    <row r="2003" spans="3:15" ht="17" x14ac:dyDescent="0.4">
      <c r="C2003" s="28"/>
      <c r="D2003" s="22"/>
      <c r="K2003" s="26"/>
      <c r="L2003" s="37"/>
      <c r="M2003" s="38"/>
      <c r="N2003" s="45"/>
      <c r="O2003" s="38"/>
    </row>
    <row r="2004" spans="3:15" ht="17" x14ac:dyDescent="0.4">
      <c r="C2004" s="28"/>
      <c r="D2004" s="22"/>
      <c r="K2004" s="26"/>
      <c r="L2004" s="37"/>
      <c r="M2004" s="38"/>
      <c r="N2004" s="45"/>
      <c r="O2004" s="38"/>
    </row>
    <row r="2005" spans="3:15" ht="17" x14ac:dyDescent="0.4">
      <c r="C2005" s="28"/>
      <c r="D2005" s="22"/>
      <c r="K2005" s="26"/>
      <c r="L2005" s="37"/>
      <c r="M2005" s="38"/>
      <c r="N2005" s="45"/>
      <c r="O2005" s="38"/>
    </row>
    <row r="2006" spans="3:15" ht="17" x14ac:dyDescent="0.4">
      <c r="C2006" s="28"/>
      <c r="D2006" s="22"/>
      <c r="K2006" s="26"/>
      <c r="L2006" s="37"/>
      <c r="M2006" s="38"/>
      <c r="N2006" s="45"/>
      <c r="O2006" s="38"/>
    </row>
    <row r="2007" spans="3:15" ht="17" x14ac:dyDescent="0.4">
      <c r="C2007" s="28"/>
      <c r="D2007" s="22"/>
      <c r="K2007" s="26"/>
      <c r="L2007" s="37"/>
      <c r="M2007" s="38"/>
      <c r="N2007" s="45"/>
      <c r="O2007" s="38"/>
    </row>
    <row r="2008" spans="3:15" ht="17" x14ac:dyDescent="0.4">
      <c r="C2008" s="28"/>
      <c r="D2008" s="22"/>
      <c r="K2008" s="26"/>
      <c r="L2008" s="37"/>
      <c r="M2008" s="38"/>
      <c r="N2008" s="45"/>
      <c r="O2008" s="38"/>
    </row>
    <row r="2009" spans="3:15" ht="17" x14ac:dyDescent="0.4">
      <c r="C2009" s="28"/>
      <c r="D2009" s="22"/>
      <c r="K2009" s="26"/>
      <c r="L2009" s="37"/>
      <c r="M2009" s="38"/>
      <c r="N2009" s="45"/>
      <c r="O2009" s="38"/>
    </row>
    <row r="2010" spans="3:15" ht="17" x14ac:dyDescent="0.4">
      <c r="C2010" s="28"/>
      <c r="D2010" s="22"/>
      <c r="K2010" s="26"/>
      <c r="L2010" s="37"/>
      <c r="M2010" s="38"/>
      <c r="N2010" s="45"/>
      <c r="O2010" s="38"/>
    </row>
    <row r="2011" spans="3:15" ht="17" x14ac:dyDescent="0.4">
      <c r="C2011" s="28"/>
      <c r="D2011" s="22"/>
      <c r="K2011" s="26"/>
      <c r="L2011" s="37"/>
      <c r="M2011" s="38"/>
      <c r="N2011" s="45"/>
      <c r="O2011" s="38"/>
    </row>
    <row r="2012" spans="3:15" ht="17" x14ac:dyDescent="0.4">
      <c r="C2012" s="28"/>
      <c r="D2012" s="22"/>
      <c r="K2012" s="26"/>
      <c r="L2012" s="37"/>
      <c r="M2012" s="38"/>
      <c r="N2012" s="45"/>
      <c r="O2012" s="38"/>
    </row>
    <row r="2013" spans="3:15" ht="17" x14ac:dyDescent="0.4">
      <c r="C2013" s="28"/>
      <c r="D2013" s="22"/>
      <c r="K2013" s="26"/>
      <c r="L2013" s="37"/>
      <c r="M2013" s="38"/>
      <c r="N2013" s="45"/>
      <c r="O2013" s="38"/>
    </row>
    <row r="2014" spans="3:15" ht="17" x14ac:dyDescent="0.4">
      <c r="C2014" s="28"/>
      <c r="D2014" s="22"/>
      <c r="K2014" s="26"/>
      <c r="L2014" s="37"/>
      <c r="M2014" s="38"/>
      <c r="N2014" s="45"/>
      <c r="O2014" s="38"/>
    </row>
    <row r="2015" spans="3:15" ht="17" x14ac:dyDescent="0.4">
      <c r="C2015" s="28"/>
      <c r="D2015" s="22"/>
      <c r="K2015" s="26"/>
      <c r="L2015" s="37"/>
      <c r="M2015" s="38"/>
      <c r="N2015" s="45"/>
      <c r="O2015" s="38"/>
    </row>
    <row r="2016" spans="3:15" ht="17" x14ac:dyDescent="0.4">
      <c r="C2016" s="28"/>
      <c r="D2016" s="22"/>
      <c r="K2016" s="26"/>
      <c r="L2016" s="37"/>
      <c r="M2016" s="38"/>
      <c r="N2016" s="45"/>
      <c r="O2016" s="38"/>
    </row>
    <row r="2017" spans="3:15" ht="17" x14ac:dyDescent="0.4">
      <c r="C2017" s="28"/>
      <c r="D2017" s="22"/>
      <c r="K2017" s="26"/>
      <c r="L2017" s="37"/>
      <c r="M2017" s="38"/>
      <c r="N2017" s="45"/>
      <c r="O2017" s="38"/>
    </row>
    <row r="2018" spans="3:15" ht="17" x14ac:dyDescent="0.4">
      <c r="C2018" s="28"/>
      <c r="D2018" s="22"/>
      <c r="K2018" s="26"/>
      <c r="L2018" s="37"/>
      <c r="M2018" s="38"/>
      <c r="N2018" s="45"/>
      <c r="O2018" s="38"/>
    </row>
    <row r="2019" spans="3:15" ht="17" x14ac:dyDescent="0.4">
      <c r="C2019" s="28"/>
      <c r="D2019" s="22"/>
      <c r="K2019" s="26"/>
      <c r="L2019" s="37"/>
      <c r="M2019" s="38"/>
      <c r="N2019" s="45"/>
      <c r="O2019" s="38"/>
    </row>
    <row r="2020" spans="3:15" ht="17" x14ac:dyDescent="0.4">
      <c r="C2020" s="28"/>
      <c r="D2020" s="22"/>
      <c r="K2020" s="26"/>
      <c r="L2020" s="37"/>
      <c r="M2020" s="38"/>
      <c r="N2020" s="45"/>
      <c r="O2020" s="38"/>
    </row>
    <row r="2021" spans="3:15" ht="17" x14ac:dyDescent="0.4">
      <c r="C2021" s="28"/>
      <c r="D2021" s="22"/>
      <c r="K2021" s="26"/>
      <c r="L2021" s="37"/>
      <c r="M2021" s="38"/>
      <c r="N2021" s="45"/>
      <c r="O2021" s="38"/>
    </row>
    <row r="2022" spans="3:15" ht="17" x14ac:dyDescent="0.4">
      <c r="C2022" s="28"/>
      <c r="D2022" s="22"/>
      <c r="K2022" s="26"/>
      <c r="L2022" s="37"/>
      <c r="M2022" s="38"/>
      <c r="N2022" s="45"/>
      <c r="O2022" s="38"/>
    </row>
    <row r="2023" spans="3:15" ht="17" x14ac:dyDescent="0.4">
      <c r="C2023" s="28"/>
      <c r="D2023" s="22"/>
      <c r="K2023" s="26"/>
      <c r="L2023" s="37"/>
      <c r="M2023" s="38"/>
      <c r="N2023" s="45"/>
      <c r="O2023" s="38"/>
    </row>
    <row r="2024" spans="3:15" ht="17" x14ac:dyDescent="0.4">
      <c r="C2024" s="28"/>
      <c r="D2024" s="22"/>
      <c r="K2024" s="26"/>
      <c r="L2024" s="37"/>
      <c r="M2024" s="38"/>
      <c r="N2024" s="45"/>
      <c r="O2024" s="38"/>
    </row>
    <row r="2025" spans="3:15" ht="17" x14ac:dyDescent="0.4">
      <c r="C2025" s="28"/>
      <c r="D2025" s="22"/>
      <c r="K2025" s="26"/>
      <c r="L2025" s="37"/>
      <c r="M2025" s="38"/>
      <c r="N2025" s="45"/>
      <c r="O2025" s="38"/>
    </row>
    <row r="2026" spans="3:15" ht="17" x14ac:dyDescent="0.4">
      <c r="C2026" s="28"/>
      <c r="D2026" s="22"/>
      <c r="K2026" s="26"/>
      <c r="L2026" s="37"/>
      <c r="M2026" s="38"/>
      <c r="N2026" s="45"/>
      <c r="O2026" s="38"/>
    </row>
    <row r="2027" spans="3:15" ht="17" x14ac:dyDescent="0.4">
      <c r="C2027" s="28"/>
      <c r="D2027" s="22"/>
      <c r="K2027" s="26"/>
      <c r="L2027" s="37"/>
      <c r="M2027" s="38"/>
      <c r="N2027" s="45"/>
      <c r="O2027" s="38"/>
    </row>
    <row r="2028" spans="3:15" ht="17" x14ac:dyDescent="0.4">
      <c r="C2028" s="28"/>
      <c r="D2028" s="22"/>
      <c r="K2028" s="26"/>
      <c r="L2028" s="37"/>
      <c r="M2028" s="38"/>
      <c r="N2028" s="45"/>
      <c r="O2028" s="38"/>
    </row>
    <row r="2029" spans="3:15" ht="17" x14ac:dyDescent="0.4">
      <c r="C2029" s="28"/>
      <c r="D2029" s="22"/>
      <c r="K2029" s="26"/>
      <c r="L2029" s="37"/>
      <c r="M2029" s="38"/>
      <c r="N2029" s="45"/>
      <c r="O2029" s="38"/>
    </row>
    <row r="2030" spans="3:15" ht="17" x14ac:dyDescent="0.4">
      <c r="C2030" s="28"/>
      <c r="D2030" s="22"/>
      <c r="K2030" s="26"/>
      <c r="L2030" s="37"/>
      <c r="M2030" s="38"/>
      <c r="N2030" s="45"/>
      <c r="O2030" s="38"/>
    </row>
    <row r="2031" spans="3:15" ht="17" x14ac:dyDescent="0.4">
      <c r="C2031" s="28"/>
      <c r="D2031" s="22"/>
      <c r="K2031" s="26"/>
      <c r="L2031" s="37"/>
      <c r="M2031" s="38"/>
      <c r="N2031" s="45"/>
      <c r="O2031" s="38"/>
    </row>
    <row r="2032" spans="3:15" ht="17" x14ac:dyDescent="0.4">
      <c r="C2032" s="28"/>
      <c r="D2032" s="22"/>
      <c r="K2032" s="26"/>
      <c r="L2032" s="37"/>
      <c r="M2032" s="38"/>
      <c r="N2032" s="45"/>
      <c r="O2032" s="38"/>
    </row>
    <row r="2033" spans="3:15" ht="17" x14ac:dyDescent="0.4">
      <c r="C2033" s="28"/>
      <c r="D2033" s="22"/>
      <c r="K2033" s="26"/>
      <c r="L2033" s="37"/>
      <c r="M2033" s="38"/>
      <c r="N2033" s="45"/>
      <c r="O2033" s="38"/>
    </row>
    <row r="2034" spans="3:15" ht="17" x14ac:dyDescent="0.4">
      <c r="C2034" s="28"/>
      <c r="D2034" s="22"/>
      <c r="K2034" s="26"/>
      <c r="L2034" s="37"/>
      <c r="M2034" s="38"/>
      <c r="N2034" s="45"/>
      <c r="O2034" s="38"/>
    </row>
    <row r="2035" spans="3:15" ht="17" x14ac:dyDescent="0.4">
      <c r="C2035" s="28"/>
      <c r="D2035" s="22"/>
      <c r="K2035" s="26"/>
      <c r="L2035" s="37"/>
      <c r="M2035" s="38"/>
      <c r="N2035" s="45"/>
      <c r="O2035" s="38"/>
    </row>
    <row r="2036" spans="3:15" ht="17" x14ac:dyDescent="0.4">
      <c r="C2036" s="28"/>
      <c r="D2036" s="22"/>
      <c r="K2036" s="26"/>
      <c r="L2036" s="37"/>
      <c r="M2036" s="38"/>
      <c r="N2036" s="45"/>
      <c r="O2036" s="38"/>
    </row>
    <row r="2037" spans="3:15" ht="17" x14ac:dyDescent="0.4">
      <c r="C2037" s="28"/>
      <c r="D2037" s="22"/>
      <c r="K2037" s="26"/>
      <c r="L2037" s="37"/>
      <c r="M2037" s="38"/>
      <c r="N2037" s="45"/>
      <c r="O2037" s="38"/>
    </row>
    <row r="2038" spans="3:15" ht="17" x14ac:dyDescent="0.4">
      <c r="C2038" s="28"/>
      <c r="D2038" s="22"/>
      <c r="K2038" s="26"/>
      <c r="L2038" s="37"/>
      <c r="M2038" s="38"/>
      <c r="N2038" s="45"/>
      <c r="O2038" s="38"/>
    </row>
    <row r="2039" spans="3:15" ht="17" x14ac:dyDescent="0.4">
      <c r="C2039" s="28"/>
      <c r="D2039" s="22"/>
      <c r="K2039" s="26"/>
      <c r="L2039" s="37"/>
      <c r="M2039" s="38"/>
      <c r="N2039" s="45"/>
      <c r="O2039" s="38"/>
    </row>
    <row r="2040" spans="3:15" ht="17" x14ac:dyDescent="0.4">
      <c r="C2040" s="28"/>
      <c r="D2040" s="22"/>
      <c r="K2040" s="26"/>
      <c r="L2040" s="37"/>
      <c r="M2040" s="38"/>
      <c r="N2040" s="45"/>
      <c r="O2040" s="38"/>
    </row>
    <row r="2041" spans="3:15" ht="17" x14ac:dyDescent="0.4">
      <c r="C2041" s="28"/>
      <c r="D2041" s="22"/>
      <c r="K2041" s="26"/>
      <c r="L2041" s="37"/>
      <c r="M2041" s="38"/>
      <c r="N2041" s="45"/>
      <c r="O2041" s="38"/>
    </row>
    <row r="2042" spans="3:15" ht="17" x14ac:dyDescent="0.4">
      <c r="C2042" s="28"/>
      <c r="D2042" s="22"/>
      <c r="K2042" s="26"/>
      <c r="L2042" s="37"/>
      <c r="M2042" s="38"/>
      <c r="N2042" s="45"/>
      <c r="O2042" s="38"/>
    </row>
    <row r="2043" spans="3:15" ht="17" x14ac:dyDescent="0.4">
      <c r="C2043" s="28"/>
      <c r="D2043" s="22"/>
      <c r="K2043" s="26"/>
      <c r="L2043" s="37"/>
      <c r="M2043" s="38"/>
      <c r="N2043" s="45"/>
      <c r="O2043" s="38"/>
    </row>
    <row r="2044" spans="3:15" ht="17" x14ac:dyDescent="0.4">
      <c r="C2044" s="28"/>
      <c r="D2044" s="22"/>
      <c r="K2044" s="26"/>
      <c r="L2044" s="37"/>
      <c r="M2044" s="38"/>
      <c r="N2044" s="45"/>
      <c r="O2044" s="38"/>
    </row>
    <row r="2045" spans="3:15" ht="17" x14ac:dyDescent="0.4">
      <c r="C2045" s="28"/>
      <c r="D2045" s="22"/>
      <c r="K2045" s="26"/>
      <c r="L2045" s="37"/>
      <c r="M2045" s="38"/>
      <c r="N2045" s="45"/>
      <c r="O2045" s="38"/>
    </row>
    <row r="2046" spans="3:15" ht="17" x14ac:dyDescent="0.4">
      <c r="C2046" s="28"/>
      <c r="D2046" s="22"/>
      <c r="K2046" s="26"/>
      <c r="L2046" s="37"/>
      <c r="M2046" s="38"/>
      <c r="N2046" s="45"/>
      <c r="O2046" s="38"/>
    </row>
    <row r="2047" spans="3:15" ht="17" x14ac:dyDescent="0.4">
      <c r="C2047" s="28"/>
      <c r="D2047" s="22"/>
      <c r="K2047" s="26"/>
      <c r="L2047" s="37"/>
      <c r="M2047" s="38"/>
      <c r="N2047" s="45"/>
      <c r="O2047" s="38"/>
    </row>
    <row r="2048" spans="3:15" ht="17" x14ac:dyDescent="0.4">
      <c r="C2048" s="28"/>
      <c r="D2048" s="22"/>
      <c r="K2048" s="26"/>
      <c r="L2048" s="37"/>
      <c r="M2048" s="38"/>
      <c r="N2048" s="45"/>
      <c r="O2048" s="38"/>
    </row>
    <row r="2049" spans="3:15" ht="17" x14ac:dyDescent="0.4">
      <c r="C2049" s="28"/>
      <c r="D2049" s="22"/>
      <c r="K2049" s="26"/>
      <c r="L2049" s="37"/>
      <c r="M2049" s="38"/>
      <c r="N2049" s="45"/>
      <c r="O2049" s="38"/>
    </row>
    <row r="2050" spans="3:15" ht="17" x14ac:dyDescent="0.4">
      <c r="C2050" s="28"/>
      <c r="D2050" s="22"/>
      <c r="K2050" s="26"/>
      <c r="L2050" s="37"/>
      <c r="M2050" s="38"/>
      <c r="N2050" s="45"/>
      <c r="O2050" s="38"/>
    </row>
    <row r="2051" spans="3:15" ht="17" x14ac:dyDescent="0.4">
      <c r="C2051" s="28"/>
      <c r="D2051" s="22"/>
      <c r="K2051" s="26"/>
      <c r="L2051" s="37"/>
      <c r="M2051" s="38"/>
      <c r="N2051" s="45"/>
      <c r="O2051" s="38"/>
    </row>
    <row r="2052" spans="3:15" ht="17" x14ac:dyDescent="0.4">
      <c r="C2052" s="28"/>
      <c r="D2052" s="22"/>
      <c r="K2052" s="26"/>
      <c r="L2052" s="37"/>
      <c r="M2052" s="38"/>
      <c r="N2052" s="45"/>
      <c r="O2052" s="38"/>
    </row>
    <row r="2053" spans="3:15" ht="17" x14ac:dyDescent="0.4">
      <c r="C2053" s="28"/>
      <c r="D2053" s="22"/>
      <c r="K2053" s="26"/>
      <c r="L2053" s="37"/>
      <c r="M2053" s="38"/>
      <c r="N2053" s="45"/>
      <c r="O2053" s="38"/>
    </row>
    <row r="2054" spans="3:15" ht="17" x14ac:dyDescent="0.4">
      <c r="C2054" s="28"/>
      <c r="D2054" s="22"/>
      <c r="K2054" s="26"/>
      <c r="L2054" s="37"/>
      <c r="M2054" s="38"/>
      <c r="N2054" s="45"/>
      <c r="O2054" s="38"/>
    </row>
    <row r="2055" spans="3:15" ht="17" x14ac:dyDescent="0.4">
      <c r="C2055" s="28"/>
      <c r="D2055" s="22"/>
      <c r="K2055" s="26"/>
      <c r="L2055" s="37"/>
      <c r="M2055" s="38"/>
      <c r="N2055" s="45"/>
      <c r="O2055" s="38"/>
    </row>
    <row r="2056" spans="3:15" ht="17" x14ac:dyDescent="0.4">
      <c r="C2056" s="28"/>
      <c r="D2056" s="22"/>
      <c r="K2056" s="26"/>
      <c r="L2056" s="37"/>
      <c r="M2056" s="38"/>
      <c r="N2056" s="45"/>
      <c r="O2056" s="38"/>
    </row>
    <row r="2057" spans="3:15" ht="17" x14ac:dyDescent="0.4">
      <c r="C2057" s="28"/>
      <c r="D2057" s="22"/>
      <c r="K2057" s="26"/>
      <c r="L2057" s="37"/>
      <c r="M2057" s="38"/>
      <c r="N2057" s="45"/>
      <c r="O2057" s="38"/>
    </row>
    <row r="2058" spans="3:15" ht="17" x14ac:dyDescent="0.4">
      <c r="C2058" s="28"/>
      <c r="D2058" s="22"/>
      <c r="K2058" s="26"/>
      <c r="L2058" s="37"/>
      <c r="M2058" s="38"/>
      <c r="N2058" s="45"/>
      <c r="O2058" s="38"/>
    </row>
    <row r="2059" spans="3:15" ht="17" x14ac:dyDescent="0.4">
      <c r="C2059" s="28"/>
      <c r="D2059" s="22"/>
      <c r="K2059" s="26"/>
      <c r="L2059" s="37"/>
      <c r="M2059" s="38"/>
      <c r="N2059" s="45"/>
      <c r="O2059" s="38"/>
    </row>
    <row r="2060" spans="3:15" ht="17" x14ac:dyDescent="0.4">
      <c r="C2060" s="28"/>
      <c r="D2060" s="22"/>
      <c r="K2060" s="26"/>
      <c r="L2060" s="37"/>
      <c r="M2060" s="38"/>
      <c r="N2060" s="45"/>
      <c r="O2060" s="38"/>
    </row>
    <row r="2061" spans="3:15" ht="17" x14ac:dyDescent="0.4">
      <c r="C2061" s="28"/>
      <c r="D2061" s="22"/>
      <c r="K2061" s="26"/>
      <c r="L2061" s="37"/>
      <c r="M2061" s="38"/>
      <c r="N2061" s="45"/>
      <c r="O2061" s="38"/>
    </row>
    <row r="2062" spans="3:15" ht="17" x14ac:dyDescent="0.4">
      <c r="C2062" s="28"/>
      <c r="D2062" s="22"/>
      <c r="K2062" s="26"/>
      <c r="L2062" s="37"/>
      <c r="M2062" s="38"/>
      <c r="N2062" s="45"/>
      <c r="O2062" s="38"/>
    </row>
    <row r="2063" spans="3:15" ht="17" x14ac:dyDescent="0.4">
      <c r="C2063" s="28"/>
      <c r="D2063" s="22"/>
      <c r="K2063" s="26"/>
      <c r="L2063" s="37"/>
      <c r="M2063" s="38"/>
      <c r="N2063" s="45"/>
      <c r="O2063" s="38"/>
    </row>
    <row r="2064" spans="3:15" ht="17" x14ac:dyDescent="0.4">
      <c r="C2064" s="28"/>
      <c r="D2064" s="22"/>
      <c r="K2064" s="26"/>
      <c r="L2064" s="37"/>
      <c r="M2064" s="38"/>
      <c r="N2064" s="45"/>
      <c r="O2064" s="38"/>
    </row>
    <row r="2065" spans="3:15" ht="17" x14ac:dyDescent="0.4">
      <c r="C2065" s="28"/>
      <c r="D2065" s="22"/>
      <c r="K2065" s="26"/>
      <c r="L2065" s="37"/>
      <c r="M2065" s="38"/>
      <c r="N2065" s="45"/>
      <c r="O2065" s="38"/>
    </row>
    <row r="2066" spans="3:15" ht="17" x14ac:dyDescent="0.4">
      <c r="C2066" s="28"/>
      <c r="D2066" s="22"/>
      <c r="K2066" s="26"/>
      <c r="L2066" s="37"/>
      <c r="M2066" s="38"/>
      <c r="N2066" s="45"/>
      <c r="O2066" s="38"/>
    </row>
    <row r="2067" spans="3:15" ht="17" x14ac:dyDescent="0.4">
      <c r="C2067" s="28"/>
      <c r="D2067" s="22"/>
      <c r="K2067" s="26"/>
      <c r="L2067" s="37"/>
      <c r="M2067" s="38"/>
      <c r="N2067" s="45"/>
      <c r="O2067" s="38"/>
    </row>
    <row r="2068" spans="3:15" ht="17" x14ac:dyDescent="0.4">
      <c r="C2068" s="28"/>
      <c r="D2068" s="22"/>
      <c r="K2068" s="26"/>
      <c r="L2068" s="37"/>
      <c r="M2068" s="38"/>
      <c r="N2068" s="45"/>
      <c r="O2068" s="38"/>
    </row>
    <row r="2069" spans="3:15" ht="17" x14ac:dyDescent="0.4">
      <c r="C2069" s="28"/>
      <c r="D2069" s="22"/>
      <c r="K2069" s="26"/>
      <c r="L2069" s="37"/>
      <c r="M2069" s="38"/>
      <c r="N2069" s="45"/>
      <c r="O2069" s="38"/>
    </row>
    <row r="2070" spans="3:15" ht="17" x14ac:dyDescent="0.4">
      <c r="C2070" s="28"/>
      <c r="D2070" s="22"/>
      <c r="K2070" s="26"/>
      <c r="L2070" s="37"/>
      <c r="M2070" s="38"/>
      <c r="N2070" s="45"/>
      <c r="O2070" s="38"/>
    </row>
    <row r="2071" spans="3:15" ht="17" x14ac:dyDescent="0.4">
      <c r="C2071" s="28"/>
      <c r="D2071" s="22"/>
      <c r="K2071" s="26"/>
      <c r="L2071" s="37"/>
      <c r="M2071" s="38"/>
      <c r="N2071" s="45"/>
      <c r="O2071" s="38"/>
    </row>
    <row r="2072" spans="3:15" ht="17" x14ac:dyDescent="0.4">
      <c r="C2072" s="28"/>
      <c r="D2072" s="22"/>
      <c r="K2072" s="26"/>
      <c r="L2072" s="37"/>
      <c r="M2072" s="38"/>
      <c r="N2072" s="45"/>
      <c r="O2072" s="38"/>
    </row>
    <row r="2073" spans="3:15" ht="17" x14ac:dyDescent="0.4">
      <c r="C2073" s="28"/>
      <c r="D2073" s="22"/>
      <c r="K2073" s="26"/>
      <c r="L2073" s="37"/>
      <c r="M2073" s="38"/>
      <c r="N2073" s="45"/>
      <c r="O2073" s="38"/>
    </row>
    <row r="2074" spans="3:15" ht="17" x14ac:dyDescent="0.4">
      <c r="C2074" s="28"/>
      <c r="D2074" s="22"/>
      <c r="K2074" s="26"/>
      <c r="L2074" s="37"/>
      <c r="M2074" s="38"/>
      <c r="N2074" s="45"/>
      <c r="O2074" s="38"/>
    </row>
    <row r="2075" spans="3:15" ht="17" x14ac:dyDescent="0.4">
      <c r="C2075" s="28"/>
      <c r="D2075" s="22"/>
      <c r="K2075" s="26"/>
      <c r="L2075" s="37"/>
      <c r="M2075" s="38"/>
      <c r="N2075" s="45"/>
      <c r="O2075" s="38"/>
    </row>
    <row r="2076" spans="3:15" ht="17" x14ac:dyDescent="0.4">
      <c r="C2076" s="28"/>
      <c r="D2076" s="22"/>
      <c r="K2076" s="26"/>
      <c r="L2076" s="37"/>
      <c r="M2076" s="38"/>
      <c r="N2076" s="45"/>
      <c r="O2076" s="38"/>
    </row>
    <row r="2077" spans="3:15" ht="17" x14ac:dyDescent="0.4">
      <c r="C2077" s="28"/>
      <c r="D2077" s="22"/>
      <c r="K2077" s="26"/>
      <c r="L2077" s="37"/>
      <c r="M2077" s="38"/>
      <c r="N2077" s="45"/>
      <c r="O2077" s="38"/>
    </row>
    <row r="2078" spans="3:15" ht="17" x14ac:dyDescent="0.4">
      <c r="C2078" s="28"/>
      <c r="D2078" s="22"/>
      <c r="K2078" s="26"/>
      <c r="L2078" s="37"/>
      <c r="M2078" s="38"/>
      <c r="N2078" s="45"/>
      <c r="O2078" s="38"/>
    </row>
    <row r="2079" spans="3:15" ht="17" x14ac:dyDescent="0.4">
      <c r="C2079" s="28"/>
      <c r="D2079" s="22"/>
      <c r="K2079" s="26"/>
      <c r="L2079" s="37"/>
      <c r="M2079" s="38"/>
      <c r="N2079" s="45"/>
      <c r="O2079" s="38"/>
    </row>
    <row r="2080" spans="3:15" ht="17" x14ac:dyDescent="0.4">
      <c r="C2080" s="28"/>
      <c r="D2080" s="22"/>
      <c r="K2080" s="26"/>
      <c r="L2080" s="37"/>
      <c r="M2080" s="38"/>
      <c r="N2080" s="45"/>
      <c r="O2080" s="38"/>
    </row>
    <row r="2081" spans="3:15" ht="17" x14ac:dyDescent="0.4">
      <c r="C2081" s="28"/>
      <c r="D2081" s="22"/>
      <c r="K2081" s="26"/>
      <c r="L2081" s="37"/>
      <c r="M2081" s="38"/>
      <c r="N2081" s="45"/>
      <c r="O2081" s="38"/>
    </row>
    <row r="2082" spans="3:15" ht="17" x14ac:dyDescent="0.4">
      <c r="C2082" s="28"/>
      <c r="D2082" s="22"/>
      <c r="K2082" s="26"/>
      <c r="L2082" s="37"/>
      <c r="M2082" s="38"/>
      <c r="N2082" s="45"/>
      <c r="O2082" s="38"/>
    </row>
    <row r="2083" spans="3:15" ht="17" x14ac:dyDescent="0.4">
      <c r="C2083" s="28"/>
      <c r="D2083" s="22"/>
      <c r="K2083" s="26"/>
      <c r="L2083" s="37"/>
      <c r="M2083" s="38"/>
      <c r="N2083" s="45"/>
      <c r="O2083" s="38"/>
    </row>
    <row r="2084" spans="3:15" ht="17" x14ac:dyDescent="0.4">
      <c r="C2084" s="28"/>
      <c r="D2084" s="22"/>
      <c r="K2084" s="26"/>
      <c r="L2084" s="37"/>
      <c r="M2084" s="38"/>
      <c r="N2084" s="45"/>
      <c r="O2084" s="38"/>
    </row>
    <row r="2085" spans="3:15" ht="17" x14ac:dyDescent="0.4">
      <c r="C2085" s="28"/>
      <c r="D2085" s="22"/>
      <c r="K2085" s="26"/>
      <c r="L2085" s="37"/>
      <c r="M2085" s="38"/>
      <c r="N2085" s="45"/>
      <c r="O2085" s="38"/>
    </row>
    <row r="2086" spans="3:15" ht="17" x14ac:dyDescent="0.4">
      <c r="C2086" s="28"/>
      <c r="D2086" s="22"/>
      <c r="K2086" s="26"/>
      <c r="L2086" s="37"/>
      <c r="M2086" s="38"/>
      <c r="N2086" s="45"/>
      <c r="O2086" s="38"/>
    </row>
    <row r="2087" spans="3:15" ht="17" x14ac:dyDescent="0.4">
      <c r="C2087" s="28"/>
      <c r="D2087" s="22"/>
      <c r="K2087" s="26"/>
      <c r="L2087" s="37"/>
      <c r="M2087" s="38"/>
      <c r="N2087" s="45"/>
      <c r="O2087" s="38"/>
    </row>
    <row r="2088" spans="3:15" ht="17" x14ac:dyDescent="0.4">
      <c r="C2088" s="28"/>
      <c r="D2088" s="22"/>
      <c r="K2088" s="26"/>
      <c r="L2088" s="37"/>
      <c r="M2088" s="38"/>
      <c r="N2088" s="45"/>
      <c r="O2088" s="38"/>
    </row>
    <row r="2089" spans="3:15" ht="17" x14ac:dyDescent="0.4">
      <c r="C2089" s="28"/>
      <c r="D2089" s="22"/>
      <c r="K2089" s="26"/>
      <c r="L2089" s="37"/>
      <c r="M2089" s="38"/>
      <c r="N2089" s="45"/>
      <c r="O2089" s="38"/>
    </row>
    <row r="2090" spans="3:15" ht="17" x14ac:dyDescent="0.4">
      <c r="C2090" s="28"/>
      <c r="D2090" s="22"/>
      <c r="K2090" s="26"/>
      <c r="L2090" s="37"/>
      <c r="M2090" s="38"/>
      <c r="N2090" s="45"/>
      <c r="O2090" s="38"/>
    </row>
    <row r="2091" spans="3:15" ht="17" x14ac:dyDescent="0.4">
      <c r="C2091" s="28"/>
      <c r="D2091" s="22"/>
      <c r="K2091" s="26"/>
      <c r="L2091" s="37"/>
      <c r="M2091" s="38"/>
      <c r="N2091" s="45"/>
      <c r="O2091" s="38"/>
    </row>
    <row r="2092" spans="3:15" ht="17" x14ac:dyDescent="0.4">
      <c r="C2092" s="28"/>
      <c r="D2092" s="22"/>
      <c r="K2092" s="26"/>
      <c r="L2092" s="37"/>
      <c r="M2092" s="38"/>
      <c r="N2092" s="45"/>
      <c r="O2092" s="38"/>
    </row>
    <row r="2093" spans="3:15" ht="17" x14ac:dyDescent="0.4">
      <c r="C2093" s="28"/>
      <c r="D2093" s="22"/>
      <c r="K2093" s="26"/>
      <c r="L2093" s="37"/>
      <c r="M2093" s="38"/>
      <c r="N2093" s="45"/>
      <c r="O2093" s="38"/>
    </row>
    <row r="2094" spans="3:15" ht="17" x14ac:dyDescent="0.4">
      <c r="C2094" s="28"/>
      <c r="D2094" s="22"/>
      <c r="K2094" s="26"/>
      <c r="L2094" s="37"/>
      <c r="M2094" s="38"/>
      <c r="N2094" s="45"/>
      <c r="O2094" s="38"/>
    </row>
    <row r="2095" spans="3:15" ht="17" x14ac:dyDescent="0.4">
      <c r="C2095" s="28"/>
      <c r="D2095" s="22"/>
      <c r="K2095" s="26"/>
      <c r="L2095" s="37"/>
      <c r="M2095" s="38"/>
      <c r="N2095" s="45"/>
      <c r="O2095" s="38"/>
    </row>
    <row r="2096" spans="3:15" ht="17" x14ac:dyDescent="0.4">
      <c r="C2096" s="28"/>
      <c r="D2096" s="22"/>
      <c r="K2096" s="26"/>
      <c r="L2096" s="37"/>
      <c r="M2096" s="38"/>
      <c r="N2096" s="45"/>
      <c r="O2096" s="38"/>
    </row>
    <row r="2097" spans="3:15" ht="17" x14ac:dyDescent="0.4">
      <c r="C2097" s="28"/>
      <c r="D2097" s="22"/>
      <c r="K2097" s="26"/>
      <c r="L2097" s="37"/>
      <c r="M2097" s="38"/>
      <c r="N2097" s="45"/>
      <c r="O2097" s="38"/>
    </row>
    <row r="2098" spans="3:15" ht="17" x14ac:dyDescent="0.4">
      <c r="C2098" s="28"/>
      <c r="D2098" s="22"/>
      <c r="K2098" s="26"/>
      <c r="L2098" s="37"/>
      <c r="M2098" s="38"/>
      <c r="N2098" s="45"/>
      <c r="O2098" s="38"/>
    </row>
    <row r="2099" spans="3:15" ht="17" x14ac:dyDescent="0.4">
      <c r="C2099" s="28"/>
      <c r="D2099" s="22"/>
      <c r="K2099" s="26"/>
      <c r="L2099" s="37"/>
      <c r="M2099" s="38"/>
      <c r="N2099" s="45"/>
      <c r="O2099" s="38"/>
    </row>
    <row r="2100" spans="3:15" ht="17" x14ac:dyDescent="0.4">
      <c r="C2100" s="28"/>
      <c r="D2100" s="22"/>
      <c r="K2100" s="26"/>
      <c r="L2100" s="37"/>
      <c r="M2100" s="38"/>
      <c r="N2100" s="45"/>
      <c r="O2100" s="38"/>
    </row>
    <row r="2101" spans="3:15" ht="17" x14ac:dyDescent="0.4">
      <c r="C2101" s="28"/>
      <c r="D2101" s="22"/>
      <c r="K2101" s="26"/>
      <c r="L2101" s="37"/>
      <c r="M2101" s="38"/>
      <c r="N2101" s="45"/>
      <c r="O2101" s="38"/>
    </row>
    <row r="2102" spans="3:15" ht="17" x14ac:dyDescent="0.4">
      <c r="C2102" s="28"/>
      <c r="D2102" s="22"/>
      <c r="K2102" s="26"/>
      <c r="L2102" s="37"/>
      <c r="M2102" s="38"/>
      <c r="N2102" s="45"/>
      <c r="O2102" s="38"/>
    </row>
    <row r="2103" spans="3:15" ht="17" x14ac:dyDescent="0.4">
      <c r="C2103" s="28"/>
      <c r="D2103" s="22"/>
      <c r="K2103" s="26"/>
      <c r="L2103" s="37"/>
      <c r="M2103" s="38"/>
      <c r="N2103" s="45"/>
      <c r="O2103" s="38"/>
    </row>
    <row r="2104" spans="3:15" ht="17" x14ac:dyDescent="0.4">
      <c r="C2104" s="28"/>
      <c r="D2104" s="22"/>
      <c r="K2104" s="26"/>
      <c r="L2104" s="37"/>
      <c r="M2104" s="38"/>
      <c r="N2104" s="45"/>
      <c r="O2104" s="38"/>
    </row>
    <row r="2105" spans="3:15" ht="17" x14ac:dyDescent="0.4">
      <c r="C2105" s="28"/>
      <c r="D2105" s="22"/>
      <c r="K2105" s="26"/>
      <c r="L2105" s="37"/>
      <c r="M2105" s="38"/>
      <c r="N2105" s="45"/>
      <c r="O2105" s="38"/>
    </row>
    <row r="2106" spans="3:15" ht="17" x14ac:dyDescent="0.4">
      <c r="C2106" s="28"/>
      <c r="D2106" s="22"/>
      <c r="K2106" s="26"/>
      <c r="L2106" s="37"/>
      <c r="M2106" s="38"/>
      <c r="N2106" s="45"/>
      <c r="O2106" s="38"/>
    </row>
    <row r="2107" spans="3:15" ht="17" x14ac:dyDescent="0.4">
      <c r="C2107" s="28"/>
      <c r="D2107" s="22"/>
      <c r="K2107" s="26"/>
      <c r="L2107" s="37"/>
      <c r="M2107" s="38"/>
      <c r="N2107" s="45"/>
      <c r="O2107" s="38"/>
    </row>
    <row r="2108" spans="3:15" ht="17" x14ac:dyDescent="0.4">
      <c r="C2108" s="28"/>
      <c r="D2108" s="22"/>
      <c r="K2108" s="26"/>
      <c r="L2108" s="37"/>
      <c r="M2108" s="38"/>
      <c r="N2108" s="45"/>
      <c r="O2108" s="38"/>
    </row>
    <row r="2109" spans="3:15" ht="17" x14ac:dyDescent="0.4">
      <c r="C2109" s="28"/>
      <c r="D2109" s="22"/>
      <c r="K2109" s="26"/>
      <c r="L2109" s="37"/>
      <c r="M2109" s="38"/>
      <c r="N2109" s="45"/>
      <c r="O2109" s="38"/>
    </row>
    <row r="2110" spans="3:15" ht="17" x14ac:dyDescent="0.4">
      <c r="C2110" s="28"/>
      <c r="D2110" s="22"/>
      <c r="K2110" s="26"/>
      <c r="L2110" s="37"/>
      <c r="M2110" s="38"/>
      <c r="N2110" s="45"/>
      <c r="O2110" s="38"/>
    </row>
    <row r="2111" spans="3:15" ht="17" x14ac:dyDescent="0.4">
      <c r="C2111" s="28"/>
      <c r="D2111" s="22"/>
      <c r="K2111" s="26"/>
      <c r="L2111" s="37"/>
      <c r="M2111" s="38"/>
      <c r="N2111" s="45"/>
      <c r="O2111" s="38"/>
    </row>
    <row r="2112" spans="3:15" ht="17" x14ac:dyDescent="0.4">
      <c r="C2112" s="28"/>
      <c r="D2112" s="22"/>
      <c r="K2112" s="26"/>
      <c r="L2112" s="37"/>
      <c r="M2112" s="38"/>
      <c r="N2112" s="45"/>
      <c r="O2112" s="38"/>
    </row>
    <row r="2113" spans="3:15" ht="17" x14ac:dyDescent="0.4">
      <c r="C2113" s="28"/>
      <c r="D2113" s="22"/>
      <c r="K2113" s="26"/>
      <c r="L2113" s="37"/>
      <c r="M2113" s="38"/>
      <c r="N2113" s="45"/>
      <c r="O2113" s="38"/>
    </row>
    <row r="2114" spans="3:15" ht="17" x14ac:dyDescent="0.4">
      <c r="C2114" s="28"/>
      <c r="D2114" s="22"/>
      <c r="K2114" s="26"/>
      <c r="L2114" s="37"/>
      <c r="M2114" s="38"/>
      <c r="N2114" s="45"/>
      <c r="O2114" s="38"/>
    </row>
    <row r="2115" spans="3:15" ht="17" x14ac:dyDescent="0.4">
      <c r="C2115" s="28"/>
      <c r="D2115" s="22"/>
      <c r="K2115" s="26"/>
      <c r="L2115" s="37"/>
      <c r="M2115" s="38"/>
      <c r="N2115" s="45"/>
      <c r="O2115" s="38"/>
    </row>
    <row r="2116" spans="3:15" ht="17" x14ac:dyDescent="0.4">
      <c r="C2116" s="28"/>
      <c r="D2116" s="22"/>
      <c r="K2116" s="26"/>
      <c r="L2116" s="37"/>
      <c r="M2116" s="38"/>
      <c r="N2116" s="45"/>
      <c r="O2116" s="38"/>
    </row>
    <row r="2117" spans="3:15" ht="17" x14ac:dyDescent="0.4">
      <c r="C2117" s="28"/>
      <c r="D2117" s="22"/>
      <c r="K2117" s="26"/>
      <c r="L2117" s="37"/>
      <c r="M2117" s="38"/>
      <c r="N2117" s="45"/>
      <c r="O2117" s="38"/>
    </row>
    <row r="2118" spans="3:15" ht="17" x14ac:dyDescent="0.4">
      <c r="C2118" s="28"/>
      <c r="D2118" s="22"/>
      <c r="K2118" s="26"/>
      <c r="L2118" s="37"/>
      <c r="M2118" s="38"/>
      <c r="N2118" s="45"/>
      <c r="O2118" s="38"/>
    </row>
    <row r="2119" spans="3:15" ht="17" x14ac:dyDescent="0.4">
      <c r="C2119" s="28"/>
      <c r="D2119" s="22"/>
      <c r="K2119" s="26"/>
      <c r="L2119" s="37"/>
      <c r="M2119" s="38"/>
      <c r="N2119" s="45"/>
      <c r="O2119" s="38"/>
    </row>
    <row r="2120" spans="3:15" ht="17" x14ac:dyDescent="0.4">
      <c r="C2120" s="28"/>
      <c r="D2120" s="22"/>
      <c r="K2120" s="26"/>
      <c r="L2120" s="37"/>
      <c r="M2120" s="38"/>
      <c r="N2120" s="45"/>
      <c r="O2120" s="38"/>
    </row>
    <row r="2121" spans="3:15" ht="17" x14ac:dyDescent="0.4">
      <c r="C2121" s="28"/>
      <c r="D2121" s="22"/>
      <c r="K2121" s="26"/>
      <c r="L2121" s="37"/>
      <c r="M2121" s="38"/>
      <c r="N2121" s="45"/>
      <c r="O2121" s="38"/>
    </row>
    <row r="2122" spans="3:15" ht="17" x14ac:dyDescent="0.4">
      <c r="C2122" s="28"/>
      <c r="D2122" s="22"/>
      <c r="K2122" s="26"/>
      <c r="L2122" s="37"/>
      <c r="M2122" s="38"/>
      <c r="N2122" s="45"/>
      <c r="O2122" s="38"/>
    </row>
    <row r="2123" spans="3:15" ht="17" x14ac:dyDescent="0.4">
      <c r="C2123" s="28"/>
      <c r="D2123" s="22"/>
      <c r="K2123" s="26"/>
      <c r="L2123" s="37"/>
      <c r="M2123" s="38"/>
      <c r="N2123" s="45"/>
      <c r="O2123" s="38"/>
    </row>
    <row r="2124" spans="3:15" ht="17" x14ac:dyDescent="0.4">
      <c r="C2124" s="28"/>
      <c r="D2124" s="22"/>
      <c r="K2124" s="26"/>
      <c r="L2124" s="37"/>
      <c r="M2124" s="38"/>
      <c r="N2124" s="45"/>
      <c r="O2124" s="38"/>
    </row>
    <row r="2125" spans="3:15" ht="17" x14ac:dyDescent="0.4">
      <c r="C2125" s="28"/>
      <c r="D2125" s="22"/>
      <c r="K2125" s="26"/>
      <c r="L2125" s="37"/>
      <c r="M2125" s="38"/>
      <c r="N2125" s="45"/>
      <c r="O2125" s="38"/>
    </row>
    <row r="2126" spans="3:15" ht="17" x14ac:dyDescent="0.4">
      <c r="C2126" s="28"/>
      <c r="D2126" s="22"/>
      <c r="K2126" s="26"/>
      <c r="L2126" s="37"/>
      <c r="M2126" s="38"/>
      <c r="N2126" s="45"/>
      <c r="O2126" s="38"/>
    </row>
    <row r="2127" spans="3:15" ht="17" x14ac:dyDescent="0.4">
      <c r="C2127" s="28"/>
      <c r="D2127" s="22"/>
      <c r="K2127" s="26"/>
      <c r="L2127" s="37"/>
      <c r="M2127" s="38"/>
      <c r="N2127" s="45"/>
      <c r="O2127" s="38"/>
    </row>
    <row r="2128" spans="3:15" ht="17" x14ac:dyDescent="0.4">
      <c r="C2128" s="28"/>
      <c r="D2128" s="22"/>
      <c r="K2128" s="26"/>
      <c r="L2128" s="37"/>
      <c r="M2128" s="38"/>
      <c r="N2128" s="45"/>
      <c r="O2128" s="38"/>
    </row>
    <row r="2129" spans="3:15" ht="17" x14ac:dyDescent="0.4">
      <c r="C2129" s="28"/>
      <c r="D2129" s="22"/>
      <c r="K2129" s="26"/>
      <c r="L2129" s="37"/>
      <c r="M2129" s="38"/>
      <c r="N2129" s="45"/>
      <c r="O2129" s="38"/>
    </row>
    <row r="2130" spans="3:15" ht="17" x14ac:dyDescent="0.4">
      <c r="C2130" s="28"/>
      <c r="D2130" s="22"/>
      <c r="K2130" s="26"/>
      <c r="L2130" s="37"/>
      <c r="M2130" s="38"/>
      <c r="N2130" s="45"/>
      <c r="O2130" s="38"/>
    </row>
    <row r="2131" spans="3:15" ht="17" x14ac:dyDescent="0.4">
      <c r="C2131" s="28"/>
      <c r="D2131" s="22"/>
      <c r="K2131" s="26"/>
      <c r="L2131" s="37"/>
      <c r="M2131" s="38"/>
      <c r="N2131" s="45"/>
      <c r="O2131" s="38"/>
    </row>
    <row r="2132" spans="3:15" ht="17" x14ac:dyDescent="0.4">
      <c r="C2132" s="28"/>
      <c r="D2132" s="22"/>
      <c r="K2132" s="26"/>
      <c r="L2132" s="37"/>
      <c r="M2132" s="38"/>
      <c r="N2132" s="45"/>
      <c r="O2132" s="38"/>
    </row>
    <row r="2133" spans="3:15" ht="17" x14ac:dyDescent="0.4">
      <c r="C2133" s="28"/>
      <c r="D2133" s="22"/>
      <c r="K2133" s="26"/>
      <c r="L2133" s="37"/>
      <c r="M2133" s="38"/>
      <c r="N2133" s="45"/>
      <c r="O2133" s="38"/>
    </row>
    <row r="2134" spans="3:15" ht="17" x14ac:dyDescent="0.4">
      <c r="C2134" s="28"/>
      <c r="D2134" s="22"/>
      <c r="K2134" s="26"/>
      <c r="L2134" s="37"/>
      <c r="M2134" s="38"/>
      <c r="N2134" s="45"/>
      <c r="O2134" s="38"/>
    </row>
    <row r="2135" spans="3:15" ht="17" x14ac:dyDescent="0.4">
      <c r="C2135" s="28"/>
      <c r="D2135" s="22"/>
      <c r="K2135" s="26"/>
      <c r="L2135" s="37"/>
      <c r="M2135" s="38"/>
      <c r="N2135" s="45"/>
      <c r="O2135" s="38"/>
    </row>
    <row r="2136" spans="3:15" ht="17" x14ac:dyDescent="0.4">
      <c r="C2136" s="28"/>
      <c r="D2136" s="22"/>
      <c r="K2136" s="26"/>
      <c r="L2136" s="37"/>
      <c r="M2136" s="38"/>
      <c r="N2136" s="45"/>
      <c r="O2136" s="38"/>
    </row>
    <row r="2137" spans="3:15" ht="17" x14ac:dyDescent="0.4">
      <c r="C2137" s="28"/>
      <c r="D2137" s="22"/>
      <c r="K2137" s="26"/>
      <c r="L2137" s="37"/>
      <c r="M2137" s="38"/>
      <c r="N2137" s="45"/>
      <c r="O2137" s="38"/>
    </row>
    <row r="2138" spans="3:15" ht="17" x14ac:dyDescent="0.4">
      <c r="C2138" s="28"/>
      <c r="D2138" s="22"/>
      <c r="K2138" s="26"/>
      <c r="L2138" s="37"/>
      <c r="M2138" s="38"/>
      <c r="N2138" s="45"/>
      <c r="O2138" s="38"/>
    </row>
    <row r="2139" spans="3:15" ht="17" x14ac:dyDescent="0.4">
      <c r="C2139" s="28"/>
      <c r="D2139" s="22"/>
      <c r="K2139" s="26"/>
      <c r="L2139" s="37"/>
      <c r="M2139" s="38"/>
      <c r="N2139" s="45"/>
      <c r="O2139" s="38"/>
    </row>
    <row r="2140" spans="3:15" ht="17" x14ac:dyDescent="0.4">
      <c r="C2140" s="28"/>
      <c r="D2140" s="22"/>
      <c r="K2140" s="26"/>
      <c r="L2140" s="37"/>
      <c r="M2140" s="38"/>
      <c r="N2140" s="45"/>
      <c r="O2140" s="38"/>
    </row>
    <row r="2141" spans="3:15" ht="17" x14ac:dyDescent="0.4">
      <c r="C2141" s="28"/>
      <c r="D2141" s="22"/>
      <c r="K2141" s="26"/>
      <c r="L2141" s="37"/>
      <c r="M2141" s="38"/>
      <c r="N2141" s="45"/>
      <c r="O2141" s="38"/>
    </row>
    <row r="2142" spans="3:15" ht="17" x14ac:dyDescent="0.4">
      <c r="C2142" s="28"/>
      <c r="D2142" s="22"/>
      <c r="K2142" s="26"/>
      <c r="L2142" s="37"/>
      <c r="M2142" s="38"/>
      <c r="N2142" s="45"/>
      <c r="O2142" s="38"/>
    </row>
    <row r="2143" spans="3:15" ht="17" x14ac:dyDescent="0.4">
      <c r="C2143" s="28"/>
      <c r="D2143" s="22"/>
      <c r="K2143" s="26"/>
      <c r="L2143" s="37"/>
      <c r="M2143" s="38"/>
      <c r="N2143" s="45"/>
      <c r="O2143" s="38"/>
    </row>
    <row r="2144" spans="3:15" ht="17" x14ac:dyDescent="0.4">
      <c r="C2144" s="28"/>
      <c r="D2144" s="22"/>
      <c r="K2144" s="26"/>
      <c r="L2144" s="37"/>
      <c r="M2144" s="38"/>
      <c r="N2144" s="45"/>
      <c r="O2144" s="38"/>
    </row>
    <row r="2145" spans="3:15" ht="17" x14ac:dyDescent="0.4">
      <c r="C2145" s="28"/>
      <c r="D2145" s="22"/>
      <c r="K2145" s="26"/>
      <c r="L2145" s="37"/>
      <c r="M2145" s="38"/>
      <c r="N2145" s="45"/>
      <c r="O2145" s="38"/>
    </row>
    <row r="2146" spans="3:15" ht="17" x14ac:dyDescent="0.4">
      <c r="C2146" s="28"/>
      <c r="D2146" s="22"/>
      <c r="K2146" s="26"/>
      <c r="L2146" s="37"/>
      <c r="M2146" s="38"/>
      <c r="N2146" s="45"/>
      <c r="O2146" s="38"/>
    </row>
    <row r="2147" spans="3:15" ht="17" x14ac:dyDescent="0.4">
      <c r="C2147" s="28"/>
      <c r="D2147" s="22"/>
      <c r="K2147" s="26"/>
      <c r="L2147" s="37"/>
      <c r="M2147" s="38"/>
      <c r="N2147" s="45"/>
      <c r="O2147" s="38"/>
    </row>
    <row r="2148" spans="3:15" ht="17" x14ac:dyDescent="0.4">
      <c r="C2148" s="28"/>
      <c r="D2148" s="22"/>
      <c r="K2148" s="26"/>
      <c r="L2148" s="37"/>
      <c r="M2148" s="38"/>
      <c r="N2148" s="45"/>
      <c r="O2148" s="38"/>
    </row>
    <row r="2149" spans="3:15" ht="17" x14ac:dyDescent="0.4">
      <c r="C2149" s="28"/>
      <c r="D2149" s="22"/>
      <c r="K2149" s="26"/>
      <c r="L2149" s="37"/>
      <c r="M2149" s="38"/>
      <c r="N2149" s="45"/>
      <c r="O2149" s="38"/>
    </row>
    <row r="2150" spans="3:15" ht="17" x14ac:dyDescent="0.4">
      <c r="C2150" s="28"/>
      <c r="D2150" s="22"/>
      <c r="K2150" s="26"/>
      <c r="L2150" s="37"/>
      <c r="M2150" s="38"/>
      <c r="N2150" s="45"/>
      <c r="O2150" s="38"/>
    </row>
    <row r="2151" spans="3:15" ht="17" x14ac:dyDescent="0.4">
      <c r="C2151" s="28"/>
      <c r="D2151" s="22"/>
      <c r="K2151" s="26"/>
      <c r="L2151" s="37"/>
      <c r="M2151" s="38"/>
      <c r="N2151" s="45"/>
      <c r="O2151" s="38"/>
    </row>
    <row r="2152" spans="3:15" ht="17" x14ac:dyDescent="0.4">
      <c r="C2152" s="28"/>
      <c r="D2152" s="22"/>
      <c r="K2152" s="26"/>
      <c r="L2152" s="37"/>
      <c r="M2152" s="38"/>
      <c r="N2152" s="45"/>
      <c r="O2152" s="38"/>
    </row>
    <row r="2153" spans="3:15" ht="17" x14ac:dyDescent="0.4">
      <c r="C2153" s="28"/>
      <c r="D2153" s="22"/>
      <c r="K2153" s="26"/>
      <c r="L2153" s="37"/>
      <c r="M2153" s="38"/>
      <c r="N2153" s="45"/>
      <c r="O2153" s="38"/>
    </row>
    <row r="2154" spans="3:15" ht="17" x14ac:dyDescent="0.4">
      <c r="C2154" s="28"/>
      <c r="D2154" s="22"/>
      <c r="K2154" s="26"/>
      <c r="L2154" s="37"/>
      <c r="M2154" s="38"/>
      <c r="N2154" s="45"/>
      <c r="O2154" s="38"/>
    </row>
    <row r="2155" spans="3:15" ht="17" x14ac:dyDescent="0.4">
      <c r="C2155" s="28"/>
      <c r="D2155" s="22"/>
      <c r="K2155" s="26"/>
      <c r="L2155" s="37"/>
      <c r="M2155" s="38"/>
      <c r="N2155" s="45"/>
      <c r="O2155" s="38"/>
    </row>
    <row r="2156" spans="3:15" ht="17" x14ac:dyDescent="0.4">
      <c r="C2156" s="28"/>
      <c r="D2156" s="22"/>
      <c r="K2156" s="26"/>
      <c r="L2156" s="37"/>
      <c r="M2156" s="38"/>
      <c r="N2156" s="45"/>
      <c r="O2156" s="38"/>
    </row>
    <row r="2157" spans="3:15" ht="17" x14ac:dyDescent="0.4">
      <c r="C2157" s="28"/>
      <c r="D2157" s="22"/>
      <c r="K2157" s="26"/>
      <c r="L2157" s="37"/>
      <c r="M2157" s="38"/>
      <c r="N2157" s="45"/>
      <c r="O2157" s="38"/>
    </row>
    <row r="2158" spans="3:15" ht="17" x14ac:dyDescent="0.4">
      <c r="C2158" s="28"/>
      <c r="D2158" s="22"/>
      <c r="K2158" s="26"/>
      <c r="L2158" s="37"/>
      <c r="M2158" s="38"/>
      <c r="N2158" s="45"/>
      <c r="O2158" s="38"/>
    </row>
    <row r="2159" spans="3:15" ht="17" x14ac:dyDescent="0.4">
      <c r="C2159" s="28"/>
      <c r="D2159" s="22"/>
      <c r="K2159" s="26"/>
      <c r="L2159" s="37"/>
      <c r="M2159" s="38"/>
      <c r="N2159" s="45"/>
      <c r="O2159" s="38"/>
    </row>
    <row r="2160" spans="3:15" ht="17" x14ac:dyDescent="0.4">
      <c r="C2160" s="28"/>
      <c r="D2160" s="22"/>
      <c r="K2160" s="26"/>
      <c r="L2160" s="37"/>
      <c r="M2160" s="38"/>
      <c r="N2160" s="45"/>
      <c r="O2160" s="38"/>
    </row>
    <row r="2161" spans="3:15" ht="17" x14ac:dyDescent="0.4">
      <c r="C2161" s="28"/>
      <c r="D2161" s="22"/>
      <c r="K2161" s="26"/>
      <c r="L2161" s="37"/>
      <c r="M2161" s="38"/>
      <c r="N2161" s="45"/>
      <c r="O2161" s="38"/>
    </row>
    <row r="2162" spans="3:15" ht="17" x14ac:dyDescent="0.4">
      <c r="C2162" s="28"/>
      <c r="D2162" s="22"/>
      <c r="K2162" s="26"/>
      <c r="L2162" s="37"/>
      <c r="M2162" s="38"/>
      <c r="N2162" s="45"/>
      <c r="O2162" s="38"/>
    </row>
    <row r="2163" spans="3:15" ht="17" x14ac:dyDescent="0.4">
      <c r="C2163" s="28"/>
      <c r="D2163" s="22"/>
      <c r="K2163" s="26"/>
      <c r="L2163" s="37"/>
      <c r="M2163" s="38"/>
      <c r="N2163" s="45"/>
      <c r="O2163" s="38"/>
    </row>
    <row r="2164" spans="3:15" ht="17" x14ac:dyDescent="0.4">
      <c r="C2164" s="28"/>
      <c r="D2164" s="22"/>
      <c r="K2164" s="26"/>
      <c r="L2164" s="37"/>
      <c r="M2164" s="38"/>
      <c r="N2164" s="45"/>
      <c r="O2164" s="38"/>
    </row>
    <row r="2165" spans="3:15" ht="17" x14ac:dyDescent="0.4">
      <c r="C2165" s="28"/>
      <c r="D2165" s="22"/>
      <c r="K2165" s="26"/>
      <c r="L2165" s="37"/>
      <c r="M2165" s="38"/>
      <c r="N2165" s="45"/>
      <c r="O2165" s="38"/>
    </row>
    <row r="2166" spans="3:15" ht="17" x14ac:dyDescent="0.4">
      <c r="C2166" s="28"/>
      <c r="D2166" s="22"/>
      <c r="K2166" s="26"/>
      <c r="L2166" s="37"/>
      <c r="M2166" s="38"/>
      <c r="N2166" s="45"/>
      <c r="O2166" s="38"/>
    </row>
    <row r="2167" spans="3:15" ht="17" x14ac:dyDescent="0.4">
      <c r="C2167" s="28"/>
      <c r="D2167" s="22"/>
      <c r="K2167" s="26"/>
      <c r="L2167" s="37"/>
      <c r="M2167" s="38"/>
      <c r="N2167" s="45"/>
      <c r="O2167" s="38"/>
    </row>
    <row r="2168" spans="3:15" ht="17" x14ac:dyDescent="0.4">
      <c r="C2168" s="28"/>
      <c r="D2168" s="22"/>
      <c r="K2168" s="26"/>
      <c r="L2168" s="37"/>
      <c r="M2168" s="38"/>
      <c r="N2168" s="45"/>
      <c r="O2168" s="38"/>
    </row>
    <row r="2169" spans="3:15" ht="17" x14ac:dyDescent="0.4">
      <c r="C2169" s="28"/>
      <c r="D2169" s="22"/>
      <c r="K2169" s="26"/>
      <c r="L2169" s="37"/>
      <c r="M2169" s="38"/>
      <c r="N2169" s="45"/>
      <c r="O2169" s="38"/>
    </row>
    <row r="2170" spans="3:15" ht="17" x14ac:dyDescent="0.4">
      <c r="C2170" s="28"/>
      <c r="D2170" s="22"/>
      <c r="K2170" s="26"/>
      <c r="L2170" s="37"/>
      <c r="M2170" s="38"/>
      <c r="N2170" s="45"/>
      <c r="O2170" s="38"/>
    </row>
    <row r="2171" spans="3:15" ht="17" x14ac:dyDescent="0.4">
      <c r="C2171" s="28"/>
      <c r="D2171" s="22"/>
      <c r="K2171" s="26"/>
      <c r="L2171" s="37"/>
      <c r="M2171" s="38"/>
      <c r="N2171" s="45"/>
      <c r="O2171" s="38"/>
    </row>
    <row r="2172" spans="3:15" ht="17" x14ac:dyDescent="0.4">
      <c r="C2172" s="28"/>
      <c r="D2172" s="22"/>
      <c r="K2172" s="26"/>
      <c r="L2172" s="37"/>
      <c r="M2172" s="38"/>
      <c r="N2172" s="45"/>
      <c r="O2172" s="38"/>
    </row>
    <row r="2173" spans="3:15" ht="17" x14ac:dyDescent="0.4">
      <c r="C2173" s="28"/>
      <c r="D2173" s="22"/>
      <c r="K2173" s="26"/>
      <c r="L2173" s="37"/>
      <c r="M2173" s="38"/>
      <c r="N2173" s="45"/>
      <c r="O2173" s="38"/>
    </row>
    <row r="2174" spans="3:15" ht="17" x14ac:dyDescent="0.4">
      <c r="C2174" s="28"/>
      <c r="D2174" s="22"/>
      <c r="K2174" s="26"/>
      <c r="L2174" s="37"/>
      <c r="M2174" s="38"/>
      <c r="N2174" s="45"/>
      <c r="O2174" s="38"/>
    </row>
    <row r="2175" spans="3:15" ht="17" x14ac:dyDescent="0.4">
      <c r="C2175" s="28"/>
      <c r="D2175" s="22"/>
      <c r="K2175" s="26"/>
      <c r="L2175" s="37"/>
      <c r="M2175" s="38"/>
      <c r="N2175" s="45"/>
      <c r="O2175" s="38"/>
    </row>
    <row r="2176" spans="3:15" ht="17" x14ac:dyDescent="0.4">
      <c r="C2176" s="28"/>
      <c r="D2176" s="22"/>
      <c r="K2176" s="26"/>
      <c r="L2176" s="37"/>
      <c r="M2176" s="38"/>
      <c r="N2176" s="45"/>
      <c r="O2176" s="38"/>
    </row>
    <row r="2177" spans="3:15" ht="17" x14ac:dyDescent="0.4">
      <c r="C2177" s="28"/>
      <c r="D2177" s="22"/>
      <c r="K2177" s="26"/>
      <c r="L2177" s="37"/>
      <c r="M2177" s="38"/>
      <c r="N2177" s="45"/>
      <c r="O2177" s="38"/>
    </row>
    <row r="2178" spans="3:15" ht="17" x14ac:dyDescent="0.4">
      <c r="C2178" s="28"/>
      <c r="D2178" s="22"/>
      <c r="K2178" s="26"/>
      <c r="L2178" s="37"/>
      <c r="M2178" s="38"/>
      <c r="N2178" s="45"/>
      <c r="O2178" s="38"/>
    </row>
    <row r="2179" spans="3:15" ht="17" x14ac:dyDescent="0.4">
      <c r="C2179" s="28"/>
      <c r="D2179" s="22"/>
      <c r="K2179" s="26"/>
      <c r="L2179" s="37"/>
      <c r="M2179" s="38"/>
      <c r="N2179" s="45"/>
      <c r="O2179" s="38"/>
    </row>
    <row r="2180" spans="3:15" ht="17" x14ac:dyDescent="0.4">
      <c r="C2180" s="28"/>
      <c r="D2180" s="22"/>
      <c r="K2180" s="26"/>
      <c r="L2180" s="37"/>
      <c r="M2180" s="38"/>
      <c r="N2180" s="45"/>
      <c r="O2180" s="38"/>
    </row>
    <row r="2181" spans="3:15" ht="17" x14ac:dyDescent="0.4">
      <c r="C2181" s="28"/>
      <c r="D2181" s="22"/>
      <c r="K2181" s="26"/>
      <c r="L2181" s="37"/>
      <c r="M2181" s="38"/>
      <c r="N2181" s="45"/>
      <c r="O2181" s="38"/>
    </row>
    <row r="2182" spans="3:15" ht="17" x14ac:dyDescent="0.4">
      <c r="C2182" s="28"/>
      <c r="D2182" s="22"/>
      <c r="K2182" s="26"/>
      <c r="L2182" s="37"/>
      <c r="M2182" s="38"/>
      <c r="N2182" s="45"/>
      <c r="O2182" s="38"/>
    </row>
    <row r="2183" spans="3:15" ht="17" x14ac:dyDescent="0.4">
      <c r="C2183" s="28"/>
      <c r="D2183" s="22"/>
      <c r="K2183" s="26"/>
      <c r="L2183" s="37"/>
      <c r="M2183" s="38"/>
      <c r="N2183" s="45"/>
      <c r="O2183" s="38"/>
    </row>
    <row r="2184" spans="3:15" ht="17" x14ac:dyDescent="0.4">
      <c r="C2184" s="28"/>
      <c r="D2184" s="22"/>
      <c r="K2184" s="26"/>
      <c r="L2184" s="37"/>
      <c r="M2184" s="38"/>
      <c r="N2184" s="45"/>
      <c r="O2184" s="38"/>
    </row>
    <row r="2185" spans="3:15" ht="17" x14ac:dyDescent="0.4">
      <c r="C2185" s="28"/>
      <c r="D2185" s="22"/>
      <c r="K2185" s="26"/>
      <c r="L2185" s="37"/>
      <c r="M2185" s="38"/>
      <c r="N2185" s="45"/>
      <c r="O2185" s="38"/>
    </row>
    <row r="2186" spans="3:15" ht="17" x14ac:dyDescent="0.4">
      <c r="C2186" s="28"/>
      <c r="D2186" s="22"/>
      <c r="K2186" s="26"/>
      <c r="L2186" s="37"/>
      <c r="M2186" s="38"/>
      <c r="N2186" s="45"/>
      <c r="O2186" s="38"/>
    </row>
    <row r="2187" spans="3:15" ht="17" x14ac:dyDescent="0.4">
      <c r="C2187" s="28"/>
      <c r="D2187" s="22"/>
      <c r="K2187" s="26"/>
      <c r="L2187" s="37"/>
      <c r="M2187" s="38"/>
      <c r="N2187" s="45"/>
      <c r="O2187" s="38"/>
    </row>
    <row r="2188" spans="3:15" ht="17" x14ac:dyDescent="0.4">
      <c r="C2188" s="28"/>
      <c r="D2188" s="22"/>
      <c r="K2188" s="26"/>
      <c r="L2188" s="37"/>
      <c r="M2188" s="38"/>
      <c r="N2188" s="45"/>
      <c r="O2188" s="38"/>
    </row>
    <row r="2189" spans="3:15" ht="17" x14ac:dyDescent="0.4">
      <c r="C2189" s="28"/>
      <c r="D2189" s="22"/>
      <c r="K2189" s="26"/>
      <c r="L2189" s="37"/>
      <c r="M2189" s="38"/>
      <c r="N2189" s="45"/>
      <c r="O2189" s="38"/>
    </row>
    <row r="2190" spans="3:15" ht="17" x14ac:dyDescent="0.4">
      <c r="C2190" s="28"/>
      <c r="D2190" s="22"/>
      <c r="K2190" s="26"/>
      <c r="L2190" s="37"/>
      <c r="M2190" s="38"/>
      <c r="N2190" s="45"/>
      <c r="O2190" s="38"/>
    </row>
    <row r="2191" spans="3:15" ht="17" x14ac:dyDescent="0.4">
      <c r="C2191" s="28"/>
      <c r="D2191" s="22"/>
      <c r="K2191" s="26"/>
      <c r="L2191" s="37"/>
      <c r="M2191" s="38"/>
      <c r="N2191" s="45"/>
      <c r="O2191" s="38"/>
    </row>
    <row r="2192" spans="3:15" ht="17" x14ac:dyDescent="0.4">
      <c r="C2192" s="28"/>
      <c r="D2192" s="22"/>
      <c r="K2192" s="26"/>
      <c r="L2192" s="37"/>
      <c r="M2192" s="38"/>
      <c r="N2192" s="45"/>
      <c r="O2192" s="38"/>
    </row>
    <row r="2193" spans="3:15" ht="17" x14ac:dyDescent="0.4">
      <c r="C2193" s="28"/>
      <c r="D2193" s="24"/>
      <c r="K2193" s="26"/>
      <c r="L2193" s="37"/>
      <c r="M2193" s="38"/>
      <c r="N2193" s="45"/>
      <c r="O2193" s="38"/>
    </row>
    <row r="2194" spans="3:15" ht="17" x14ac:dyDescent="0.4">
      <c r="C2194" s="28"/>
      <c r="D2194" s="24"/>
      <c r="K2194" s="26"/>
      <c r="L2194" s="37"/>
      <c r="M2194" s="38"/>
      <c r="N2194" s="45"/>
      <c r="O2194" s="38"/>
    </row>
    <row r="2195" spans="3:15" ht="17" x14ac:dyDescent="0.4">
      <c r="C2195" s="28"/>
      <c r="D2195" s="24"/>
      <c r="K2195" s="26"/>
      <c r="L2195" s="37"/>
      <c r="M2195" s="38"/>
      <c r="N2195" s="45"/>
      <c r="O2195" s="38"/>
    </row>
    <row r="2196" spans="3:15" ht="17" x14ac:dyDescent="0.4">
      <c r="C2196" s="28"/>
      <c r="D2196" s="24"/>
      <c r="K2196" s="26"/>
      <c r="L2196" s="37"/>
      <c r="M2196" s="38"/>
      <c r="N2196" s="45"/>
      <c r="O2196" s="38"/>
    </row>
    <row r="2197" spans="3:15" ht="17" x14ac:dyDescent="0.4">
      <c r="C2197" s="28"/>
      <c r="D2197" s="24"/>
      <c r="K2197" s="26"/>
      <c r="L2197" s="37"/>
      <c r="M2197" s="38"/>
      <c r="N2197" s="45"/>
      <c r="O2197" s="38"/>
    </row>
    <row r="2198" spans="3:15" ht="17" x14ac:dyDescent="0.4">
      <c r="C2198" s="28"/>
      <c r="D2198" s="24"/>
      <c r="K2198" s="26"/>
      <c r="L2198" s="37"/>
      <c r="M2198" s="38"/>
      <c r="N2198" s="45"/>
      <c r="O2198" s="38"/>
    </row>
    <row r="2199" spans="3:15" ht="17" x14ac:dyDescent="0.4">
      <c r="C2199" s="28"/>
      <c r="D2199" s="24"/>
      <c r="K2199" s="26"/>
      <c r="L2199" s="37"/>
      <c r="M2199" s="38"/>
      <c r="N2199" s="45"/>
      <c r="O2199" s="38"/>
    </row>
    <row r="2200" spans="3:15" ht="17" x14ac:dyDescent="0.4">
      <c r="C2200" s="28"/>
      <c r="D2200" s="24"/>
      <c r="K2200" s="26"/>
      <c r="L2200" s="37"/>
      <c r="M2200" s="38"/>
      <c r="N2200" s="45"/>
      <c r="O2200" s="38"/>
    </row>
    <row r="2201" spans="3:15" ht="17" x14ac:dyDescent="0.4">
      <c r="C2201" s="28"/>
      <c r="D2201" s="24"/>
      <c r="K2201" s="26"/>
      <c r="L2201" s="37"/>
      <c r="M2201" s="38"/>
      <c r="N2201" s="45"/>
      <c r="O2201" s="38"/>
    </row>
    <row r="2202" spans="3:15" ht="17" x14ac:dyDescent="0.4">
      <c r="C2202" s="28"/>
      <c r="D2202" s="24"/>
      <c r="K2202" s="26"/>
      <c r="L2202" s="37"/>
      <c r="M2202" s="38"/>
      <c r="N2202" s="45"/>
      <c r="O2202" s="38"/>
    </row>
    <row r="2203" spans="3:15" ht="17" x14ac:dyDescent="0.4">
      <c r="C2203" s="28"/>
      <c r="D2203" s="24"/>
      <c r="K2203" s="26"/>
      <c r="L2203" s="37"/>
      <c r="M2203" s="38"/>
      <c r="N2203" s="45"/>
      <c r="O2203" s="38"/>
    </row>
    <row r="2204" spans="3:15" ht="17" x14ac:dyDescent="0.4">
      <c r="C2204" s="28"/>
      <c r="D2204" s="24"/>
      <c r="K2204" s="26"/>
      <c r="L2204" s="37"/>
      <c r="M2204" s="38"/>
      <c r="N2204" s="45"/>
      <c r="O2204" s="38"/>
    </row>
    <row r="2205" spans="3:15" ht="17" x14ac:dyDescent="0.4">
      <c r="C2205" s="28"/>
      <c r="D2205" s="24"/>
      <c r="K2205" s="26"/>
      <c r="L2205" s="37"/>
      <c r="M2205" s="38"/>
      <c r="N2205" s="45"/>
      <c r="O2205" s="38"/>
    </row>
    <row r="2206" spans="3:15" ht="17" x14ac:dyDescent="0.4">
      <c r="C2206" s="28"/>
      <c r="D2206" s="24"/>
      <c r="K2206" s="26"/>
      <c r="L2206" s="37"/>
      <c r="M2206" s="38"/>
      <c r="N2206" s="45"/>
      <c r="O2206" s="38"/>
    </row>
    <row r="2207" spans="3:15" ht="17" x14ac:dyDescent="0.4">
      <c r="C2207" s="28"/>
      <c r="D2207" s="24"/>
      <c r="K2207" s="26"/>
      <c r="L2207" s="37"/>
      <c r="M2207" s="38"/>
      <c r="N2207" s="45"/>
      <c r="O2207" s="38"/>
    </row>
    <row r="2208" spans="3:15" ht="17" x14ac:dyDescent="0.4">
      <c r="C2208" s="28"/>
      <c r="D2208" s="24"/>
      <c r="K2208" s="26"/>
      <c r="L2208" s="37"/>
      <c r="M2208" s="38"/>
      <c r="N2208" s="45"/>
      <c r="O2208" s="38"/>
    </row>
    <row r="2209" spans="3:15" ht="17" x14ac:dyDescent="0.4">
      <c r="C2209" s="28"/>
      <c r="D2209" s="24"/>
      <c r="K2209" s="26"/>
      <c r="L2209" s="37"/>
      <c r="M2209" s="38"/>
      <c r="N2209" s="45"/>
      <c r="O2209" s="38"/>
    </row>
    <row r="2210" spans="3:15" ht="17" x14ac:dyDescent="0.4">
      <c r="C2210" s="28"/>
      <c r="D2210" s="24"/>
      <c r="K2210" s="26"/>
      <c r="L2210" s="37"/>
      <c r="M2210" s="38"/>
      <c r="N2210" s="45"/>
      <c r="O2210" s="38"/>
    </row>
    <row r="2211" spans="3:15" ht="17" x14ac:dyDescent="0.4">
      <c r="C2211" s="28"/>
      <c r="D2211" s="24"/>
      <c r="K2211" s="26"/>
      <c r="L2211" s="37"/>
      <c r="M2211" s="38"/>
      <c r="N2211" s="45"/>
      <c r="O2211" s="38"/>
    </row>
    <row r="2212" spans="3:15" ht="17" x14ac:dyDescent="0.4">
      <c r="C2212" s="28"/>
      <c r="D2212" s="24"/>
      <c r="K2212" s="26"/>
      <c r="L2212" s="37"/>
      <c r="M2212" s="38"/>
      <c r="N2212" s="45"/>
      <c r="O2212" s="38"/>
    </row>
    <row r="2213" spans="3:15" ht="17" x14ac:dyDescent="0.4">
      <c r="C2213" s="28"/>
      <c r="D2213" s="24"/>
      <c r="K2213" s="26"/>
      <c r="L2213" s="37"/>
      <c r="M2213" s="38"/>
      <c r="N2213" s="45"/>
      <c r="O2213" s="38"/>
    </row>
    <row r="2214" spans="3:15" ht="17" x14ac:dyDescent="0.4">
      <c r="C2214" s="28"/>
      <c r="D2214" s="24"/>
      <c r="K2214" s="26"/>
      <c r="L2214" s="37"/>
      <c r="M2214" s="38"/>
      <c r="N2214" s="45"/>
      <c r="O2214" s="38"/>
    </row>
    <row r="2215" spans="3:15" ht="17" x14ac:dyDescent="0.4">
      <c r="C2215" s="28"/>
      <c r="D2215" s="24"/>
      <c r="K2215" s="26"/>
      <c r="L2215" s="37"/>
      <c r="M2215" s="38"/>
      <c r="N2215" s="45"/>
      <c r="O2215" s="38"/>
    </row>
    <row r="2216" spans="3:15" ht="17" x14ac:dyDescent="0.4">
      <c r="C2216" s="28"/>
      <c r="D2216" s="24"/>
      <c r="K2216" s="26"/>
      <c r="L2216" s="37"/>
      <c r="M2216" s="38"/>
      <c r="N2216" s="45"/>
      <c r="O2216" s="38"/>
    </row>
    <row r="2217" spans="3:15" ht="17" x14ac:dyDescent="0.4">
      <c r="C2217" s="28"/>
      <c r="D2217" s="24"/>
      <c r="K2217" s="26"/>
      <c r="L2217" s="37"/>
      <c r="M2217" s="38"/>
      <c r="N2217" s="45"/>
      <c r="O2217" s="38"/>
    </row>
    <row r="2218" spans="3:15" ht="17" x14ac:dyDescent="0.4">
      <c r="C2218" s="28"/>
      <c r="D2218" s="24"/>
      <c r="K2218" s="26"/>
      <c r="L2218" s="37"/>
      <c r="M2218" s="38"/>
      <c r="N2218" s="45"/>
      <c r="O2218" s="38"/>
    </row>
    <row r="2219" spans="3:15" ht="17" x14ac:dyDescent="0.4">
      <c r="C2219" s="28"/>
      <c r="D2219" s="24"/>
      <c r="K2219" s="26"/>
      <c r="L2219" s="37"/>
      <c r="M2219" s="38"/>
      <c r="N2219" s="45"/>
      <c r="O2219" s="38"/>
    </row>
    <row r="2220" spans="3:15" ht="17" x14ac:dyDescent="0.4">
      <c r="C2220" s="28"/>
      <c r="D2220" s="24"/>
      <c r="K2220" s="26"/>
      <c r="L2220" s="37"/>
      <c r="M2220" s="38"/>
      <c r="N2220" s="45"/>
      <c r="O2220" s="38"/>
    </row>
    <row r="2221" spans="3:15" ht="17" x14ac:dyDescent="0.4">
      <c r="C2221" s="28"/>
      <c r="D2221" s="24"/>
      <c r="K2221" s="26"/>
      <c r="L2221" s="37"/>
      <c r="M2221" s="38"/>
      <c r="N2221" s="45"/>
      <c r="O2221" s="38"/>
    </row>
    <row r="2222" spans="3:15" ht="17" x14ac:dyDescent="0.4">
      <c r="C2222" s="28"/>
      <c r="D2222" s="24"/>
      <c r="K2222" s="26"/>
      <c r="L2222" s="37"/>
      <c r="M2222" s="38"/>
      <c r="N2222" s="45"/>
      <c r="O2222" s="38"/>
    </row>
    <row r="2223" spans="3:15" ht="17" x14ac:dyDescent="0.4">
      <c r="C2223" s="28"/>
      <c r="D2223" s="24"/>
      <c r="K2223" s="26"/>
      <c r="L2223" s="37"/>
      <c r="M2223" s="38"/>
      <c r="N2223" s="45"/>
      <c r="O2223" s="38"/>
    </row>
    <row r="2224" spans="3:15" ht="17" x14ac:dyDescent="0.4">
      <c r="C2224" s="28"/>
      <c r="D2224" s="24"/>
      <c r="K2224" s="26"/>
      <c r="L2224" s="37"/>
      <c r="M2224" s="38"/>
      <c r="N2224" s="45"/>
      <c r="O2224" s="38"/>
    </row>
    <row r="2225" spans="3:15" ht="17" x14ac:dyDescent="0.4">
      <c r="C2225" s="28"/>
      <c r="D2225" s="24"/>
      <c r="K2225" s="26"/>
      <c r="L2225" s="37"/>
      <c r="M2225" s="38"/>
      <c r="N2225" s="45"/>
      <c r="O2225" s="38"/>
    </row>
    <row r="2226" spans="3:15" ht="17" x14ac:dyDescent="0.4">
      <c r="C2226" s="28"/>
      <c r="D2226" s="24"/>
      <c r="K2226" s="26"/>
      <c r="L2226" s="37"/>
      <c r="M2226" s="38"/>
      <c r="N2226" s="45"/>
      <c r="O2226" s="38"/>
    </row>
    <row r="2227" spans="3:15" ht="17" x14ac:dyDescent="0.4">
      <c r="C2227" s="28"/>
      <c r="D2227" s="24"/>
      <c r="K2227" s="26"/>
      <c r="L2227" s="37"/>
      <c r="M2227" s="38"/>
      <c r="N2227" s="45"/>
      <c r="O2227" s="38"/>
    </row>
    <row r="2228" spans="3:15" ht="17" x14ac:dyDescent="0.4">
      <c r="C2228" s="28"/>
      <c r="D2228" s="24"/>
      <c r="K2228" s="26"/>
      <c r="L2228" s="37"/>
      <c r="M2228" s="38"/>
      <c r="N2228" s="45"/>
      <c r="O2228" s="38"/>
    </row>
    <row r="2229" spans="3:15" ht="17" x14ac:dyDescent="0.4">
      <c r="C2229" s="28"/>
      <c r="D2229" s="24"/>
      <c r="K2229" s="26"/>
      <c r="L2229" s="37"/>
      <c r="M2229" s="38"/>
      <c r="N2229" s="45"/>
      <c r="O2229" s="38"/>
    </row>
    <row r="2230" spans="3:15" ht="17" x14ac:dyDescent="0.4">
      <c r="C2230" s="28"/>
      <c r="D2230" s="24"/>
      <c r="K2230" s="26"/>
      <c r="L2230" s="37"/>
      <c r="M2230" s="38"/>
      <c r="N2230" s="45"/>
      <c r="O2230" s="38"/>
    </row>
    <row r="2231" spans="3:15" ht="17" x14ac:dyDescent="0.4">
      <c r="C2231" s="28"/>
      <c r="D2231" s="24"/>
      <c r="K2231" s="26"/>
      <c r="L2231" s="37"/>
      <c r="M2231" s="38"/>
      <c r="N2231" s="45"/>
      <c r="O2231" s="38"/>
    </row>
    <row r="2232" spans="3:15" ht="17" x14ac:dyDescent="0.4">
      <c r="C2232" s="28"/>
      <c r="D2232" s="24"/>
      <c r="K2232" s="26"/>
      <c r="L2232" s="37"/>
      <c r="M2232" s="38"/>
      <c r="N2232" s="45"/>
      <c r="O2232" s="38"/>
    </row>
    <row r="2233" spans="3:15" ht="17" x14ac:dyDescent="0.4">
      <c r="C2233" s="28"/>
      <c r="D2233" s="24"/>
      <c r="K2233" s="26"/>
      <c r="L2233" s="37"/>
      <c r="M2233" s="38"/>
      <c r="N2233" s="45"/>
      <c r="O2233" s="38"/>
    </row>
    <row r="2234" spans="3:15" ht="17" x14ac:dyDescent="0.4">
      <c r="C2234" s="28"/>
      <c r="D2234" s="24"/>
      <c r="K2234" s="26"/>
      <c r="L2234" s="37"/>
      <c r="M2234" s="38"/>
      <c r="N2234" s="45"/>
      <c r="O2234" s="38"/>
    </row>
    <row r="2235" spans="3:15" ht="17" x14ac:dyDescent="0.4">
      <c r="C2235" s="28"/>
      <c r="D2235" s="24"/>
      <c r="K2235" s="26"/>
      <c r="L2235" s="37"/>
      <c r="M2235" s="38"/>
      <c r="N2235" s="45"/>
      <c r="O2235" s="38"/>
    </row>
    <row r="2236" spans="3:15" ht="17" x14ac:dyDescent="0.4">
      <c r="C2236" s="28"/>
      <c r="D2236" s="24"/>
      <c r="K2236" s="26"/>
      <c r="L2236" s="37"/>
      <c r="M2236" s="38"/>
      <c r="N2236" s="45"/>
      <c r="O2236" s="38"/>
    </row>
    <row r="2237" spans="3:15" ht="17" x14ac:dyDescent="0.4">
      <c r="C2237" s="28"/>
      <c r="D2237" s="24"/>
      <c r="K2237" s="26"/>
      <c r="L2237" s="37"/>
      <c r="M2237" s="38"/>
      <c r="N2237" s="45"/>
      <c r="O2237" s="38"/>
    </row>
    <row r="2238" spans="3:15" ht="17" x14ac:dyDescent="0.4">
      <c r="C2238" s="28"/>
      <c r="D2238" s="24"/>
      <c r="K2238" s="26"/>
      <c r="L2238" s="37"/>
      <c r="M2238" s="38"/>
      <c r="N2238" s="45"/>
      <c r="O2238" s="38"/>
    </row>
    <row r="2239" spans="3:15" ht="17" x14ac:dyDescent="0.4">
      <c r="C2239" s="28"/>
      <c r="D2239" s="24"/>
      <c r="K2239" s="26"/>
      <c r="L2239" s="37"/>
      <c r="M2239" s="38"/>
      <c r="N2239" s="45"/>
      <c r="O2239" s="38"/>
    </row>
    <row r="2240" spans="3:15" ht="17" x14ac:dyDescent="0.4">
      <c r="C2240" s="28"/>
      <c r="D2240" s="24"/>
      <c r="K2240" s="26"/>
      <c r="L2240" s="37"/>
      <c r="M2240" s="38"/>
      <c r="N2240" s="45"/>
      <c r="O2240" s="38"/>
    </row>
    <row r="2241" spans="3:15" ht="17" x14ac:dyDescent="0.4">
      <c r="C2241" s="28"/>
      <c r="D2241" s="24"/>
      <c r="K2241" s="26"/>
      <c r="L2241" s="37"/>
      <c r="M2241" s="38"/>
      <c r="N2241" s="45"/>
      <c r="O2241" s="38"/>
    </row>
    <row r="2242" spans="3:15" ht="17" x14ac:dyDescent="0.4">
      <c r="C2242" s="28"/>
      <c r="D2242" s="24"/>
      <c r="K2242" s="26"/>
      <c r="L2242" s="37"/>
      <c r="M2242" s="38"/>
      <c r="N2242" s="45"/>
      <c r="O2242" s="38"/>
    </row>
    <row r="2243" spans="3:15" ht="17" x14ac:dyDescent="0.4">
      <c r="C2243" s="28"/>
      <c r="D2243" s="24"/>
      <c r="K2243" s="26"/>
      <c r="L2243" s="37"/>
      <c r="M2243" s="38"/>
      <c r="N2243" s="45"/>
      <c r="O2243" s="38"/>
    </row>
    <row r="2244" spans="3:15" ht="17" x14ac:dyDescent="0.4">
      <c r="C2244" s="28"/>
      <c r="D2244" s="24"/>
      <c r="K2244" s="26"/>
      <c r="L2244" s="37"/>
      <c r="M2244" s="38"/>
      <c r="N2244" s="45"/>
      <c r="O2244" s="38"/>
    </row>
    <row r="2245" spans="3:15" ht="17" x14ac:dyDescent="0.4">
      <c r="C2245" s="28"/>
      <c r="D2245" s="24"/>
      <c r="K2245" s="26"/>
      <c r="L2245" s="37"/>
      <c r="M2245" s="38"/>
      <c r="N2245" s="45"/>
      <c r="O2245" s="38"/>
    </row>
    <row r="2246" spans="3:15" ht="17" x14ac:dyDescent="0.4">
      <c r="C2246" s="28"/>
      <c r="D2246" s="24"/>
      <c r="K2246" s="26"/>
      <c r="L2246" s="37"/>
      <c r="M2246" s="38"/>
      <c r="N2246" s="45"/>
      <c r="O2246" s="38"/>
    </row>
    <row r="2247" spans="3:15" ht="17" x14ac:dyDescent="0.4">
      <c r="C2247" s="28"/>
      <c r="D2247" s="24"/>
      <c r="K2247" s="26"/>
      <c r="L2247" s="37"/>
      <c r="M2247" s="38"/>
      <c r="N2247" s="45"/>
      <c r="O2247" s="38"/>
    </row>
    <row r="2248" spans="3:15" ht="17" x14ac:dyDescent="0.4">
      <c r="C2248" s="28"/>
      <c r="D2248" s="24"/>
      <c r="K2248" s="26"/>
      <c r="L2248" s="37"/>
      <c r="M2248" s="38"/>
      <c r="N2248" s="45"/>
      <c r="O2248" s="38"/>
    </row>
    <row r="2249" spans="3:15" ht="17" x14ac:dyDescent="0.4">
      <c r="C2249" s="28"/>
      <c r="D2249" s="24"/>
      <c r="K2249" s="26"/>
      <c r="L2249" s="37"/>
      <c r="M2249" s="38"/>
      <c r="N2249" s="45"/>
      <c r="O2249" s="38"/>
    </row>
    <row r="2250" spans="3:15" ht="17" x14ac:dyDescent="0.4">
      <c r="C2250" s="28"/>
      <c r="D2250" s="24"/>
      <c r="K2250" s="26"/>
      <c r="L2250" s="37"/>
      <c r="M2250" s="38"/>
      <c r="N2250" s="45"/>
      <c r="O2250" s="38"/>
    </row>
    <row r="2251" spans="3:15" ht="17" x14ac:dyDescent="0.4">
      <c r="C2251" s="28"/>
      <c r="D2251" s="24"/>
      <c r="K2251" s="26"/>
      <c r="L2251" s="37"/>
      <c r="M2251" s="38"/>
      <c r="N2251" s="45"/>
      <c r="O2251" s="38"/>
    </row>
    <row r="2252" spans="3:15" ht="17" x14ac:dyDescent="0.4">
      <c r="C2252" s="28"/>
      <c r="D2252" s="24"/>
      <c r="K2252" s="26"/>
      <c r="L2252" s="37"/>
      <c r="M2252" s="38"/>
      <c r="N2252" s="45"/>
      <c r="O2252" s="38"/>
    </row>
    <row r="2253" spans="3:15" ht="17" x14ac:dyDescent="0.4">
      <c r="C2253" s="28"/>
      <c r="D2253" s="24"/>
      <c r="K2253" s="26"/>
      <c r="L2253" s="37"/>
      <c r="M2253" s="38"/>
      <c r="N2253" s="45"/>
      <c r="O2253" s="38"/>
    </row>
    <row r="2254" spans="3:15" ht="17" x14ac:dyDescent="0.4">
      <c r="C2254" s="28"/>
      <c r="D2254" s="24"/>
      <c r="K2254" s="26"/>
      <c r="L2254" s="37"/>
      <c r="M2254" s="38"/>
      <c r="N2254" s="45"/>
      <c r="O2254" s="38"/>
    </row>
    <row r="2255" spans="3:15" ht="17" x14ac:dyDescent="0.4">
      <c r="C2255" s="28"/>
      <c r="D2255" s="24"/>
      <c r="K2255" s="26"/>
      <c r="L2255" s="37"/>
      <c r="M2255" s="38"/>
      <c r="N2255" s="45"/>
      <c r="O2255" s="38"/>
    </row>
    <row r="2256" spans="3:15" ht="17" x14ac:dyDescent="0.4">
      <c r="C2256" s="28"/>
      <c r="D2256" s="24"/>
      <c r="K2256" s="26"/>
      <c r="L2256" s="37"/>
      <c r="M2256" s="38"/>
      <c r="N2256" s="45"/>
      <c r="O2256" s="38"/>
    </row>
    <row r="2257" spans="3:15" ht="17" x14ac:dyDescent="0.4">
      <c r="C2257" s="28"/>
      <c r="D2257" s="24"/>
      <c r="K2257" s="26"/>
      <c r="L2257" s="37"/>
      <c r="M2257" s="38"/>
      <c r="N2257" s="45"/>
      <c r="O2257" s="38"/>
    </row>
    <row r="2258" spans="3:15" ht="17" x14ac:dyDescent="0.4">
      <c r="C2258" s="28"/>
      <c r="D2258" s="24"/>
      <c r="K2258" s="26"/>
      <c r="L2258" s="37"/>
      <c r="M2258" s="38"/>
      <c r="N2258" s="45"/>
      <c r="O2258" s="38"/>
    </row>
    <row r="2259" spans="3:15" ht="17" x14ac:dyDescent="0.4">
      <c r="C2259" s="28"/>
      <c r="D2259" s="24"/>
      <c r="K2259" s="26"/>
      <c r="L2259" s="37"/>
      <c r="M2259" s="38"/>
      <c r="N2259" s="45"/>
      <c r="O2259" s="38"/>
    </row>
    <row r="2260" spans="3:15" ht="17" x14ac:dyDescent="0.4">
      <c r="C2260" s="28"/>
      <c r="D2260" s="24"/>
      <c r="K2260" s="26"/>
      <c r="L2260" s="37"/>
      <c r="M2260" s="38"/>
      <c r="N2260" s="45"/>
      <c r="O2260" s="38"/>
    </row>
    <row r="2261" spans="3:15" ht="17" x14ac:dyDescent="0.4">
      <c r="C2261" s="28"/>
      <c r="D2261" s="24"/>
      <c r="K2261" s="26"/>
      <c r="L2261" s="37"/>
      <c r="M2261" s="38"/>
      <c r="N2261" s="45"/>
      <c r="O2261" s="38"/>
    </row>
    <row r="2262" spans="3:15" ht="17" x14ac:dyDescent="0.4">
      <c r="C2262" s="28"/>
      <c r="D2262" s="24"/>
      <c r="K2262" s="26"/>
      <c r="L2262" s="37"/>
      <c r="M2262" s="38"/>
      <c r="N2262" s="45"/>
      <c r="O2262" s="38"/>
    </row>
    <row r="2263" spans="3:15" ht="17" x14ac:dyDescent="0.4">
      <c r="C2263" s="28"/>
      <c r="D2263" s="24"/>
      <c r="K2263" s="26"/>
      <c r="L2263" s="37"/>
      <c r="M2263" s="38"/>
      <c r="N2263" s="45"/>
      <c r="O2263" s="38"/>
    </row>
    <row r="2264" spans="3:15" ht="17" x14ac:dyDescent="0.4">
      <c r="C2264" s="28"/>
      <c r="D2264" s="24"/>
      <c r="K2264" s="26"/>
      <c r="L2264" s="37"/>
      <c r="M2264" s="38"/>
      <c r="N2264" s="45"/>
      <c r="O2264" s="38"/>
    </row>
    <row r="2265" spans="3:15" ht="17" x14ac:dyDescent="0.4">
      <c r="C2265" s="28"/>
      <c r="D2265" s="24"/>
      <c r="K2265" s="26"/>
      <c r="L2265" s="37"/>
      <c r="M2265" s="38"/>
      <c r="N2265" s="45"/>
      <c r="O2265" s="38"/>
    </row>
    <row r="2266" spans="3:15" ht="17" x14ac:dyDescent="0.4">
      <c r="C2266" s="28"/>
      <c r="D2266" s="24"/>
      <c r="K2266" s="26"/>
      <c r="L2266" s="37"/>
      <c r="M2266" s="38"/>
      <c r="N2266" s="45"/>
      <c r="O2266" s="38"/>
    </row>
    <row r="2267" spans="3:15" ht="17" x14ac:dyDescent="0.4">
      <c r="C2267" s="28"/>
      <c r="D2267" s="24"/>
      <c r="K2267" s="26"/>
      <c r="L2267" s="37"/>
      <c r="M2267" s="38"/>
      <c r="N2267" s="45"/>
      <c r="O2267" s="38"/>
    </row>
    <row r="2268" spans="3:15" ht="17" x14ac:dyDescent="0.4">
      <c r="C2268" s="28"/>
      <c r="D2268" s="24"/>
      <c r="K2268" s="26"/>
      <c r="L2268" s="37"/>
      <c r="M2268" s="38"/>
      <c r="N2268" s="45"/>
      <c r="O2268" s="38"/>
    </row>
    <row r="2269" spans="3:15" ht="17" x14ac:dyDescent="0.4">
      <c r="C2269" s="28"/>
      <c r="D2269" s="24"/>
      <c r="K2269" s="26"/>
      <c r="L2269" s="37"/>
      <c r="M2269" s="38"/>
      <c r="N2269" s="45"/>
      <c r="O2269" s="38"/>
    </row>
    <row r="2270" spans="3:15" ht="17" x14ac:dyDescent="0.4">
      <c r="C2270" s="28"/>
      <c r="D2270" s="24"/>
      <c r="K2270" s="26"/>
      <c r="L2270" s="37"/>
      <c r="M2270" s="38"/>
      <c r="N2270" s="45"/>
      <c r="O2270" s="38"/>
    </row>
    <row r="2271" spans="3:15" ht="17" x14ac:dyDescent="0.4">
      <c r="C2271" s="28"/>
      <c r="D2271" s="24"/>
      <c r="K2271" s="26"/>
      <c r="L2271" s="37"/>
      <c r="M2271" s="38"/>
      <c r="N2271" s="45"/>
      <c r="O2271" s="38"/>
    </row>
    <row r="2272" spans="3:15" ht="17" x14ac:dyDescent="0.4">
      <c r="C2272" s="28"/>
      <c r="D2272" s="24"/>
      <c r="K2272" s="26"/>
      <c r="L2272" s="37"/>
      <c r="M2272" s="38"/>
      <c r="N2272" s="45"/>
      <c r="O2272" s="38"/>
    </row>
    <row r="2273" spans="3:15" ht="17" x14ac:dyDescent="0.4">
      <c r="C2273" s="28"/>
      <c r="D2273" s="24"/>
      <c r="K2273" s="26"/>
      <c r="L2273" s="37"/>
      <c r="M2273" s="38"/>
      <c r="N2273" s="45"/>
      <c r="O2273" s="38"/>
    </row>
    <row r="2274" spans="3:15" ht="17" x14ac:dyDescent="0.4">
      <c r="C2274" s="28"/>
      <c r="D2274" s="24"/>
      <c r="K2274" s="26"/>
      <c r="L2274" s="37"/>
      <c r="M2274" s="38"/>
      <c r="N2274" s="45"/>
      <c r="O2274" s="38"/>
    </row>
    <row r="2275" spans="3:15" ht="17" x14ac:dyDescent="0.4">
      <c r="C2275" s="28"/>
      <c r="D2275" s="24"/>
      <c r="K2275" s="26"/>
      <c r="L2275" s="37"/>
      <c r="M2275" s="38"/>
      <c r="N2275" s="45"/>
      <c r="O2275" s="38"/>
    </row>
    <row r="2276" spans="3:15" ht="17" x14ac:dyDescent="0.4">
      <c r="C2276" s="28"/>
      <c r="D2276" s="24"/>
      <c r="K2276" s="26"/>
      <c r="L2276" s="37"/>
      <c r="M2276" s="38"/>
      <c r="N2276" s="45"/>
      <c r="O2276" s="38"/>
    </row>
    <row r="2277" spans="3:15" ht="17" x14ac:dyDescent="0.4">
      <c r="C2277" s="28"/>
      <c r="D2277" s="24"/>
      <c r="K2277" s="26"/>
      <c r="L2277" s="37"/>
      <c r="M2277" s="38"/>
      <c r="N2277" s="45"/>
      <c r="O2277" s="38"/>
    </row>
    <row r="2278" spans="3:15" ht="17" x14ac:dyDescent="0.4">
      <c r="C2278" s="28"/>
      <c r="D2278" s="24"/>
      <c r="K2278" s="26"/>
      <c r="L2278" s="37"/>
      <c r="M2278" s="38"/>
      <c r="N2278" s="45"/>
      <c r="O2278" s="38"/>
    </row>
    <row r="2279" spans="3:15" ht="17" x14ac:dyDescent="0.4">
      <c r="C2279" s="28"/>
      <c r="D2279" s="24"/>
      <c r="K2279" s="26"/>
      <c r="L2279" s="37"/>
      <c r="M2279" s="38"/>
      <c r="N2279" s="45"/>
      <c r="O2279" s="38"/>
    </row>
    <row r="2280" spans="3:15" ht="17" x14ac:dyDescent="0.4">
      <c r="C2280" s="28"/>
      <c r="D2280" s="24"/>
      <c r="K2280" s="26"/>
      <c r="L2280" s="37"/>
      <c r="M2280" s="38"/>
      <c r="N2280" s="45"/>
      <c r="O2280" s="38"/>
    </row>
    <row r="2281" spans="3:15" ht="17" x14ac:dyDescent="0.4">
      <c r="C2281" s="28"/>
      <c r="D2281" s="24"/>
      <c r="K2281" s="26"/>
      <c r="L2281" s="37"/>
      <c r="M2281" s="38"/>
      <c r="N2281" s="45"/>
      <c r="O2281" s="38"/>
    </row>
    <row r="2282" spans="3:15" ht="17" x14ac:dyDescent="0.4">
      <c r="C2282" s="28"/>
      <c r="D2282" s="24"/>
      <c r="K2282" s="26"/>
      <c r="L2282" s="37"/>
      <c r="M2282" s="38"/>
      <c r="N2282" s="45"/>
      <c r="O2282" s="38"/>
    </row>
    <row r="2283" spans="3:15" ht="17" x14ac:dyDescent="0.4">
      <c r="C2283" s="28"/>
      <c r="D2283" s="22"/>
      <c r="K2283" s="26"/>
      <c r="L2283" s="37"/>
      <c r="M2283" s="38"/>
      <c r="N2283" s="45"/>
      <c r="O2283" s="38"/>
    </row>
    <row r="2284" spans="3:15" ht="17" x14ac:dyDescent="0.4">
      <c r="C2284" s="28"/>
      <c r="D2284" s="22"/>
      <c r="K2284" s="26"/>
      <c r="L2284" s="37"/>
      <c r="M2284" s="38"/>
      <c r="N2284" s="45"/>
      <c r="O2284" s="38"/>
    </row>
    <row r="2285" spans="3:15" ht="17" x14ac:dyDescent="0.4">
      <c r="C2285" s="28"/>
      <c r="D2285" s="22"/>
      <c r="K2285" s="26"/>
      <c r="L2285" s="37"/>
      <c r="M2285" s="38"/>
      <c r="N2285" s="45"/>
      <c r="O2285" s="38"/>
    </row>
    <row r="2286" spans="3:15" ht="17" x14ac:dyDescent="0.4">
      <c r="C2286" s="28"/>
      <c r="D2286" s="22"/>
      <c r="K2286" s="26"/>
      <c r="L2286" s="37"/>
      <c r="M2286" s="38"/>
      <c r="N2286" s="45"/>
      <c r="O2286" s="38"/>
    </row>
    <row r="2287" spans="3:15" ht="17" x14ac:dyDescent="0.4">
      <c r="C2287" s="28"/>
      <c r="D2287" s="22"/>
      <c r="K2287" s="26"/>
      <c r="L2287" s="37"/>
      <c r="M2287" s="38"/>
      <c r="N2287" s="45"/>
      <c r="O2287" s="38"/>
    </row>
    <row r="2288" spans="3:15" ht="17" x14ac:dyDescent="0.4">
      <c r="C2288" s="28"/>
      <c r="D2288" s="22"/>
      <c r="K2288" s="26"/>
      <c r="L2288" s="37"/>
      <c r="M2288" s="38"/>
      <c r="N2288" s="45"/>
      <c r="O2288" s="38"/>
    </row>
    <row r="2289" spans="3:15" ht="17" x14ac:dyDescent="0.4">
      <c r="C2289" s="28"/>
      <c r="D2289" s="22"/>
      <c r="K2289" s="26"/>
      <c r="L2289" s="37"/>
      <c r="M2289" s="38"/>
      <c r="N2289" s="45"/>
      <c r="O2289" s="38"/>
    </row>
    <row r="2290" spans="3:15" ht="17" x14ac:dyDescent="0.4">
      <c r="C2290" s="28"/>
      <c r="D2290" s="22"/>
      <c r="K2290" s="26"/>
      <c r="L2290" s="37"/>
      <c r="M2290" s="38"/>
      <c r="N2290" s="45"/>
      <c r="O2290" s="38"/>
    </row>
    <row r="2291" spans="3:15" ht="17" x14ac:dyDescent="0.4">
      <c r="C2291" s="28"/>
      <c r="D2291" s="22"/>
      <c r="K2291" s="26"/>
      <c r="L2291" s="37"/>
      <c r="M2291" s="38"/>
      <c r="N2291" s="45"/>
      <c r="O2291" s="38"/>
    </row>
    <row r="2292" spans="3:15" ht="17" x14ac:dyDescent="0.4">
      <c r="C2292" s="28"/>
      <c r="D2292" s="22"/>
      <c r="K2292" s="26"/>
      <c r="L2292" s="37"/>
      <c r="M2292" s="38"/>
      <c r="N2292" s="45"/>
      <c r="O2292" s="38"/>
    </row>
    <row r="2293" spans="3:15" ht="17" x14ac:dyDescent="0.4">
      <c r="C2293" s="28"/>
      <c r="D2293" s="22"/>
      <c r="K2293" s="26"/>
      <c r="L2293" s="37"/>
      <c r="M2293" s="38"/>
      <c r="N2293" s="45"/>
      <c r="O2293" s="38"/>
    </row>
    <row r="2294" spans="3:15" ht="17" x14ac:dyDescent="0.4">
      <c r="C2294" s="28"/>
      <c r="D2294" s="22"/>
      <c r="K2294" s="26"/>
      <c r="L2294" s="37"/>
      <c r="M2294" s="38"/>
      <c r="N2294" s="45"/>
      <c r="O2294" s="38"/>
    </row>
    <row r="2295" spans="3:15" ht="17" x14ac:dyDescent="0.4">
      <c r="C2295" s="28"/>
      <c r="D2295" s="22"/>
      <c r="K2295" s="26"/>
      <c r="L2295" s="37"/>
      <c r="M2295" s="38"/>
      <c r="N2295" s="45"/>
      <c r="O2295" s="38"/>
    </row>
    <row r="2296" spans="3:15" ht="17" x14ac:dyDescent="0.4">
      <c r="C2296" s="28"/>
      <c r="D2296" s="22"/>
      <c r="K2296" s="26"/>
      <c r="L2296" s="37"/>
      <c r="M2296" s="38"/>
      <c r="N2296" s="45"/>
      <c r="O2296" s="38"/>
    </row>
    <row r="2297" spans="3:15" ht="17" x14ac:dyDescent="0.4">
      <c r="C2297" s="28"/>
      <c r="D2297" s="22"/>
      <c r="K2297" s="26"/>
      <c r="L2297" s="37"/>
      <c r="M2297" s="38"/>
      <c r="N2297" s="45"/>
      <c r="O2297" s="38"/>
    </row>
    <row r="2298" spans="3:15" ht="17" x14ac:dyDescent="0.4">
      <c r="C2298" s="28"/>
      <c r="D2298" s="22"/>
      <c r="K2298" s="26"/>
      <c r="L2298" s="37"/>
      <c r="M2298" s="38"/>
      <c r="N2298" s="45"/>
      <c r="O2298" s="38"/>
    </row>
    <row r="2299" spans="3:15" ht="17" x14ac:dyDescent="0.4">
      <c r="C2299" s="28"/>
      <c r="D2299" s="22"/>
      <c r="K2299" s="26"/>
      <c r="L2299" s="37"/>
      <c r="M2299" s="38"/>
      <c r="N2299" s="45"/>
      <c r="O2299" s="38"/>
    </row>
    <row r="2300" spans="3:15" ht="17" x14ac:dyDescent="0.4">
      <c r="C2300" s="28"/>
      <c r="D2300" s="22"/>
      <c r="K2300" s="26"/>
      <c r="L2300" s="37"/>
      <c r="M2300" s="38"/>
      <c r="N2300" s="45"/>
      <c r="O2300" s="38"/>
    </row>
    <row r="2301" spans="3:15" ht="17" x14ac:dyDescent="0.4">
      <c r="C2301" s="28"/>
      <c r="D2301" s="22"/>
      <c r="K2301" s="26"/>
      <c r="L2301" s="37"/>
      <c r="M2301" s="38"/>
      <c r="N2301" s="45"/>
      <c r="O2301" s="38"/>
    </row>
    <row r="2302" spans="3:15" ht="17" x14ac:dyDescent="0.4">
      <c r="C2302" s="28"/>
      <c r="D2302" s="22"/>
      <c r="K2302" s="26"/>
      <c r="L2302" s="37"/>
      <c r="M2302" s="38"/>
      <c r="N2302" s="45"/>
      <c r="O2302" s="38"/>
    </row>
    <row r="2303" spans="3:15" ht="17" x14ac:dyDescent="0.4">
      <c r="C2303" s="28"/>
      <c r="D2303" s="22"/>
      <c r="K2303" s="26"/>
      <c r="L2303" s="37"/>
      <c r="M2303" s="38"/>
      <c r="N2303" s="45"/>
      <c r="O2303" s="38"/>
    </row>
    <row r="2304" spans="3:15" ht="17" x14ac:dyDescent="0.4">
      <c r="C2304" s="28"/>
      <c r="D2304" s="22"/>
      <c r="K2304" s="26"/>
      <c r="L2304" s="37"/>
      <c r="M2304" s="38"/>
      <c r="N2304" s="45"/>
      <c r="O2304" s="38"/>
    </row>
    <row r="2305" spans="3:15" ht="17" x14ac:dyDescent="0.4">
      <c r="C2305" s="28"/>
      <c r="D2305" s="22"/>
      <c r="K2305" s="26"/>
      <c r="L2305" s="37"/>
      <c r="M2305" s="38"/>
      <c r="N2305" s="45"/>
      <c r="O2305" s="38"/>
    </row>
    <row r="2306" spans="3:15" ht="17" x14ac:dyDescent="0.4">
      <c r="C2306" s="28"/>
      <c r="D2306" s="22"/>
      <c r="K2306" s="26"/>
      <c r="L2306" s="37"/>
      <c r="M2306" s="38"/>
      <c r="N2306" s="45"/>
      <c r="O2306" s="38"/>
    </row>
    <row r="2307" spans="3:15" ht="17" x14ac:dyDescent="0.4">
      <c r="C2307" s="28"/>
      <c r="D2307" s="22"/>
      <c r="K2307" s="26"/>
      <c r="L2307" s="37"/>
      <c r="M2307" s="38"/>
      <c r="N2307" s="45"/>
      <c r="O2307" s="38"/>
    </row>
    <row r="2308" spans="3:15" ht="17" x14ac:dyDescent="0.4">
      <c r="C2308" s="28"/>
      <c r="D2308" s="22"/>
      <c r="K2308" s="26"/>
      <c r="L2308" s="37"/>
      <c r="M2308" s="38"/>
      <c r="N2308" s="45"/>
      <c r="O2308" s="38"/>
    </row>
    <row r="2309" spans="3:15" ht="17" x14ac:dyDescent="0.4">
      <c r="C2309" s="28"/>
      <c r="D2309" s="22"/>
      <c r="K2309" s="26"/>
      <c r="L2309" s="37"/>
      <c r="M2309" s="38"/>
      <c r="N2309" s="45"/>
      <c r="O2309" s="38"/>
    </row>
    <row r="2310" spans="3:15" ht="17" x14ac:dyDescent="0.4">
      <c r="C2310" s="28"/>
      <c r="D2310" s="22"/>
      <c r="K2310" s="26"/>
      <c r="L2310" s="37"/>
      <c r="M2310" s="38"/>
      <c r="N2310" s="45"/>
      <c r="O2310" s="38"/>
    </row>
    <row r="2311" spans="3:15" ht="17" x14ac:dyDescent="0.4">
      <c r="C2311" s="28"/>
      <c r="D2311" s="22"/>
      <c r="K2311" s="26"/>
      <c r="L2311" s="37"/>
      <c r="M2311" s="38"/>
      <c r="N2311" s="45"/>
      <c r="O2311" s="38"/>
    </row>
    <row r="2312" spans="3:15" ht="17" x14ac:dyDescent="0.4">
      <c r="C2312" s="28"/>
      <c r="D2312" s="22"/>
      <c r="K2312" s="26"/>
      <c r="L2312" s="37"/>
      <c r="M2312" s="38"/>
      <c r="N2312" s="45"/>
      <c r="O2312" s="38"/>
    </row>
    <row r="2313" spans="3:15" ht="17" x14ac:dyDescent="0.4">
      <c r="C2313" s="28"/>
      <c r="D2313" s="22"/>
      <c r="K2313" s="26"/>
      <c r="L2313" s="37"/>
      <c r="M2313" s="38"/>
      <c r="N2313" s="45"/>
      <c r="O2313" s="38"/>
    </row>
    <row r="2314" spans="3:15" ht="17" x14ac:dyDescent="0.4">
      <c r="C2314" s="28"/>
      <c r="D2314" s="22"/>
      <c r="K2314" s="26"/>
      <c r="L2314" s="37"/>
      <c r="M2314" s="38"/>
      <c r="N2314" s="45"/>
      <c r="O2314" s="38"/>
    </row>
    <row r="2315" spans="3:15" ht="17" x14ac:dyDescent="0.4">
      <c r="C2315" s="28"/>
      <c r="D2315" s="22"/>
      <c r="K2315" s="26"/>
      <c r="L2315" s="37"/>
      <c r="M2315" s="38"/>
      <c r="N2315" s="45"/>
      <c r="O2315" s="38"/>
    </row>
    <row r="2316" spans="3:15" ht="17" x14ac:dyDescent="0.4">
      <c r="C2316" s="28"/>
      <c r="D2316" s="22"/>
      <c r="K2316" s="26"/>
      <c r="L2316" s="37"/>
      <c r="M2316" s="38"/>
      <c r="N2316" s="45"/>
      <c r="O2316" s="38"/>
    </row>
    <row r="2317" spans="3:15" ht="17" x14ac:dyDescent="0.4">
      <c r="C2317" s="28"/>
      <c r="D2317" s="22"/>
      <c r="K2317" s="26"/>
      <c r="L2317" s="37"/>
      <c r="M2317" s="38"/>
      <c r="N2317" s="45"/>
      <c r="O2317" s="38"/>
    </row>
    <row r="2318" spans="3:15" ht="17" x14ac:dyDescent="0.4">
      <c r="C2318" s="28"/>
      <c r="D2318" s="22"/>
      <c r="K2318" s="26"/>
      <c r="L2318" s="37"/>
      <c r="M2318" s="38"/>
      <c r="N2318" s="45"/>
      <c r="O2318" s="38"/>
    </row>
    <row r="2319" spans="3:15" ht="17" x14ac:dyDescent="0.4">
      <c r="C2319" s="28"/>
      <c r="D2319" s="22"/>
      <c r="K2319" s="26"/>
      <c r="L2319" s="37"/>
      <c r="M2319" s="38"/>
      <c r="N2319" s="45"/>
      <c r="O2319" s="38"/>
    </row>
    <row r="2320" spans="3:15" ht="17" x14ac:dyDescent="0.4">
      <c r="C2320" s="28"/>
      <c r="D2320" s="22"/>
      <c r="K2320" s="26"/>
      <c r="L2320" s="37"/>
      <c r="M2320" s="38"/>
      <c r="N2320" s="45"/>
      <c r="O2320" s="38"/>
    </row>
    <row r="2321" spans="3:15" ht="17" x14ac:dyDescent="0.4">
      <c r="C2321" s="28"/>
      <c r="D2321" s="22"/>
      <c r="K2321" s="26"/>
      <c r="L2321" s="37"/>
      <c r="M2321" s="38"/>
      <c r="N2321" s="45"/>
      <c r="O2321" s="38"/>
    </row>
    <row r="2322" spans="3:15" ht="17" x14ac:dyDescent="0.4">
      <c r="C2322" s="28"/>
      <c r="D2322" s="22"/>
      <c r="K2322" s="26"/>
      <c r="L2322" s="37"/>
      <c r="M2322" s="38"/>
      <c r="N2322" s="45"/>
      <c r="O2322" s="38"/>
    </row>
    <row r="2323" spans="3:15" ht="17" x14ac:dyDescent="0.4">
      <c r="C2323" s="28"/>
      <c r="D2323" s="22"/>
      <c r="K2323" s="26"/>
      <c r="L2323" s="37"/>
      <c r="M2323" s="38"/>
      <c r="N2323" s="45"/>
      <c r="O2323" s="38"/>
    </row>
    <row r="2324" spans="3:15" ht="17" x14ac:dyDescent="0.4">
      <c r="C2324" s="28"/>
      <c r="D2324" s="22"/>
      <c r="K2324" s="26"/>
      <c r="L2324" s="37"/>
      <c r="M2324" s="38"/>
      <c r="N2324" s="45"/>
      <c r="O2324" s="38"/>
    </row>
    <row r="2325" spans="3:15" ht="17" x14ac:dyDescent="0.4">
      <c r="C2325" s="28"/>
      <c r="D2325" s="22"/>
      <c r="K2325" s="26"/>
      <c r="L2325" s="37"/>
      <c r="M2325" s="38"/>
      <c r="N2325" s="45"/>
      <c r="O2325" s="38"/>
    </row>
    <row r="2326" spans="3:15" ht="17" x14ac:dyDescent="0.4">
      <c r="C2326" s="28"/>
      <c r="D2326" s="22"/>
      <c r="K2326" s="26"/>
      <c r="L2326" s="37"/>
      <c r="M2326" s="38"/>
      <c r="N2326" s="45"/>
      <c r="O2326" s="38"/>
    </row>
    <row r="2327" spans="3:15" ht="17" x14ac:dyDescent="0.4">
      <c r="C2327" s="28"/>
      <c r="D2327" s="22"/>
      <c r="K2327" s="26"/>
      <c r="L2327" s="37"/>
      <c r="M2327" s="38"/>
      <c r="N2327" s="45"/>
      <c r="O2327" s="38"/>
    </row>
    <row r="2328" spans="3:15" ht="17" x14ac:dyDescent="0.4">
      <c r="C2328" s="28"/>
      <c r="D2328" s="22"/>
      <c r="K2328" s="26"/>
      <c r="L2328" s="37"/>
      <c r="M2328" s="38"/>
      <c r="N2328" s="45"/>
      <c r="O2328" s="38"/>
    </row>
    <row r="2329" spans="3:15" ht="17" x14ac:dyDescent="0.4">
      <c r="C2329" s="28"/>
      <c r="D2329" s="22"/>
      <c r="K2329" s="26"/>
      <c r="L2329" s="37"/>
      <c r="M2329" s="38"/>
      <c r="N2329" s="45"/>
      <c r="O2329" s="38"/>
    </row>
    <row r="2330" spans="3:15" ht="17" x14ac:dyDescent="0.4">
      <c r="C2330" s="28"/>
      <c r="D2330" s="22"/>
      <c r="K2330" s="26"/>
      <c r="L2330" s="37"/>
      <c r="M2330" s="38"/>
      <c r="N2330" s="45"/>
      <c r="O2330" s="38"/>
    </row>
    <row r="2331" spans="3:15" ht="17" x14ac:dyDescent="0.4">
      <c r="C2331" s="28"/>
      <c r="D2331" s="22"/>
      <c r="K2331" s="26"/>
      <c r="L2331" s="37"/>
      <c r="M2331" s="38"/>
      <c r="N2331" s="45"/>
      <c r="O2331" s="38"/>
    </row>
    <row r="2332" spans="3:15" ht="17" x14ac:dyDescent="0.4">
      <c r="C2332" s="28"/>
      <c r="D2332" s="22"/>
      <c r="K2332" s="26"/>
      <c r="L2332" s="37"/>
      <c r="M2332" s="38"/>
      <c r="N2332" s="45"/>
      <c r="O2332" s="38"/>
    </row>
    <row r="2333" spans="3:15" ht="17" x14ac:dyDescent="0.4">
      <c r="C2333" s="28"/>
      <c r="D2333" s="22"/>
      <c r="K2333" s="26"/>
      <c r="L2333" s="37"/>
      <c r="M2333" s="38"/>
      <c r="N2333" s="45"/>
      <c r="O2333" s="38"/>
    </row>
    <row r="2334" spans="3:15" ht="17" x14ac:dyDescent="0.4">
      <c r="C2334" s="28"/>
      <c r="D2334" s="22"/>
      <c r="K2334" s="26"/>
      <c r="L2334" s="37"/>
      <c r="M2334" s="38"/>
      <c r="N2334" s="45"/>
      <c r="O2334" s="38"/>
    </row>
    <row r="2335" spans="3:15" ht="17" x14ac:dyDescent="0.4">
      <c r="C2335" s="28"/>
      <c r="D2335" s="22"/>
      <c r="K2335" s="26"/>
      <c r="L2335" s="37"/>
      <c r="M2335" s="38"/>
      <c r="N2335" s="45"/>
      <c r="O2335" s="38"/>
    </row>
    <row r="2336" spans="3:15" ht="17" x14ac:dyDescent="0.4">
      <c r="C2336" s="28"/>
      <c r="D2336" s="22"/>
      <c r="K2336" s="26"/>
      <c r="L2336" s="37"/>
      <c r="M2336" s="38"/>
      <c r="N2336" s="45"/>
      <c r="O2336" s="38"/>
    </row>
    <row r="2337" spans="3:15" ht="17" x14ac:dyDescent="0.4">
      <c r="C2337" s="28"/>
      <c r="D2337" s="22"/>
      <c r="K2337" s="26"/>
      <c r="L2337" s="37"/>
      <c r="M2337" s="38"/>
      <c r="N2337" s="45"/>
      <c r="O2337" s="38"/>
    </row>
    <row r="2338" spans="3:15" ht="17" x14ac:dyDescent="0.4">
      <c r="C2338" s="28"/>
      <c r="D2338" s="22"/>
      <c r="K2338" s="26"/>
      <c r="L2338" s="37"/>
      <c r="M2338" s="38"/>
      <c r="N2338" s="45"/>
      <c r="O2338" s="38"/>
    </row>
    <row r="2339" spans="3:15" ht="17" x14ac:dyDescent="0.4">
      <c r="C2339" s="28"/>
      <c r="D2339" s="22"/>
      <c r="K2339" s="26"/>
      <c r="L2339" s="37"/>
      <c r="M2339" s="38"/>
      <c r="N2339" s="45"/>
      <c r="O2339" s="38"/>
    </row>
    <row r="2340" spans="3:15" ht="17" x14ac:dyDescent="0.4">
      <c r="C2340" s="28"/>
      <c r="D2340" s="22"/>
      <c r="K2340" s="26"/>
      <c r="L2340" s="37"/>
      <c r="M2340" s="38"/>
      <c r="N2340" s="45"/>
      <c r="O2340" s="38"/>
    </row>
    <row r="2341" spans="3:15" ht="17" x14ac:dyDescent="0.4">
      <c r="C2341" s="28"/>
      <c r="D2341" s="22"/>
      <c r="K2341" s="26"/>
      <c r="L2341" s="37"/>
      <c r="M2341" s="38"/>
      <c r="N2341" s="45"/>
      <c r="O2341" s="38"/>
    </row>
    <row r="2342" spans="3:15" ht="17" x14ac:dyDescent="0.4">
      <c r="C2342" s="28"/>
      <c r="D2342" s="22"/>
      <c r="K2342" s="26"/>
      <c r="L2342" s="37"/>
      <c r="M2342" s="38"/>
      <c r="N2342" s="45"/>
      <c r="O2342" s="38"/>
    </row>
    <row r="2343" spans="3:15" ht="17" x14ac:dyDescent="0.4">
      <c r="C2343" s="28"/>
      <c r="D2343" s="22"/>
      <c r="K2343" s="26"/>
      <c r="L2343" s="37"/>
      <c r="M2343" s="38"/>
      <c r="N2343" s="45"/>
      <c r="O2343" s="38"/>
    </row>
    <row r="2344" spans="3:15" ht="17" x14ac:dyDescent="0.4">
      <c r="C2344" s="28"/>
      <c r="D2344" s="22"/>
      <c r="K2344" s="26"/>
      <c r="L2344" s="37"/>
      <c r="M2344" s="38"/>
      <c r="N2344" s="45"/>
      <c r="O2344" s="38"/>
    </row>
    <row r="2345" spans="3:15" ht="17" x14ac:dyDescent="0.4">
      <c r="C2345" s="28"/>
      <c r="D2345" s="22"/>
      <c r="K2345" s="26"/>
      <c r="L2345" s="37"/>
      <c r="M2345" s="38"/>
      <c r="N2345" s="45"/>
      <c r="O2345" s="38"/>
    </row>
    <row r="2346" spans="3:15" ht="17" x14ac:dyDescent="0.4">
      <c r="C2346" s="28"/>
      <c r="D2346" s="22"/>
      <c r="K2346" s="26"/>
      <c r="L2346" s="37"/>
      <c r="M2346" s="38"/>
      <c r="N2346" s="45"/>
      <c r="O2346" s="38"/>
    </row>
    <row r="2347" spans="3:15" ht="17" x14ac:dyDescent="0.4">
      <c r="C2347" s="28"/>
      <c r="D2347" s="22"/>
      <c r="K2347" s="26"/>
      <c r="L2347" s="37"/>
      <c r="M2347" s="38"/>
      <c r="N2347" s="45"/>
      <c r="O2347" s="38"/>
    </row>
    <row r="2348" spans="3:15" ht="17" x14ac:dyDescent="0.4">
      <c r="C2348" s="28"/>
      <c r="D2348" s="22"/>
      <c r="K2348" s="26"/>
      <c r="L2348" s="37"/>
      <c r="M2348" s="38"/>
      <c r="N2348" s="45"/>
      <c r="O2348" s="38"/>
    </row>
    <row r="2349" spans="3:15" ht="17" x14ac:dyDescent="0.4">
      <c r="C2349" s="28"/>
      <c r="D2349" s="22"/>
      <c r="K2349" s="26"/>
      <c r="L2349" s="37"/>
      <c r="M2349" s="38"/>
      <c r="N2349" s="45"/>
      <c r="O2349" s="38"/>
    </row>
    <row r="2350" spans="3:15" ht="17" x14ac:dyDescent="0.4">
      <c r="C2350" s="28"/>
      <c r="D2350" s="22"/>
      <c r="K2350" s="26"/>
      <c r="L2350" s="37"/>
      <c r="M2350" s="38"/>
      <c r="N2350" s="45"/>
      <c r="O2350" s="38"/>
    </row>
    <row r="2351" spans="3:15" ht="17" x14ac:dyDescent="0.4">
      <c r="C2351" s="28"/>
      <c r="D2351" s="22"/>
      <c r="K2351" s="26"/>
      <c r="L2351" s="37"/>
      <c r="M2351" s="38"/>
      <c r="N2351" s="45"/>
      <c r="O2351" s="38"/>
    </row>
    <row r="2352" spans="3:15" ht="17" x14ac:dyDescent="0.4">
      <c r="C2352" s="28"/>
      <c r="D2352" s="22"/>
      <c r="K2352" s="26"/>
      <c r="L2352" s="37"/>
      <c r="M2352" s="38"/>
      <c r="N2352" s="45"/>
      <c r="O2352" s="38"/>
    </row>
    <row r="2353" spans="3:15" ht="17" x14ac:dyDescent="0.4">
      <c r="C2353" s="28"/>
      <c r="D2353" s="22"/>
      <c r="K2353" s="26"/>
      <c r="L2353" s="37"/>
      <c r="M2353" s="38"/>
      <c r="N2353" s="45"/>
      <c r="O2353" s="38"/>
    </row>
    <row r="2354" spans="3:15" ht="17" x14ac:dyDescent="0.4">
      <c r="C2354" s="28"/>
      <c r="D2354" s="22"/>
      <c r="K2354" s="26"/>
      <c r="L2354" s="37"/>
      <c r="M2354" s="38"/>
      <c r="N2354" s="45"/>
      <c r="O2354" s="38"/>
    </row>
    <row r="2355" spans="3:15" ht="17" x14ac:dyDescent="0.4">
      <c r="C2355" s="28"/>
      <c r="D2355" s="22"/>
      <c r="K2355" s="26"/>
      <c r="L2355" s="37"/>
      <c r="M2355" s="38"/>
      <c r="N2355" s="45"/>
      <c r="O2355" s="38"/>
    </row>
    <row r="2356" spans="3:15" ht="17" x14ac:dyDescent="0.4">
      <c r="C2356" s="28"/>
      <c r="D2356" s="22"/>
      <c r="K2356" s="26"/>
      <c r="L2356" s="37"/>
      <c r="M2356" s="38"/>
      <c r="N2356" s="45"/>
      <c r="O2356" s="38"/>
    </row>
    <row r="2357" spans="3:15" ht="17" x14ac:dyDescent="0.4">
      <c r="C2357" s="28"/>
      <c r="D2357" s="22"/>
      <c r="K2357" s="26"/>
      <c r="L2357" s="37"/>
      <c r="M2357" s="38"/>
      <c r="N2357" s="45"/>
      <c r="O2357" s="38"/>
    </row>
    <row r="2358" spans="3:15" ht="17" x14ac:dyDescent="0.4">
      <c r="C2358" s="28"/>
      <c r="D2358" s="22"/>
      <c r="K2358" s="26"/>
      <c r="L2358" s="37"/>
      <c r="M2358" s="38"/>
      <c r="N2358" s="45"/>
      <c r="O2358" s="38"/>
    </row>
    <row r="2359" spans="3:15" ht="17" x14ac:dyDescent="0.4">
      <c r="C2359" s="28"/>
      <c r="D2359" s="22"/>
      <c r="K2359" s="26"/>
      <c r="L2359" s="37"/>
      <c r="M2359" s="38"/>
      <c r="N2359" s="45"/>
      <c r="O2359" s="38"/>
    </row>
    <row r="2360" spans="3:15" ht="17" x14ac:dyDescent="0.4">
      <c r="C2360" s="28"/>
      <c r="D2360" s="22"/>
      <c r="K2360" s="26"/>
      <c r="L2360" s="37"/>
      <c r="M2360" s="38"/>
      <c r="N2360" s="45"/>
      <c r="O2360" s="38"/>
    </row>
    <row r="2361" spans="3:15" ht="17" x14ac:dyDescent="0.4">
      <c r="C2361" s="28"/>
      <c r="D2361" s="22"/>
      <c r="K2361" s="26"/>
      <c r="L2361" s="37"/>
      <c r="M2361" s="38"/>
      <c r="N2361" s="45"/>
      <c r="O2361" s="38"/>
    </row>
    <row r="2362" spans="3:15" ht="17" x14ac:dyDescent="0.4">
      <c r="C2362" s="28"/>
      <c r="D2362" s="22"/>
      <c r="K2362" s="26"/>
      <c r="L2362" s="37"/>
      <c r="M2362" s="38"/>
      <c r="N2362" s="45"/>
      <c r="O2362" s="38"/>
    </row>
    <row r="2363" spans="3:15" ht="17" x14ac:dyDescent="0.4">
      <c r="C2363" s="28"/>
      <c r="D2363" s="22"/>
      <c r="K2363" s="26"/>
      <c r="L2363" s="37"/>
      <c r="M2363" s="38"/>
      <c r="N2363" s="45"/>
      <c r="O2363" s="38"/>
    </row>
    <row r="2364" spans="3:15" ht="17" x14ac:dyDescent="0.4">
      <c r="C2364" s="28"/>
      <c r="D2364" s="22"/>
      <c r="K2364" s="26"/>
      <c r="L2364" s="37"/>
      <c r="M2364" s="38"/>
      <c r="N2364" s="45"/>
      <c r="O2364" s="38"/>
    </row>
    <row r="2365" spans="3:15" ht="17" x14ac:dyDescent="0.4">
      <c r="C2365" s="28"/>
      <c r="D2365" s="22"/>
      <c r="K2365" s="26"/>
      <c r="L2365" s="37"/>
      <c r="M2365" s="38"/>
      <c r="N2365" s="45"/>
      <c r="O2365" s="38"/>
    </row>
    <row r="2366" spans="3:15" ht="17" x14ac:dyDescent="0.4">
      <c r="C2366" s="28"/>
      <c r="D2366" s="22"/>
      <c r="K2366" s="26"/>
      <c r="L2366" s="37"/>
      <c r="M2366" s="38"/>
      <c r="N2366" s="45"/>
      <c r="O2366" s="38"/>
    </row>
    <row r="2367" spans="3:15" ht="17" x14ac:dyDescent="0.4">
      <c r="C2367" s="28"/>
      <c r="D2367" s="22"/>
      <c r="K2367" s="26"/>
      <c r="L2367" s="37"/>
      <c r="M2367" s="38"/>
      <c r="N2367" s="45"/>
      <c r="O2367" s="38"/>
    </row>
    <row r="2368" spans="3:15" ht="17" x14ac:dyDescent="0.4">
      <c r="C2368" s="28"/>
      <c r="D2368" s="22"/>
      <c r="K2368" s="26"/>
      <c r="L2368" s="37"/>
      <c r="M2368" s="38"/>
      <c r="N2368" s="45"/>
      <c r="O2368" s="38"/>
    </row>
    <row r="2369" spans="3:15" ht="17" x14ac:dyDescent="0.4">
      <c r="C2369" s="28"/>
      <c r="D2369" s="22"/>
      <c r="K2369" s="26"/>
      <c r="L2369" s="37"/>
      <c r="M2369" s="38"/>
      <c r="N2369" s="45"/>
      <c r="O2369" s="38"/>
    </row>
    <row r="2370" spans="3:15" ht="17" x14ac:dyDescent="0.4">
      <c r="C2370" s="28"/>
      <c r="D2370" s="22"/>
      <c r="K2370" s="26"/>
      <c r="L2370" s="37"/>
      <c r="M2370" s="38"/>
      <c r="N2370" s="45"/>
      <c r="O2370" s="38"/>
    </row>
    <row r="2371" spans="3:15" ht="17" x14ac:dyDescent="0.4">
      <c r="C2371" s="28"/>
      <c r="D2371" s="22"/>
      <c r="K2371" s="26"/>
      <c r="L2371" s="37"/>
      <c r="M2371" s="38"/>
      <c r="N2371" s="45"/>
      <c r="O2371" s="38"/>
    </row>
    <row r="2372" spans="3:15" ht="17" x14ac:dyDescent="0.4">
      <c r="C2372" s="28"/>
      <c r="D2372" s="22"/>
      <c r="K2372" s="26"/>
      <c r="L2372" s="37"/>
      <c r="M2372" s="38"/>
      <c r="N2372" s="45"/>
      <c r="O2372" s="38"/>
    </row>
    <row r="2373" spans="3:15" ht="17" x14ac:dyDescent="0.4">
      <c r="C2373" s="28"/>
      <c r="D2373" s="22"/>
      <c r="K2373" s="26"/>
      <c r="L2373" s="37"/>
      <c r="M2373" s="38"/>
      <c r="N2373" s="45"/>
      <c r="O2373" s="38"/>
    </row>
    <row r="2374" spans="3:15" ht="17" x14ac:dyDescent="0.4">
      <c r="C2374" s="28"/>
      <c r="D2374" s="22"/>
      <c r="K2374" s="26"/>
      <c r="L2374" s="37"/>
      <c r="M2374" s="38"/>
      <c r="N2374" s="45"/>
      <c r="O2374" s="38"/>
    </row>
    <row r="2375" spans="3:15" ht="17" x14ac:dyDescent="0.4">
      <c r="C2375" s="28"/>
      <c r="D2375" s="22"/>
      <c r="K2375" s="26"/>
      <c r="L2375" s="37"/>
      <c r="M2375" s="38"/>
      <c r="N2375" s="45"/>
      <c r="O2375" s="38"/>
    </row>
    <row r="2376" spans="3:15" ht="17" x14ac:dyDescent="0.4">
      <c r="C2376" s="28"/>
      <c r="D2376" s="22"/>
      <c r="K2376" s="26"/>
      <c r="L2376" s="37"/>
      <c r="M2376" s="38"/>
      <c r="N2376" s="45"/>
      <c r="O2376" s="38"/>
    </row>
    <row r="2377" spans="3:15" ht="17" x14ac:dyDescent="0.4">
      <c r="C2377" s="28"/>
      <c r="D2377" s="22"/>
      <c r="K2377" s="26"/>
      <c r="L2377" s="37"/>
      <c r="M2377" s="38"/>
      <c r="N2377" s="45"/>
      <c r="O2377" s="38"/>
    </row>
    <row r="2378" spans="3:15" ht="17" x14ac:dyDescent="0.4">
      <c r="C2378" s="28"/>
      <c r="D2378" s="22"/>
      <c r="K2378" s="26"/>
      <c r="L2378" s="37"/>
      <c r="M2378" s="38"/>
      <c r="N2378" s="45"/>
      <c r="O2378" s="38"/>
    </row>
    <row r="2379" spans="3:15" ht="17" x14ac:dyDescent="0.4">
      <c r="C2379" s="28"/>
      <c r="D2379" s="22"/>
      <c r="K2379" s="26"/>
      <c r="L2379" s="37"/>
      <c r="M2379" s="38"/>
      <c r="N2379" s="45"/>
      <c r="O2379" s="38"/>
    </row>
    <row r="2380" spans="3:15" ht="17" x14ac:dyDescent="0.4">
      <c r="C2380" s="28"/>
      <c r="D2380" s="22"/>
      <c r="K2380" s="26"/>
      <c r="L2380" s="37"/>
      <c r="M2380" s="38"/>
      <c r="N2380" s="45"/>
      <c r="O2380" s="38"/>
    </row>
    <row r="2381" spans="3:15" ht="17" x14ac:dyDescent="0.4">
      <c r="C2381" s="28"/>
      <c r="D2381" s="22"/>
      <c r="K2381" s="26"/>
      <c r="L2381" s="37"/>
      <c r="M2381" s="38"/>
      <c r="N2381" s="45"/>
      <c r="O2381" s="38"/>
    </row>
    <row r="2382" spans="3:15" ht="17" x14ac:dyDescent="0.4">
      <c r="C2382" s="28"/>
      <c r="D2382" s="22"/>
      <c r="K2382" s="26"/>
      <c r="L2382" s="37"/>
      <c r="M2382" s="38"/>
      <c r="N2382" s="45"/>
      <c r="O2382" s="38"/>
    </row>
    <row r="2383" spans="3:15" ht="17" x14ac:dyDescent="0.4">
      <c r="C2383" s="28"/>
      <c r="D2383" s="22"/>
      <c r="K2383" s="26"/>
      <c r="L2383" s="37"/>
      <c r="M2383" s="38"/>
      <c r="N2383" s="45"/>
      <c r="O2383" s="38"/>
    </row>
    <row r="2384" spans="3:15" ht="17" x14ac:dyDescent="0.4">
      <c r="C2384" s="28"/>
      <c r="D2384" s="22"/>
      <c r="K2384" s="26"/>
      <c r="L2384" s="37"/>
      <c r="M2384" s="38"/>
      <c r="N2384" s="45"/>
      <c r="O2384" s="38"/>
    </row>
    <row r="2385" spans="3:15" ht="17" x14ac:dyDescent="0.4">
      <c r="C2385" s="28"/>
      <c r="D2385" s="22"/>
      <c r="K2385" s="26"/>
      <c r="L2385" s="37"/>
      <c r="M2385" s="38"/>
      <c r="N2385" s="45"/>
      <c r="O2385" s="38"/>
    </row>
    <row r="2386" spans="3:15" ht="17" x14ac:dyDescent="0.4">
      <c r="C2386" s="28"/>
      <c r="D2386" s="22"/>
      <c r="K2386" s="26"/>
      <c r="L2386" s="37"/>
      <c r="M2386" s="38"/>
      <c r="N2386" s="45"/>
      <c r="O2386" s="38"/>
    </row>
    <row r="2387" spans="3:15" ht="17" x14ac:dyDescent="0.4">
      <c r="C2387" s="28"/>
      <c r="D2387" s="22"/>
      <c r="K2387" s="26"/>
      <c r="L2387" s="37"/>
      <c r="M2387" s="38"/>
      <c r="N2387" s="45"/>
      <c r="O2387" s="38"/>
    </row>
    <row r="2388" spans="3:15" ht="17" x14ac:dyDescent="0.4">
      <c r="C2388" s="28"/>
      <c r="D2388" s="22"/>
      <c r="K2388" s="26"/>
      <c r="L2388" s="37"/>
      <c r="M2388" s="38"/>
      <c r="N2388" s="45"/>
      <c r="O2388" s="38"/>
    </row>
    <row r="2389" spans="3:15" ht="17" x14ac:dyDescent="0.4">
      <c r="C2389" s="28"/>
      <c r="D2389" s="22"/>
      <c r="K2389" s="26"/>
      <c r="L2389" s="37"/>
      <c r="M2389" s="38"/>
      <c r="N2389" s="45"/>
      <c r="O2389" s="38"/>
    </row>
    <row r="2390" spans="3:15" ht="17" x14ac:dyDescent="0.4">
      <c r="C2390" s="28"/>
      <c r="D2390" s="22"/>
      <c r="K2390" s="26"/>
      <c r="L2390" s="37"/>
      <c r="M2390" s="38"/>
      <c r="N2390" s="45"/>
      <c r="O2390" s="38"/>
    </row>
    <row r="2391" spans="3:15" ht="17" x14ac:dyDescent="0.4">
      <c r="C2391" s="28"/>
      <c r="D2391" s="22"/>
      <c r="K2391" s="26"/>
      <c r="L2391" s="37"/>
      <c r="M2391" s="38"/>
      <c r="N2391" s="45"/>
      <c r="O2391" s="38"/>
    </row>
    <row r="2392" spans="3:15" ht="17" x14ac:dyDescent="0.4">
      <c r="C2392" s="28"/>
      <c r="D2392" s="22"/>
      <c r="K2392" s="26"/>
      <c r="L2392" s="37"/>
      <c r="M2392" s="38"/>
      <c r="N2392" s="45"/>
      <c r="O2392" s="38"/>
    </row>
    <row r="2393" spans="3:15" ht="17" x14ac:dyDescent="0.4">
      <c r="C2393" s="28"/>
      <c r="D2393" s="22"/>
      <c r="K2393" s="26"/>
      <c r="L2393" s="37"/>
      <c r="M2393" s="38"/>
      <c r="N2393" s="45"/>
      <c r="O2393" s="38"/>
    </row>
    <row r="2394" spans="3:15" ht="17" x14ac:dyDescent="0.4">
      <c r="C2394" s="28"/>
      <c r="D2394" s="22"/>
      <c r="K2394" s="26"/>
      <c r="L2394" s="37"/>
      <c r="M2394" s="38"/>
      <c r="N2394" s="45"/>
      <c r="O2394" s="38"/>
    </row>
    <row r="2395" spans="3:15" ht="17" x14ac:dyDescent="0.4">
      <c r="C2395" s="28"/>
      <c r="D2395" s="22"/>
      <c r="K2395" s="26"/>
      <c r="L2395" s="37"/>
      <c r="M2395" s="38"/>
      <c r="N2395" s="45"/>
      <c r="O2395" s="38"/>
    </row>
    <row r="2396" spans="3:15" ht="17" x14ac:dyDescent="0.4">
      <c r="C2396" s="28"/>
      <c r="D2396" s="22"/>
      <c r="K2396" s="26"/>
      <c r="L2396" s="37"/>
      <c r="M2396" s="38"/>
      <c r="N2396" s="45"/>
      <c r="O2396" s="38"/>
    </row>
    <row r="2397" spans="3:15" ht="17" x14ac:dyDescent="0.4">
      <c r="C2397" s="28"/>
      <c r="D2397" s="22"/>
      <c r="K2397" s="26"/>
      <c r="L2397" s="37"/>
      <c r="M2397" s="38"/>
      <c r="N2397" s="45"/>
      <c r="O2397" s="38"/>
    </row>
    <row r="2398" spans="3:15" ht="17" x14ac:dyDescent="0.4">
      <c r="C2398" s="28"/>
      <c r="D2398" s="22"/>
      <c r="K2398" s="26"/>
      <c r="L2398" s="37"/>
      <c r="M2398" s="38"/>
      <c r="N2398" s="45"/>
      <c r="O2398" s="38"/>
    </row>
    <row r="2399" spans="3:15" ht="17" x14ac:dyDescent="0.4">
      <c r="C2399" s="28"/>
      <c r="D2399" s="22"/>
      <c r="K2399" s="26"/>
      <c r="L2399" s="37"/>
      <c r="M2399" s="38"/>
      <c r="N2399" s="45"/>
      <c r="O2399" s="38"/>
    </row>
    <row r="2400" spans="3:15" ht="17" x14ac:dyDescent="0.4">
      <c r="C2400" s="28"/>
      <c r="D2400" s="22"/>
      <c r="K2400" s="26"/>
      <c r="L2400" s="37"/>
      <c r="M2400" s="38"/>
      <c r="N2400" s="45"/>
      <c r="O2400" s="38"/>
    </row>
    <row r="2401" spans="3:15" ht="17" x14ac:dyDescent="0.4">
      <c r="C2401" s="28"/>
      <c r="D2401" s="22"/>
      <c r="K2401" s="26"/>
      <c r="L2401" s="37"/>
      <c r="M2401" s="38"/>
      <c r="N2401" s="45"/>
      <c r="O2401" s="38"/>
    </row>
    <row r="2402" spans="3:15" ht="17" x14ac:dyDescent="0.4">
      <c r="C2402" s="28"/>
      <c r="D2402" s="22"/>
      <c r="K2402" s="26"/>
      <c r="L2402" s="37"/>
      <c r="M2402" s="38"/>
      <c r="N2402" s="45"/>
      <c r="O2402" s="38"/>
    </row>
    <row r="2403" spans="3:15" ht="17" x14ac:dyDescent="0.4">
      <c r="C2403" s="28"/>
      <c r="D2403" s="22"/>
      <c r="K2403" s="26"/>
      <c r="L2403" s="37"/>
      <c r="M2403" s="38"/>
      <c r="N2403" s="45"/>
      <c r="O2403" s="38"/>
    </row>
    <row r="2404" spans="3:15" ht="17" x14ac:dyDescent="0.4">
      <c r="C2404" s="28"/>
      <c r="D2404" s="22"/>
      <c r="K2404" s="26"/>
      <c r="L2404" s="37"/>
      <c r="M2404" s="38"/>
      <c r="N2404" s="45"/>
      <c r="O2404" s="38"/>
    </row>
    <row r="2405" spans="3:15" ht="17" x14ac:dyDescent="0.4">
      <c r="C2405" s="28"/>
      <c r="D2405" s="22"/>
      <c r="K2405" s="26"/>
      <c r="L2405" s="37"/>
      <c r="M2405" s="38"/>
      <c r="N2405" s="45"/>
      <c r="O2405" s="38"/>
    </row>
    <row r="2406" spans="3:15" ht="17" x14ac:dyDescent="0.4">
      <c r="C2406" s="28"/>
      <c r="D2406" s="22"/>
      <c r="K2406" s="26"/>
      <c r="L2406" s="37"/>
      <c r="M2406" s="38"/>
      <c r="N2406" s="45"/>
      <c r="O2406" s="38"/>
    </row>
    <row r="2407" spans="3:15" ht="17" x14ac:dyDescent="0.4">
      <c r="C2407" s="28"/>
      <c r="D2407" s="22"/>
      <c r="K2407" s="26"/>
      <c r="L2407" s="37"/>
      <c r="M2407" s="38"/>
      <c r="N2407" s="45"/>
      <c r="O2407" s="38"/>
    </row>
    <row r="2408" spans="3:15" ht="17" x14ac:dyDescent="0.4">
      <c r="C2408" s="28"/>
      <c r="D2408" s="22"/>
      <c r="K2408" s="26"/>
      <c r="L2408" s="37"/>
      <c r="M2408" s="38"/>
      <c r="N2408" s="45"/>
      <c r="O2408" s="38"/>
    </row>
    <row r="2409" spans="3:15" ht="17" x14ac:dyDescent="0.4">
      <c r="C2409" s="28"/>
      <c r="D2409" s="22"/>
      <c r="K2409" s="26"/>
      <c r="L2409" s="37"/>
      <c r="M2409" s="38"/>
      <c r="N2409" s="45"/>
      <c r="O2409" s="38"/>
    </row>
    <row r="2410" spans="3:15" ht="17" x14ac:dyDescent="0.4">
      <c r="C2410" s="28"/>
      <c r="D2410" s="22"/>
      <c r="K2410" s="26"/>
      <c r="L2410" s="37"/>
      <c r="M2410" s="38"/>
      <c r="N2410" s="45"/>
      <c r="O2410" s="38"/>
    </row>
    <row r="2411" spans="3:15" ht="17" x14ac:dyDescent="0.4">
      <c r="C2411" s="28"/>
      <c r="D2411" s="22"/>
      <c r="K2411" s="26"/>
      <c r="L2411" s="37"/>
      <c r="M2411" s="38"/>
      <c r="N2411" s="45"/>
      <c r="O2411" s="38"/>
    </row>
    <row r="2412" spans="3:15" ht="17" x14ac:dyDescent="0.4">
      <c r="C2412" s="28"/>
      <c r="D2412" s="22"/>
      <c r="K2412" s="26"/>
      <c r="L2412" s="37"/>
      <c r="M2412" s="38"/>
      <c r="N2412" s="45"/>
      <c r="O2412" s="38"/>
    </row>
    <row r="2413" spans="3:15" ht="17" x14ac:dyDescent="0.4">
      <c r="C2413" s="28"/>
      <c r="D2413" s="22"/>
      <c r="K2413" s="26"/>
      <c r="L2413" s="37"/>
      <c r="M2413" s="38"/>
      <c r="N2413" s="45"/>
      <c r="O2413" s="38"/>
    </row>
    <row r="2414" spans="3:15" ht="17" x14ac:dyDescent="0.4">
      <c r="C2414" s="28"/>
      <c r="D2414" s="22"/>
      <c r="K2414" s="26"/>
      <c r="L2414" s="37"/>
      <c r="M2414" s="38"/>
      <c r="N2414" s="45"/>
      <c r="O2414" s="38"/>
    </row>
    <row r="2415" spans="3:15" ht="17" x14ac:dyDescent="0.4">
      <c r="C2415" s="28"/>
      <c r="D2415" s="22"/>
      <c r="K2415" s="26"/>
      <c r="L2415" s="37"/>
      <c r="M2415" s="38"/>
      <c r="N2415" s="45"/>
      <c r="O2415" s="38"/>
    </row>
    <row r="2416" spans="3:15" ht="17" x14ac:dyDescent="0.4">
      <c r="C2416" s="28"/>
      <c r="D2416" s="22"/>
      <c r="K2416" s="26"/>
      <c r="L2416" s="37"/>
      <c r="M2416" s="38"/>
      <c r="N2416" s="45"/>
      <c r="O2416" s="38"/>
    </row>
    <row r="2417" spans="3:15" ht="17" x14ac:dyDescent="0.4">
      <c r="C2417" s="28"/>
      <c r="D2417" s="22"/>
      <c r="K2417" s="26"/>
      <c r="L2417" s="37"/>
      <c r="M2417" s="38"/>
      <c r="N2417" s="45"/>
      <c r="O2417" s="38"/>
    </row>
    <row r="2418" spans="3:15" ht="17" x14ac:dyDescent="0.4">
      <c r="C2418" s="28"/>
      <c r="D2418" s="22"/>
      <c r="K2418" s="26"/>
      <c r="L2418" s="37"/>
      <c r="M2418" s="38"/>
      <c r="N2418" s="45"/>
      <c r="O2418" s="38"/>
    </row>
    <row r="2419" spans="3:15" ht="17" x14ac:dyDescent="0.4">
      <c r="C2419" s="28"/>
      <c r="D2419" s="22"/>
      <c r="K2419" s="26"/>
      <c r="L2419" s="37"/>
      <c r="M2419" s="38"/>
      <c r="N2419" s="45"/>
      <c r="O2419" s="38"/>
    </row>
    <row r="2420" spans="3:15" ht="17" x14ac:dyDescent="0.4">
      <c r="C2420" s="28"/>
      <c r="D2420" s="22"/>
      <c r="K2420" s="26"/>
      <c r="L2420" s="37"/>
      <c r="M2420" s="38"/>
      <c r="N2420" s="45"/>
      <c r="O2420" s="38"/>
    </row>
    <row r="2421" spans="3:15" ht="17" x14ac:dyDescent="0.4">
      <c r="C2421" s="28"/>
      <c r="D2421" s="22"/>
      <c r="K2421" s="26"/>
      <c r="L2421" s="37"/>
      <c r="M2421" s="38"/>
      <c r="N2421" s="45"/>
      <c r="O2421" s="38"/>
    </row>
    <row r="2422" spans="3:15" ht="17" x14ac:dyDescent="0.4">
      <c r="C2422" s="28"/>
      <c r="D2422" s="22"/>
      <c r="K2422" s="26"/>
      <c r="L2422" s="37"/>
      <c r="M2422" s="38"/>
      <c r="N2422" s="45"/>
      <c r="O2422" s="38"/>
    </row>
    <row r="2423" spans="3:15" ht="17" x14ac:dyDescent="0.4">
      <c r="C2423" s="28"/>
      <c r="D2423" s="22"/>
      <c r="K2423" s="26"/>
      <c r="L2423" s="37"/>
      <c r="M2423" s="38"/>
      <c r="N2423" s="45"/>
      <c r="O2423" s="38"/>
    </row>
    <row r="2424" spans="3:15" ht="17" x14ac:dyDescent="0.4">
      <c r="C2424" s="28"/>
      <c r="D2424" s="22"/>
      <c r="K2424" s="26"/>
      <c r="L2424" s="37"/>
      <c r="M2424" s="38"/>
      <c r="N2424" s="45"/>
      <c r="O2424" s="38"/>
    </row>
    <row r="2425" spans="3:15" ht="17" x14ac:dyDescent="0.4">
      <c r="C2425" s="28"/>
      <c r="D2425" s="22"/>
      <c r="K2425" s="26"/>
      <c r="L2425" s="37"/>
      <c r="M2425" s="38"/>
      <c r="N2425" s="45"/>
      <c r="O2425" s="38"/>
    </row>
    <row r="2426" spans="3:15" ht="17" x14ac:dyDescent="0.4">
      <c r="C2426" s="28"/>
      <c r="D2426" s="22"/>
      <c r="K2426" s="26"/>
      <c r="L2426" s="37"/>
      <c r="M2426" s="38"/>
      <c r="N2426" s="45"/>
      <c r="O2426" s="38"/>
    </row>
    <row r="2427" spans="3:15" ht="17" x14ac:dyDescent="0.4">
      <c r="C2427" s="28"/>
      <c r="D2427" s="22"/>
      <c r="K2427" s="26"/>
      <c r="L2427" s="37"/>
      <c r="M2427" s="38"/>
      <c r="N2427" s="45"/>
      <c r="O2427" s="38"/>
    </row>
    <row r="2428" spans="3:15" ht="17" x14ac:dyDescent="0.4">
      <c r="C2428" s="28"/>
      <c r="D2428" s="22"/>
      <c r="K2428" s="26"/>
      <c r="L2428" s="37"/>
      <c r="M2428" s="38"/>
      <c r="N2428" s="45"/>
      <c r="O2428" s="38"/>
    </row>
    <row r="2429" spans="3:15" ht="17" x14ac:dyDescent="0.4">
      <c r="C2429" s="28"/>
      <c r="D2429" s="22"/>
      <c r="K2429" s="26"/>
      <c r="L2429" s="37"/>
      <c r="M2429" s="38"/>
      <c r="N2429" s="45"/>
      <c r="O2429" s="38"/>
    </row>
    <row r="2430" spans="3:15" ht="17" x14ac:dyDescent="0.4">
      <c r="C2430" s="28"/>
      <c r="D2430" s="22"/>
      <c r="K2430" s="26"/>
      <c r="L2430" s="37"/>
      <c r="M2430" s="38"/>
      <c r="N2430" s="45"/>
      <c r="O2430" s="38"/>
    </row>
    <row r="2431" spans="3:15" ht="17" x14ac:dyDescent="0.4">
      <c r="C2431" s="28"/>
      <c r="D2431" s="22"/>
      <c r="K2431" s="26"/>
      <c r="L2431" s="37"/>
      <c r="M2431" s="38"/>
      <c r="N2431" s="45"/>
      <c r="O2431" s="38"/>
    </row>
    <row r="2432" spans="3:15" ht="17" x14ac:dyDescent="0.4">
      <c r="C2432" s="28"/>
      <c r="D2432" s="22"/>
      <c r="K2432" s="26"/>
      <c r="L2432" s="37"/>
      <c r="M2432" s="38"/>
      <c r="N2432" s="45"/>
      <c r="O2432" s="38"/>
    </row>
    <row r="2433" spans="3:15" ht="17" x14ac:dyDescent="0.4">
      <c r="C2433" s="28"/>
      <c r="D2433" s="22"/>
      <c r="K2433" s="26"/>
      <c r="L2433" s="37"/>
      <c r="M2433" s="38"/>
      <c r="N2433" s="45"/>
      <c r="O2433" s="38"/>
    </row>
    <row r="2434" spans="3:15" ht="17" x14ac:dyDescent="0.4">
      <c r="C2434" s="28"/>
      <c r="D2434" s="22"/>
      <c r="K2434" s="26"/>
      <c r="L2434" s="37"/>
      <c r="M2434" s="38"/>
      <c r="N2434" s="45"/>
      <c r="O2434" s="38"/>
    </row>
    <row r="2435" spans="3:15" ht="17" x14ac:dyDescent="0.4">
      <c r="C2435" s="28"/>
      <c r="D2435" s="22"/>
      <c r="K2435" s="26"/>
      <c r="L2435" s="37"/>
      <c r="M2435" s="38"/>
      <c r="N2435" s="45"/>
      <c r="O2435" s="38"/>
    </row>
    <row r="2436" spans="3:15" ht="17" x14ac:dyDescent="0.4">
      <c r="C2436" s="28"/>
      <c r="D2436" s="22"/>
      <c r="K2436" s="26"/>
      <c r="L2436" s="37"/>
      <c r="M2436" s="38"/>
      <c r="N2436" s="45"/>
      <c r="O2436" s="38"/>
    </row>
    <row r="2437" spans="3:15" ht="17" x14ac:dyDescent="0.4">
      <c r="C2437" s="28"/>
      <c r="D2437" s="22"/>
      <c r="K2437" s="26"/>
      <c r="L2437" s="37"/>
      <c r="M2437" s="38"/>
      <c r="N2437" s="45"/>
      <c r="O2437" s="38"/>
    </row>
    <row r="2438" spans="3:15" ht="17" x14ac:dyDescent="0.4">
      <c r="C2438" s="28"/>
      <c r="D2438" s="22"/>
      <c r="K2438" s="26"/>
      <c r="L2438" s="37"/>
      <c r="M2438" s="38"/>
      <c r="N2438" s="45"/>
      <c r="O2438" s="38"/>
    </row>
    <row r="2439" spans="3:15" ht="17" x14ac:dyDescent="0.4">
      <c r="C2439" s="28"/>
      <c r="D2439" s="22"/>
      <c r="K2439" s="26"/>
      <c r="L2439" s="37"/>
      <c r="M2439" s="38"/>
      <c r="N2439" s="45"/>
      <c r="O2439" s="38"/>
    </row>
    <row r="2440" spans="3:15" ht="17" x14ac:dyDescent="0.4">
      <c r="C2440" s="28"/>
      <c r="D2440" s="22"/>
      <c r="K2440" s="26"/>
      <c r="L2440" s="37"/>
      <c r="M2440" s="38"/>
      <c r="N2440" s="45"/>
      <c r="O2440" s="38"/>
    </row>
    <row r="2441" spans="3:15" ht="17" x14ac:dyDescent="0.4">
      <c r="C2441" s="28"/>
      <c r="D2441" s="22"/>
      <c r="K2441" s="26"/>
      <c r="L2441" s="37"/>
      <c r="M2441" s="38"/>
      <c r="N2441" s="45"/>
      <c r="O2441" s="38"/>
    </row>
    <row r="2442" spans="3:15" ht="17" x14ac:dyDescent="0.4">
      <c r="C2442" s="28"/>
      <c r="D2442" s="22"/>
      <c r="K2442" s="26"/>
      <c r="L2442" s="37"/>
      <c r="M2442" s="38"/>
      <c r="N2442" s="45"/>
      <c r="O2442" s="38"/>
    </row>
    <row r="2443" spans="3:15" ht="17" x14ac:dyDescent="0.4">
      <c r="C2443" s="28"/>
      <c r="D2443" s="22"/>
      <c r="K2443" s="26"/>
      <c r="L2443" s="37"/>
      <c r="M2443" s="38"/>
      <c r="N2443" s="45"/>
      <c r="O2443" s="38"/>
    </row>
    <row r="2444" spans="3:15" ht="17" x14ac:dyDescent="0.4">
      <c r="C2444" s="28"/>
      <c r="D2444" s="22"/>
      <c r="K2444" s="26"/>
      <c r="L2444" s="37"/>
      <c r="M2444" s="38"/>
      <c r="N2444" s="45"/>
      <c r="O2444" s="38"/>
    </row>
    <row r="2445" spans="3:15" ht="17" x14ac:dyDescent="0.4">
      <c r="C2445" s="28"/>
      <c r="D2445" s="22"/>
      <c r="K2445" s="26"/>
      <c r="L2445" s="37"/>
      <c r="M2445" s="38"/>
      <c r="N2445" s="45"/>
      <c r="O2445" s="38"/>
    </row>
    <row r="2446" spans="3:15" ht="17" x14ac:dyDescent="0.4">
      <c r="C2446" s="28"/>
      <c r="D2446" s="22"/>
      <c r="K2446" s="26"/>
      <c r="L2446" s="37"/>
      <c r="M2446" s="38"/>
      <c r="N2446" s="45"/>
      <c r="O2446" s="38"/>
    </row>
    <row r="2447" spans="3:15" ht="17" x14ac:dyDescent="0.4">
      <c r="C2447" s="28"/>
      <c r="D2447" s="22"/>
      <c r="K2447" s="26"/>
      <c r="L2447" s="37"/>
      <c r="M2447" s="38"/>
      <c r="N2447" s="45"/>
      <c r="O2447" s="38"/>
    </row>
    <row r="2448" spans="3:15" ht="17" x14ac:dyDescent="0.4">
      <c r="C2448" s="28"/>
      <c r="D2448" s="22"/>
      <c r="K2448" s="26"/>
      <c r="L2448" s="37"/>
      <c r="M2448" s="38"/>
      <c r="N2448" s="45"/>
      <c r="O2448" s="38"/>
    </row>
    <row r="2449" spans="3:15" ht="17" x14ac:dyDescent="0.4">
      <c r="C2449" s="28"/>
      <c r="D2449" s="22"/>
      <c r="K2449" s="26"/>
      <c r="L2449" s="37"/>
      <c r="M2449" s="38"/>
      <c r="N2449" s="45"/>
      <c r="O2449" s="38"/>
    </row>
    <row r="2450" spans="3:15" ht="17" x14ac:dyDescent="0.4">
      <c r="C2450" s="28"/>
      <c r="D2450" s="22"/>
      <c r="K2450" s="26"/>
      <c r="L2450" s="37"/>
      <c r="M2450" s="38"/>
      <c r="N2450" s="45"/>
      <c r="O2450" s="38"/>
    </row>
    <row r="2451" spans="3:15" ht="17" x14ac:dyDescent="0.4">
      <c r="C2451" s="28"/>
      <c r="D2451" s="22"/>
      <c r="K2451" s="26"/>
      <c r="L2451" s="37"/>
      <c r="M2451" s="38"/>
      <c r="N2451" s="45"/>
      <c r="O2451" s="38"/>
    </row>
    <row r="2452" spans="3:15" ht="17" x14ac:dyDescent="0.4">
      <c r="C2452" s="28"/>
      <c r="D2452" s="22"/>
      <c r="K2452" s="26"/>
      <c r="L2452" s="37"/>
      <c r="M2452" s="38"/>
      <c r="N2452" s="45"/>
      <c r="O2452" s="38"/>
    </row>
    <row r="2453" spans="3:15" ht="17" x14ac:dyDescent="0.4">
      <c r="C2453" s="28"/>
      <c r="D2453" s="22"/>
      <c r="K2453" s="26"/>
      <c r="L2453" s="37"/>
      <c r="M2453" s="38"/>
      <c r="N2453" s="45"/>
      <c r="O2453" s="38"/>
    </row>
    <row r="2454" spans="3:15" ht="17" x14ac:dyDescent="0.4">
      <c r="C2454" s="28"/>
      <c r="D2454" s="22"/>
      <c r="K2454" s="26"/>
      <c r="L2454" s="37"/>
      <c r="M2454" s="38"/>
      <c r="N2454" s="45"/>
      <c r="O2454" s="38"/>
    </row>
    <row r="2455" spans="3:15" ht="17" x14ac:dyDescent="0.4">
      <c r="C2455" s="28"/>
      <c r="D2455" s="22"/>
      <c r="K2455" s="26"/>
      <c r="L2455" s="37"/>
      <c r="M2455" s="38"/>
      <c r="N2455" s="45"/>
      <c r="O2455" s="38"/>
    </row>
    <row r="2456" spans="3:15" ht="17" x14ac:dyDescent="0.4">
      <c r="C2456" s="28"/>
      <c r="D2456" s="22"/>
      <c r="K2456" s="26"/>
      <c r="L2456" s="37"/>
      <c r="M2456" s="38"/>
      <c r="N2456" s="45"/>
      <c r="O2456" s="38"/>
    </row>
    <row r="2457" spans="3:15" ht="17" x14ac:dyDescent="0.4">
      <c r="C2457" s="28"/>
      <c r="D2457" s="22"/>
      <c r="K2457" s="26"/>
      <c r="L2457" s="37"/>
      <c r="M2457" s="38"/>
      <c r="N2457" s="45"/>
      <c r="O2457" s="38"/>
    </row>
    <row r="2458" spans="3:15" ht="17" x14ac:dyDescent="0.4">
      <c r="C2458" s="28"/>
      <c r="D2458" s="22"/>
      <c r="K2458" s="26"/>
      <c r="L2458" s="37"/>
      <c r="M2458" s="38"/>
      <c r="N2458" s="45"/>
      <c r="O2458" s="38"/>
    </row>
    <row r="2459" spans="3:15" ht="17" x14ac:dyDescent="0.4">
      <c r="C2459" s="28"/>
      <c r="D2459" s="22"/>
      <c r="K2459" s="26"/>
      <c r="L2459" s="37"/>
      <c r="M2459" s="38"/>
      <c r="N2459" s="45"/>
      <c r="O2459" s="38"/>
    </row>
    <row r="2460" spans="3:15" ht="17" x14ac:dyDescent="0.4">
      <c r="C2460" s="28"/>
      <c r="D2460" s="22"/>
      <c r="K2460" s="26"/>
      <c r="L2460" s="37"/>
      <c r="M2460" s="38"/>
      <c r="N2460" s="45"/>
      <c r="O2460" s="38"/>
    </row>
    <row r="2461" spans="3:15" ht="17" x14ac:dyDescent="0.4">
      <c r="C2461" s="28"/>
      <c r="D2461" s="22"/>
      <c r="K2461" s="26"/>
      <c r="L2461" s="37"/>
      <c r="M2461" s="38"/>
      <c r="N2461" s="45"/>
      <c r="O2461" s="38"/>
    </row>
    <row r="2462" spans="3:15" ht="17" x14ac:dyDescent="0.4">
      <c r="C2462" s="28"/>
      <c r="D2462" s="22"/>
      <c r="K2462" s="26"/>
      <c r="L2462" s="37"/>
      <c r="M2462" s="38"/>
      <c r="N2462" s="45"/>
      <c r="O2462" s="38"/>
    </row>
    <row r="2463" spans="3:15" ht="17" x14ac:dyDescent="0.4">
      <c r="C2463" s="28"/>
      <c r="D2463" s="22"/>
      <c r="K2463" s="26"/>
      <c r="L2463" s="37"/>
      <c r="M2463" s="38"/>
      <c r="N2463" s="45"/>
      <c r="O2463" s="38"/>
    </row>
    <row r="2464" spans="3:15" ht="17" x14ac:dyDescent="0.4">
      <c r="C2464" s="28"/>
      <c r="D2464" s="22"/>
      <c r="K2464" s="26"/>
      <c r="L2464" s="37"/>
      <c r="M2464" s="38"/>
      <c r="N2464" s="45"/>
      <c r="O2464" s="38"/>
    </row>
    <row r="2465" spans="3:15" ht="17" x14ac:dyDescent="0.4">
      <c r="C2465" s="28"/>
      <c r="D2465" s="22"/>
      <c r="K2465" s="26"/>
      <c r="L2465" s="37"/>
      <c r="M2465" s="38"/>
      <c r="N2465" s="45"/>
      <c r="O2465" s="38"/>
    </row>
    <row r="2466" spans="3:15" ht="17" x14ac:dyDescent="0.4">
      <c r="C2466" s="28"/>
      <c r="D2466" s="22"/>
      <c r="K2466" s="26"/>
      <c r="L2466" s="37"/>
      <c r="M2466" s="38"/>
      <c r="N2466" s="45"/>
      <c r="O2466" s="38"/>
    </row>
    <row r="2467" spans="3:15" ht="17" x14ac:dyDescent="0.4">
      <c r="C2467" s="28"/>
      <c r="D2467" s="22"/>
      <c r="K2467" s="26"/>
      <c r="L2467" s="37"/>
      <c r="M2467" s="38"/>
      <c r="N2467" s="45"/>
      <c r="O2467" s="38"/>
    </row>
    <row r="2468" spans="3:15" ht="17" x14ac:dyDescent="0.4">
      <c r="C2468" s="28"/>
      <c r="D2468" s="22"/>
      <c r="K2468" s="26"/>
      <c r="L2468" s="37"/>
      <c r="M2468" s="38"/>
      <c r="N2468" s="45"/>
      <c r="O2468" s="38"/>
    </row>
    <row r="2469" spans="3:15" ht="17" x14ac:dyDescent="0.4">
      <c r="C2469" s="28"/>
      <c r="D2469" s="22"/>
      <c r="K2469" s="26"/>
      <c r="L2469" s="37"/>
      <c r="M2469" s="38"/>
      <c r="N2469" s="45"/>
      <c r="O2469" s="38"/>
    </row>
    <row r="2470" spans="3:15" ht="17" x14ac:dyDescent="0.4">
      <c r="C2470" s="28"/>
      <c r="D2470" s="22"/>
      <c r="K2470" s="26"/>
      <c r="L2470" s="37"/>
      <c r="M2470" s="38"/>
      <c r="N2470" s="45"/>
      <c r="O2470" s="38"/>
    </row>
    <row r="2471" spans="3:15" ht="17" x14ac:dyDescent="0.4">
      <c r="C2471" s="28"/>
      <c r="D2471" s="22"/>
      <c r="K2471" s="26"/>
      <c r="L2471" s="37"/>
      <c r="M2471" s="38"/>
      <c r="N2471" s="45"/>
      <c r="O2471" s="38"/>
    </row>
    <row r="2472" spans="3:15" ht="17" x14ac:dyDescent="0.4">
      <c r="C2472" s="28"/>
      <c r="D2472" s="22"/>
      <c r="K2472" s="26"/>
      <c r="L2472" s="37"/>
      <c r="M2472" s="38"/>
      <c r="N2472" s="45"/>
      <c r="O2472" s="38"/>
    </row>
    <row r="2473" spans="3:15" ht="17" x14ac:dyDescent="0.4">
      <c r="C2473" s="28"/>
      <c r="D2473" s="22"/>
      <c r="K2473" s="26"/>
      <c r="L2473" s="37"/>
      <c r="M2473" s="38"/>
      <c r="N2473" s="45"/>
      <c r="O2473" s="38"/>
    </row>
    <row r="2474" spans="3:15" ht="17" x14ac:dyDescent="0.4">
      <c r="C2474" s="28"/>
      <c r="D2474" s="22"/>
      <c r="K2474" s="26"/>
      <c r="L2474" s="37"/>
      <c r="M2474" s="38"/>
      <c r="N2474" s="45"/>
      <c r="O2474" s="38"/>
    </row>
    <row r="2475" spans="3:15" ht="17" x14ac:dyDescent="0.4">
      <c r="C2475" s="28"/>
      <c r="D2475" s="22"/>
      <c r="K2475" s="26"/>
      <c r="L2475" s="37"/>
      <c r="M2475" s="38"/>
      <c r="N2475" s="45"/>
      <c r="O2475" s="38"/>
    </row>
    <row r="2476" spans="3:15" ht="17" x14ac:dyDescent="0.4">
      <c r="C2476" s="28"/>
      <c r="D2476" s="22"/>
      <c r="K2476" s="26"/>
      <c r="L2476" s="37"/>
      <c r="M2476" s="38"/>
      <c r="N2476" s="45"/>
      <c r="O2476" s="38"/>
    </row>
    <row r="2477" spans="3:15" ht="17" x14ac:dyDescent="0.4">
      <c r="C2477" s="28"/>
      <c r="D2477" s="22"/>
      <c r="K2477" s="26"/>
      <c r="L2477" s="37"/>
      <c r="M2477" s="38"/>
      <c r="N2477" s="45"/>
      <c r="O2477" s="38"/>
    </row>
    <row r="2478" spans="3:15" ht="17" x14ac:dyDescent="0.4">
      <c r="C2478" s="28"/>
      <c r="D2478" s="22"/>
      <c r="K2478" s="26"/>
      <c r="L2478" s="37"/>
      <c r="M2478" s="38"/>
      <c r="N2478" s="45"/>
      <c r="O2478" s="38"/>
    </row>
    <row r="2479" spans="3:15" ht="17" x14ac:dyDescent="0.4">
      <c r="C2479" s="28"/>
      <c r="D2479" s="22"/>
      <c r="K2479" s="26"/>
      <c r="L2479" s="37"/>
      <c r="M2479" s="38"/>
      <c r="N2479" s="45"/>
      <c r="O2479" s="38"/>
    </row>
    <row r="2480" spans="3:15" ht="17" x14ac:dyDescent="0.4">
      <c r="C2480" s="28"/>
      <c r="D2480" s="22"/>
      <c r="K2480" s="26"/>
      <c r="L2480" s="37"/>
      <c r="M2480" s="38"/>
      <c r="N2480" s="45"/>
      <c r="O2480" s="38"/>
    </row>
    <row r="2481" spans="3:15" ht="17" x14ac:dyDescent="0.4">
      <c r="C2481" s="28"/>
      <c r="D2481" s="22"/>
      <c r="K2481" s="26"/>
      <c r="L2481" s="37"/>
      <c r="M2481" s="38"/>
      <c r="N2481" s="45"/>
      <c r="O2481" s="38"/>
    </row>
    <row r="2482" spans="3:15" ht="17" x14ac:dyDescent="0.4">
      <c r="C2482" s="28"/>
      <c r="D2482" s="22"/>
      <c r="K2482" s="26"/>
      <c r="L2482" s="37"/>
      <c r="M2482" s="38"/>
      <c r="N2482" s="45"/>
      <c r="O2482" s="38"/>
    </row>
    <row r="2483" spans="3:15" ht="17" x14ac:dyDescent="0.4">
      <c r="C2483" s="28"/>
      <c r="D2483" s="22"/>
      <c r="K2483" s="26"/>
      <c r="L2483" s="37"/>
      <c r="M2483" s="38"/>
      <c r="N2483" s="45"/>
      <c r="O2483" s="38"/>
    </row>
    <row r="2484" spans="3:15" ht="17" x14ac:dyDescent="0.4">
      <c r="C2484" s="28"/>
      <c r="D2484" s="22"/>
      <c r="K2484" s="26"/>
      <c r="L2484" s="37"/>
      <c r="M2484" s="38"/>
      <c r="N2484" s="45"/>
      <c r="O2484" s="38"/>
    </row>
    <row r="2485" spans="3:15" ht="17" x14ac:dyDescent="0.4">
      <c r="C2485" s="28"/>
      <c r="D2485" s="22"/>
      <c r="K2485" s="26"/>
      <c r="L2485" s="37"/>
      <c r="M2485" s="38"/>
      <c r="N2485" s="45"/>
      <c r="O2485" s="38"/>
    </row>
    <row r="2486" spans="3:15" ht="17" x14ac:dyDescent="0.4">
      <c r="C2486" s="28"/>
      <c r="D2486" s="22"/>
      <c r="K2486" s="26"/>
      <c r="L2486" s="37"/>
      <c r="M2486" s="38"/>
      <c r="N2486" s="45"/>
      <c r="O2486" s="38"/>
    </row>
    <row r="2487" spans="3:15" ht="17" x14ac:dyDescent="0.4">
      <c r="C2487" s="28"/>
      <c r="D2487" s="22"/>
      <c r="K2487" s="26"/>
      <c r="L2487" s="37"/>
      <c r="M2487" s="38"/>
      <c r="N2487" s="45"/>
      <c r="O2487" s="38"/>
    </row>
    <row r="2488" spans="3:15" ht="17" x14ac:dyDescent="0.4">
      <c r="C2488" s="28"/>
      <c r="D2488" s="22"/>
      <c r="K2488" s="26"/>
      <c r="L2488" s="37"/>
      <c r="M2488" s="38"/>
      <c r="N2488" s="45"/>
      <c r="O2488" s="38"/>
    </row>
    <row r="2489" spans="3:15" ht="17" x14ac:dyDescent="0.4">
      <c r="C2489" s="28"/>
      <c r="D2489" s="22"/>
      <c r="K2489" s="26"/>
      <c r="L2489" s="37"/>
      <c r="M2489" s="38"/>
      <c r="N2489" s="45"/>
      <c r="O2489" s="38"/>
    </row>
    <row r="2490" spans="3:15" ht="17" x14ac:dyDescent="0.4">
      <c r="C2490" s="28"/>
      <c r="D2490" s="22"/>
      <c r="K2490" s="26"/>
      <c r="L2490" s="37"/>
      <c r="M2490" s="38"/>
      <c r="N2490" s="45"/>
      <c r="O2490" s="38"/>
    </row>
    <row r="2491" spans="3:15" ht="17" x14ac:dyDescent="0.4">
      <c r="C2491" s="28"/>
      <c r="D2491" s="22"/>
      <c r="K2491" s="26"/>
      <c r="L2491" s="37"/>
      <c r="M2491" s="38"/>
      <c r="N2491" s="45"/>
      <c r="O2491" s="38"/>
    </row>
    <row r="2492" spans="3:15" ht="17" x14ac:dyDescent="0.4">
      <c r="C2492" s="28"/>
      <c r="D2492" s="22"/>
      <c r="K2492" s="26"/>
      <c r="L2492" s="37"/>
      <c r="M2492" s="38"/>
      <c r="N2492" s="45"/>
      <c r="O2492" s="38"/>
    </row>
    <row r="2493" spans="3:15" ht="17" x14ac:dyDescent="0.4">
      <c r="C2493" s="28"/>
      <c r="D2493" s="22"/>
      <c r="K2493" s="26"/>
      <c r="L2493" s="37"/>
      <c r="M2493" s="38"/>
      <c r="N2493" s="45"/>
      <c r="O2493" s="38"/>
    </row>
    <row r="2494" spans="3:15" ht="17" x14ac:dyDescent="0.4">
      <c r="C2494" s="28"/>
      <c r="D2494" s="22"/>
      <c r="K2494" s="26"/>
      <c r="L2494" s="37"/>
      <c r="M2494" s="38"/>
      <c r="N2494" s="45"/>
      <c r="O2494" s="38"/>
    </row>
    <row r="2495" spans="3:15" ht="17" x14ac:dyDescent="0.4">
      <c r="C2495" s="28"/>
      <c r="D2495" s="22"/>
      <c r="K2495" s="26"/>
      <c r="L2495" s="37"/>
      <c r="M2495" s="38"/>
      <c r="N2495" s="45"/>
      <c r="O2495" s="38"/>
    </row>
    <row r="2496" spans="3:15" ht="17" x14ac:dyDescent="0.4">
      <c r="C2496" s="28"/>
      <c r="D2496" s="22"/>
      <c r="K2496" s="26"/>
      <c r="L2496" s="37"/>
      <c r="M2496" s="38"/>
      <c r="N2496" s="45"/>
      <c r="O2496" s="38"/>
    </row>
    <row r="2497" spans="3:15" ht="17" x14ac:dyDescent="0.4">
      <c r="C2497" s="28"/>
      <c r="D2497" s="22"/>
      <c r="K2497" s="26"/>
      <c r="L2497" s="37"/>
      <c r="M2497" s="38"/>
      <c r="N2497" s="45"/>
      <c r="O2497" s="38"/>
    </row>
    <row r="2498" spans="3:15" ht="17" x14ac:dyDescent="0.4">
      <c r="C2498" s="28"/>
      <c r="D2498" s="22"/>
      <c r="K2498" s="26"/>
      <c r="L2498" s="37"/>
      <c r="M2498" s="38"/>
      <c r="N2498" s="45"/>
      <c r="O2498" s="38"/>
    </row>
    <row r="2499" spans="3:15" ht="17" x14ac:dyDescent="0.4">
      <c r="C2499" s="28"/>
      <c r="D2499" s="22"/>
      <c r="K2499" s="26"/>
      <c r="L2499" s="37"/>
      <c r="M2499" s="38"/>
      <c r="N2499" s="45"/>
      <c r="O2499" s="38"/>
    </row>
    <row r="2500" spans="3:15" ht="17" x14ac:dyDescent="0.4">
      <c r="C2500" s="28"/>
      <c r="D2500" s="22"/>
      <c r="K2500" s="26"/>
      <c r="L2500" s="37"/>
      <c r="M2500" s="38"/>
      <c r="N2500" s="45"/>
      <c r="O2500" s="38"/>
    </row>
    <row r="2501" spans="3:15" ht="17" x14ac:dyDescent="0.4">
      <c r="C2501" s="28"/>
      <c r="D2501" s="22"/>
      <c r="K2501" s="26"/>
      <c r="L2501" s="37"/>
      <c r="M2501" s="38"/>
      <c r="N2501" s="45"/>
      <c r="O2501" s="38"/>
    </row>
    <row r="2502" spans="3:15" ht="17" x14ac:dyDescent="0.4">
      <c r="C2502" s="28"/>
      <c r="D2502" s="22"/>
      <c r="K2502" s="26"/>
      <c r="L2502" s="37"/>
      <c r="M2502" s="38"/>
      <c r="N2502" s="45"/>
      <c r="O2502" s="38"/>
    </row>
    <row r="2503" spans="3:15" ht="17" x14ac:dyDescent="0.4">
      <c r="C2503" s="28"/>
      <c r="D2503" s="22"/>
      <c r="K2503" s="26"/>
      <c r="L2503" s="37"/>
      <c r="M2503" s="38"/>
      <c r="N2503" s="45"/>
      <c r="O2503" s="38"/>
    </row>
    <row r="2504" spans="3:15" ht="17" x14ac:dyDescent="0.4">
      <c r="C2504" s="28"/>
      <c r="D2504" s="22"/>
      <c r="K2504" s="26"/>
      <c r="L2504" s="37"/>
      <c r="M2504" s="38"/>
      <c r="N2504" s="45"/>
      <c r="O2504" s="38"/>
    </row>
    <row r="2505" spans="3:15" ht="17" x14ac:dyDescent="0.4">
      <c r="C2505" s="28"/>
      <c r="D2505" s="22"/>
      <c r="K2505" s="26"/>
      <c r="L2505" s="37"/>
      <c r="M2505" s="38"/>
      <c r="N2505" s="45"/>
      <c r="O2505" s="38"/>
    </row>
    <row r="2506" spans="3:15" ht="17" x14ac:dyDescent="0.4">
      <c r="C2506" s="28"/>
      <c r="D2506" s="22"/>
      <c r="K2506" s="26"/>
      <c r="L2506" s="37"/>
      <c r="M2506" s="38"/>
      <c r="N2506" s="45"/>
      <c r="O2506" s="38"/>
    </row>
    <row r="2507" spans="3:15" ht="17" x14ac:dyDescent="0.4">
      <c r="C2507" s="28"/>
      <c r="D2507" s="22"/>
      <c r="K2507" s="26"/>
      <c r="L2507" s="37"/>
      <c r="M2507" s="38"/>
      <c r="N2507" s="45"/>
      <c r="O2507" s="38"/>
    </row>
    <row r="2508" spans="3:15" ht="17" x14ac:dyDescent="0.4">
      <c r="C2508" s="28"/>
      <c r="D2508" s="22"/>
      <c r="K2508" s="26"/>
      <c r="L2508" s="37"/>
      <c r="M2508" s="38"/>
      <c r="N2508" s="45"/>
      <c r="O2508" s="38"/>
    </row>
    <row r="2509" spans="3:15" ht="17" x14ac:dyDescent="0.4">
      <c r="C2509" s="28"/>
      <c r="D2509" s="22"/>
      <c r="K2509" s="26"/>
      <c r="L2509" s="37"/>
      <c r="M2509" s="38"/>
      <c r="N2509" s="45"/>
      <c r="O2509" s="38"/>
    </row>
    <row r="2510" spans="3:15" ht="17" x14ac:dyDescent="0.4">
      <c r="C2510" s="28"/>
      <c r="D2510" s="22"/>
      <c r="K2510" s="26"/>
      <c r="L2510" s="37"/>
      <c r="M2510" s="38"/>
      <c r="N2510" s="45"/>
      <c r="O2510" s="38"/>
    </row>
    <row r="2511" spans="3:15" ht="17" x14ac:dyDescent="0.4">
      <c r="C2511" s="28"/>
      <c r="D2511" s="22"/>
      <c r="K2511" s="26"/>
      <c r="L2511" s="37"/>
      <c r="M2511" s="38"/>
      <c r="N2511" s="45"/>
      <c r="O2511" s="38"/>
    </row>
    <row r="2512" spans="3:15" ht="17" x14ac:dyDescent="0.4">
      <c r="C2512" s="28"/>
      <c r="D2512" s="22"/>
      <c r="K2512" s="26"/>
      <c r="L2512" s="37"/>
      <c r="M2512" s="38"/>
      <c r="N2512" s="45"/>
      <c r="O2512" s="38"/>
    </row>
    <row r="2513" spans="3:15" ht="17" x14ac:dyDescent="0.4">
      <c r="C2513" s="28"/>
      <c r="D2513" s="22"/>
      <c r="K2513" s="26"/>
      <c r="L2513" s="37"/>
      <c r="M2513" s="38"/>
      <c r="N2513" s="45"/>
      <c r="O2513" s="38"/>
    </row>
    <row r="2514" spans="3:15" ht="17" x14ac:dyDescent="0.4">
      <c r="C2514" s="28"/>
      <c r="D2514" s="22"/>
      <c r="K2514" s="26"/>
      <c r="L2514" s="37"/>
      <c r="M2514" s="38"/>
      <c r="N2514" s="45"/>
      <c r="O2514" s="38"/>
    </row>
    <row r="2515" spans="3:15" ht="17" x14ac:dyDescent="0.4">
      <c r="C2515" s="28"/>
      <c r="D2515" s="22"/>
      <c r="K2515" s="26"/>
      <c r="L2515" s="37"/>
      <c r="M2515" s="38"/>
      <c r="N2515" s="45"/>
      <c r="O2515" s="38"/>
    </row>
    <row r="2516" spans="3:15" ht="17" x14ac:dyDescent="0.4">
      <c r="C2516" s="28"/>
      <c r="D2516" s="22"/>
      <c r="K2516" s="26"/>
      <c r="L2516" s="37"/>
      <c r="M2516" s="38"/>
      <c r="N2516" s="45"/>
      <c r="O2516" s="38"/>
    </row>
    <row r="2517" spans="3:15" ht="17" x14ac:dyDescent="0.4">
      <c r="C2517" s="28"/>
      <c r="D2517" s="22"/>
      <c r="K2517" s="26"/>
      <c r="L2517" s="37"/>
      <c r="M2517" s="38"/>
      <c r="N2517" s="45"/>
      <c r="O2517" s="38"/>
    </row>
    <row r="2518" spans="3:15" ht="17" x14ac:dyDescent="0.4">
      <c r="C2518" s="28"/>
      <c r="D2518" s="22"/>
      <c r="K2518" s="26"/>
      <c r="L2518" s="37"/>
      <c r="M2518" s="38"/>
      <c r="N2518" s="45"/>
      <c r="O2518" s="38"/>
    </row>
    <row r="2519" spans="3:15" ht="17" x14ac:dyDescent="0.4">
      <c r="C2519" s="28"/>
      <c r="D2519" s="22"/>
      <c r="K2519" s="26"/>
      <c r="L2519" s="37"/>
      <c r="M2519" s="38"/>
      <c r="N2519" s="45"/>
      <c r="O2519" s="38"/>
    </row>
    <row r="2520" spans="3:15" ht="17" x14ac:dyDescent="0.4">
      <c r="C2520" s="28"/>
      <c r="D2520" s="22"/>
      <c r="K2520" s="26"/>
      <c r="L2520" s="37"/>
      <c r="M2520" s="38"/>
      <c r="N2520" s="45"/>
      <c r="O2520" s="38"/>
    </row>
    <row r="2521" spans="3:15" ht="17" x14ac:dyDescent="0.4">
      <c r="C2521" s="28"/>
      <c r="D2521" s="22"/>
      <c r="K2521" s="26"/>
      <c r="L2521" s="37"/>
      <c r="M2521" s="38"/>
      <c r="N2521" s="45"/>
      <c r="O2521" s="38"/>
    </row>
    <row r="2522" spans="3:15" ht="17" x14ac:dyDescent="0.4">
      <c r="C2522" s="28"/>
      <c r="D2522" s="22"/>
      <c r="K2522" s="26"/>
      <c r="L2522" s="37"/>
      <c r="M2522" s="38"/>
      <c r="N2522" s="45"/>
      <c r="O2522" s="38"/>
    </row>
    <row r="2523" spans="3:15" ht="17" x14ac:dyDescent="0.4">
      <c r="C2523" s="28"/>
      <c r="D2523" s="22"/>
      <c r="K2523" s="26"/>
      <c r="L2523" s="37"/>
      <c r="M2523" s="38"/>
      <c r="N2523" s="45"/>
      <c r="O2523" s="38"/>
    </row>
    <row r="2524" spans="3:15" ht="17" x14ac:dyDescent="0.4">
      <c r="C2524" s="28"/>
      <c r="D2524" s="22"/>
      <c r="K2524" s="26"/>
      <c r="L2524" s="37"/>
      <c r="M2524" s="38"/>
      <c r="N2524" s="45"/>
      <c r="O2524" s="38"/>
    </row>
    <row r="2525" spans="3:15" ht="17" x14ac:dyDescent="0.4">
      <c r="C2525" s="28"/>
      <c r="D2525" s="22"/>
      <c r="K2525" s="26"/>
      <c r="L2525" s="37"/>
      <c r="M2525" s="38"/>
      <c r="N2525" s="45"/>
      <c r="O2525" s="38"/>
    </row>
    <row r="2526" spans="3:15" ht="17" x14ac:dyDescent="0.4">
      <c r="C2526" s="28"/>
      <c r="D2526" s="22"/>
      <c r="K2526" s="26"/>
      <c r="L2526" s="37"/>
      <c r="M2526" s="38"/>
      <c r="N2526" s="45"/>
      <c r="O2526" s="38"/>
    </row>
    <row r="2527" spans="3:15" ht="17" x14ac:dyDescent="0.4">
      <c r="C2527" s="28"/>
      <c r="D2527" s="22"/>
      <c r="K2527" s="26"/>
      <c r="L2527" s="37"/>
      <c r="M2527" s="38"/>
      <c r="N2527" s="45"/>
      <c r="O2527" s="38"/>
    </row>
    <row r="2528" spans="3:15" ht="17" x14ac:dyDescent="0.4">
      <c r="C2528" s="28"/>
      <c r="D2528" s="22"/>
      <c r="K2528" s="26"/>
      <c r="L2528" s="37"/>
      <c r="M2528" s="38"/>
      <c r="N2528" s="45"/>
      <c r="O2528" s="38"/>
    </row>
    <row r="2529" spans="3:15" ht="17" x14ac:dyDescent="0.4">
      <c r="C2529" s="28"/>
      <c r="D2529" s="22"/>
      <c r="K2529" s="26"/>
      <c r="L2529" s="37"/>
      <c r="M2529" s="38"/>
      <c r="N2529" s="45"/>
      <c r="O2529" s="38"/>
    </row>
    <row r="2530" spans="3:15" ht="17" x14ac:dyDescent="0.4">
      <c r="C2530" s="28"/>
      <c r="D2530" s="22"/>
      <c r="K2530" s="26"/>
      <c r="L2530" s="37"/>
      <c r="M2530" s="38"/>
      <c r="N2530" s="45"/>
      <c r="O2530" s="38"/>
    </row>
    <row r="2531" spans="3:15" ht="17" x14ac:dyDescent="0.4">
      <c r="C2531" s="28"/>
      <c r="D2531" s="22"/>
      <c r="K2531" s="26"/>
      <c r="L2531" s="37"/>
      <c r="M2531" s="38"/>
      <c r="N2531" s="45"/>
      <c r="O2531" s="38"/>
    </row>
    <row r="2532" spans="3:15" ht="17" x14ac:dyDescent="0.4">
      <c r="C2532" s="28"/>
      <c r="D2532" s="22"/>
      <c r="K2532" s="26"/>
      <c r="L2532" s="37"/>
      <c r="M2532" s="38"/>
      <c r="N2532" s="45"/>
      <c r="O2532" s="38"/>
    </row>
    <row r="2533" spans="3:15" ht="17" x14ac:dyDescent="0.4">
      <c r="C2533" s="28"/>
      <c r="D2533" s="22"/>
      <c r="K2533" s="26"/>
      <c r="L2533" s="37"/>
      <c r="M2533" s="38"/>
      <c r="N2533" s="45"/>
      <c r="O2533" s="38"/>
    </row>
    <row r="2534" spans="3:15" ht="17" x14ac:dyDescent="0.4">
      <c r="C2534" s="28"/>
      <c r="D2534" s="22"/>
      <c r="K2534" s="26"/>
      <c r="L2534" s="37"/>
      <c r="M2534" s="38"/>
      <c r="N2534" s="45"/>
      <c r="O2534" s="38"/>
    </row>
    <row r="2535" spans="3:15" ht="17" x14ac:dyDescent="0.4">
      <c r="C2535" s="28"/>
      <c r="D2535" s="22"/>
      <c r="K2535" s="26"/>
      <c r="L2535" s="37"/>
      <c r="M2535" s="38"/>
      <c r="N2535" s="45"/>
      <c r="O2535" s="38"/>
    </row>
    <row r="2536" spans="3:15" ht="17" x14ac:dyDescent="0.4">
      <c r="C2536" s="28"/>
      <c r="D2536" s="22"/>
      <c r="K2536" s="26"/>
      <c r="L2536" s="37"/>
      <c r="M2536" s="38"/>
      <c r="N2536" s="45"/>
      <c r="O2536" s="38"/>
    </row>
    <row r="2537" spans="3:15" ht="17" x14ac:dyDescent="0.4">
      <c r="C2537" s="28"/>
      <c r="D2537" s="22"/>
      <c r="K2537" s="26"/>
      <c r="L2537" s="37"/>
      <c r="M2537" s="38"/>
      <c r="N2537" s="45"/>
      <c r="O2537" s="38"/>
    </row>
    <row r="2538" spans="3:15" ht="17" x14ac:dyDescent="0.4">
      <c r="C2538" s="28"/>
      <c r="D2538" s="22"/>
      <c r="K2538" s="26"/>
      <c r="L2538" s="37"/>
      <c r="M2538" s="38"/>
      <c r="N2538" s="45"/>
      <c r="O2538" s="38"/>
    </row>
    <row r="2539" spans="3:15" ht="17" x14ac:dyDescent="0.4">
      <c r="C2539" s="28"/>
      <c r="D2539" s="22"/>
      <c r="K2539" s="26"/>
      <c r="L2539" s="37"/>
      <c r="M2539" s="38"/>
      <c r="N2539" s="45"/>
      <c r="O2539" s="38"/>
    </row>
    <row r="2540" spans="3:15" ht="17" x14ac:dyDescent="0.4">
      <c r="C2540" s="28"/>
      <c r="D2540" s="22"/>
      <c r="K2540" s="26"/>
      <c r="L2540" s="37"/>
      <c r="M2540" s="38"/>
      <c r="N2540" s="45"/>
      <c r="O2540" s="38"/>
    </row>
    <row r="2541" spans="3:15" ht="17" x14ac:dyDescent="0.4">
      <c r="C2541" s="28"/>
      <c r="D2541" s="22"/>
      <c r="K2541" s="26"/>
      <c r="L2541" s="37"/>
      <c r="M2541" s="38"/>
      <c r="N2541" s="45"/>
      <c r="O2541" s="38"/>
    </row>
    <row r="2542" spans="3:15" ht="17" x14ac:dyDescent="0.4">
      <c r="C2542" s="28"/>
      <c r="D2542" s="22"/>
      <c r="K2542" s="26"/>
      <c r="L2542" s="37"/>
      <c r="M2542" s="38"/>
      <c r="N2542" s="45"/>
      <c r="O2542" s="38"/>
    </row>
    <row r="2543" spans="3:15" ht="17" x14ac:dyDescent="0.4">
      <c r="C2543" s="28"/>
      <c r="D2543" s="22"/>
      <c r="K2543" s="26"/>
      <c r="L2543" s="37"/>
      <c r="M2543" s="38"/>
      <c r="N2543" s="45"/>
      <c r="O2543" s="38"/>
    </row>
    <row r="2544" spans="3:15" ht="17" x14ac:dyDescent="0.4">
      <c r="C2544" s="28"/>
      <c r="D2544" s="22"/>
      <c r="K2544" s="26"/>
      <c r="L2544" s="37"/>
      <c r="M2544" s="38"/>
      <c r="N2544" s="45"/>
      <c r="O2544" s="38"/>
    </row>
    <row r="2545" spans="3:15" ht="17" x14ac:dyDescent="0.4">
      <c r="C2545" s="28"/>
      <c r="D2545" s="22"/>
      <c r="K2545" s="26"/>
      <c r="L2545" s="37"/>
      <c r="M2545" s="38"/>
      <c r="N2545" s="45"/>
      <c r="O2545" s="38"/>
    </row>
    <row r="2546" spans="3:15" ht="17" x14ac:dyDescent="0.4">
      <c r="C2546" s="28"/>
      <c r="D2546" s="22"/>
      <c r="K2546" s="26"/>
      <c r="L2546" s="37"/>
      <c r="M2546" s="38"/>
      <c r="N2546" s="45"/>
      <c r="O2546" s="38"/>
    </row>
    <row r="2547" spans="3:15" ht="17" x14ac:dyDescent="0.4">
      <c r="C2547" s="28"/>
      <c r="D2547" s="22"/>
      <c r="K2547" s="26"/>
      <c r="L2547" s="37"/>
      <c r="M2547" s="38"/>
      <c r="N2547" s="45"/>
      <c r="O2547" s="38"/>
    </row>
    <row r="2548" spans="3:15" ht="17" x14ac:dyDescent="0.4">
      <c r="C2548" s="28"/>
      <c r="D2548" s="22"/>
      <c r="K2548" s="26"/>
      <c r="L2548" s="37"/>
      <c r="M2548" s="38"/>
      <c r="N2548" s="45"/>
      <c r="O2548" s="38"/>
    </row>
    <row r="2549" spans="3:15" ht="17" x14ac:dyDescent="0.4">
      <c r="C2549" s="28"/>
      <c r="D2549" s="22"/>
      <c r="K2549" s="26"/>
      <c r="L2549" s="37"/>
      <c r="M2549" s="38"/>
      <c r="N2549" s="45"/>
      <c r="O2549" s="38"/>
    </row>
    <row r="2550" spans="3:15" ht="17" x14ac:dyDescent="0.4">
      <c r="C2550" s="28"/>
      <c r="D2550" s="22"/>
      <c r="K2550" s="26"/>
      <c r="L2550" s="37"/>
      <c r="M2550" s="38"/>
      <c r="N2550" s="45"/>
      <c r="O2550" s="38"/>
    </row>
    <row r="2551" spans="3:15" ht="17" x14ac:dyDescent="0.4">
      <c r="C2551" s="28"/>
      <c r="D2551" s="22"/>
      <c r="K2551" s="26"/>
      <c r="L2551" s="37"/>
      <c r="M2551" s="38"/>
      <c r="N2551" s="45"/>
      <c r="O2551" s="38"/>
    </row>
    <row r="2552" spans="3:15" ht="17" x14ac:dyDescent="0.4">
      <c r="C2552" s="28"/>
      <c r="D2552" s="22"/>
      <c r="K2552" s="26"/>
      <c r="L2552" s="37"/>
      <c r="M2552" s="38"/>
      <c r="N2552" s="45"/>
      <c r="O2552" s="38"/>
    </row>
    <row r="2553" spans="3:15" ht="17" x14ac:dyDescent="0.4">
      <c r="C2553" s="28"/>
      <c r="D2553" s="22"/>
      <c r="K2553" s="26"/>
      <c r="L2553" s="37"/>
      <c r="M2553" s="38"/>
      <c r="N2553" s="45"/>
      <c r="O2553" s="38"/>
    </row>
    <row r="2554" spans="3:15" ht="17" x14ac:dyDescent="0.4">
      <c r="C2554" s="28"/>
      <c r="D2554" s="22"/>
      <c r="K2554" s="26"/>
      <c r="L2554" s="37"/>
      <c r="M2554" s="38"/>
      <c r="N2554" s="45"/>
      <c r="O2554" s="38"/>
    </row>
    <row r="2555" spans="3:15" ht="17" x14ac:dyDescent="0.4">
      <c r="C2555" s="28"/>
      <c r="D2555" s="22"/>
      <c r="K2555" s="26"/>
      <c r="L2555" s="37"/>
      <c r="M2555" s="38"/>
      <c r="N2555" s="45"/>
      <c r="O2555" s="38"/>
    </row>
    <row r="2556" spans="3:15" ht="17" x14ac:dyDescent="0.4">
      <c r="C2556" s="28"/>
      <c r="D2556" s="22"/>
      <c r="K2556" s="26"/>
      <c r="L2556" s="37"/>
      <c r="M2556" s="38"/>
      <c r="N2556" s="45"/>
      <c r="O2556" s="38"/>
    </row>
    <row r="2557" spans="3:15" ht="17" x14ac:dyDescent="0.4">
      <c r="C2557" s="28"/>
      <c r="D2557" s="22"/>
      <c r="K2557" s="26"/>
      <c r="L2557" s="37"/>
      <c r="M2557" s="38"/>
      <c r="N2557" s="45"/>
      <c r="O2557" s="38"/>
    </row>
    <row r="2558" spans="3:15" ht="17" x14ac:dyDescent="0.4">
      <c r="C2558" s="28"/>
      <c r="D2558" s="24"/>
      <c r="K2558" s="26"/>
      <c r="L2558" s="37"/>
      <c r="M2558" s="38"/>
      <c r="N2558" s="45"/>
      <c r="O2558" s="38"/>
    </row>
    <row r="2559" spans="3:15" ht="17" x14ac:dyDescent="0.4">
      <c r="C2559" s="28"/>
      <c r="D2559" s="24"/>
      <c r="K2559" s="26"/>
      <c r="L2559" s="37"/>
      <c r="M2559" s="38"/>
      <c r="N2559" s="45"/>
      <c r="O2559" s="38"/>
    </row>
    <row r="2560" spans="3:15" ht="17" x14ac:dyDescent="0.4">
      <c r="C2560" s="28"/>
      <c r="D2560" s="24"/>
      <c r="K2560" s="26"/>
      <c r="L2560" s="37"/>
      <c r="M2560" s="38"/>
      <c r="N2560" s="45"/>
      <c r="O2560" s="38"/>
    </row>
    <row r="2561" spans="3:15" ht="17" x14ac:dyDescent="0.4">
      <c r="C2561" s="28"/>
      <c r="D2561" s="24"/>
      <c r="K2561" s="26"/>
      <c r="L2561" s="37"/>
      <c r="M2561" s="38"/>
      <c r="N2561" s="45"/>
      <c r="O2561" s="38"/>
    </row>
    <row r="2562" spans="3:15" ht="17" x14ac:dyDescent="0.4">
      <c r="C2562" s="28"/>
      <c r="D2562" s="24"/>
      <c r="K2562" s="26"/>
      <c r="L2562" s="37"/>
      <c r="M2562" s="38"/>
      <c r="N2562" s="45"/>
      <c r="O2562" s="38"/>
    </row>
    <row r="2563" spans="3:15" ht="17" x14ac:dyDescent="0.4">
      <c r="C2563" s="28"/>
      <c r="D2563" s="24"/>
      <c r="K2563" s="26"/>
      <c r="L2563" s="37"/>
      <c r="M2563" s="38"/>
      <c r="N2563" s="45"/>
      <c r="O2563" s="38"/>
    </row>
    <row r="2564" spans="3:15" ht="17" x14ac:dyDescent="0.4">
      <c r="C2564" s="28"/>
      <c r="D2564" s="24"/>
      <c r="K2564" s="26"/>
      <c r="L2564" s="37"/>
      <c r="M2564" s="38"/>
      <c r="N2564" s="45"/>
      <c r="O2564" s="38"/>
    </row>
    <row r="2565" spans="3:15" ht="17" x14ac:dyDescent="0.4">
      <c r="C2565" s="28"/>
      <c r="D2565" s="24"/>
      <c r="K2565" s="26"/>
      <c r="L2565" s="37"/>
      <c r="M2565" s="38"/>
      <c r="N2565" s="45"/>
      <c r="O2565" s="38"/>
    </row>
    <row r="2566" spans="3:15" ht="17" x14ac:dyDescent="0.4">
      <c r="C2566" s="28"/>
      <c r="D2566" s="24"/>
      <c r="K2566" s="26"/>
      <c r="L2566" s="37"/>
      <c r="M2566" s="38"/>
      <c r="N2566" s="45"/>
      <c r="O2566" s="38"/>
    </row>
    <row r="2567" spans="3:15" ht="17" x14ac:dyDescent="0.4">
      <c r="C2567" s="28"/>
      <c r="D2567" s="24"/>
      <c r="K2567" s="26"/>
      <c r="L2567" s="37"/>
      <c r="M2567" s="38"/>
      <c r="N2567" s="45"/>
      <c r="O2567" s="38"/>
    </row>
    <row r="2568" spans="3:15" ht="17" x14ac:dyDescent="0.4">
      <c r="C2568" s="28"/>
      <c r="D2568" s="24"/>
      <c r="K2568" s="26"/>
      <c r="L2568" s="37"/>
      <c r="M2568" s="38"/>
      <c r="N2568" s="45"/>
      <c r="O2568" s="38"/>
    </row>
    <row r="2569" spans="3:15" ht="17" x14ac:dyDescent="0.4">
      <c r="C2569" s="28"/>
      <c r="D2569" s="24"/>
      <c r="K2569" s="26"/>
      <c r="L2569" s="37"/>
      <c r="M2569" s="38"/>
      <c r="N2569" s="45"/>
      <c r="O2569" s="38"/>
    </row>
    <row r="2570" spans="3:15" ht="17" x14ac:dyDescent="0.4">
      <c r="C2570" s="28"/>
      <c r="D2570" s="24"/>
      <c r="K2570" s="26"/>
      <c r="L2570" s="37"/>
      <c r="M2570" s="38"/>
      <c r="N2570" s="45"/>
      <c r="O2570" s="38"/>
    </row>
    <row r="2571" spans="3:15" ht="17" x14ac:dyDescent="0.4">
      <c r="C2571" s="28"/>
      <c r="D2571" s="24"/>
      <c r="K2571" s="26"/>
      <c r="L2571" s="37"/>
      <c r="M2571" s="38"/>
      <c r="N2571" s="45"/>
      <c r="O2571" s="38"/>
    </row>
    <row r="2572" spans="3:15" ht="17" x14ac:dyDescent="0.4">
      <c r="C2572" s="28"/>
      <c r="D2572" s="24"/>
      <c r="K2572" s="26"/>
      <c r="L2572" s="37"/>
      <c r="M2572" s="38"/>
      <c r="N2572" s="45"/>
      <c r="O2572" s="38"/>
    </row>
    <row r="2573" spans="3:15" ht="17" x14ac:dyDescent="0.4">
      <c r="C2573" s="28"/>
      <c r="D2573" s="24"/>
      <c r="K2573" s="26"/>
      <c r="L2573" s="37"/>
      <c r="M2573" s="38"/>
      <c r="N2573" s="45"/>
      <c r="O2573" s="38"/>
    </row>
    <row r="2574" spans="3:15" ht="17" x14ac:dyDescent="0.4">
      <c r="C2574" s="28"/>
      <c r="D2574" s="24"/>
      <c r="K2574" s="26"/>
      <c r="L2574" s="37"/>
      <c r="M2574" s="38"/>
      <c r="N2574" s="45"/>
      <c r="O2574" s="38"/>
    </row>
    <row r="2575" spans="3:15" ht="17" x14ac:dyDescent="0.4">
      <c r="C2575" s="28"/>
      <c r="D2575" s="24"/>
      <c r="K2575" s="26"/>
      <c r="L2575" s="37"/>
      <c r="M2575" s="38"/>
      <c r="N2575" s="45"/>
      <c r="O2575" s="38"/>
    </row>
    <row r="2576" spans="3:15" ht="17" x14ac:dyDescent="0.4">
      <c r="C2576" s="28"/>
      <c r="D2576" s="24"/>
      <c r="K2576" s="26"/>
      <c r="L2576" s="37"/>
      <c r="M2576" s="38"/>
      <c r="N2576" s="45"/>
      <c r="O2576" s="38"/>
    </row>
    <row r="2577" spans="3:15" ht="17" x14ac:dyDescent="0.4">
      <c r="C2577" s="28"/>
      <c r="D2577" s="24"/>
      <c r="K2577" s="26"/>
      <c r="L2577" s="37"/>
      <c r="M2577" s="38"/>
      <c r="N2577" s="45"/>
      <c r="O2577" s="38"/>
    </row>
    <row r="2578" spans="3:15" ht="17" x14ac:dyDescent="0.4">
      <c r="C2578" s="28"/>
      <c r="D2578" s="24"/>
      <c r="K2578" s="26"/>
      <c r="L2578" s="37"/>
      <c r="M2578" s="38"/>
      <c r="N2578" s="45"/>
      <c r="O2578" s="38"/>
    </row>
    <row r="2579" spans="3:15" ht="17" x14ac:dyDescent="0.4">
      <c r="C2579" s="28"/>
      <c r="D2579" s="24"/>
      <c r="K2579" s="26"/>
      <c r="L2579" s="37"/>
      <c r="M2579" s="38"/>
      <c r="N2579" s="45"/>
      <c r="O2579" s="38"/>
    </row>
    <row r="2580" spans="3:15" ht="17" x14ac:dyDescent="0.4">
      <c r="C2580" s="28"/>
      <c r="D2580" s="24"/>
      <c r="K2580" s="26"/>
      <c r="L2580" s="37"/>
      <c r="M2580" s="38"/>
      <c r="N2580" s="45"/>
      <c r="O2580" s="38"/>
    </row>
    <row r="2581" spans="3:15" ht="17" x14ac:dyDescent="0.4">
      <c r="C2581" s="28"/>
      <c r="D2581" s="24"/>
      <c r="K2581" s="26"/>
      <c r="L2581" s="37"/>
      <c r="M2581" s="38"/>
      <c r="N2581" s="45"/>
      <c r="O2581" s="38"/>
    </row>
    <row r="2582" spans="3:15" ht="17" x14ac:dyDescent="0.4">
      <c r="C2582" s="28"/>
      <c r="D2582" s="24"/>
      <c r="K2582" s="26"/>
      <c r="L2582" s="37"/>
      <c r="M2582" s="38"/>
      <c r="N2582" s="45"/>
      <c r="O2582" s="38"/>
    </row>
    <row r="2583" spans="3:15" ht="17" x14ac:dyDescent="0.4">
      <c r="C2583" s="28"/>
      <c r="D2583" s="24"/>
      <c r="K2583" s="26"/>
      <c r="L2583" s="37"/>
      <c r="M2583" s="38"/>
      <c r="N2583" s="45"/>
      <c r="O2583" s="38"/>
    </row>
    <row r="2584" spans="3:15" ht="17" x14ac:dyDescent="0.4">
      <c r="C2584" s="28"/>
      <c r="D2584" s="24"/>
      <c r="K2584" s="26"/>
      <c r="L2584" s="37"/>
      <c r="M2584" s="38"/>
      <c r="N2584" s="45"/>
      <c r="O2584" s="38"/>
    </row>
    <row r="2585" spans="3:15" ht="17" x14ac:dyDescent="0.4">
      <c r="C2585" s="28"/>
      <c r="D2585" s="24"/>
      <c r="K2585" s="26"/>
      <c r="L2585" s="37"/>
      <c r="M2585" s="38"/>
      <c r="N2585" s="45"/>
      <c r="O2585" s="38"/>
    </row>
    <row r="2586" spans="3:15" ht="17" x14ac:dyDescent="0.4">
      <c r="C2586" s="28"/>
      <c r="D2586" s="24"/>
      <c r="K2586" s="26"/>
      <c r="L2586" s="37"/>
      <c r="M2586" s="38"/>
      <c r="N2586" s="45"/>
      <c r="O2586" s="38"/>
    </row>
    <row r="2587" spans="3:15" ht="17" x14ac:dyDescent="0.4">
      <c r="C2587" s="28"/>
      <c r="D2587" s="24"/>
      <c r="K2587" s="26"/>
      <c r="L2587" s="37"/>
      <c r="M2587" s="38"/>
      <c r="N2587" s="45"/>
      <c r="O2587" s="38"/>
    </row>
    <row r="2588" spans="3:15" ht="17" x14ac:dyDescent="0.4">
      <c r="C2588" s="28"/>
      <c r="D2588" s="24"/>
      <c r="K2588" s="26"/>
      <c r="L2588" s="37"/>
      <c r="M2588" s="38"/>
      <c r="N2588" s="45"/>
      <c r="O2588" s="38"/>
    </row>
    <row r="2589" spans="3:15" ht="17" x14ac:dyDescent="0.4">
      <c r="C2589" s="28"/>
      <c r="D2589" s="23"/>
      <c r="K2589" s="26"/>
      <c r="L2589" s="37"/>
      <c r="M2589" s="38"/>
      <c r="N2589" s="45"/>
      <c r="O2589" s="38"/>
    </row>
    <row r="2590" spans="3:15" ht="17" x14ac:dyDescent="0.4">
      <c r="C2590" s="28"/>
      <c r="D2590" s="23"/>
      <c r="K2590" s="26"/>
      <c r="L2590" s="37"/>
      <c r="M2590" s="38"/>
      <c r="N2590" s="45"/>
      <c r="O2590" s="38"/>
    </row>
    <row r="2591" spans="3:15" ht="17" x14ac:dyDescent="0.4">
      <c r="C2591" s="28"/>
      <c r="D2591" s="23"/>
      <c r="K2591" s="26"/>
      <c r="L2591" s="37"/>
      <c r="M2591" s="38"/>
      <c r="N2591" s="45"/>
      <c r="O2591" s="38"/>
    </row>
    <row r="2592" spans="3:15" ht="17" x14ac:dyDescent="0.4">
      <c r="C2592" s="28"/>
      <c r="D2592" s="23"/>
      <c r="K2592" s="26"/>
      <c r="L2592" s="37"/>
      <c r="M2592" s="38"/>
      <c r="N2592" s="45"/>
      <c r="O2592" s="38"/>
    </row>
    <row r="2593" spans="3:15" ht="17" x14ac:dyDescent="0.4">
      <c r="C2593" s="28"/>
      <c r="D2593" s="23"/>
      <c r="K2593" s="26"/>
      <c r="L2593" s="37"/>
      <c r="M2593" s="38"/>
      <c r="N2593" s="45"/>
      <c r="O2593" s="38"/>
    </row>
    <row r="2594" spans="3:15" ht="17" x14ac:dyDescent="0.4">
      <c r="C2594" s="28"/>
      <c r="D2594" s="23"/>
      <c r="K2594" s="26"/>
      <c r="L2594" s="37"/>
      <c r="M2594" s="38"/>
      <c r="N2594" s="45"/>
      <c r="O2594" s="38"/>
    </row>
    <row r="2595" spans="3:15" ht="17" x14ac:dyDescent="0.4">
      <c r="C2595" s="28"/>
      <c r="D2595" s="23"/>
      <c r="K2595" s="26"/>
      <c r="L2595" s="37"/>
      <c r="M2595" s="38"/>
      <c r="N2595" s="45"/>
      <c r="O2595" s="38"/>
    </row>
    <row r="2596" spans="3:15" ht="17" x14ac:dyDescent="0.4">
      <c r="C2596" s="28"/>
      <c r="D2596" s="23"/>
      <c r="K2596" s="26"/>
      <c r="L2596" s="37"/>
      <c r="M2596" s="38"/>
      <c r="N2596" s="45"/>
      <c r="O2596" s="38"/>
    </row>
    <row r="2597" spans="3:15" ht="17" x14ac:dyDescent="0.4">
      <c r="C2597" s="28"/>
      <c r="D2597" s="23"/>
      <c r="K2597" s="26"/>
      <c r="L2597" s="37"/>
      <c r="M2597" s="38"/>
      <c r="N2597" s="45"/>
      <c r="O2597" s="38"/>
    </row>
    <row r="2598" spans="3:15" ht="17" x14ac:dyDescent="0.4">
      <c r="C2598" s="28"/>
      <c r="D2598" s="23"/>
      <c r="K2598" s="26"/>
      <c r="L2598" s="37"/>
      <c r="M2598" s="38"/>
      <c r="N2598" s="45"/>
      <c r="O2598" s="38"/>
    </row>
    <row r="2599" spans="3:15" ht="17" x14ac:dyDescent="0.4">
      <c r="C2599" s="28"/>
      <c r="D2599" s="23"/>
      <c r="K2599" s="26"/>
      <c r="L2599" s="37"/>
      <c r="M2599" s="38"/>
      <c r="N2599" s="45"/>
      <c r="O2599" s="38"/>
    </row>
    <row r="2600" spans="3:15" ht="17" x14ac:dyDescent="0.4">
      <c r="C2600" s="28"/>
      <c r="D2600" s="23"/>
      <c r="K2600" s="26"/>
      <c r="L2600" s="37"/>
      <c r="M2600" s="38"/>
      <c r="N2600" s="45"/>
      <c r="O2600" s="38"/>
    </row>
    <row r="2601" spans="3:15" ht="17" x14ac:dyDescent="0.4">
      <c r="C2601" s="28"/>
      <c r="D2601" s="23"/>
      <c r="K2601" s="26"/>
      <c r="L2601" s="37"/>
      <c r="M2601" s="38"/>
      <c r="N2601" s="45"/>
      <c r="O2601" s="38"/>
    </row>
    <row r="2602" spans="3:15" ht="17" x14ac:dyDescent="0.4">
      <c r="C2602" s="28"/>
      <c r="D2602" s="23"/>
      <c r="K2602" s="26"/>
      <c r="L2602" s="37"/>
      <c r="M2602" s="38"/>
      <c r="N2602" s="45"/>
      <c r="O2602" s="38"/>
    </row>
    <row r="2603" spans="3:15" ht="17" x14ac:dyDescent="0.4">
      <c r="C2603" s="28"/>
      <c r="D2603" s="23"/>
      <c r="K2603" s="26"/>
      <c r="L2603" s="37"/>
      <c r="M2603" s="38"/>
      <c r="N2603" s="45"/>
      <c r="O2603" s="38"/>
    </row>
    <row r="2604" spans="3:15" ht="17" x14ac:dyDescent="0.4">
      <c r="C2604" s="28"/>
      <c r="D2604" s="23"/>
      <c r="K2604" s="26"/>
      <c r="L2604" s="37"/>
      <c r="M2604" s="38"/>
      <c r="N2604" s="45"/>
      <c r="O2604" s="38"/>
    </row>
    <row r="2605" spans="3:15" ht="17" x14ac:dyDescent="0.4">
      <c r="C2605" s="28"/>
      <c r="D2605" s="23"/>
      <c r="K2605" s="26"/>
      <c r="L2605" s="37"/>
      <c r="M2605" s="38"/>
      <c r="N2605" s="45"/>
      <c r="O2605" s="38"/>
    </row>
    <row r="2606" spans="3:15" ht="17" x14ac:dyDescent="0.4">
      <c r="C2606" s="28"/>
      <c r="D2606" s="23"/>
      <c r="K2606" s="26"/>
      <c r="L2606" s="37"/>
      <c r="M2606" s="38"/>
      <c r="N2606" s="45"/>
      <c r="O2606" s="38"/>
    </row>
    <row r="2607" spans="3:15" ht="17" x14ac:dyDescent="0.4">
      <c r="C2607" s="28"/>
      <c r="D2607" s="23"/>
      <c r="K2607" s="26"/>
      <c r="L2607" s="37"/>
      <c r="M2607" s="38"/>
      <c r="N2607" s="45"/>
      <c r="O2607" s="38"/>
    </row>
    <row r="2608" spans="3:15" ht="17" x14ac:dyDescent="0.4">
      <c r="C2608" s="28"/>
      <c r="D2608" s="23"/>
      <c r="K2608" s="26"/>
      <c r="L2608" s="37"/>
      <c r="M2608" s="38"/>
      <c r="N2608" s="45"/>
      <c r="O2608" s="38"/>
    </row>
    <row r="2609" spans="3:15" ht="17" x14ac:dyDescent="0.4">
      <c r="C2609" s="28"/>
      <c r="D2609" s="23"/>
      <c r="K2609" s="26"/>
      <c r="L2609" s="37"/>
      <c r="M2609" s="38"/>
      <c r="N2609" s="45"/>
      <c r="O2609" s="38"/>
    </row>
    <row r="2610" spans="3:15" ht="17" x14ac:dyDescent="0.4">
      <c r="C2610" s="28"/>
      <c r="D2610" s="23"/>
      <c r="K2610" s="26"/>
      <c r="L2610" s="37"/>
      <c r="M2610" s="38"/>
      <c r="N2610" s="45"/>
      <c r="O2610" s="38"/>
    </row>
    <row r="2611" spans="3:15" ht="17" x14ac:dyDescent="0.4">
      <c r="C2611" s="28"/>
      <c r="D2611" s="23"/>
      <c r="K2611" s="26"/>
      <c r="L2611" s="37"/>
      <c r="M2611" s="38"/>
      <c r="N2611" s="45"/>
      <c r="O2611" s="38"/>
    </row>
    <row r="2612" spans="3:15" ht="17" x14ac:dyDescent="0.4">
      <c r="C2612" s="28"/>
      <c r="D2612" s="23"/>
      <c r="K2612" s="26"/>
      <c r="L2612" s="37"/>
      <c r="M2612" s="38"/>
      <c r="N2612" s="45"/>
      <c r="O2612" s="38"/>
    </row>
    <row r="2613" spans="3:15" ht="17" x14ac:dyDescent="0.4">
      <c r="C2613" s="28"/>
      <c r="D2613" s="23"/>
      <c r="K2613" s="26"/>
      <c r="L2613" s="37"/>
      <c r="M2613" s="38"/>
      <c r="N2613" s="45"/>
      <c r="O2613" s="38"/>
    </row>
    <row r="2614" spans="3:15" ht="17" x14ac:dyDescent="0.4">
      <c r="C2614" s="28"/>
      <c r="D2614" s="23"/>
      <c r="K2614" s="26"/>
      <c r="L2614" s="37"/>
      <c r="M2614" s="38"/>
      <c r="N2614" s="45"/>
      <c r="O2614" s="38"/>
    </row>
    <row r="2615" spans="3:15" ht="17" x14ac:dyDescent="0.4">
      <c r="C2615" s="28"/>
      <c r="D2615" s="23"/>
      <c r="K2615" s="26"/>
      <c r="L2615" s="37"/>
      <c r="M2615" s="38"/>
      <c r="N2615" s="45"/>
      <c r="O2615" s="38"/>
    </row>
    <row r="2616" spans="3:15" ht="17" x14ac:dyDescent="0.4">
      <c r="C2616" s="28"/>
      <c r="D2616" s="23"/>
      <c r="K2616" s="26"/>
      <c r="L2616" s="37"/>
      <c r="M2616" s="38"/>
      <c r="N2616" s="45"/>
      <c r="O2616" s="38"/>
    </row>
    <row r="2617" spans="3:15" ht="17" x14ac:dyDescent="0.4">
      <c r="C2617" s="28"/>
      <c r="D2617" s="23"/>
      <c r="K2617" s="26"/>
      <c r="L2617" s="37"/>
      <c r="M2617" s="38"/>
      <c r="N2617" s="45"/>
      <c r="O2617" s="38"/>
    </row>
    <row r="2618" spans="3:15" ht="17" x14ac:dyDescent="0.4">
      <c r="C2618" s="28"/>
      <c r="D2618" s="24"/>
      <c r="K2618" s="26"/>
      <c r="L2618" s="37"/>
      <c r="M2618" s="38"/>
      <c r="N2618" s="45"/>
      <c r="O2618" s="38"/>
    </row>
    <row r="2619" spans="3:15" ht="17" x14ac:dyDescent="0.4">
      <c r="C2619" s="28"/>
      <c r="D2619" s="24"/>
      <c r="K2619" s="26"/>
      <c r="L2619" s="37"/>
      <c r="M2619" s="38"/>
      <c r="N2619" s="45"/>
      <c r="O2619" s="38"/>
    </row>
    <row r="2620" spans="3:15" ht="17" x14ac:dyDescent="0.4">
      <c r="C2620" s="28"/>
      <c r="D2620" s="24"/>
      <c r="K2620" s="26"/>
      <c r="L2620" s="37"/>
      <c r="M2620" s="38"/>
      <c r="N2620" s="45"/>
      <c r="O2620" s="38"/>
    </row>
    <row r="2621" spans="3:15" ht="17" x14ac:dyDescent="0.4">
      <c r="C2621" s="28"/>
      <c r="D2621" s="24"/>
      <c r="K2621" s="26"/>
      <c r="L2621" s="37"/>
      <c r="M2621" s="38"/>
      <c r="N2621" s="45"/>
      <c r="O2621" s="38"/>
    </row>
    <row r="2622" spans="3:15" ht="17" x14ac:dyDescent="0.4">
      <c r="C2622" s="28"/>
      <c r="D2622" s="24"/>
      <c r="K2622" s="26"/>
      <c r="L2622" s="37"/>
      <c r="M2622" s="38"/>
      <c r="N2622" s="45"/>
      <c r="O2622" s="38"/>
    </row>
    <row r="2623" spans="3:15" ht="17" x14ac:dyDescent="0.4">
      <c r="C2623" s="28"/>
      <c r="D2623" s="24"/>
      <c r="K2623" s="26"/>
      <c r="L2623" s="37"/>
      <c r="M2623" s="38"/>
      <c r="N2623" s="45"/>
      <c r="O2623" s="38"/>
    </row>
    <row r="2624" spans="3:15" ht="17" x14ac:dyDescent="0.4">
      <c r="C2624" s="28"/>
      <c r="D2624" s="24"/>
      <c r="K2624" s="26"/>
      <c r="L2624" s="37"/>
      <c r="M2624" s="38"/>
      <c r="N2624" s="45"/>
      <c r="O2624" s="38"/>
    </row>
    <row r="2625" spans="3:15" ht="17" x14ac:dyDescent="0.4">
      <c r="C2625" s="28"/>
      <c r="D2625" s="24"/>
      <c r="K2625" s="26"/>
      <c r="L2625" s="37"/>
      <c r="M2625" s="38"/>
      <c r="N2625" s="45"/>
      <c r="O2625" s="38"/>
    </row>
    <row r="2626" spans="3:15" ht="17" x14ac:dyDescent="0.4">
      <c r="C2626" s="28"/>
      <c r="D2626" s="24"/>
      <c r="K2626" s="26"/>
      <c r="L2626" s="37"/>
      <c r="M2626" s="38"/>
      <c r="N2626" s="45"/>
      <c r="O2626" s="38"/>
    </row>
    <row r="2627" spans="3:15" ht="17" x14ac:dyDescent="0.4">
      <c r="C2627" s="28"/>
      <c r="D2627" s="24"/>
      <c r="K2627" s="26"/>
      <c r="L2627" s="37"/>
      <c r="M2627" s="38"/>
      <c r="N2627" s="45"/>
      <c r="O2627" s="38"/>
    </row>
    <row r="2628" spans="3:15" ht="17" x14ac:dyDescent="0.4">
      <c r="C2628" s="28"/>
      <c r="D2628" s="24"/>
      <c r="K2628" s="26"/>
      <c r="L2628" s="37"/>
      <c r="M2628" s="38"/>
      <c r="N2628" s="45"/>
      <c r="O2628" s="38"/>
    </row>
    <row r="2629" spans="3:15" ht="17" x14ac:dyDescent="0.4">
      <c r="C2629" s="28"/>
      <c r="D2629" s="24"/>
      <c r="K2629" s="26"/>
      <c r="L2629" s="37"/>
      <c r="M2629" s="38"/>
      <c r="N2629" s="45"/>
      <c r="O2629" s="38"/>
    </row>
    <row r="2630" spans="3:15" ht="17" x14ac:dyDescent="0.4">
      <c r="C2630" s="28"/>
      <c r="D2630" s="24"/>
      <c r="K2630" s="26"/>
      <c r="L2630" s="37"/>
      <c r="M2630" s="38"/>
      <c r="N2630" s="45"/>
      <c r="O2630" s="38"/>
    </row>
    <row r="2631" spans="3:15" ht="17" x14ac:dyDescent="0.4">
      <c r="C2631" s="28"/>
      <c r="D2631" s="24"/>
      <c r="K2631" s="26"/>
      <c r="L2631" s="37"/>
      <c r="M2631" s="38"/>
      <c r="N2631" s="45"/>
      <c r="O2631" s="38"/>
    </row>
    <row r="2632" spans="3:15" ht="17" x14ac:dyDescent="0.4">
      <c r="C2632" s="28"/>
      <c r="D2632" s="24"/>
      <c r="K2632" s="26"/>
      <c r="L2632" s="37"/>
      <c r="M2632" s="38"/>
      <c r="N2632" s="45"/>
      <c r="O2632" s="38"/>
    </row>
    <row r="2633" spans="3:15" ht="17" x14ac:dyDescent="0.4">
      <c r="C2633" s="28"/>
      <c r="D2633" s="24"/>
      <c r="K2633" s="26"/>
      <c r="L2633" s="37"/>
      <c r="M2633" s="38"/>
      <c r="N2633" s="45"/>
      <c r="O2633" s="38"/>
    </row>
    <row r="2634" spans="3:15" ht="17" x14ac:dyDescent="0.4">
      <c r="C2634" s="28"/>
      <c r="D2634" s="24"/>
      <c r="K2634" s="26"/>
      <c r="L2634" s="37"/>
      <c r="M2634" s="38"/>
      <c r="N2634" s="45"/>
      <c r="O2634" s="38"/>
    </row>
    <row r="2635" spans="3:15" ht="17" x14ac:dyDescent="0.4">
      <c r="C2635" s="28"/>
      <c r="D2635" s="24"/>
      <c r="K2635" s="26"/>
      <c r="L2635" s="37"/>
      <c r="M2635" s="38"/>
      <c r="N2635" s="45"/>
      <c r="O2635" s="38"/>
    </row>
    <row r="2636" spans="3:15" ht="17" x14ac:dyDescent="0.4">
      <c r="C2636" s="28"/>
      <c r="D2636" s="24"/>
      <c r="K2636" s="26"/>
      <c r="L2636" s="37"/>
      <c r="M2636" s="38"/>
      <c r="N2636" s="45"/>
      <c r="O2636" s="38"/>
    </row>
    <row r="2637" spans="3:15" ht="17" x14ac:dyDescent="0.4">
      <c r="C2637" s="28"/>
      <c r="D2637" s="24"/>
      <c r="K2637" s="26"/>
      <c r="L2637" s="37"/>
      <c r="M2637" s="38"/>
      <c r="N2637" s="45"/>
      <c r="O2637" s="38"/>
    </row>
    <row r="2638" spans="3:15" ht="17" x14ac:dyDescent="0.4">
      <c r="C2638" s="28"/>
      <c r="D2638" s="24"/>
      <c r="K2638" s="26"/>
      <c r="L2638" s="37"/>
      <c r="M2638" s="38"/>
      <c r="N2638" s="45"/>
      <c r="O2638" s="38"/>
    </row>
    <row r="2639" spans="3:15" ht="17" x14ac:dyDescent="0.4">
      <c r="C2639" s="28"/>
      <c r="D2639" s="24"/>
      <c r="K2639" s="26"/>
      <c r="L2639" s="37"/>
      <c r="M2639" s="38"/>
      <c r="N2639" s="45"/>
      <c r="O2639" s="38"/>
    </row>
    <row r="2640" spans="3:15" ht="17" x14ac:dyDescent="0.4">
      <c r="C2640" s="28"/>
      <c r="D2640" s="24"/>
      <c r="K2640" s="26"/>
      <c r="L2640" s="37"/>
      <c r="M2640" s="38"/>
      <c r="N2640" s="45"/>
      <c r="O2640" s="38"/>
    </row>
    <row r="2641" spans="3:15" ht="17" x14ac:dyDescent="0.4">
      <c r="C2641" s="28"/>
      <c r="D2641" s="24"/>
      <c r="K2641" s="26"/>
      <c r="L2641" s="37"/>
      <c r="M2641" s="38"/>
      <c r="N2641" s="45"/>
      <c r="O2641" s="38"/>
    </row>
    <row r="2642" spans="3:15" ht="17" x14ac:dyDescent="0.4">
      <c r="C2642" s="28"/>
      <c r="D2642" s="24"/>
      <c r="K2642" s="26"/>
      <c r="L2642" s="37"/>
      <c r="M2642" s="38"/>
      <c r="N2642" s="45"/>
      <c r="O2642" s="38"/>
    </row>
    <row r="2643" spans="3:15" ht="17" x14ac:dyDescent="0.4">
      <c r="C2643" s="28"/>
      <c r="D2643" s="24"/>
      <c r="K2643" s="26"/>
      <c r="L2643" s="37"/>
      <c r="M2643" s="38"/>
      <c r="N2643" s="45"/>
      <c r="O2643" s="38"/>
    </row>
    <row r="2644" spans="3:15" ht="17" x14ac:dyDescent="0.4">
      <c r="C2644" s="28"/>
      <c r="D2644" s="24"/>
      <c r="K2644" s="26"/>
      <c r="L2644" s="37"/>
      <c r="M2644" s="38"/>
      <c r="N2644" s="45"/>
      <c r="O2644" s="38"/>
    </row>
    <row r="2645" spans="3:15" ht="17" x14ac:dyDescent="0.4">
      <c r="C2645" s="28"/>
      <c r="D2645" s="24"/>
      <c r="K2645" s="26"/>
      <c r="L2645" s="37"/>
      <c r="M2645" s="38"/>
      <c r="N2645" s="45"/>
      <c r="O2645" s="38"/>
    </row>
    <row r="2646" spans="3:15" ht="17" x14ac:dyDescent="0.4">
      <c r="C2646" s="28"/>
      <c r="D2646" s="24"/>
      <c r="K2646" s="26"/>
      <c r="L2646" s="37"/>
      <c r="M2646" s="38"/>
      <c r="N2646" s="45"/>
      <c r="O2646" s="38"/>
    </row>
    <row r="2647" spans="3:15" ht="17" x14ac:dyDescent="0.4">
      <c r="C2647" s="28"/>
      <c r="D2647" s="24"/>
      <c r="K2647" s="26"/>
      <c r="L2647" s="37"/>
      <c r="M2647" s="38"/>
      <c r="N2647" s="45"/>
      <c r="O2647" s="38"/>
    </row>
    <row r="2648" spans="3:15" ht="17" x14ac:dyDescent="0.4">
      <c r="C2648" s="28"/>
      <c r="D2648" s="24"/>
      <c r="K2648" s="26"/>
      <c r="L2648" s="37"/>
      <c r="M2648" s="38"/>
      <c r="N2648" s="45"/>
      <c r="O2648" s="38"/>
    </row>
    <row r="2649" spans="3:15" ht="17" x14ac:dyDescent="0.4">
      <c r="C2649" s="28"/>
      <c r="D2649" s="22"/>
      <c r="K2649" s="26"/>
      <c r="L2649" s="37"/>
      <c r="M2649" s="38"/>
      <c r="N2649" s="45"/>
      <c r="O2649" s="38"/>
    </row>
    <row r="2650" spans="3:15" ht="17" x14ac:dyDescent="0.4">
      <c r="C2650" s="28"/>
      <c r="D2650" s="22"/>
      <c r="K2650" s="26"/>
      <c r="L2650" s="37"/>
      <c r="M2650" s="38"/>
      <c r="N2650" s="45"/>
      <c r="O2650" s="38"/>
    </row>
    <row r="2651" spans="3:15" ht="17" x14ac:dyDescent="0.4">
      <c r="C2651" s="28"/>
      <c r="D2651" s="22"/>
      <c r="K2651" s="26"/>
      <c r="L2651" s="37"/>
      <c r="M2651" s="38"/>
      <c r="N2651" s="45"/>
      <c r="O2651" s="38"/>
    </row>
    <row r="2652" spans="3:15" ht="17" x14ac:dyDescent="0.4">
      <c r="C2652" s="28"/>
      <c r="D2652" s="22"/>
      <c r="K2652" s="26"/>
      <c r="L2652" s="37"/>
      <c r="M2652" s="38"/>
      <c r="N2652" s="45"/>
      <c r="O2652" s="38"/>
    </row>
    <row r="2653" spans="3:15" ht="17" x14ac:dyDescent="0.4">
      <c r="C2653" s="28"/>
      <c r="D2653" s="22"/>
      <c r="K2653" s="26"/>
      <c r="L2653" s="37"/>
      <c r="M2653" s="38"/>
      <c r="N2653" s="45"/>
      <c r="O2653" s="38"/>
    </row>
    <row r="2654" spans="3:15" ht="17" x14ac:dyDescent="0.4">
      <c r="C2654" s="28"/>
      <c r="D2654" s="22"/>
      <c r="K2654" s="26"/>
      <c r="L2654" s="37"/>
      <c r="M2654" s="38"/>
      <c r="N2654" s="45"/>
      <c r="O2654" s="38"/>
    </row>
    <row r="2655" spans="3:15" ht="17" x14ac:dyDescent="0.4">
      <c r="C2655" s="28"/>
      <c r="D2655" s="22"/>
      <c r="K2655" s="26"/>
      <c r="L2655" s="37"/>
      <c r="M2655" s="38"/>
      <c r="N2655" s="45"/>
      <c r="O2655" s="38"/>
    </row>
    <row r="2656" spans="3:15" ht="17" x14ac:dyDescent="0.4">
      <c r="C2656" s="28"/>
      <c r="D2656" s="22"/>
      <c r="K2656" s="26"/>
      <c r="L2656" s="37"/>
      <c r="M2656" s="38"/>
      <c r="N2656" s="45"/>
      <c r="O2656" s="38"/>
    </row>
    <row r="2657" spans="3:15" ht="17" x14ac:dyDescent="0.4">
      <c r="C2657" s="28"/>
      <c r="D2657" s="22"/>
      <c r="K2657" s="26"/>
      <c r="L2657" s="37"/>
      <c r="M2657" s="38"/>
      <c r="N2657" s="45"/>
      <c r="O2657" s="38"/>
    </row>
    <row r="2658" spans="3:15" ht="17" x14ac:dyDescent="0.4">
      <c r="C2658" s="28"/>
      <c r="D2658" s="22"/>
      <c r="K2658" s="26"/>
      <c r="L2658" s="37"/>
      <c r="M2658" s="38"/>
      <c r="N2658" s="45"/>
      <c r="O2658" s="38"/>
    </row>
    <row r="2659" spans="3:15" ht="17" x14ac:dyDescent="0.4">
      <c r="C2659" s="28"/>
      <c r="D2659" s="22"/>
      <c r="K2659" s="26"/>
      <c r="L2659" s="37"/>
      <c r="M2659" s="38"/>
      <c r="N2659" s="45"/>
      <c r="O2659" s="38"/>
    </row>
    <row r="2660" spans="3:15" ht="17" x14ac:dyDescent="0.4">
      <c r="C2660" s="28"/>
      <c r="D2660" s="22"/>
      <c r="K2660" s="26"/>
      <c r="L2660" s="37"/>
      <c r="M2660" s="38"/>
      <c r="N2660" s="45"/>
      <c r="O2660" s="38"/>
    </row>
    <row r="2661" spans="3:15" ht="17" x14ac:dyDescent="0.4">
      <c r="C2661" s="28"/>
      <c r="D2661" s="22"/>
      <c r="K2661" s="26"/>
      <c r="L2661" s="37"/>
      <c r="M2661" s="38"/>
      <c r="N2661" s="45"/>
      <c r="O2661" s="38"/>
    </row>
    <row r="2662" spans="3:15" ht="17" x14ac:dyDescent="0.4">
      <c r="C2662" s="28"/>
      <c r="D2662" s="22"/>
      <c r="K2662" s="26"/>
      <c r="L2662" s="37"/>
      <c r="M2662" s="38"/>
      <c r="N2662" s="45"/>
      <c r="O2662" s="38"/>
    </row>
    <row r="2663" spans="3:15" ht="17" x14ac:dyDescent="0.4">
      <c r="C2663" s="28"/>
      <c r="D2663" s="22"/>
      <c r="K2663" s="26"/>
      <c r="L2663" s="37"/>
      <c r="M2663" s="38"/>
      <c r="N2663" s="45"/>
      <c r="O2663" s="38"/>
    </row>
    <row r="2664" spans="3:15" ht="17" x14ac:dyDescent="0.4">
      <c r="C2664" s="28"/>
      <c r="D2664" s="22"/>
      <c r="K2664" s="26"/>
      <c r="L2664" s="37"/>
      <c r="M2664" s="38"/>
      <c r="N2664" s="45"/>
      <c r="O2664" s="38"/>
    </row>
    <row r="2665" spans="3:15" ht="17" x14ac:dyDescent="0.4">
      <c r="C2665" s="28"/>
      <c r="D2665" s="22"/>
      <c r="K2665" s="26"/>
      <c r="L2665" s="37"/>
      <c r="M2665" s="38"/>
      <c r="N2665" s="45"/>
      <c r="O2665" s="38"/>
    </row>
    <row r="2666" spans="3:15" ht="17" x14ac:dyDescent="0.4">
      <c r="C2666" s="28"/>
      <c r="D2666" s="22"/>
      <c r="K2666" s="26"/>
      <c r="L2666" s="37"/>
      <c r="M2666" s="38"/>
      <c r="N2666" s="45"/>
      <c r="O2666" s="38"/>
    </row>
    <row r="2667" spans="3:15" ht="17" x14ac:dyDescent="0.4">
      <c r="C2667" s="28"/>
      <c r="D2667" s="22"/>
      <c r="K2667" s="26"/>
      <c r="L2667" s="37"/>
      <c r="M2667" s="38"/>
      <c r="N2667" s="45"/>
      <c r="O2667" s="38"/>
    </row>
    <row r="2668" spans="3:15" ht="17" x14ac:dyDescent="0.4">
      <c r="C2668" s="28"/>
      <c r="D2668" s="22"/>
      <c r="K2668" s="26"/>
      <c r="L2668" s="37"/>
      <c r="M2668" s="38"/>
      <c r="N2668" s="45"/>
      <c r="O2668" s="38"/>
    </row>
    <row r="2669" spans="3:15" ht="17" x14ac:dyDescent="0.4">
      <c r="C2669" s="28"/>
      <c r="D2669" s="22"/>
      <c r="K2669" s="26"/>
      <c r="L2669" s="37"/>
      <c r="M2669" s="38"/>
      <c r="N2669" s="45"/>
      <c r="O2669" s="38"/>
    </row>
    <row r="2670" spans="3:15" ht="17" x14ac:dyDescent="0.4">
      <c r="C2670" s="28"/>
      <c r="D2670" s="22"/>
      <c r="K2670" s="26"/>
      <c r="L2670" s="37"/>
      <c r="M2670" s="38"/>
      <c r="N2670" s="45"/>
      <c r="O2670" s="38"/>
    </row>
    <row r="2671" spans="3:15" ht="17" x14ac:dyDescent="0.4">
      <c r="C2671" s="28"/>
      <c r="D2671" s="22"/>
      <c r="K2671" s="26"/>
      <c r="L2671" s="37"/>
      <c r="M2671" s="38"/>
      <c r="N2671" s="45"/>
      <c r="O2671" s="38"/>
    </row>
    <row r="2672" spans="3:15" ht="17" x14ac:dyDescent="0.4">
      <c r="C2672" s="28"/>
      <c r="D2672" s="22"/>
      <c r="K2672" s="26"/>
      <c r="L2672" s="37"/>
      <c r="M2672" s="38"/>
      <c r="N2672" s="45"/>
      <c r="O2672" s="38"/>
    </row>
    <row r="2673" spans="3:15" ht="17" x14ac:dyDescent="0.4">
      <c r="C2673" s="28"/>
      <c r="D2673" s="22"/>
      <c r="K2673" s="26"/>
      <c r="L2673" s="37"/>
      <c r="M2673" s="38"/>
      <c r="N2673" s="45"/>
      <c r="O2673" s="38"/>
    </row>
    <row r="2674" spans="3:15" ht="17" x14ac:dyDescent="0.4">
      <c r="C2674" s="28"/>
      <c r="D2674" s="22"/>
      <c r="K2674" s="26"/>
      <c r="L2674" s="37"/>
      <c r="M2674" s="38"/>
      <c r="N2674" s="45"/>
      <c r="O2674" s="38"/>
    </row>
    <row r="2675" spans="3:15" ht="17" x14ac:dyDescent="0.4">
      <c r="C2675" s="28"/>
      <c r="D2675" s="22"/>
      <c r="K2675" s="26"/>
      <c r="L2675" s="37"/>
      <c r="M2675" s="38"/>
      <c r="N2675" s="45"/>
      <c r="O2675" s="38"/>
    </row>
    <row r="2676" spans="3:15" ht="17" x14ac:dyDescent="0.4">
      <c r="C2676" s="28"/>
      <c r="D2676" s="22"/>
      <c r="K2676" s="26"/>
      <c r="L2676" s="37"/>
      <c r="M2676" s="38"/>
      <c r="N2676" s="45"/>
      <c r="O2676" s="38"/>
    </row>
    <row r="2677" spans="3:15" ht="17" x14ac:dyDescent="0.4">
      <c r="C2677" s="28"/>
      <c r="D2677" s="22"/>
      <c r="K2677" s="26"/>
      <c r="L2677" s="37"/>
      <c r="M2677" s="38"/>
      <c r="N2677" s="45"/>
      <c r="O2677" s="38"/>
    </row>
    <row r="2678" spans="3:15" ht="17" x14ac:dyDescent="0.4">
      <c r="C2678" s="28"/>
      <c r="D2678" s="22"/>
      <c r="K2678" s="26"/>
      <c r="L2678" s="37"/>
      <c r="M2678" s="38"/>
      <c r="N2678" s="45"/>
      <c r="O2678" s="38"/>
    </row>
    <row r="2679" spans="3:15" ht="17" x14ac:dyDescent="0.4">
      <c r="C2679" s="28"/>
      <c r="D2679" s="22"/>
      <c r="K2679" s="26"/>
      <c r="L2679" s="37"/>
      <c r="M2679" s="38"/>
      <c r="N2679" s="45"/>
      <c r="O2679" s="38"/>
    </row>
    <row r="2680" spans="3:15" ht="17" x14ac:dyDescent="0.4">
      <c r="C2680" s="28"/>
      <c r="D2680" s="22"/>
      <c r="K2680" s="26"/>
      <c r="L2680" s="37"/>
      <c r="M2680" s="38"/>
      <c r="N2680" s="45"/>
      <c r="O2680" s="38"/>
    </row>
    <row r="2681" spans="3:15" ht="17" x14ac:dyDescent="0.4">
      <c r="C2681" s="28"/>
      <c r="D2681" s="22"/>
      <c r="K2681" s="26"/>
      <c r="L2681" s="37"/>
      <c r="M2681" s="38"/>
      <c r="N2681" s="45"/>
      <c r="O2681" s="38"/>
    </row>
    <row r="2682" spans="3:15" ht="17" x14ac:dyDescent="0.4">
      <c r="C2682" s="28"/>
      <c r="D2682" s="22"/>
      <c r="K2682" s="26"/>
      <c r="L2682" s="37"/>
      <c r="M2682" s="38"/>
      <c r="N2682" s="45"/>
      <c r="O2682" s="38"/>
    </row>
    <row r="2683" spans="3:15" ht="17" x14ac:dyDescent="0.4">
      <c r="C2683" s="28"/>
      <c r="D2683" s="22"/>
      <c r="K2683" s="26"/>
      <c r="L2683" s="37"/>
      <c r="M2683" s="38"/>
      <c r="N2683" s="45"/>
      <c r="O2683" s="38"/>
    </row>
    <row r="2684" spans="3:15" ht="17" x14ac:dyDescent="0.4">
      <c r="C2684" s="28"/>
      <c r="D2684" s="22"/>
      <c r="K2684" s="26"/>
      <c r="L2684" s="37"/>
      <c r="M2684" s="38"/>
      <c r="N2684" s="45"/>
      <c r="O2684" s="38"/>
    </row>
    <row r="2685" spans="3:15" ht="17" x14ac:dyDescent="0.4">
      <c r="C2685" s="28"/>
      <c r="D2685" s="22"/>
      <c r="K2685" s="26"/>
      <c r="L2685" s="37"/>
      <c r="M2685" s="38"/>
      <c r="N2685" s="45"/>
      <c r="O2685" s="38"/>
    </row>
    <row r="2686" spans="3:15" ht="17" x14ac:dyDescent="0.4">
      <c r="C2686" s="28"/>
      <c r="D2686" s="22"/>
      <c r="K2686" s="26"/>
      <c r="L2686" s="37"/>
      <c r="M2686" s="38"/>
      <c r="N2686" s="45"/>
      <c r="O2686" s="38"/>
    </row>
    <row r="2687" spans="3:15" ht="17" x14ac:dyDescent="0.4">
      <c r="C2687" s="28"/>
      <c r="D2687" s="22"/>
      <c r="K2687" s="26"/>
      <c r="L2687" s="37"/>
      <c r="M2687" s="38"/>
      <c r="N2687" s="45"/>
      <c r="O2687" s="38"/>
    </row>
    <row r="2688" spans="3:15" ht="17" x14ac:dyDescent="0.4">
      <c r="C2688" s="28"/>
      <c r="D2688" s="22"/>
      <c r="K2688" s="26"/>
      <c r="L2688" s="37"/>
      <c r="M2688" s="38"/>
      <c r="N2688" s="45"/>
      <c r="O2688" s="38"/>
    </row>
    <row r="2689" spans="3:15" ht="17" x14ac:dyDescent="0.4">
      <c r="C2689" s="28"/>
      <c r="D2689" s="22"/>
      <c r="K2689" s="26"/>
      <c r="L2689" s="37"/>
      <c r="M2689" s="38"/>
      <c r="N2689" s="45"/>
      <c r="O2689" s="38"/>
    </row>
    <row r="2690" spans="3:15" ht="17" x14ac:dyDescent="0.4">
      <c r="C2690" s="28"/>
      <c r="D2690" s="22"/>
      <c r="K2690" s="26"/>
      <c r="L2690" s="37"/>
      <c r="M2690" s="38"/>
      <c r="N2690" s="45"/>
      <c r="O2690" s="38"/>
    </row>
    <row r="2691" spans="3:15" ht="17" x14ac:dyDescent="0.4">
      <c r="C2691" s="28"/>
      <c r="D2691" s="22"/>
      <c r="K2691" s="26"/>
      <c r="L2691" s="37"/>
      <c r="M2691" s="38"/>
      <c r="N2691" s="45"/>
      <c r="O2691" s="38"/>
    </row>
    <row r="2692" spans="3:15" ht="17" x14ac:dyDescent="0.4">
      <c r="C2692" s="28"/>
      <c r="D2692" s="22"/>
      <c r="K2692" s="26"/>
      <c r="L2692" s="37"/>
      <c r="M2692" s="38"/>
      <c r="N2692" s="45"/>
      <c r="O2692" s="38"/>
    </row>
    <row r="2693" spans="3:15" ht="17" x14ac:dyDescent="0.4">
      <c r="C2693" s="28"/>
      <c r="D2693" s="22"/>
      <c r="K2693" s="26"/>
      <c r="L2693" s="37"/>
      <c r="M2693" s="38"/>
      <c r="N2693" s="45"/>
      <c r="O2693" s="38"/>
    </row>
    <row r="2694" spans="3:15" ht="17" x14ac:dyDescent="0.4">
      <c r="C2694" s="28"/>
      <c r="D2694" s="22"/>
      <c r="K2694" s="26"/>
      <c r="L2694" s="37"/>
      <c r="M2694" s="38"/>
      <c r="N2694" s="45"/>
      <c r="O2694" s="38"/>
    </row>
    <row r="2695" spans="3:15" ht="17" x14ac:dyDescent="0.4">
      <c r="C2695" s="28"/>
      <c r="D2695" s="22"/>
      <c r="K2695" s="26"/>
      <c r="L2695" s="37"/>
      <c r="M2695" s="38"/>
      <c r="N2695" s="45"/>
      <c r="O2695" s="38"/>
    </row>
    <row r="2696" spans="3:15" ht="17" x14ac:dyDescent="0.4">
      <c r="C2696" s="28"/>
      <c r="D2696" s="22"/>
      <c r="K2696" s="26"/>
      <c r="L2696" s="37"/>
      <c r="M2696" s="38"/>
      <c r="N2696" s="45"/>
      <c r="O2696" s="38"/>
    </row>
    <row r="2697" spans="3:15" ht="17" x14ac:dyDescent="0.4">
      <c r="C2697" s="28"/>
      <c r="D2697" s="22"/>
      <c r="K2697" s="26"/>
      <c r="L2697" s="37"/>
      <c r="M2697" s="38"/>
      <c r="N2697" s="45"/>
      <c r="O2697" s="38"/>
    </row>
    <row r="2698" spans="3:15" ht="17" x14ac:dyDescent="0.4">
      <c r="C2698" s="28"/>
      <c r="D2698" s="22"/>
      <c r="K2698" s="26"/>
      <c r="L2698" s="37"/>
      <c r="M2698" s="38"/>
      <c r="N2698" s="45"/>
      <c r="O2698" s="38"/>
    </row>
    <row r="2699" spans="3:15" ht="17" x14ac:dyDescent="0.4">
      <c r="C2699" s="28"/>
      <c r="D2699" s="22"/>
      <c r="K2699" s="26"/>
      <c r="L2699" s="37"/>
      <c r="M2699" s="38"/>
      <c r="N2699" s="45"/>
      <c r="O2699" s="38"/>
    </row>
    <row r="2700" spans="3:15" ht="17" x14ac:dyDescent="0.4">
      <c r="C2700" s="28"/>
      <c r="D2700" s="22"/>
      <c r="K2700" s="26"/>
      <c r="L2700" s="37"/>
      <c r="M2700" s="38"/>
      <c r="N2700" s="45"/>
      <c r="O2700" s="38"/>
    </row>
    <row r="2701" spans="3:15" ht="17" x14ac:dyDescent="0.4">
      <c r="C2701" s="28"/>
      <c r="D2701" s="22"/>
      <c r="K2701" s="26"/>
      <c r="L2701" s="37"/>
      <c r="M2701" s="38"/>
      <c r="N2701" s="45"/>
      <c r="O2701" s="38"/>
    </row>
    <row r="2702" spans="3:15" ht="17" x14ac:dyDescent="0.4">
      <c r="C2702" s="28"/>
      <c r="D2702" s="22"/>
      <c r="K2702" s="26"/>
      <c r="L2702" s="37"/>
      <c r="M2702" s="38"/>
      <c r="N2702" s="45"/>
      <c r="O2702" s="38"/>
    </row>
    <row r="2703" spans="3:15" ht="17" x14ac:dyDescent="0.4">
      <c r="C2703" s="28"/>
      <c r="D2703" s="22"/>
      <c r="K2703" s="26"/>
      <c r="L2703" s="37"/>
      <c r="M2703" s="38"/>
      <c r="N2703" s="45"/>
      <c r="O2703" s="38"/>
    </row>
    <row r="2704" spans="3:15" ht="17" x14ac:dyDescent="0.4">
      <c r="C2704" s="28"/>
      <c r="D2704" s="22"/>
      <c r="K2704" s="26"/>
      <c r="L2704" s="37"/>
      <c r="M2704" s="38"/>
      <c r="N2704" s="45"/>
      <c r="O2704" s="38"/>
    </row>
    <row r="2705" spans="3:15" ht="17" x14ac:dyDescent="0.4">
      <c r="C2705" s="28"/>
      <c r="D2705" s="22"/>
      <c r="K2705" s="26"/>
      <c r="L2705" s="37"/>
      <c r="M2705" s="38"/>
      <c r="N2705" s="45"/>
      <c r="O2705" s="38"/>
    </row>
    <row r="2706" spans="3:15" ht="17" x14ac:dyDescent="0.4">
      <c r="C2706" s="28"/>
      <c r="D2706" s="22"/>
      <c r="K2706" s="26"/>
      <c r="L2706" s="37"/>
      <c r="M2706" s="38"/>
      <c r="N2706" s="45"/>
      <c r="O2706" s="38"/>
    </row>
    <row r="2707" spans="3:15" ht="17" x14ac:dyDescent="0.4">
      <c r="C2707" s="28"/>
      <c r="D2707" s="22"/>
      <c r="K2707" s="26"/>
      <c r="L2707" s="37"/>
      <c r="M2707" s="38"/>
      <c r="N2707" s="45"/>
      <c r="O2707" s="38"/>
    </row>
    <row r="2708" spans="3:15" ht="17" x14ac:dyDescent="0.4">
      <c r="C2708" s="28"/>
      <c r="D2708" s="22"/>
      <c r="K2708" s="26"/>
      <c r="L2708" s="37"/>
      <c r="M2708" s="38"/>
      <c r="N2708" s="45"/>
      <c r="O2708" s="38"/>
    </row>
    <row r="2709" spans="3:15" ht="17" x14ac:dyDescent="0.4">
      <c r="C2709" s="28"/>
      <c r="D2709" s="22"/>
      <c r="K2709" s="26"/>
      <c r="L2709" s="37"/>
      <c r="M2709" s="38"/>
      <c r="N2709" s="45"/>
      <c r="O2709" s="38"/>
    </row>
    <row r="2710" spans="3:15" ht="17" x14ac:dyDescent="0.4">
      <c r="C2710" s="28"/>
      <c r="D2710" s="22"/>
      <c r="K2710" s="26"/>
      <c r="L2710" s="37"/>
      <c r="M2710" s="38"/>
      <c r="N2710" s="45"/>
      <c r="O2710" s="38"/>
    </row>
    <row r="2711" spans="3:15" ht="17" x14ac:dyDescent="0.4">
      <c r="C2711" s="28"/>
      <c r="D2711" s="22"/>
      <c r="K2711" s="26"/>
      <c r="L2711" s="37"/>
      <c r="M2711" s="38"/>
      <c r="N2711" s="45"/>
      <c r="O2711" s="38"/>
    </row>
    <row r="2712" spans="3:15" ht="17" x14ac:dyDescent="0.4">
      <c r="C2712" s="28"/>
      <c r="D2712" s="22"/>
      <c r="K2712" s="26"/>
      <c r="L2712" s="37"/>
      <c r="M2712" s="38"/>
      <c r="N2712" s="45"/>
      <c r="O2712" s="38"/>
    </row>
    <row r="2713" spans="3:15" ht="17" x14ac:dyDescent="0.4">
      <c r="C2713" s="28"/>
      <c r="D2713" s="22"/>
      <c r="K2713" s="26"/>
      <c r="L2713" s="37"/>
      <c r="M2713" s="38"/>
      <c r="N2713" s="45"/>
      <c r="O2713" s="38"/>
    </row>
    <row r="2714" spans="3:15" ht="17" x14ac:dyDescent="0.4">
      <c r="C2714" s="28"/>
      <c r="D2714" s="22"/>
      <c r="K2714" s="26"/>
      <c r="L2714" s="37"/>
      <c r="M2714" s="38"/>
      <c r="N2714" s="45"/>
      <c r="O2714" s="38"/>
    </row>
    <row r="2715" spans="3:15" ht="17" x14ac:dyDescent="0.4">
      <c r="C2715" s="28"/>
      <c r="D2715" s="22"/>
      <c r="K2715" s="26"/>
      <c r="L2715" s="37"/>
      <c r="M2715" s="38"/>
      <c r="N2715" s="45"/>
      <c r="O2715" s="38"/>
    </row>
    <row r="2716" spans="3:15" ht="17" x14ac:dyDescent="0.4">
      <c r="C2716" s="28"/>
      <c r="D2716" s="22"/>
      <c r="K2716" s="26"/>
      <c r="L2716" s="37"/>
      <c r="M2716" s="38"/>
      <c r="N2716" s="45"/>
      <c r="O2716" s="38"/>
    </row>
    <row r="2717" spans="3:15" ht="17" x14ac:dyDescent="0.4">
      <c r="C2717" s="28"/>
      <c r="D2717" s="22"/>
      <c r="K2717" s="26"/>
      <c r="L2717" s="37"/>
      <c r="M2717" s="38"/>
      <c r="N2717" s="45"/>
      <c r="O2717" s="38"/>
    </row>
    <row r="2718" spans="3:15" ht="17" x14ac:dyDescent="0.4">
      <c r="C2718" s="28"/>
      <c r="D2718" s="22"/>
      <c r="K2718" s="26"/>
      <c r="L2718" s="37"/>
      <c r="M2718" s="38"/>
      <c r="N2718" s="45"/>
      <c r="O2718" s="38"/>
    </row>
    <row r="2719" spans="3:15" ht="17" x14ac:dyDescent="0.4">
      <c r="C2719" s="28"/>
      <c r="D2719" s="22"/>
      <c r="K2719" s="26"/>
      <c r="L2719" s="37"/>
      <c r="M2719" s="38"/>
      <c r="N2719" s="45"/>
      <c r="O2719" s="38"/>
    </row>
    <row r="2720" spans="3:15" ht="17" x14ac:dyDescent="0.4">
      <c r="C2720" s="28"/>
      <c r="D2720" s="22"/>
      <c r="K2720" s="26"/>
      <c r="L2720" s="37"/>
      <c r="M2720" s="38"/>
      <c r="N2720" s="45"/>
      <c r="O2720" s="38"/>
    </row>
    <row r="2721" spans="3:15" ht="17" x14ac:dyDescent="0.4">
      <c r="C2721" s="28"/>
      <c r="D2721" s="22"/>
      <c r="K2721" s="26"/>
      <c r="L2721" s="37"/>
      <c r="M2721" s="38"/>
      <c r="N2721" s="45"/>
      <c r="O2721" s="38"/>
    </row>
    <row r="2722" spans="3:15" ht="17" x14ac:dyDescent="0.4">
      <c r="C2722" s="28"/>
      <c r="D2722" s="22"/>
      <c r="K2722" s="26"/>
      <c r="L2722" s="37"/>
      <c r="M2722" s="38"/>
      <c r="N2722" s="45"/>
      <c r="O2722" s="38"/>
    </row>
    <row r="2723" spans="3:15" ht="17" x14ac:dyDescent="0.4">
      <c r="C2723" s="28"/>
      <c r="D2723" s="22"/>
      <c r="K2723" s="26"/>
      <c r="L2723" s="37"/>
      <c r="M2723" s="38"/>
      <c r="N2723" s="45"/>
      <c r="O2723" s="38"/>
    </row>
    <row r="2724" spans="3:15" ht="17" x14ac:dyDescent="0.4">
      <c r="C2724" s="28"/>
      <c r="D2724" s="22"/>
      <c r="K2724" s="26"/>
      <c r="L2724" s="37"/>
      <c r="M2724" s="38"/>
      <c r="N2724" s="45"/>
      <c r="O2724" s="38"/>
    </row>
    <row r="2725" spans="3:15" ht="17" x14ac:dyDescent="0.4">
      <c r="C2725" s="28"/>
      <c r="D2725" s="22"/>
      <c r="K2725" s="26"/>
      <c r="L2725" s="37"/>
      <c r="M2725" s="38"/>
      <c r="N2725" s="45"/>
      <c r="O2725" s="38"/>
    </row>
    <row r="2726" spans="3:15" ht="17" x14ac:dyDescent="0.4">
      <c r="C2726" s="28"/>
      <c r="D2726" s="22"/>
      <c r="K2726" s="26"/>
      <c r="L2726" s="37"/>
      <c r="M2726" s="38"/>
      <c r="N2726" s="45"/>
      <c r="O2726" s="38"/>
    </row>
    <row r="2727" spans="3:15" ht="17" x14ac:dyDescent="0.4">
      <c r="C2727" s="28"/>
      <c r="D2727" s="22"/>
      <c r="K2727" s="26"/>
      <c r="L2727" s="37"/>
      <c r="M2727" s="38"/>
      <c r="N2727" s="45"/>
      <c r="O2727" s="38"/>
    </row>
    <row r="2728" spans="3:15" ht="17" x14ac:dyDescent="0.4">
      <c r="C2728" s="28"/>
      <c r="D2728" s="22"/>
      <c r="K2728" s="26"/>
      <c r="L2728" s="37"/>
      <c r="M2728" s="38"/>
      <c r="N2728" s="45"/>
      <c r="O2728" s="38"/>
    </row>
    <row r="2729" spans="3:15" ht="17" x14ac:dyDescent="0.4">
      <c r="C2729" s="28"/>
      <c r="D2729" s="22"/>
      <c r="K2729" s="26"/>
      <c r="L2729" s="37"/>
      <c r="M2729" s="38"/>
      <c r="N2729" s="45"/>
      <c r="O2729" s="38"/>
    </row>
    <row r="2730" spans="3:15" ht="17" x14ac:dyDescent="0.4">
      <c r="C2730" s="28"/>
      <c r="D2730" s="22"/>
      <c r="K2730" s="26"/>
      <c r="L2730" s="37"/>
      <c r="M2730" s="38"/>
      <c r="N2730" s="45"/>
      <c r="O2730" s="38"/>
    </row>
    <row r="2731" spans="3:15" ht="17" x14ac:dyDescent="0.4">
      <c r="C2731" s="28"/>
      <c r="D2731" s="22"/>
      <c r="K2731" s="26"/>
      <c r="L2731" s="37"/>
      <c r="M2731" s="38"/>
      <c r="N2731" s="45"/>
      <c r="O2731" s="38"/>
    </row>
    <row r="2732" spans="3:15" ht="17" x14ac:dyDescent="0.4">
      <c r="C2732" s="28"/>
      <c r="D2732" s="22"/>
      <c r="K2732" s="26"/>
      <c r="L2732" s="37"/>
      <c r="M2732" s="38"/>
      <c r="N2732" s="45"/>
      <c r="O2732" s="38"/>
    </row>
    <row r="2733" spans="3:15" ht="17" x14ac:dyDescent="0.4">
      <c r="C2733" s="28"/>
      <c r="D2733" s="22"/>
      <c r="K2733" s="26"/>
      <c r="L2733" s="37"/>
      <c r="M2733" s="38"/>
      <c r="N2733" s="45"/>
      <c r="O2733" s="38"/>
    </row>
    <row r="2734" spans="3:15" ht="17" x14ac:dyDescent="0.4">
      <c r="C2734" s="28"/>
      <c r="D2734" s="22"/>
      <c r="K2734" s="26"/>
      <c r="L2734" s="37"/>
      <c r="M2734" s="38"/>
      <c r="N2734" s="45"/>
      <c r="O2734" s="38"/>
    </row>
    <row r="2735" spans="3:15" ht="17" x14ac:dyDescent="0.4">
      <c r="C2735" s="28"/>
      <c r="D2735" s="22"/>
      <c r="K2735" s="26"/>
      <c r="L2735" s="37"/>
      <c r="M2735" s="38"/>
      <c r="N2735" s="45"/>
      <c r="O2735" s="38"/>
    </row>
    <row r="2736" spans="3:15" ht="17" x14ac:dyDescent="0.4">
      <c r="C2736" s="28"/>
      <c r="D2736" s="22"/>
      <c r="K2736" s="26"/>
      <c r="L2736" s="37"/>
      <c r="M2736" s="38"/>
      <c r="N2736" s="45"/>
      <c r="O2736" s="38"/>
    </row>
    <row r="2737" spans="3:15" ht="17" x14ac:dyDescent="0.4">
      <c r="C2737" s="28"/>
      <c r="D2737" s="22"/>
      <c r="K2737" s="26"/>
      <c r="L2737" s="37"/>
      <c r="M2737" s="38"/>
      <c r="N2737" s="45"/>
      <c r="O2737" s="38"/>
    </row>
    <row r="2738" spans="3:15" ht="17" x14ac:dyDescent="0.4">
      <c r="C2738" s="28"/>
      <c r="D2738" s="22"/>
      <c r="K2738" s="26"/>
      <c r="L2738" s="37"/>
      <c r="M2738" s="38"/>
      <c r="N2738" s="45"/>
      <c r="O2738" s="38"/>
    </row>
    <row r="2739" spans="3:15" ht="17" x14ac:dyDescent="0.4">
      <c r="C2739" s="28"/>
      <c r="D2739" s="22"/>
      <c r="K2739" s="26"/>
      <c r="L2739" s="37"/>
      <c r="M2739" s="38"/>
      <c r="N2739" s="45"/>
      <c r="O2739" s="38"/>
    </row>
    <row r="2740" spans="3:15" ht="17" x14ac:dyDescent="0.4">
      <c r="C2740" s="28"/>
      <c r="D2740" s="22"/>
      <c r="K2740" s="26"/>
      <c r="L2740" s="37"/>
      <c r="M2740" s="38"/>
      <c r="N2740" s="45"/>
      <c r="O2740" s="38"/>
    </row>
    <row r="2741" spans="3:15" ht="17" x14ac:dyDescent="0.4">
      <c r="C2741" s="28"/>
      <c r="D2741" s="22"/>
      <c r="K2741" s="26"/>
      <c r="L2741" s="37"/>
      <c r="M2741" s="38"/>
      <c r="N2741" s="45"/>
      <c r="O2741" s="38"/>
    </row>
    <row r="2742" spans="3:15" ht="17" x14ac:dyDescent="0.4">
      <c r="C2742" s="28"/>
      <c r="D2742" s="22"/>
      <c r="K2742" s="26"/>
      <c r="L2742" s="37"/>
      <c r="M2742" s="38"/>
      <c r="N2742" s="45"/>
      <c r="O2742" s="38"/>
    </row>
    <row r="2743" spans="3:15" ht="17" x14ac:dyDescent="0.4">
      <c r="C2743" s="28"/>
      <c r="D2743" s="22"/>
      <c r="K2743" s="26"/>
      <c r="L2743" s="37"/>
      <c r="M2743" s="38"/>
      <c r="N2743" s="45"/>
      <c r="O2743" s="38"/>
    </row>
    <row r="2744" spans="3:15" ht="17" x14ac:dyDescent="0.4">
      <c r="C2744" s="28"/>
      <c r="D2744" s="22"/>
      <c r="K2744" s="26"/>
      <c r="L2744" s="37"/>
      <c r="M2744" s="38"/>
      <c r="N2744" s="45"/>
      <c r="O2744" s="38"/>
    </row>
    <row r="2745" spans="3:15" ht="17" x14ac:dyDescent="0.4">
      <c r="C2745" s="28"/>
      <c r="D2745" s="22"/>
      <c r="K2745" s="26"/>
      <c r="L2745" s="37"/>
      <c r="M2745" s="38"/>
      <c r="N2745" s="45"/>
      <c r="O2745" s="38"/>
    </row>
    <row r="2746" spans="3:15" ht="17" x14ac:dyDescent="0.4">
      <c r="C2746" s="28"/>
      <c r="D2746" s="22"/>
      <c r="K2746" s="26"/>
      <c r="L2746" s="37"/>
      <c r="M2746" s="38"/>
      <c r="N2746" s="45"/>
      <c r="O2746" s="38"/>
    </row>
    <row r="2747" spans="3:15" ht="17" x14ac:dyDescent="0.4">
      <c r="C2747" s="28"/>
      <c r="D2747" s="22"/>
      <c r="K2747" s="26"/>
      <c r="L2747" s="37"/>
      <c r="M2747" s="38"/>
      <c r="N2747" s="45"/>
      <c r="O2747" s="38"/>
    </row>
    <row r="2748" spans="3:15" ht="17" x14ac:dyDescent="0.4">
      <c r="C2748" s="28"/>
      <c r="D2748" s="22"/>
      <c r="K2748" s="26"/>
      <c r="L2748" s="37"/>
      <c r="M2748" s="38"/>
      <c r="N2748" s="45"/>
      <c r="O2748" s="38"/>
    </row>
    <row r="2749" spans="3:15" ht="17" x14ac:dyDescent="0.4">
      <c r="C2749" s="28"/>
      <c r="D2749" s="22"/>
      <c r="K2749" s="26"/>
      <c r="L2749" s="37"/>
      <c r="M2749" s="38"/>
      <c r="N2749" s="45"/>
      <c r="O2749" s="38"/>
    </row>
    <row r="2750" spans="3:15" ht="17" x14ac:dyDescent="0.4">
      <c r="C2750" s="28"/>
      <c r="D2750" s="22"/>
      <c r="K2750" s="26"/>
      <c r="L2750" s="37"/>
      <c r="M2750" s="38"/>
      <c r="N2750" s="45"/>
      <c r="O2750" s="38"/>
    </row>
    <row r="2751" spans="3:15" ht="17" x14ac:dyDescent="0.4">
      <c r="C2751" s="28"/>
      <c r="D2751" s="22"/>
      <c r="K2751" s="26"/>
      <c r="L2751" s="37"/>
      <c r="M2751" s="38"/>
      <c r="N2751" s="45"/>
      <c r="O2751" s="38"/>
    </row>
    <row r="2752" spans="3:15" ht="17" x14ac:dyDescent="0.4">
      <c r="C2752" s="28"/>
      <c r="D2752" s="22"/>
      <c r="K2752" s="26"/>
      <c r="L2752" s="37"/>
      <c r="M2752" s="38"/>
      <c r="N2752" s="45"/>
      <c r="O2752" s="38"/>
    </row>
    <row r="2753" spans="3:15" ht="17" x14ac:dyDescent="0.4">
      <c r="C2753" s="28"/>
      <c r="D2753" s="22"/>
      <c r="K2753" s="26"/>
      <c r="L2753" s="37"/>
      <c r="M2753" s="38"/>
      <c r="N2753" s="45"/>
      <c r="O2753" s="38"/>
    </row>
    <row r="2754" spans="3:15" ht="17" x14ac:dyDescent="0.4">
      <c r="C2754" s="28"/>
      <c r="D2754" s="22"/>
      <c r="K2754" s="26"/>
      <c r="L2754" s="37"/>
      <c r="M2754" s="38"/>
      <c r="N2754" s="45"/>
      <c r="O2754" s="38"/>
    </row>
    <row r="2755" spans="3:15" ht="17" x14ac:dyDescent="0.4">
      <c r="C2755" s="28"/>
      <c r="D2755" s="22"/>
      <c r="K2755" s="26"/>
      <c r="L2755" s="37"/>
      <c r="M2755" s="38"/>
      <c r="N2755" s="45"/>
      <c r="O2755" s="38"/>
    </row>
    <row r="2756" spans="3:15" ht="17" x14ac:dyDescent="0.4">
      <c r="C2756" s="28"/>
      <c r="D2756" s="22"/>
      <c r="K2756" s="26"/>
      <c r="L2756" s="37"/>
      <c r="M2756" s="38"/>
      <c r="N2756" s="45"/>
      <c r="O2756" s="38"/>
    </row>
    <row r="2757" spans="3:15" ht="17" x14ac:dyDescent="0.4">
      <c r="C2757" s="28"/>
      <c r="D2757" s="22"/>
      <c r="K2757" s="26"/>
      <c r="L2757" s="37"/>
      <c r="M2757" s="38"/>
      <c r="N2757" s="45"/>
      <c r="O2757" s="38"/>
    </row>
    <row r="2758" spans="3:15" ht="17" x14ac:dyDescent="0.4">
      <c r="C2758" s="28"/>
      <c r="D2758" s="22"/>
      <c r="K2758" s="26"/>
      <c r="L2758" s="37"/>
      <c r="M2758" s="38"/>
      <c r="N2758" s="45"/>
      <c r="O2758" s="38"/>
    </row>
    <row r="2759" spans="3:15" ht="17" x14ac:dyDescent="0.4">
      <c r="C2759" s="28"/>
      <c r="D2759" s="22"/>
      <c r="K2759" s="26"/>
      <c r="L2759" s="37"/>
      <c r="M2759" s="38"/>
      <c r="N2759" s="45"/>
      <c r="O2759" s="38"/>
    </row>
    <row r="2760" spans="3:15" ht="17" x14ac:dyDescent="0.4">
      <c r="C2760" s="28"/>
      <c r="D2760" s="22"/>
      <c r="K2760" s="26"/>
      <c r="L2760" s="37"/>
      <c r="M2760" s="38"/>
      <c r="N2760" s="45"/>
      <c r="O2760" s="38"/>
    </row>
    <row r="2761" spans="3:15" ht="17" x14ac:dyDescent="0.4">
      <c r="C2761" s="28"/>
      <c r="D2761" s="22"/>
      <c r="K2761" s="26"/>
      <c r="L2761" s="37"/>
      <c r="M2761" s="38"/>
      <c r="N2761" s="45"/>
      <c r="O2761" s="38"/>
    </row>
    <row r="2762" spans="3:15" ht="17" x14ac:dyDescent="0.4">
      <c r="C2762" s="28"/>
      <c r="D2762" s="22"/>
      <c r="K2762" s="26"/>
      <c r="L2762" s="37"/>
      <c r="M2762" s="38"/>
      <c r="N2762" s="45"/>
      <c r="O2762" s="38"/>
    </row>
    <row r="2763" spans="3:15" ht="17" x14ac:dyDescent="0.4">
      <c r="C2763" s="28"/>
      <c r="D2763" s="22"/>
      <c r="K2763" s="26"/>
      <c r="L2763" s="37"/>
      <c r="M2763" s="38"/>
      <c r="N2763" s="45"/>
      <c r="O2763" s="38"/>
    </row>
    <row r="2764" spans="3:15" ht="17" x14ac:dyDescent="0.4">
      <c r="C2764" s="28"/>
      <c r="D2764" s="22"/>
      <c r="K2764" s="26"/>
      <c r="L2764" s="37"/>
      <c r="M2764" s="38"/>
      <c r="N2764" s="45"/>
      <c r="O2764" s="38"/>
    </row>
    <row r="2765" spans="3:15" ht="17" x14ac:dyDescent="0.4">
      <c r="C2765" s="28"/>
      <c r="D2765" s="22"/>
      <c r="K2765" s="26"/>
      <c r="L2765" s="37"/>
      <c r="M2765" s="38"/>
      <c r="N2765" s="45"/>
      <c r="O2765" s="38"/>
    </row>
    <row r="2766" spans="3:15" ht="17" x14ac:dyDescent="0.4">
      <c r="C2766" s="28"/>
      <c r="D2766" s="22"/>
      <c r="K2766" s="26"/>
      <c r="L2766" s="37"/>
      <c r="M2766" s="38"/>
      <c r="N2766" s="45"/>
      <c r="O2766" s="38"/>
    </row>
    <row r="2767" spans="3:15" ht="17" x14ac:dyDescent="0.4">
      <c r="C2767" s="28"/>
      <c r="D2767" s="22"/>
      <c r="K2767" s="26"/>
      <c r="L2767" s="37"/>
      <c r="M2767" s="38"/>
      <c r="N2767" s="45"/>
      <c r="O2767" s="38"/>
    </row>
    <row r="2768" spans="3:15" ht="17" x14ac:dyDescent="0.4">
      <c r="C2768" s="28"/>
      <c r="D2768" s="22"/>
      <c r="K2768" s="26"/>
      <c r="L2768" s="37"/>
      <c r="M2768" s="38"/>
      <c r="N2768" s="45"/>
      <c r="O2768" s="38"/>
    </row>
    <row r="2769" spans="3:15" ht="17" x14ac:dyDescent="0.4">
      <c r="C2769" s="28"/>
      <c r="D2769" s="22"/>
      <c r="K2769" s="26"/>
      <c r="L2769" s="37"/>
      <c r="M2769" s="38"/>
      <c r="N2769" s="45"/>
      <c r="O2769" s="38"/>
    </row>
    <row r="2770" spans="3:15" ht="17" x14ac:dyDescent="0.4">
      <c r="C2770" s="28"/>
      <c r="D2770" s="22"/>
      <c r="K2770" s="26"/>
      <c r="L2770" s="37"/>
      <c r="M2770" s="38"/>
      <c r="N2770" s="45"/>
      <c r="O2770" s="38"/>
    </row>
    <row r="2771" spans="3:15" ht="17" x14ac:dyDescent="0.4">
      <c r="C2771" s="28"/>
      <c r="D2771" s="22"/>
      <c r="K2771" s="26"/>
      <c r="L2771" s="37"/>
      <c r="M2771" s="38"/>
      <c r="N2771" s="45"/>
      <c r="O2771" s="38"/>
    </row>
    <row r="2772" spans="3:15" ht="17" x14ac:dyDescent="0.4">
      <c r="C2772" s="28"/>
      <c r="D2772" s="22"/>
      <c r="K2772" s="26"/>
      <c r="L2772" s="37"/>
      <c r="M2772" s="38"/>
      <c r="N2772" s="45"/>
      <c r="O2772" s="38"/>
    </row>
    <row r="2773" spans="3:15" ht="17" x14ac:dyDescent="0.4">
      <c r="C2773" s="28"/>
      <c r="D2773" s="22"/>
      <c r="K2773" s="26"/>
      <c r="L2773" s="37"/>
      <c r="M2773" s="38"/>
      <c r="N2773" s="45"/>
      <c r="O2773" s="38"/>
    </row>
    <row r="2774" spans="3:15" ht="17" x14ac:dyDescent="0.4">
      <c r="C2774" s="28"/>
      <c r="D2774" s="22"/>
      <c r="K2774" s="26"/>
      <c r="L2774" s="37"/>
      <c r="M2774" s="38"/>
      <c r="N2774" s="45"/>
      <c r="O2774" s="38"/>
    </row>
    <row r="2775" spans="3:15" ht="17" x14ac:dyDescent="0.4">
      <c r="C2775" s="28"/>
      <c r="D2775" s="22"/>
      <c r="K2775" s="26"/>
      <c r="L2775" s="37"/>
      <c r="M2775" s="38"/>
      <c r="N2775" s="45"/>
      <c r="O2775" s="38"/>
    </row>
    <row r="2776" spans="3:15" ht="17" x14ac:dyDescent="0.4">
      <c r="C2776" s="28"/>
      <c r="D2776" s="22"/>
      <c r="K2776" s="26"/>
      <c r="L2776" s="37"/>
      <c r="M2776" s="38"/>
      <c r="N2776" s="45"/>
      <c r="O2776" s="38"/>
    </row>
    <row r="2777" spans="3:15" ht="17" x14ac:dyDescent="0.4">
      <c r="C2777" s="28"/>
      <c r="D2777" s="22"/>
      <c r="K2777" s="26"/>
      <c r="L2777" s="37"/>
      <c r="M2777" s="38"/>
      <c r="N2777" s="45"/>
      <c r="O2777" s="38"/>
    </row>
    <row r="2778" spans="3:15" ht="17" x14ac:dyDescent="0.4">
      <c r="C2778" s="28"/>
      <c r="D2778" s="22"/>
      <c r="K2778" s="26"/>
      <c r="L2778" s="37"/>
      <c r="M2778" s="38"/>
      <c r="N2778" s="45"/>
      <c r="O2778" s="38"/>
    </row>
    <row r="2779" spans="3:15" ht="17" x14ac:dyDescent="0.4">
      <c r="C2779" s="28"/>
      <c r="D2779" s="22"/>
      <c r="K2779" s="26"/>
      <c r="L2779" s="37"/>
      <c r="M2779" s="38"/>
      <c r="N2779" s="45"/>
      <c r="O2779" s="38"/>
    </row>
    <row r="2780" spans="3:15" ht="17" x14ac:dyDescent="0.4">
      <c r="C2780" s="28"/>
      <c r="D2780" s="22"/>
      <c r="K2780" s="26"/>
      <c r="L2780" s="37"/>
      <c r="M2780" s="38"/>
      <c r="N2780" s="45"/>
      <c r="O2780" s="38"/>
    </row>
    <row r="2781" spans="3:15" ht="17" x14ac:dyDescent="0.4">
      <c r="C2781" s="28"/>
      <c r="D2781" s="22"/>
      <c r="K2781" s="26"/>
      <c r="L2781" s="37"/>
      <c r="M2781" s="38"/>
      <c r="N2781" s="45"/>
      <c r="O2781" s="38"/>
    </row>
    <row r="2782" spans="3:15" ht="17" x14ac:dyDescent="0.4">
      <c r="C2782" s="28"/>
      <c r="D2782" s="22"/>
      <c r="K2782" s="26"/>
      <c r="L2782" s="37"/>
      <c r="M2782" s="38"/>
      <c r="N2782" s="45"/>
      <c r="O2782" s="38"/>
    </row>
    <row r="2783" spans="3:15" ht="17" x14ac:dyDescent="0.4">
      <c r="C2783" s="28"/>
      <c r="D2783" s="22"/>
      <c r="K2783" s="26"/>
      <c r="L2783" s="37"/>
      <c r="M2783" s="38"/>
      <c r="N2783" s="45"/>
      <c r="O2783" s="38"/>
    </row>
    <row r="2784" spans="3:15" ht="17" x14ac:dyDescent="0.4">
      <c r="C2784" s="28"/>
      <c r="D2784" s="22"/>
      <c r="K2784" s="26"/>
      <c r="L2784" s="37"/>
      <c r="M2784" s="38"/>
      <c r="N2784" s="45"/>
      <c r="O2784" s="38"/>
    </row>
    <row r="2785" spans="3:15" ht="17" x14ac:dyDescent="0.4">
      <c r="C2785" s="28"/>
      <c r="D2785" s="22"/>
      <c r="K2785" s="26"/>
      <c r="L2785" s="37"/>
      <c r="M2785" s="38"/>
      <c r="N2785" s="45"/>
      <c r="O2785" s="38"/>
    </row>
    <row r="2786" spans="3:15" ht="17" x14ac:dyDescent="0.4">
      <c r="C2786" s="28"/>
      <c r="D2786" s="22"/>
      <c r="K2786" s="26"/>
      <c r="L2786" s="37"/>
      <c r="M2786" s="38"/>
      <c r="N2786" s="45"/>
      <c r="O2786" s="38"/>
    </row>
    <row r="2787" spans="3:15" ht="17" x14ac:dyDescent="0.4">
      <c r="C2787" s="28"/>
      <c r="D2787" s="22"/>
      <c r="K2787" s="26"/>
      <c r="L2787" s="37"/>
      <c r="M2787" s="38"/>
      <c r="N2787" s="45"/>
      <c r="O2787" s="38"/>
    </row>
    <row r="2788" spans="3:15" ht="17" x14ac:dyDescent="0.4">
      <c r="C2788" s="28"/>
      <c r="D2788" s="22"/>
      <c r="K2788" s="26"/>
      <c r="L2788" s="37"/>
      <c r="M2788" s="38"/>
      <c r="N2788" s="45"/>
      <c r="O2788" s="38"/>
    </row>
    <row r="2789" spans="3:15" ht="17" x14ac:dyDescent="0.4">
      <c r="C2789" s="28"/>
      <c r="D2789" s="22"/>
      <c r="K2789" s="26"/>
      <c r="L2789" s="37"/>
      <c r="M2789" s="38"/>
      <c r="N2789" s="45"/>
      <c r="O2789" s="38"/>
    </row>
    <row r="2790" spans="3:15" ht="17" x14ac:dyDescent="0.4">
      <c r="C2790" s="28"/>
      <c r="D2790" s="22"/>
      <c r="K2790" s="26"/>
      <c r="L2790" s="37"/>
      <c r="M2790" s="38"/>
      <c r="N2790" s="45"/>
      <c r="O2790" s="38"/>
    </row>
    <row r="2791" spans="3:15" ht="17" x14ac:dyDescent="0.4">
      <c r="C2791" s="28"/>
      <c r="D2791" s="22"/>
      <c r="K2791" s="26"/>
      <c r="L2791" s="37"/>
      <c r="M2791" s="38"/>
      <c r="N2791" s="45"/>
      <c r="O2791" s="38"/>
    </row>
    <row r="2792" spans="3:15" ht="17" x14ac:dyDescent="0.4">
      <c r="C2792" s="28"/>
      <c r="D2792" s="22"/>
      <c r="K2792" s="26"/>
      <c r="L2792" s="37"/>
      <c r="M2792" s="38"/>
      <c r="N2792" s="45"/>
      <c r="O2792" s="38"/>
    </row>
    <row r="2793" spans="3:15" ht="17" x14ac:dyDescent="0.4">
      <c r="C2793" s="28"/>
      <c r="D2793" s="22"/>
      <c r="K2793" s="26"/>
      <c r="L2793" s="37"/>
      <c r="M2793" s="38"/>
      <c r="N2793" s="45"/>
      <c r="O2793" s="38"/>
    </row>
    <row r="2794" spans="3:15" ht="17" x14ac:dyDescent="0.4">
      <c r="C2794" s="28"/>
      <c r="D2794" s="22"/>
      <c r="K2794" s="26"/>
      <c r="L2794" s="37"/>
      <c r="M2794" s="38"/>
      <c r="N2794" s="45"/>
      <c r="O2794" s="38"/>
    </row>
    <row r="2795" spans="3:15" ht="17" x14ac:dyDescent="0.4">
      <c r="C2795" s="28"/>
      <c r="D2795" s="22"/>
      <c r="K2795" s="26"/>
      <c r="L2795" s="37"/>
      <c r="M2795" s="38"/>
      <c r="N2795" s="45"/>
      <c r="O2795" s="38"/>
    </row>
    <row r="2796" spans="3:15" ht="17" x14ac:dyDescent="0.4">
      <c r="C2796" s="28"/>
      <c r="D2796" s="22"/>
      <c r="K2796" s="26"/>
      <c r="L2796" s="37"/>
      <c r="M2796" s="38"/>
      <c r="N2796" s="45"/>
      <c r="O2796" s="38"/>
    </row>
    <row r="2797" spans="3:15" ht="17" x14ac:dyDescent="0.4">
      <c r="C2797" s="28"/>
      <c r="D2797" s="22"/>
      <c r="K2797" s="26"/>
      <c r="L2797" s="37"/>
      <c r="M2797" s="38"/>
      <c r="N2797" s="45"/>
      <c r="O2797" s="38"/>
    </row>
    <row r="2798" spans="3:15" ht="17" x14ac:dyDescent="0.4">
      <c r="C2798" s="28"/>
      <c r="D2798" s="22"/>
      <c r="K2798" s="26"/>
      <c r="L2798" s="37"/>
      <c r="M2798" s="38"/>
      <c r="N2798" s="45"/>
      <c r="O2798" s="38"/>
    </row>
    <row r="2799" spans="3:15" ht="17" x14ac:dyDescent="0.4">
      <c r="C2799" s="28"/>
      <c r="D2799" s="22"/>
      <c r="K2799" s="26"/>
      <c r="L2799" s="37"/>
      <c r="M2799" s="38"/>
      <c r="N2799" s="45"/>
      <c r="O2799" s="38"/>
    </row>
    <row r="2800" spans="3:15" ht="17" x14ac:dyDescent="0.4">
      <c r="C2800" s="28"/>
      <c r="D2800" s="22"/>
      <c r="K2800" s="26"/>
      <c r="L2800" s="37"/>
      <c r="M2800" s="38"/>
      <c r="N2800" s="45"/>
      <c r="O2800" s="38"/>
    </row>
    <row r="2801" spans="3:15" ht="17" x14ac:dyDescent="0.4">
      <c r="C2801" s="28"/>
      <c r="D2801" s="22"/>
      <c r="K2801" s="26"/>
      <c r="L2801" s="37"/>
      <c r="M2801" s="38"/>
      <c r="N2801" s="45"/>
      <c r="O2801" s="38"/>
    </row>
    <row r="2802" spans="3:15" ht="17" x14ac:dyDescent="0.4">
      <c r="C2802" s="28"/>
      <c r="D2802" s="22"/>
      <c r="K2802" s="26"/>
      <c r="L2802" s="37"/>
      <c r="M2802" s="38"/>
      <c r="N2802" s="45"/>
      <c r="O2802" s="38"/>
    </row>
    <row r="2803" spans="3:15" ht="17" x14ac:dyDescent="0.4">
      <c r="C2803" s="28"/>
      <c r="D2803" s="22"/>
      <c r="K2803" s="26"/>
      <c r="L2803" s="37"/>
      <c r="M2803" s="38"/>
      <c r="N2803" s="45"/>
      <c r="O2803" s="38"/>
    </row>
    <row r="2804" spans="3:15" ht="17" x14ac:dyDescent="0.4">
      <c r="C2804" s="28"/>
      <c r="D2804" s="22"/>
      <c r="K2804" s="26"/>
      <c r="L2804" s="37"/>
      <c r="M2804" s="38"/>
      <c r="N2804" s="45"/>
      <c r="O2804" s="38"/>
    </row>
    <row r="2805" spans="3:15" ht="17" x14ac:dyDescent="0.4">
      <c r="C2805" s="28"/>
      <c r="D2805" s="22"/>
      <c r="K2805" s="26"/>
      <c r="L2805" s="37"/>
      <c r="M2805" s="38"/>
      <c r="N2805" s="45"/>
      <c r="O2805" s="38"/>
    </row>
    <row r="2806" spans="3:15" ht="17" x14ac:dyDescent="0.4">
      <c r="C2806" s="28"/>
      <c r="D2806" s="22"/>
      <c r="K2806" s="26"/>
      <c r="L2806" s="37"/>
      <c r="M2806" s="38"/>
      <c r="N2806" s="45"/>
      <c r="O2806" s="38"/>
    </row>
    <row r="2807" spans="3:15" ht="17" x14ac:dyDescent="0.4">
      <c r="C2807" s="28"/>
      <c r="D2807" s="22"/>
      <c r="K2807" s="26"/>
      <c r="L2807" s="37"/>
      <c r="M2807" s="38"/>
      <c r="N2807" s="45"/>
      <c r="O2807" s="38"/>
    </row>
    <row r="2808" spans="3:15" ht="17" x14ac:dyDescent="0.4">
      <c r="C2808" s="28"/>
      <c r="D2808" s="22"/>
      <c r="K2808" s="26"/>
      <c r="L2808" s="37"/>
      <c r="M2808" s="38"/>
      <c r="N2808" s="45"/>
      <c r="O2808" s="38"/>
    </row>
    <row r="2809" spans="3:15" ht="17" x14ac:dyDescent="0.4">
      <c r="C2809" s="28"/>
      <c r="D2809" s="22"/>
      <c r="K2809" s="26"/>
      <c r="L2809" s="37"/>
      <c r="M2809" s="38"/>
      <c r="N2809" s="45"/>
      <c r="O2809" s="38"/>
    </row>
    <row r="2810" spans="3:15" ht="17" x14ac:dyDescent="0.4">
      <c r="C2810" s="28"/>
      <c r="D2810" s="22"/>
      <c r="K2810" s="26"/>
      <c r="L2810" s="37"/>
      <c r="M2810" s="38"/>
      <c r="N2810" s="45"/>
      <c r="O2810" s="38"/>
    </row>
    <row r="2811" spans="3:15" ht="17" x14ac:dyDescent="0.4">
      <c r="C2811" s="28"/>
      <c r="D2811" s="22"/>
      <c r="K2811" s="26"/>
      <c r="L2811" s="37"/>
      <c r="M2811" s="38"/>
      <c r="N2811" s="45"/>
      <c r="O2811" s="38"/>
    </row>
    <row r="2812" spans="3:15" ht="17" x14ac:dyDescent="0.4">
      <c r="C2812" s="28"/>
      <c r="D2812" s="22"/>
      <c r="K2812" s="26"/>
      <c r="L2812" s="37"/>
      <c r="M2812" s="38"/>
      <c r="N2812" s="45"/>
      <c r="O2812" s="38"/>
    </row>
    <row r="2813" spans="3:15" ht="17" x14ac:dyDescent="0.4">
      <c r="C2813" s="28"/>
      <c r="D2813" s="22"/>
      <c r="K2813" s="26"/>
      <c r="L2813" s="37"/>
      <c r="M2813" s="38"/>
      <c r="N2813" s="45"/>
      <c r="O2813" s="38"/>
    </row>
    <row r="2814" spans="3:15" ht="17" x14ac:dyDescent="0.4">
      <c r="C2814" s="28"/>
      <c r="D2814" s="22"/>
      <c r="K2814" s="26"/>
      <c r="L2814" s="37"/>
      <c r="M2814" s="38"/>
      <c r="N2814" s="45"/>
      <c r="O2814" s="38"/>
    </row>
    <row r="2815" spans="3:15" ht="17" x14ac:dyDescent="0.4">
      <c r="C2815" s="28"/>
      <c r="D2815" s="22"/>
      <c r="K2815" s="26"/>
      <c r="L2815" s="37"/>
      <c r="M2815" s="38"/>
      <c r="N2815" s="45"/>
      <c r="O2815" s="38"/>
    </row>
    <row r="2816" spans="3:15" ht="17" x14ac:dyDescent="0.4">
      <c r="C2816" s="28"/>
      <c r="D2816" s="22"/>
      <c r="K2816" s="26"/>
      <c r="L2816" s="37"/>
      <c r="M2816" s="38"/>
      <c r="N2816" s="45"/>
      <c r="O2816" s="38"/>
    </row>
    <row r="2817" spans="3:15" ht="17" x14ac:dyDescent="0.4">
      <c r="C2817" s="28"/>
      <c r="D2817" s="22"/>
      <c r="K2817" s="26"/>
      <c r="L2817" s="37"/>
      <c r="M2817" s="38"/>
      <c r="N2817" s="45"/>
      <c r="O2817" s="38"/>
    </row>
    <row r="2818" spans="3:15" ht="17" x14ac:dyDescent="0.4">
      <c r="C2818" s="28"/>
      <c r="D2818" s="22"/>
      <c r="K2818" s="26"/>
      <c r="L2818" s="37"/>
      <c r="M2818" s="38"/>
      <c r="N2818" s="45"/>
      <c r="O2818" s="38"/>
    </row>
    <row r="2819" spans="3:15" ht="17" x14ac:dyDescent="0.4">
      <c r="C2819" s="28"/>
      <c r="D2819" s="22"/>
      <c r="K2819" s="26"/>
      <c r="L2819" s="37"/>
      <c r="M2819" s="38"/>
      <c r="N2819" s="45"/>
      <c r="O2819" s="38"/>
    </row>
    <row r="2820" spans="3:15" ht="17" x14ac:dyDescent="0.4">
      <c r="C2820" s="28"/>
      <c r="D2820" s="22"/>
      <c r="K2820" s="26"/>
      <c r="L2820" s="37"/>
      <c r="M2820" s="38"/>
      <c r="N2820" s="45"/>
      <c r="O2820" s="38"/>
    </row>
    <row r="2821" spans="3:15" ht="17" x14ac:dyDescent="0.4">
      <c r="C2821" s="28"/>
      <c r="D2821" s="22"/>
      <c r="K2821" s="26"/>
      <c r="L2821" s="37"/>
      <c r="M2821" s="38"/>
      <c r="N2821" s="45"/>
      <c r="O2821" s="38"/>
    </row>
    <row r="2822" spans="3:15" ht="17" x14ac:dyDescent="0.4">
      <c r="C2822" s="28"/>
      <c r="D2822" s="22"/>
      <c r="K2822" s="26"/>
      <c r="L2822" s="37"/>
      <c r="M2822" s="38"/>
      <c r="N2822" s="45"/>
      <c r="O2822" s="38"/>
    </row>
    <row r="2823" spans="3:15" ht="17" x14ac:dyDescent="0.4">
      <c r="C2823" s="28"/>
      <c r="D2823" s="22"/>
      <c r="K2823" s="26"/>
      <c r="L2823" s="37"/>
      <c r="M2823" s="38"/>
      <c r="N2823" s="45"/>
      <c r="O2823" s="38"/>
    </row>
    <row r="2824" spans="3:15" ht="17" x14ac:dyDescent="0.4">
      <c r="C2824" s="28"/>
      <c r="D2824" s="22"/>
      <c r="K2824" s="26"/>
      <c r="L2824" s="37"/>
      <c r="M2824" s="38"/>
      <c r="N2824" s="45"/>
      <c r="O2824" s="38"/>
    </row>
    <row r="2825" spans="3:15" ht="17" x14ac:dyDescent="0.4">
      <c r="C2825" s="28"/>
      <c r="D2825" s="22"/>
      <c r="K2825" s="26"/>
      <c r="L2825" s="37"/>
      <c r="M2825" s="38"/>
      <c r="N2825" s="45"/>
      <c r="O2825" s="38"/>
    </row>
    <row r="2826" spans="3:15" ht="17" x14ac:dyDescent="0.4">
      <c r="C2826" s="28"/>
      <c r="D2826" s="22"/>
      <c r="K2826" s="26"/>
      <c r="L2826" s="37"/>
      <c r="M2826" s="38"/>
      <c r="N2826" s="45"/>
      <c r="O2826" s="38"/>
    </row>
    <row r="2827" spans="3:15" ht="17" x14ac:dyDescent="0.4">
      <c r="C2827" s="28"/>
      <c r="D2827" s="22"/>
      <c r="K2827" s="26"/>
      <c r="L2827" s="37"/>
      <c r="M2827" s="38"/>
      <c r="N2827" s="45"/>
      <c r="O2827" s="38"/>
    </row>
    <row r="2828" spans="3:15" ht="17" x14ac:dyDescent="0.4">
      <c r="C2828" s="28"/>
      <c r="D2828" s="22"/>
      <c r="K2828" s="26"/>
      <c r="L2828" s="37"/>
      <c r="M2828" s="38"/>
      <c r="N2828" s="45"/>
      <c r="O2828" s="38"/>
    </row>
    <row r="2829" spans="3:15" ht="17" x14ac:dyDescent="0.4">
      <c r="C2829" s="28"/>
      <c r="D2829" s="22"/>
      <c r="K2829" s="26"/>
      <c r="L2829" s="37"/>
      <c r="M2829" s="38"/>
      <c r="N2829" s="45"/>
      <c r="O2829" s="38"/>
    </row>
    <row r="2830" spans="3:15" ht="17" x14ac:dyDescent="0.4">
      <c r="C2830" s="28"/>
      <c r="D2830" s="22"/>
      <c r="K2830" s="26"/>
      <c r="L2830" s="37"/>
      <c r="M2830" s="38"/>
      <c r="N2830" s="45"/>
      <c r="O2830" s="38"/>
    </row>
    <row r="2831" spans="3:15" ht="17" x14ac:dyDescent="0.4">
      <c r="C2831" s="28"/>
      <c r="D2831" s="22"/>
      <c r="K2831" s="26"/>
      <c r="L2831" s="37"/>
      <c r="M2831" s="38"/>
      <c r="N2831" s="45"/>
      <c r="O2831" s="38"/>
    </row>
    <row r="2832" spans="3:15" ht="17" x14ac:dyDescent="0.4">
      <c r="C2832" s="28"/>
      <c r="D2832" s="22"/>
      <c r="K2832" s="26"/>
      <c r="L2832" s="37"/>
      <c r="M2832" s="38"/>
      <c r="N2832" s="45"/>
      <c r="O2832" s="38"/>
    </row>
    <row r="2833" spans="3:15" ht="17" x14ac:dyDescent="0.4">
      <c r="C2833" s="28"/>
      <c r="D2833" s="22"/>
      <c r="K2833" s="26"/>
      <c r="L2833" s="37"/>
      <c r="M2833" s="38"/>
      <c r="N2833" s="45"/>
      <c r="O2833" s="38"/>
    </row>
    <row r="2834" spans="3:15" ht="17" x14ac:dyDescent="0.4">
      <c r="C2834" s="28"/>
      <c r="D2834" s="22"/>
      <c r="K2834" s="26"/>
      <c r="L2834" s="37"/>
      <c r="M2834" s="38"/>
      <c r="N2834" s="45"/>
      <c r="O2834" s="38"/>
    </row>
    <row r="2835" spans="3:15" ht="17" x14ac:dyDescent="0.4">
      <c r="C2835" s="28"/>
      <c r="D2835" s="22"/>
      <c r="K2835" s="26"/>
      <c r="L2835" s="37"/>
      <c r="M2835" s="38"/>
      <c r="N2835" s="45"/>
      <c r="O2835" s="38"/>
    </row>
    <row r="2836" spans="3:15" ht="17" x14ac:dyDescent="0.4">
      <c r="C2836" s="28"/>
      <c r="D2836" s="22"/>
      <c r="K2836" s="26"/>
      <c r="L2836" s="37"/>
      <c r="M2836" s="38"/>
      <c r="N2836" s="45"/>
      <c r="O2836" s="38"/>
    </row>
    <row r="2837" spans="3:15" ht="17" x14ac:dyDescent="0.4">
      <c r="C2837" s="28"/>
      <c r="D2837" s="22"/>
      <c r="K2837" s="26"/>
      <c r="L2837" s="37"/>
      <c r="M2837" s="38"/>
      <c r="N2837" s="45"/>
      <c r="O2837" s="38"/>
    </row>
    <row r="2838" spans="3:15" ht="17" x14ac:dyDescent="0.4">
      <c r="C2838" s="28"/>
      <c r="D2838" s="22"/>
      <c r="K2838" s="26"/>
      <c r="L2838" s="37"/>
      <c r="M2838" s="38"/>
      <c r="N2838" s="45"/>
      <c r="O2838" s="38"/>
    </row>
    <row r="2839" spans="3:15" ht="17" x14ac:dyDescent="0.4">
      <c r="C2839" s="28"/>
      <c r="D2839" s="22"/>
      <c r="K2839" s="26"/>
      <c r="L2839" s="37"/>
      <c r="M2839" s="38"/>
      <c r="N2839" s="45"/>
      <c r="O2839" s="38"/>
    </row>
    <row r="2840" spans="3:15" ht="17" x14ac:dyDescent="0.4">
      <c r="C2840" s="28"/>
      <c r="D2840" s="22"/>
      <c r="K2840" s="26"/>
      <c r="L2840" s="37"/>
      <c r="M2840" s="38"/>
      <c r="N2840" s="45"/>
      <c r="O2840" s="38"/>
    </row>
    <row r="2841" spans="3:15" ht="17" x14ac:dyDescent="0.4">
      <c r="C2841" s="28"/>
      <c r="D2841" s="22"/>
      <c r="K2841" s="26"/>
      <c r="L2841" s="37"/>
      <c r="M2841" s="38"/>
      <c r="N2841" s="45"/>
      <c r="O2841" s="38"/>
    </row>
    <row r="2842" spans="3:15" ht="17" x14ac:dyDescent="0.4">
      <c r="C2842" s="28"/>
      <c r="D2842" s="22"/>
      <c r="K2842" s="26"/>
      <c r="L2842" s="37"/>
      <c r="M2842" s="38"/>
      <c r="N2842" s="45"/>
      <c r="O2842" s="38"/>
    </row>
    <row r="2843" spans="3:15" ht="17" x14ac:dyDescent="0.4">
      <c r="C2843" s="28"/>
      <c r="D2843" s="22"/>
      <c r="K2843" s="26"/>
      <c r="L2843" s="37"/>
      <c r="M2843" s="38"/>
      <c r="N2843" s="45"/>
      <c r="O2843" s="38"/>
    </row>
    <row r="2844" spans="3:15" ht="17" x14ac:dyDescent="0.4">
      <c r="C2844" s="28"/>
      <c r="D2844" s="22"/>
      <c r="K2844" s="26"/>
      <c r="L2844" s="37"/>
      <c r="M2844" s="38"/>
      <c r="N2844" s="45"/>
      <c r="O2844" s="38"/>
    </row>
    <row r="2845" spans="3:15" ht="17" x14ac:dyDescent="0.4">
      <c r="C2845" s="28"/>
      <c r="D2845" s="22"/>
      <c r="K2845" s="26"/>
      <c r="L2845" s="37"/>
      <c r="M2845" s="38"/>
      <c r="N2845" s="45"/>
      <c r="O2845" s="38"/>
    </row>
    <row r="2846" spans="3:15" ht="17" x14ac:dyDescent="0.4">
      <c r="C2846" s="28"/>
      <c r="D2846" s="22"/>
      <c r="K2846" s="26"/>
      <c r="L2846" s="37"/>
      <c r="M2846" s="38"/>
      <c r="N2846" s="45"/>
      <c r="O2846" s="38"/>
    </row>
    <row r="2847" spans="3:15" ht="17" x14ac:dyDescent="0.4">
      <c r="C2847" s="28"/>
      <c r="D2847" s="22"/>
      <c r="K2847" s="26"/>
      <c r="L2847" s="37"/>
      <c r="M2847" s="38"/>
      <c r="N2847" s="45"/>
      <c r="O2847" s="38"/>
    </row>
    <row r="2848" spans="3:15" ht="17" x14ac:dyDescent="0.4">
      <c r="C2848" s="28"/>
      <c r="D2848" s="22"/>
      <c r="K2848" s="26"/>
      <c r="L2848" s="37"/>
      <c r="M2848" s="38"/>
      <c r="N2848" s="45"/>
      <c r="O2848" s="38"/>
    </row>
    <row r="2849" spans="3:15" ht="17" x14ac:dyDescent="0.4">
      <c r="C2849" s="28"/>
      <c r="D2849" s="22"/>
      <c r="K2849" s="26"/>
      <c r="L2849" s="37"/>
      <c r="M2849" s="38"/>
      <c r="N2849" s="45"/>
      <c r="O2849" s="38"/>
    </row>
    <row r="2850" spans="3:15" ht="17" x14ac:dyDescent="0.4">
      <c r="C2850" s="28"/>
      <c r="D2850" s="22"/>
      <c r="K2850" s="26"/>
      <c r="L2850" s="37"/>
      <c r="M2850" s="38"/>
      <c r="N2850" s="45"/>
      <c r="O2850" s="38"/>
    </row>
    <row r="2851" spans="3:15" ht="17" x14ac:dyDescent="0.4">
      <c r="C2851" s="28"/>
      <c r="D2851" s="22"/>
      <c r="K2851" s="26"/>
      <c r="L2851" s="37"/>
      <c r="M2851" s="38"/>
      <c r="N2851" s="45"/>
      <c r="O2851" s="38"/>
    </row>
    <row r="2852" spans="3:15" ht="17" x14ac:dyDescent="0.4">
      <c r="C2852" s="28"/>
      <c r="D2852" s="22"/>
      <c r="K2852" s="26"/>
      <c r="L2852" s="37"/>
      <c r="M2852" s="38"/>
      <c r="N2852" s="45"/>
      <c r="O2852" s="38"/>
    </row>
    <row r="2853" spans="3:15" ht="17" x14ac:dyDescent="0.4">
      <c r="C2853" s="28"/>
      <c r="D2853" s="22"/>
      <c r="K2853" s="26"/>
      <c r="L2853" s="37"/>
      <c r="M2853" s="38"/>
      <c r="N2853" s="45"/>
      <c r="O2853" s="38"/>
    </row>
    <row r="2854" spans="3:15" ht="17" x14ac:dyDescent="0.4">
      <c r="C2854" s="28"/>
      <c r="D2854" s="22"/>
      <c r="K2854" s="26"/>
      <c r="L2854" s="37"/>
      <c r="M2854" s="38"/>
      <c r="N2854" s="45"/>
      <c r="O2854" s="38"/>
    </row>
    <row r="2855" spans="3:15" ht="17" x14ac:dyDescent="0.4">
      <c r="C2855" s="28"/>
      <c r="D2855" s="22"/>
      <c r="K2855" s="26"/>
      <c r="L2855" s="37"/>
      <c r="M2855" s="38"/>
      <c r="N2855" s="45"/>
      <c r="O2855" s="38"/>
    </row>
    <row r="2856" spans="3:15" ht="17" x14ac:dyDescent="0.4">
      <c r="C2856" s="28"/>
      <c r="D2856" s="22"/>
      <c r="K2856" s="26"/>
      <c r="L2856" s="37"/>
      <c r="M2856" s="38"/>
      <c r="N2856" s="45"/>
      <c r="O2856" s="38"/>
    </row>
    <row r="2857" spans="3:15" ht="17" x14ac:dyDescent="0.4">
      <c r="C2857" s="28"/>
      <c r="D2857" s="22"/>
      <c r="K2857" s="26"/>
      <c r="L2857" s="37"/>
      <c r="M2857" s="38"/>
      <c r="N2857" s="45"/>
      <c r="O2857" s="38"/>
    </row>
    <row r="2858" spans="3:15" ht="17" x14ac:dyDescent="0.4">
      <c r="C2858" s="28"/>
      <c r="D2858" s="22"/>
      <c r="K2858" s="26"/>
      <c r="L2858" s="37"/>
      <c r="M2858" s="38"/>
      <c r="N2858" s="45"/>
      <c r="O2858" s="38"/>
    </row>
    <row r="2859" spans="3:15" ht="17" x14ac:dyDescent="0.4">
      <c r="C2859" s="28"/>
      <c r="D2859" s="22"/>
      <c r="K2859" s="26"/>
      <c r="L2859" s="37"/>
      <c r="M2859" s="38"/>
      <c r="N2859" s="45"/>
      <c r="O2859" s="38"/>
    </row>
    <row r="2860" spans="3:15" ht="17" x14ac:dyDescent="0.4">
      <c r="C2860" s="28"/>
      <c r="D2860" s="22"/>
      <c r="K2860" s="26"/>
      <c r="L2860" s="37"/>
      <c r="M2860" s="38"/>
      <c r="N2860" s="45"/>
      <c r="O2860" s="38"/>
    </row>
    <row r="2861" spans="3:15" ht="17" x14ac:dyDescent="0.4">
      <c r="C2861" s="28"/>
      <c r="D2861" s="22"/>
      <c r="K2861" s="26"/>
      <c r="L2861" s="37"/>
      <c r="M2861" s="38"/>
      <c r="N2861" s="45"/>
      <c r="O2861" s="38"/>
    </row>
    <row r="2862" spans="3:15" ht="17" x14ac:dyDescent="0.4">
      <c r="C2862" s="28"/>
      <c r="D2862" s="22"/>
      <c r="K2862" s="26"/>
      <c r="L2862" s="37"/>
      <c r="M2862" s="38"/>
      <c r="N2862" s="45"/>
      <c r="O2862" s="38"/>
    </row>
    <row r="2863" spans="3:15" ht="17" x14ac:dyDescent="0.4">
      <c r="C2863" s="28"/>
      <c r="D2863" s="22"/>
      <c r="K2863" s="26"/>
      <c r="L2863" s="37"/>
      <c r="M2863" s="38"/>
      <c r="N2863" s="45"/>
      <c r="O2863" s="38"/>
    </row>
    <row r="2864" spans="3:15" ht="17" x14ac:dyDescent="0.4">
      <c r="C2864" s="28"/>
      <c r="D2864" s="22"/>
      <c r="K2864" s="26"/>
      <c r="L2864" s="37"/>
      <c r="M2864" s="38"/>
      <c r="N2864" s="45"/>
      <c r="O2864" s="38"/>
    </row>
    <row r="2865" spans="3:15" ht="17" x14ac:dyDescent="0.4">
      <c r="C2865" s="28"/>
      <c r="D2865" s="22"/>
      <c r="K2865" s="26"/>
      <c r="L2865" s="37"/>
      <c r="M2865" s="38"/>
      <c r="N2865" s="45"/>
      <c r="O2865" s="38"/>
    </row>
    <row r="2866" spans="3:15" ht="17" x14ac:dyDescent="0.4">
      <c r="C2866" s="28"/>
      <c r="D2866" s="22"/>
      <c r="K2866" s="26"/>
      <c r="L2866" s="37"/>
      <c r="M2866" s="38"/>
      <c r="N2866" s="45"/>
      <c r="O2866" s="38"/>
    </row>
    <row r="2867" spans="3:15" ht="17" x14ac:dyDescent="0.4">
      <c r="C2867" s="28"/>
      <c r="D2867" s="22"/>
      <c r="K2867" s="26"/>
      <c r="L2867" s="37"/>
      <c r="M2867" s="38"/>
      <c r="N2867" s="45"/>
      <c r="O2867" s="38"/>
    </row>
    <row r="2868" spans="3:15" ht="17" x14ac:dyDescent="0.4">
      <c r="C2868" s="28"/>
      <c r="D2868" s="22"/>
      <c r="K2868" s="26"/>
      <c r="L2868" s="37"/>
      <c r="M2868" s="38"/>
      <c r="N2868" s="45"/>
      <c r="O2868" s="38"/>
    </row>
    <row r="2869" spans="3:15" ht="17" x14ac:dyDescent="0.4">
      <c r="C2869" s="28"/>
      <c r="D2869" s="22"/>
      <c r="K2869" s="26"/>
      <c r="L2869" s="37"/>
      <c r="M2869" s="38"/>
      <c r="N2869" s="45"/>
      <c r="O2869" s="38"/>
    </row>
    <row r="2870" spans="3:15" ht="17" x14ac:dyDescent="0.4">
      <c r="C2870" s="28"/>
      <c r="D2870" s="22"/>
      <c r="K2870" s="26"/>
      <c r="L2870" s="37"/>
      <c r="M2870" s="38"/>
      <c r="N2870" s="45"/>
      <c r="O2870" s="38"/>
    </row>
    <row r="2871" spans="3:15" ht="17" x14ac:dyDescent="0.4">
      <c r="C2871" s="28"/>
      <c r="D2871" s="22"/>
      <c r="K2871" s="26"/>
      <c r="L2871" s="37"/>
      <c r="M2871" s="38"/>
      <c r="N2871" s="45"/>
      <c r="O2871" s="38"/>
    </row>
    <row r="2872" spans="3:15" ht="17" x14ac:dyDescent="0.4">
      <c r="C2872" s="28"/>
      <c r="D2872" s="22"/>
      <c r="K2872" s="26"/>
      <c r="L2872" s="37"/>
      <c r="M2872" s="38"/>
      <c r="N2872" s="45"/>
      <c r="O2872" s="38"/>
    </row>
    <row r="2873" spans="3:15" ht="17" x14ac:dyDescent="0.4">
      <c r="C2873" s="28"/>
      <c r="D2873" s="22"/>
      <c r="K2873" s="26"/>
      <c r="L2873" s="37"/>
      <c r="M2873" s="38"/>
      <c r="N2873" s="45"/>
      <c r="O2873" s="38"/>
    </row>
    <row r="2874" spans="3:15" ht="17" x14ac:dyDescent="0.4">
      <c r="C2874" s="28"/>
      <c r="D2874" s="22"/>
      <c r="K2874" s="26"/>
      <c r="L2874" s="37"/>
      <c r="M2874" s="38"/>
      <c r="N2874" s="45"/>
      <c r="O2874" s="38"/>
    </row>
    <row r="2875" spans="3:15" ht="17" x14ac:dyDescent="0.4">
      <c r="C2875" s="28"/>
      <c r="D2875" s="22"/>
      <c r="K2875" s="26"/>
      <c r="L2875" s="37"/>
      <c r="M2875" s="38"/>
      <c r="N2875" s="45"/>
      <c r="O2875" s="38"/>
    </row>
    <row r="2876" spans="3:15" ht="17" x14ac:dyDescent="0.4">
      <c r="C2876" s="28"/>
      <c r="D2876" s="22"/>
      <c r="K2876" s="26"/>
      <c r="L2876" s="37"/>
      <c r="M2876" s="38"/>
      <c r="N2876" s="45"/>
      <c r="O2876" s="38"/>
    </row>
    <row r="2877" spans="3:15" ht="17" x14ac:dyDescent="0.4">
      <c r="C2877" s="28"/>
      <c r="D2877" s="22"/>
      <c r="K2877" s="26"/>
      <c r="L2877" s="37"/>
      <c r="M2877" s="38"/>
      <c r="N2877" s="45"/>
      <c r="O2877" s="38"/>
    </row>
    <row r="2878" spans="3:15" ht="17" x14ac:dyDescent="0.4">
      <c r="C2878" s="28"/>
      <c r="D2878" s="22"/>
      <c r="K2878" s="26"/>
      <c r="L2878" s="37"/>
      <c r="M2878" s="38"/>
      <c r="N2878" s="45"/>
      <c r="O2878" s="38"/>
    </row>
    <row r="2879" spans="3:15" ht="17" x14ac:dyDescent="0.4">
      <c r="C2879" s="28"/>
      <c r="D2879" s="22"/>
      <c r="K2879" s="26"/>
      <c r="L2879" s="37"/>
      <c r="M2879" s="38"/>
      <c r="N2879" s="45"/>
      <c r="O2879" s="38"/>
    </row>
    <row r="2880" spans="3:15" ht="17" x14ac:dyDescent="0.4">
      <c r="C2880" s="28"/>
      <c r="D2880" s="22"/>
      <c r="K2880" s="26"/>
      <c r="L2880" s="37"/>
      <c r="M2880" s="38"/>
      <c r="N2880" s="45"/>
      <c r="O2880" s="38"/>
    </row>
    <row r="2881" spans="3:15" ht="17" x14ac:dyDescent="0.4">
      <c r="C2881" s="28"/>
      <c r="D2881" s="22"/>
      <c r="K2881" s="26"/>
      <c r="L2881" s="37"/>
      <c r="M2881" s="38"/>
      <c r="N2881" s="45"/>
      <c r="O2881" s="38"/>
    </row>
    <row r="2882" spans="3:15" ht="17" x14ac:dyDescent="0.4">
      <c r="C2882" s="28"/>
      <c r="D2882" s="22"/>
      <c r="K2882" s="26"/>
      <c r="L2882" s="37"/>
      <c r="M2882" s="38"/>
      <c r="N2882" s="45"/>
      <c r="O2882" s="38"/>
    </row>
    <row r="2883" spans="3:15" ht="17" x14ac:dyDescent="0.4">
      <c r="C2883" s="28"/>
      <c r="D2883" s="22"/>
      <c r="K2883" s="26"/>
      <c r="L2883" s="37"/>
      <c r="M2883" s="38"/>
      <c r="N2883" s="45"/>
      <c r="O2883" s="38"/>
    </row>
    <row r="2884" spans="3:15" ht="17" x14ac:dyDescent="0.4">
      <c r="C2884" s="28"/>
      <c r="D2884" s="22"/>
      <c r="K2884" s="26"/>
      <c r="L2884" s="37"/>
      <c r="M2884" s="38"/>
      <c r="N2884" s="45"/>
      <c r="O2884" s="38"/>
    </row>
    <row r="2885" spans="3:15" ht="17" x14ac:dyDescent="0.4">
      <c r="C2885" s="28"/>
      <c r="D2885" s="22"/>
      <c r="K2885" s="26"/>
      <c r="L2885" s="37"/>
      <c r="M2885" s="38"/>
      <c r="N2885" s="45"/>
      <c r="O2885" s="38"/>
    </row>
    <row r="2886" spans="3:15" ht="17" x14ac:dyDescent="0.4">
      <c r="C2886" s="28"/>
      <c r="D2886" s="22"/>
      <c r="K2886" s="26"/>
      <c r="L2886" s="37"/>
      <c r="M2886" s="38"/>
      <c r="N2886" s="45"/>
      <c r="O2886" s="38"/>
    </row>
    <row r="2887" spans="3:15" ht="17" x14ac:dyDescent="0.4">
      <c r="C2887" s="28"/>
      <c r="D2887" s="22"/>
      <c r="K2887" s="26"/>
      <c r="L2887" s="37"/>
      <c r="M2887" s="38"/>
      <c r="N2887" s="45"/>
      <c r="O2887" s="38"/>
    </row>
    <row r="2888" spans="3:15" ht="17" x14ac:dyDescent="0.4">
      <c r="C2888" s="28"/>
      <c r="D2888" s="22"/>
      <c r="K2888" s="26"/>
      <c r="L2888" s="37"/>
      <c r="M2888" s="38"/>
      <c r="N2888" s="45"/>
      <c r="O2888" s="38"/>
    </row>
    <row r="2889" spans="3:15" ht="17" x14ac:dyDescent="0.4">
      <c r="C2889" s="28"/>
      <c r="D2889" s="22"/>
      <c r="K2889" s="26"/>
      <c r="L2889" s="37"/>
      <c r="M2889" s="38"/>
      <c r="N2889" s="45"/>
      <c r="O2889" s="38"/>
    </row>
    <row r="2890" spans="3:15" ht="17" x14ac:dyDescent="0.4">
      <c r="C2890" s="28"/>
      <c r="D2890" s="22"/>
      <c r="K2890" s="26"/>
      <c r="L2890" s="37"/>
      <c r="M2890" s="38"/>
      <c r="N2890" s="45"/>
      <c r="O2890" s="38"/>
    </row>
    <row r="2891" spans="3:15" ht="17" x14ac:dyDescent="0.4">
      <c r="C2891" s="28"/>
      <c r="D2891" s="22"/>
      <c r="K2891" s="26"/>
      <c r="L2891" s="37"/>
      <c r="M2891" s="38"/>
      <c r="N2891" s="45"/>
      <c r="O2891" s="38"/>
    </row>
    <row r="2892" spans="3:15" ht="17" x14ac:dyDescent="0.4">
      <c r="C2892" s="28"/>
      <c r="D2892" s="22"/>
      <c r="K2892" s="26"/>
      <c r="L2892" s="37"/>
      <c r="M2892" s="38"/>
      <c r="N2892" s="45"/>
      <c r="O2892" s="38"/>
    </row>
    <row r="2893" spans="3:15" ht="17" x14ac:dyDescent="0.4">
      <c r="C2893" s="28"/>
      <c r="D2893" s="22"/>
      <c r="K2893" s="26"/>
      <c r="L2893" s="37"/>
      <c r="M2893" s="38"/>
      <c r="N2893" s="45"/>
      <c r="O2893" s="38"/>
    </row>
    <row r="2894" spans="3:15" ht="17" x14ac:dyDescent="0.4">
      <c r="C2894" s="28"/>
      <c r="D2894" s="22"/>
      <c r="K2894" s="26"/>
      <c r="L2894" s="37"/>
      <c r="M2894" s="38"/>
      <c r="N2894" s="45"/>
      <c r="O2894" s="38"/>
    </row>
    <row r="2895" spans="3:15" ht="17" x14ac:dyDescent="0.4">
      <c r="C2895" s="28"/>
      <c r="D2895" s="22"/>
      <c r="K2895" s="26"/>
      <c r="L2895" s="37"/>
      <c r="M2895" s="38"/>
      <c r="N2895" s="45"/>
      <c r="O2895" s="38"/>
    </row>
    <row r="2896" spans="3:15" ht="17" x14ac:dyDescent="0.4">
      <c r="C2896" s="28"/>
      <c r="D2896" s="22"/>
      <c r="K2896" s="26"/>
      <c r="L2896" s="37"/>
      <c r="M2896" s="38"/>
      <c r="N2896" s="45"/>
      <c r="O2896" s="38"/>
    </row>
    <row r="2897" spans="3:15" ht="17" x14ac:dyDescent="0.4">
      <c r="C2897" s="28"/>
      <c r="D2897" s="22"/>
      <c r="K2897" s="26"/>
      <c r="L2897" s="37"/>
      <c r="M2897" s="38"/>
      <c r="N2897" s="45"/>
      <c r="O2897" s="38"/>
    </row>
    <row r="2898" spans="3:15" ht="17" x14ac:dyDescent="0.4">
      <c r="C2898" s="28"/>
      <c r="D2898" s="22"/>
      <c r="K2898" s="26"/>
      <c r="L2898" s="37"/>
      <c r="M2898" s="38"/>
      <c r="N2898" s="45"/>
      <c r="O2898" s="38"/>
    </row>
    <row r="2899" spans="3:15" ht="17" x14ac:dyDescent="0.4">
      <c r="C2899" s="28"/>
      <c r="D2899" s="22"/>
      <c r="K2899" s="26"/>
      <c r="L2899" s="37"/>
      <c r="M2899" s="38"/>
      <c r="N2899" s="45"/>
      <c r="O2899" s="38"/>
    </row>
    <row r="2900" spans="3:15" ht="17" x14ac:dyDescent="0.4">
      <c r="C2900" s="28"/>
      <c r="D2900" s="22"/>
      <c r="K2900" s="26"/>
      <c r="L2900" s="37"/>
      <c r="M2900" s="38"/>
      <c r="N2900" s="45"/>
      <c r="O2900" s="38"/>
    </row>
    <row r="2901" spans="3:15" ht="17" x14ac:dyDescent="0.4">
      <c r="C2901" s="28"/>
      <c r="D2901" s="22"/>
      <c r="K2901" s="26"/>
      <c r="L2901" s="37"/>
      <c r="M2901" s="38"/>
      <c r="N2901" s="45"/>
      <c r="O2901" s="38"/>
    </row>
    <row r="2902" spans="3:15" ht="17" x14ac:dyDescent="0.4">
      <c r="C2902" s="28"/>
      <c r="D2902" s="22"/>
      <c r="K2902" s="26"/>
      <c r="L2902" s="37"/>
      <c r="M2902" s="38"/>
      <c r="N2902" s="45"/>
      <c r="O2902" s="38"/>
    </row>
    <row r="2903" spans="3:15" ht="17" x14ac:dyDescent="0.4">
      <c r="C2903" s="28"/>
      <c r="D2903" s="22"/>
      <c r="K2903" s="26"/>
      <c r="L2903" s="37"/>
      <c r="M2903" s="38"/>
      <c r="N2903" s="45"/>
      <c r="O2903" s="38"/>
    </row>
    <row r="2904" spans="3:15" ht="17" x14ac:dyDescent="0.4">
      <c r="C2904" s="28"/>
      <c r="D2904" s="22"/>
      <c r="K2904" s="26"/>
      <c r="L2904" s="37"/>
      <c r="M2904" s="38"/>
      <c r="N2904" s="45"/>
      <c r="O2904" s="38"/>
    </row>
    <row r="2905" spans="3:15" ht="17" x14ac:dyDescent="0.4">
      <c r="C2905" s="28"/>
      <c r="D2905" s="22"/>
      <c r="K2905" s="26"/>
      <c r="L2905" s="37"/>
      <c r="M2905" s="38"/>
      <c r="N2905" s="45"/>
      <c r="O2905" s="38"/>
    </row>
    <row r="2906" spans="3:15" ht="17" x14ac:dyDescent="0.4">
      <c r="C2906" s="28"/>
      <c r="D2906" s="22"/>
      <c r="K2906" s="26"/>
      <c r="L2906" s="37"/>
      <c r="M2906" s="38"/>
      <c r="N2906" s="45"/>
      <c r="O2906" s="38"/>
    </row>
    <row r="2907" spans="3:15" ht="17" x14ac:dyDescent="0.4">
      <c r="C2907" s="28"/>
      <c r="D2907" s="22"/>
      <c r="K2907" s="26"/>
      <c r="L2907" s="37"/>
      <c r="M2907" s="38"/>
      <c r="N2907" s="45"/>
      <c r="O2907" s="38"/>
    </row>
    <row r="2908" spans="3:15" ht="17" x14ac:dyDescent="0.4">
      <c r="C2908" s="28"/>
      <c r="D2908" s="22"/>
      <c r="K2908" s="26"/>
      <c r="L2908" s="37"/>
      <c r="M2908" s="38"/>
      <c r="N2908" s="45"/>
      <c r="O2908" s="38"/>
    </row>
    <row r="2909" spans="3:15" ht="17" x14ac:dyDescent="0.4">
      <c r="C2909" s="28"/>
      <c r="D2909" s="22"/>
      <c r="K2909" s="26"/>
      <c r="L2909" s="37"/>
      <c r="M2909" s="38"/>
      <c r="N2909" s="45"/>
      <c r="O2909" s="38"/>
    </row>
    <row r="2910" spans="3:15" ht="17" x14ac:dyDescent="0.4">
      <c r="C2910" s="28"/>
      <c r="D2910" s="22"/>
      <c r="K2910" s="26"/>
      <c r="L2910" s="37"/>
      <c r="M2910" s="38"/>
      <c r="N2910" s="45"/>
      <c r="O2910" s="38"/>
    </row>
    <row r="2911" spans="3:15" ht="17" x14ac:dyDescent="0.4">
      <c r="C2911" s="28"/>
      <c r="D2911" s="22"/>
      <c r="K2911" s="26"/>
      <c r="L2911" s="37"/>
      <c r="M2911" s="38"/>
      <c r="N2911" s="45"/>
      <c r="O2911" s="38"/>
    </row>
    <row r="2912" spans="3:15" ht="17" x14ac:dyDescent="0.4">
      <c r="C2912" s="28"/>
      <c r="D2912" s="22"/>
      <c r="K2912" s="26"/>
      <c r="L2912" s="37"/>
      <c r="M2912" s="38"/>
      <c r="N2912" s="45"/>
      <c r="O2912" s="38"/>
    </row>
    <row r="2913" spans="3:15" ht="17" x14ac:dyDescent="0.4">
      <c r="C2913" s="28"/>
      <c r="D2913" s="22"/>
      <c r="K2913" s="26"/>
      <c r="L2913" s="37"/>
      <c r="M2913" s="38"/>
      <c r="N2913" s="45"/>
      <c r="O2913" s="38"/>
    </row>
    <row r="2914" spans="3:15" ht="17" x14ac:dyDescent="0.4">
      <c r="C2914" s="28"/>
      <c r="D2914" s="22"/>
      <c r="K2914" s="26"/>
      <c r="L2914" s="37"/>
      <c r="M2914" s="38"/>
      <c r="N2914" s="45"/>
      <c r="O2914" s="38"/>
    </row>
    <row r="2915" spans="3:15" ht="17" x14ac:dyDescent="0.4">
      <c r="C2915" s="28"/>
      <c r="D2915" s="22"/>
      <c r="K2915" s="26"/>
      <c r="L2915" s="37"/>
      <c r="M2915" s="38"/>
      <c r="N2915" s="45"/>
      <c r="O2915" s="38"/>
    </row>
    <row r="2916" spans="3:15" ht="17" x14ac:dyDescent="0.4">
      <c r="C2916" s="28"/>
      <c r="D2916" s="22"/>
      <c r="K2916" s="26"/>
      <c r="L2916" s="37"/>
      <c r="M2916" s="38"/>
      <c r="N2916" s="45"/>
      <c r="O2916" s="38"/>
    </row>
    <row r="2917" spans="3:15" ht="17" x14ac:dyDescent="0.4">
      <c r="C2917" s="28"/>
      <c r="D2917" s="22"/>
      <c r="K2917" s="26"/>
      <c r="L2917" s="37"/>
      <c r="M2917" s="38"/>
      <c r="N2917" s="45"/>
      <c r="O2917" s="38"/>
    </row>
    <row r="2918" spans="3:15" ht="17" x14ac:dyDescent="0.4">
      <c r="C2918" s="28"/>
      <c r="D2918" s="22"/>
      <c r="K2918" s="26"/>
      <c r="L2918" s="37"/>
      <c r="M2918" s="38"/>
      <c r="N2918" s="45"/>
      <c r="O2918" s="38"/>
    </row>
    <row r="2919" spans="3:15" ht="17" x14ac:dyDescent="0.4">
      <c r="C2919" s="28"/>
      <c r="D2919" s="22"/>
      <c r="K2919" s="26"/>
      <c r="L2919" s="37"/>
      <c r="M2919" s="38"/>
      <c r="N2919" s="45"/>
      <c r="O2919" s="38"/>
    </row>
    <row r="2920" spans="3:15" ht="17" x14ac:dyDescent="0.4">
      <c r="C2920" s="28"/>
      <c r="D2920" s="22"/>
      <c r="K2920" s="26"/>
      <c r="L2920" s="37"/>
      <c r="M2920" s="38"/>
      <c r="N2920" s="45"/>
      <c r="O2920" s="38"/>
    </row>
    <row r="2921" spans="3:15" ht="17" x14ac:dyDescent="0.4">
      <c r="C2921" s="28"/>
      <c r="D2921" s="22"/>
      <c r="K2921" s="26"/>
      <c r="L2921" s="37"/>
      <c r="M2921" s="38"/>
      <c r="N2921" s="45"/>
      <c r="O2921" s="38"/>
    </row>
    <row r="2922" spans="3:15" ht="17" x14ac:dyDescent="0.4">
      <c r="C2922" s="28"/>
      <c r="D2922" s="22"/>
      <c r="K2922" s="26"/>
      <c r="L2922" s="37"/>
      <c r="M2922" s="38"/>
      <c r="N2922" s="45"/>
      <c r="O2922" s="38"/>
    </row>
    <row r="2923" spans="3:15" ht="17" x14ac:dyDescent="0.4">
      <c r="C2923" s="28"/>
      <c r="D2923" s="22"/>
      <c r="K2923" s="26"/>
      <c r="L2923" s="37"/>
      <c r="M2923" s="38"/>
      <c r="N2923" s="45"/>
      <c r="O2923" s="38"/>
    </row>
    <row r="2924" spans="3:15" ht="17" x14ac:dyDescent="0.4">
      <c r="C2924" s="28"/>
      <c r="D2924" s="24"/>
      <c r="K2924" s="26"/>
      <c r="L2924" s="37"/>
      <c r="M2924" s="38"/>
      <c r="N2924" s="45"/>
      <c r="O2924" s="38"/>
    </row>
    <row r="2925" spans="3:15" ht="17" x14ac:dyDescent="0.4">
      <c r="C2925" s="28"/>
      <c r="D2925" s="24"/>
      <c r="K2925" s="26"/>
      <c r="L2925" s="37"/>
      <c r="M2925" s="38"/>
      <c r="N2925" s="45"/>
      <c r="O2925" s="38"/>
    </row>
    <row r="2926" spans="3:15" ht="17" x14ac:dyDescent="0.4">
      <c r="C2926" s="28"/>
      <c r="D2926" s="24"/>
      <c r="K2926" s="26"/>
      <c r="L2926" s="37"/>
      <c r="M2926" s="38"/>
      <c r="N2926" s="45"/>
      <c r="O2926" s="38"/>
    </row>
    <row r="2927" spans="3:15" ht="17" x14ac:dyDescent="0.4">
      <c r="C2927" s="28"/>
      <c r="D2927" s="24"/>
      <c r="K2927" s="26"/>
      <c r="L2927" s="37"/>
      <c r="M2927" s="38"/>
      <c r="N2927" s="45"/>
      <c r="O2927" s="38"/>
    </row>
    <row r="2928" spans="3:15" ht="17" x14ac:dyDescent="0.4">
      <c r="C2928" s="28"/>
      <c r="D2928" s="24"/>
      <c r="K2928" s="26"/>
      <c r="L2928" s="37"/>
      <c r="M2928" s="38"/>
      <c r="N2928" s="45"/>
      <c r="O2928" s="38"/>
    </row>
    <row r="2929" spans="3:15" ht="17" x14ac:dyDescent="0.4">
      <c r="C2929" s="28"/>
      <c r="D2929" s="24"/>
      <c r="K2929" s="26"/>
      <c r="L2929" s="37"/>
      <c r="M2929" s="38"/>
      <c r="N2929" s="45"/>
      <c r="O2929" s="38"/>
    </row>
    <row r="2930" spans="3:15" ht="17" x14ac:dyDescent="0.4">
      <c r="C2930" s="28"/>
      <c r="D2930" s="24"/>
      <c r="K2930" s="26"/>
      <c r="L2930" s="37"/>
      <c r="M2930" s="38"/>
      <c r="N2930" s="45"/>
      <c r="O2930" s="38"/>
    </row>
    <row r="2931" spans="3:15" ht="17" x14ac:dyDescent="0.4">
      <c r="C2931" s="28"/>
      <c r="D2931" s="24"/>
      <c r="K2931" s="26"/>
      <c r="L2931" s="37"/>
      <c r="M2931" s="38"/>
      <c r="N2931" s="45"/>
      <c r="O2931" s="38"/>
    </row>
    <row r="2932" spans="3:15" ht="17" x14ac:dyDescent="0.4">
      <c r="C2932" s="28"/>
      <c r="D2932" s="24"/>
      <c r="K2932" s="26"/>
      <c r="L2932" s="37"/>
      <c r="M2932" s="38"/>
      <c r="N2932" s="45"/>
      <c r="O2932" s="38"/>
    </row>
    <row r="2933" spans="3:15" ht="17" x14ac:dyDescent="0.4">
      <c r="C2933" s="28"/>
      <c r="D2933" s="24"/>
      <c r="K2933" s="26"/>
      <c r="L2933" s="37"/>
      <c r="M2933" s="38"/>
      <c r="N2933" s="45"/>
      <c r="O2933" s="38"/>
    </row>
    <row r="2934" spans="3:15" ht="17" x14ac:dyDescent="0.4">
      <c r="C2934" s="28"/>
      <c r="D2934" s="24"/>
      <c r="K2934" s="26"/>
      <c r="L2934" s="37"/>
      <c r="M2934" s="38"/>
      <c r="N2934" s="45"/>
      <c r="O2934" s="38"/>
    </row>
    <row r="2935" spans="3:15" ht="17" x14ac:dyDescent="0.4">
      <c r="C2935" s="28"/>
      <c r="D2935" s="24"/>
      <c r="K2935" s="26"/>
      <c r="L2935" s="37"/>
      <c r="M2935" s="38"/>
      <c r="N2935" s="45"/>
      <c r="O2935" s="38"/>
    </row>
    <row r="2936" spans="3:15" ht="17" x14ac:dyDescent="0.4">
      <c r="C2936" s="28"/>
      <c r="D2936" s="24"/>
      <c r="K2936" s="26"/>
      <c r="L2936" s="37"/>
      <c r="M2936" s="38"/>
      <c r="N2936" s="45"/>
      <c r="O2936" s="38"/>
    </row>
    <row r="2937" spans="3:15" ht="17" x14ac:dyDescent="0.4">
      <c r="C2937" s="28"/>
      <c r="D2937" s="24"/>
      <c r="K2937" s="26"/>
      <c r="L2937" s="37"/>
      <c r="M2937" s="38"/>
      <c r="N2937" s="45"/>
      <c r="O2937" s="38"/>
    </row>
    <row r="2938" spans="3:15" ht="17" x14ac:dyDescent="0.4">
      <c r="C2938" s="28"/>
      <c r="D2938" s="24"/>
      <c r="K2938" s="26"/>
      <c r="L2938" s="37"/>
      <c r="M2938" s="38"/>
      <c r="N2938" s="45"/>
      <c r="O2938" s="38"/>
    </row>
    <row r="2939" spans="3:15" ht="17" x14ac:dyDescent="0.4">
      <c r="C2939" s="28"/>
      <c r="D2939" s="24"/>
      <c r="K2939" s="26"/>
      <c r="L2939" s="37"/>
      <c r="M2939" s="38"/>
      <c r="N2939" s="45"/>
      <c r="O2939" s="38"/>
    </row>
    <row r="2940" spans="3:15" ht="17" x14ac:dyDescent="0.4">
      <c r="C2940" s="28"/>
      <c r="D2940" s="24"/>
      <c r="K2940" s="26"/>
      <c r="L2940" s="37"/>
      <c r="M2940" s="38"/>
      <c r="N2940" s="45"/>
      <c r="O2940" s="38"/>
    </row>
    <row r="2941" spans="3:15" ht="17" x14ac:dyDescent="0.4">
      <c r="C2941" s="28"/>
      <c r="D2941" s="24"/>
      <c r="K2941" s="26"/>
      <c r="L2941" s="37"/>
      <c r="M2941" s="38"/>
      <c r="N2941" s="45"/>
      <c r="O2941" s="38"/>
    </row>
    <row r="2942" spans="3:15" ht="17" x14ac:dyDescent="0.4">
      <c r="C2942" s="28"/>
      <c r="D2942" s="24"/>
      <c r="K2942" s="26"/>
      <c r="L2942" s="37"/>
      <c r="M2942" s="38"/>
      <c r="N2942" s="45"/>
      <c r="O2942" s="38"/>
    </row>
    <row r="2943" spans="3:15" ht="17" x14ac:dyDescent="0.4">
      <c r="C2943" s="28"/>
      <c r="D2943" s="24"/>
      <c r="K2943" s="26"/>
      <c r="L2943" s="37"/>
      <c r="M2943" s="38"/>
      <c r="N2943" s="45"/>
      <c r="O2943" s="38"/>
    </row>
    <row r="2944" spans="3:15" ht="17" x14ac:dyDescent="0.4">
      <c r="C2944" s="28"/>
      <c r="D2944" s="24"/>
      <c r="K2944" s="26"/>
      <c r="L2944" s="37"/>
      <c r="M2944" s="38"/>
      <c r="N2944" s="45"/>
      <c r="O2944" s="38"/>
    </row>
    <row r="2945" spans="3:15" ht="17" x14ac:dyDescent="0.4">
      <c r="C2945" s="28"/>
      <c r="D2945" s="24"/>
      <c r="K2945" s="26"/>
      <c r="L2945" s="37"/>
      <c r="M2945" s="38"/>
      <c r="N2945" s="45"/>
      <c r="O2945" s="38"/>
    </row>
    <row r="2946" spans="3:15" ht="17" x14ac:dyDescent="0.4">
      <c r="C2946" s="28"/>
      <c r="D2946" s="24"/>
      <c r="K2946" s="26"/>
      <c r="L2946" s="37"/>
      <c r="M2946" s="38"/>
      <c r="N2946" s="45"/>
      <c r="O2946" s="38"/>
    </row>
    <row r="2947" spans="3:15" ht="17" x14ac:dyDescent="0.4">
      <c r="C2947" s="28"/>
      <c r="D2947" s="24"/>
      <c r="K2947" s="26"/>
      <c r="L2947" s="37"/>
      <c r="M2947" s="38"/>
      <c r="N2947" s="45"/>
      <c r="O2947" s="38"/>
    </row>
    <row r="2948" spans="3:15" ht="17" x14ac:dyDescent="0.4">
      <c r="C2948" s="28"/>
      <c r="D2948" s="24"/>
      <c r="K2948" s="26"/>
      <c r="L2948" s="37"/>
      <c r="M2948" s="38"/>
      <c r="N2948" s="45"/>
      <c r="O2948" s="38"/>
    </row>
    <row r="2949" spans="3:15" ht="17" x14ac:dyDescent="0.4">
      <c r="C2949" s="28"/>
      <c r="D2949" s="24"/>
      <c r="K2949" s="26"/>
      <c r="L2949" s="37"/>
      <c r="M2949" s="38"/>
      <c r="N2949" s="45"/>
      <c r="O2949" s="38"/>
    </row>
    <row r="2950" spans="3:15" ht="17" x14ac:dyDescent="0.4">
      <c r="C2950" s="28"/>
      <c r="D2950" s="24"/>
      <c r="K2950" s="26"/>
      <c r="L2950" s="37"/>
      <c r="M2950" s="38"/>
      <c r="N2950" s="45"/>
      <c r="O2950" s="38"/>
    </row>
    <row r="2951" spans="3:15" ht="17" x14ac:dyDescent="0.4">
      <c r="C2951" s="28"/>
      <c r="D2951" s="24"/>
      <c r="K2951" s="26"/>
      <c r="L2951" s="37"/>
      <c r="M2951" s="38"/>
      <c r="N2951" s="45"/>
      <c r="O2951" s="38"/>
    </row>
    <row r="2952" spans="3:15" ht="17" x14ac:dyDescent="0.4">
      <c r="C2952" s="28"/>
      <c r="D2952" s="24"/>
      <c r="K2952" s="26"/>
      <c r="L2952" s="37"/>
      <c r="M2952" s="38"/>
      <c r="N2952" s="45"/>
      <c r="O2952" s="38"/>
    </row>
    <row r="2953" spans="3:15" ht="17" x14ac:dyDescent="0.4">
      <c r="C2953" s="28"/>
      <c r="D2953" s="24"/>
      <c r="K2953" s="26"/>
      <c r="L2953" s="37"/>
      <c r="M2953" s="38"/>
      <c r="N2953" s="45"/>
      <c r="O2953" s="38"/>
    </row>
    <row r="2954" spans="3:15" ht="17" x14ac:dyDescent="0.4">
      <c r="C2954" s="28"/>
      <c r="D2954" s="24"/>
      <c r="K2954" s="26"/>
      <c r="L2954" s="37"/>
      <c r="M2954" s="38"/>
      <c r="N2954" s="45"/>
      <c r="O2954" s="38"/>
    </row>
    <row r="2955" spans="3:15" ht="17" x14ac:dyDescent="0.4">
      <c r="C2955" s="28"/>
      <c r="D2955" s="24"/>
      <c r="K2955" s="26"/>
      <c r="L2955" s="37"/>
      <c r="M2955" s="38"/>
      <c r="N2955" s="45"/>
      <c r="O2955" s="38"/>
    </row>
    <row r="2956" spans="3:15" ht="17" x14ac:dyDescent="0.4">
      <c r="C2956" s="28"/>
      <c r="D2956" s="24"/>
      <c r="K2956" s="26"/>
      <c r="L2956" s="37"/>
      <c r="M2956" s="38"/>
      <c r="N2956" s="45"/>
      <c r="O2956" s="38"/>
    </row>
    <row r="2957" spans="3:15" ht="17" x14ac:dyDescent="0.4">
      <c r="C2957" s="28"/>
      <c r="D2957" s="24"/>
      <c r="K2957" s="26"/>
      <c r="L2957" s="37"/>
      <c r="M2957" s="38"/>
      <c r="N2957" s="45"/>
      <c r="O2957" s="38"/>
    </row>
    <row r="2958" spans="3:15" ht="17" x14ac:dyDescent="0.4">
      <c r="C2958" s="28"/>
      <c r="D2958" s="24"/>
      <c r="K2958" s="26"/>
      <c r="L2958" s="37"/>
      <c r="M2958" s="38"/>
      <c r="N2958" s="45"/>
      <c r="O2958" s="38"/>
    </row>
    <row r="2959" spans="3:15" ht="17" x14ac:dyDescent="0.4">
      <c r="C2959" s="28"/>
      <c r="D2959" s="24"/>
      <c r="K2959" s="26"/>
      <c r="L2959" s="37"/>
      <c r="M2959" s="38"/>
      <c r="N2959" s="45"/>
      <c r="O2959" s="38"/>
    </row>
    <row r="2960" spans="3:15" ht="17" x14ac:dyDescent="0.4">
      <c r="C2960" s="28"/>
      <c r="D2960" s="24"/>
      <c r="K2960" s="26"/>
      <c r="L2960" s="37"/>
      <c r="M2960" s="38"/>
      <c r="N2960" s="45"/>
      <c r="O2960" s="38"/>
    </row>
    <row r="2961" spans="3:15" ht="17" x14ac:dyDescent="0.4">
      <c r="C2961" s="28"/>
      <c r="D2961" s="24"/>
      <c r="K2961" s="26"/>
      <c r="L2961" s="37"/>
      <c r="M2961" s="38"/>
      <c r="N2961" s="45"/>
      <c r="O2961" s="38"/>
    </row>
    <row r="2962" spans="3:15" ht="17" x14ac:dyDescent="0.4">
      <c r="C2962" s="28"/>
      <c r="D2962" s="24"/>
      <c r="K2962" s="26"/>
      <c r="L2962" s="37"/>
      <c r="M2962" s="38"/>
      <c r="N2962" s="45"/>
      <c r="O2962" s="38"/>
    </row>
    <row r="2963" spans="3:15" ht="17" x14ac:dyDescent="0.4">
      <c r="C2963" s="28"/>
      <c r="D2963" s="24"/>
      <c r="K2963" s="26"/>
      <c r="L2963" s="37"/>
      <c r="M2963" s="38"/>
      <c r="N2963" s="45"/>
      <c r="O2963" s="38"/>
    </row>
    <row r="2964" spans="3:15" ht="17" x14ac:dyDescent="0.4">
      <c r="C2964" s="28"/>
      <c r="D2964" s="24"/>
      <c r="K2964" s="26"/>
      <c r="L2964" s="37"/>
      <c r="M2964" s="38"/>
      <c r="N2964" s="45"/>
      <c r="O2964" s="38"/>
    </row>
    <row r="2965" spans="3:15" ht="17" x14ac:dyDescent="0.4">
      <c r="C2965" s="28"/>
      <c r="D2965" s="24"/>
      <c r="K2965" s="26"/>
      <c r="L2965" s="37"/>
      <c r="M2965" s="38"/>
      <c r="N2965" s="45"/>
      <c r="O2965" s="38"/>
    </row>
    <row r="2966" spans="3:15" ht="17" x14ac:dyDescent="0.4">
      <c r="C2966" s="28"/>
      <c r="D2966" s="24"/>
      <c r="K2966" s="26"/>
      <c r="L2966" s="37"/>
      <c r="M2966" s="38"/>
      <c r="N2966" s="45"/>
      <c r="O2966" s="38"/>
    </row>
    <row r="2967" spans="3:15" ht="17" x14ac:dyDescent="0.4">
      <c r="C2967" s="28"/>
      <c r="D2967" s="24"/>
      <c r="K2967" s="26"/>
      <c r="L2967" s="37"/>
      <c r="M2967" s="38"/>
      <c r="N2967" s="45"/>
      <c r="O2967" s="38"/>
    </row>
    <row r="2968" spans="3:15" ht="17" x14ac:dyDescent="0.4">
      <c r="C2968" s="28"/>
      <c r="D2968" s="24"/>
      <c r="K2968" s="26"/>
      <c r="L2968" s="37"/>
      <c r="M2968" s="38"/>
      <c r="N2968" s="45"/>
      <c r="O2968" s="38"/>
    </row>
    <row r="2969" spans="3:15" ht="17" x14ac:dyDescent="0.4">
      <c r="C2969" s="28"/>
      <c r="D2969" s="24"/>
      <c r="K2969" s="26"/>
      <c r="L2969" s="37"/>
      <c r="M2969" s="38"/>
      <c r="N2969" s="45"/>
      <c r="O2969" s="38"/>
    </row>
    <row r="2970" spans="3:15" ht="17" x14ac:dyDescent="0.4">
      <c r="C2970" s="28"/>
      <c r="D2970" s="24"/>
      <c r="K2970" s="26"/>
      <c r="L2970" s="37"/>
      <c r="M2970" s="38"/>
      <c r="N2970" s="45"/>
      <c r="O2970" s="38"/>
    </row>
    <row r="2971" spans="3:15" ht="17" x14ac:dyDescent="0.4">
      <c r="C2971" s="28"/>
      <c r="D2971" s="24"/>
      <c r="K2971" s="26"/>
      <c r="L2971" s="37"/>
      <c r="M2971" s="38"/>
      <c r="N2971" s="45"/>
      <c r="O2971" s="38"/>
    </row>
    <row r="2972" spans="3:15" ht="17" x14ac:dyDescent="0.4">
      <c r="C2972" s="28"/>
      <c r="D2972" s="24"/>
      <c r="K2972" s="26"/>
      <c r="L2972" s="37"/>
      <c r="M2972" s="38"/>
      <c r="N2972" s="45"/>
      <c r="O2972" s="38"/>
    </row>
    <row r="2973" spans="3:15" ht="17" x14ac:dyDescent="0.4">
      <c r="C2973" s="28"/>
      <c r="D2973" s="24"/>
      <c r="K2973" s="26"/>
      <c r="L2973" s="37"/>
      <c r="M2973" s="38"/>
      <c r="N2973" s="45"/>
      <c r="O2973" s="38"/>
    </row>
    <row r="2974" spans="3:15" ht="17" x14ac:dyDescent="0.4">
      <c r="C2974" s="28"/>
      <c r="D2974" s="24"/>
      <c r="K2974" s="26"/>
      <c r="L2974" s="37"/>
      <c r="M2974" s="38"/>
      <c r="N2974" s="45"/>
      <c r="O2974" s="38"/>
    </row>
    <row r="2975" spans="3:15" ht="17" x14ac:dyDescent="0.4">
      <c r="C2975" s="28"/>
      <c r="D2975" s="24"/>
      <c r="K2975" s="26"/>
      <c r="L2975" s="37"/>
      <c r="M2975" s="38"/>
      <c r="N2975" s="45"/>
      <c r="O2975" s="38"/>
    </row>
    <row r="2976" spans="3:15" ht="17" x14ac:dyDescent="0.4">
      <c r="C2976" s="28"/>
      <c r="D2976" s="24"/>
      <c r="K2976" s="26"/>
      <c r="L2976" s="37"/>
      <c r="M2976" s="38"/>
      <c r="N2976" s="45"/>
      <c r="O2976" s="38"/>
    </row>
    <row r="2977" spans="3:15" ht="17" x14ac:dyDescent="0.4">
      <c r="C2977" s="28"/>
      <c r="D2977" s="24"/>
      <c r="K2977" s="26"/>
      <c r="L2977" s="37"/>
      <c r="M2977" s="38"/>
      <c r="N2977" s="45"/>
      <c r="O2977" s="38"/>
    </row>
    <row r="2978" spans="3:15" ht="17" x14ac:dyDescent="0.4">
      <c r="C2978" s="28"/>
      <c r="D2978" s="24"/>
      <c r="K2978" s="26"/>
      <c r="L2978" s="37"/>
      <c r="M2978" s="38"/>
      <c r="N2978" s="45"/>
      <c r="O2978" s="38"/>
    </row>
    <row r="2979" spans="3:15" ht="17" x14ac:dyDescent="0.4">
      <c r="C2979" s="28"/>
      <c r="D2979" s="24"/>
      <c r="K2979" s="26"/>
      <c r="L2979" s="37"/>
      <c r="M2979" s="38"/>
      <c r="N2979" s="45"/>
      <c r="O2979" s="38"/>
    </row>
    <row r="2980" spans="3:15" ht="17" x14ac:dyDescent="0.4">
      <c r="C2980" s="28"/>
      <c r="D2980" s="24"/>
      <c r="K2980" s="26"/>
      <c r="L2980" s="37"/>
      <c r="M2980" s="38"/>
      <c r="N2980" s="45"/>
      <c r="O2980" s="38"/>
    </row>
    <row r="2981" spans="3:15" ht="17" x14ac:dyDescent="0.4">
      <c r="C2981" s="28"/>
      <c r="D2981" s="24"/>
      <c r="K2981" s="26"/>
      <c r="L2981" s="37"/>
      <c r="M2981" s="38"/>
      <c r="N2981" s="45"/>
      <c r="O2981" s="38"/>
    </row>
    <row r="2982" spans="3:15" ht="17" x14ac:dyDescent="0.4">
      <c r="C2982" s="28"/>
      <c r="D2982" s="24"/>
      <c r="K2982" s="26"/>
      <c r="L2982" s="37"/>
      <c r="M2982" s="38"/>
      <c r="N2982" s="45"/>
      <c r="O2982" s="38"/>
    </row>
    <row r="2983" spans="3:15" ht="17" x14ac:dyDescent="0.4">
      <c r="C2983" s="28"/>
      <c r="D2983" s="24"/>
      <c r="K2983" s="26"/>
      <c r="L2983" s="37"/>
      <c r="M2983" s="38"/>
      <c r="N2983" s="45"/>
      <c r="O2983" s="38"/>
    </row>
    <row r="2984" spans="3:15" ht="17" x14ac:dyDescent="0.4">
      <c r="C2984" s="28"/>
      <c r="D2984" s="24"/>
      <c r="K2984" s="26"/>
      <c r="L2984" s="37"/>
      <c r="M2984" s="38"/>
      <c r="N2984" s="45"/>
      <c r="O2984" s="38"/>
    </row>
    <row r="2985" spans="3:15" ht="17" x14ac:dyDescent="0.4">
      <c r="C2985" s="28"/>
      <c r="D2985" s="24"/>
      <c r="K2985" s="26"/>
      <c r="L2985" s="37"/>
      <c r="M2985" s="38"/>
      <c r="N2985" s="45"/>
      <c r="O2985" s="38"/>
    </row>
    <row r="2986" spans="3:15" ht="17" x14ac:dyDescent="0.4">
      <c r="C2986" s="28"/>
      <c r="D2986" s="24"/>
      <c r="K2986" s="26"/>
      <c r="L2986" s="37"/>
      <c r="M2986" s="38"/>
      <c r="N2986" s="45"/>
      <c r="O2986" s="38"/>
    </row>
    <row r="2987" spans="3:15" ht="17" x14ac:dyDescent="0.4">
      <c r="C2987" s="28"/>
      <c r="D2987" s="24"/>
      <c r="K2987" s="26"/>
      <c r="L2987" s="37"/>
      <c r="M2987" s="38"/>
      <c r="N2987" s="45"/>
      <c r="O2987" s="38"/>
    </row>
    <row r="2988" spans="3:15" ht="17" x14ac:dyDescent="0.4">
      <c r="C2988" s="28"/>
      <c r="D2988" s="24"/>
      <c r="K2988" s="26"/>
      <c r="L2988" s="37"/>
      <c r="M2988" s="38"/>
      <c r="N2988" s="45"/>
      <c r="O2988" s="38"/>
    </row>
    <row r="2989" spans="3:15" ht="17" x14ac:dyDescent="0.4">
      <c r="C2989" s="28"/>
      <c r="D2989" s="24"/>
      <c r="K2989" s="26"/>
      <c r="L2989" s="37"/>
      <c r="M2989" s="38"/>
      <c r="N2989" s="45"/>
      <c r="O2989" s="38"/>
    </row>
    <row r="2990" spans="3:15" ht="17" x14ac:dyDescent="0.4">
      <c r="C2990" s="28"/>
      <c r="D2990" s="24"/>
      <c r="K2990" s="26"/>
      <c r="L2990" s="37"/>
      <c r="M2990" s="38"/>
      <c r="N2990" s="45"/>
      <c r="O2990" s="38"/>
    </row>
    <row r="2991" spans="3:15" ht="17" x14ac:dyDescent="0.4">
      <c r="C2991" s="28"/>
      <c r="D2991" s="24"/>
      <c r="K2991" s="26"/>
      <c r="L2991" s="37"/>
      <c r="M2991" s="38"/>
      <c r="N2991" s="45"/>
      <c r="O2991" s="38"/>
    </row>
    <row r="2992" spans="3:15" ht="17" x14ac:dyDescent="0.4">
      <c r="C2992" s="28"/>
      <c r="D2992" s="24"/>
      <c r="K2992" s="26"/>
      <c r="L2992" s="37"/>
      <c r="M2992" s="38"/>
      <c r="N2992" s="45"/>
      <c r="O2992" s="38"/>
    </row>
    <row r="2993" spans="3:15" ht="17" x14ac:dyDescent="0.4">
      <c r="C2993" s="28"/>
      <c r="D2993" s="24"/>
      <c r="K2993" s="26"/>
      <c r="L2993" s="37"/>
      <c r="M2993" s="38"/>
      <c r="N2993" s="45"/>
      <c r="O2993" s="38"/>
    </row>
    <row r="2994" spans="3:15" ht="17" x14ac:dyDescent="0.4">
      <c r="C2994" s="28"/>
      <c r="D2994" s="24"/>
      <c r="K2994" s="26"/>
      <c r="L2994" s="37"/>
      <c r="M2994" s="38"/>
      <c r="N2994" s="45"/>
      <c r="O2994" s="38"/>
    </row>
    <row r="2995" spans="3:15" ht="17" x14ac:dyDescent="0.4">
      <c r="C2995" s="28"/>
      <c r="D2995" s="24"/>
      <c r="K2995" s="26"/>
      <c r="L2995" s="37"/>
      <c r="M2995" s="38"/>
      <c r="N2995" s="45"/>
      <c r="O2995" s="38"/>
    </row>
    <row r="2996" spans="3:15" ht="17" x14ac:dyDescent="0.4">
      <c r="C2996" s="28"/>
      <c r="D2996" s="24"/>
      <c r="K2996" s="26"/>
      <c r="L2996" s="37"/>
      <c r="M2996" s="38"/>
      <c r="N2996" s="45"/>
      <c r="O2996" s="38"/>
    </row>
    <row r="2997" spans="3:15" ht="17" x14ac:dyDescent="0.4">
      <c r="C2997" s="28"/>
      <c r="D2997" s="24"/>
      <c r="K2997" s="26"/>
      <c r="L2997" s="37"/>
      <c r="M2997" s="38"/>
      <c r="N2997" s="45"/>
      <c r="O2997" s="38"/>
    </row>
    <row r="2998" spans="3:15" ht="17" x14ac:dyDescent="0.4">
      <c r="C2998" s="28"/>
      <c r="D2998" s="24"/>
      <c r="K2998" s="26"/>
      <c r="L2998" s="37"/>
      <c r="M2998" s="38"/>
      <c r="N2998" s="45"/>
      <c r="O2998" s="38"/>
    </row>
    <row r="2999" spans="3:15" ht="17" x14ac:dyDescent="0.4">
      <c r="C2999" s="28"/>
      <c r="D2999" s="24"/>
      <c r="K2999" s="26"/>
      <c r="L2999" s="37"/>
      <c r="M2999" s="38"/>
      <c r="N2999" s="45"/>
      <c r="O2999" s="38"/>
    </row>
    <row r="3000" spans="3:15" ht="17" x14ac:dyDescent="0.4">
      <c r="C3000" s="28"/>
      <c r="D3000" s="24"/>
      <c r="K3000" s="26"/>
      <c r="L3000" s="37"/>
      <c r="M3000" s="38"/>
      <c r="N3000" s="45"/>
      <c r="O3000" s="38"/>
    </row>
    <row r="3001" spans="3:15" ht="17" x14ac:dyDescent="0.4">
      <c r="C3001" s="28"/>
      <c r="D3001" s="24"/>
      <c r="K3001" s="26"/>
      <c r="L3001" s="37"/>
      <c r="M3001" s="38"/>
      <c r="N3001" s="45"/>
      <c r="O3001" s="38"/>
    </row>
    <row r="3002" spans="3:15" ht="17" x14ac:dyDescent="0.4">
      <c r="C3002" s="28"/>
      <c r="D3002" s="24"/>
      <c r="K3002" s="26"/>
      <c r="L3002" s="37"/>
      <c r="M3002" s="38"/>
      <c r="N3002" s="45"/>
      <c r="O3002" s="38"/>
    </row>
    <row r="3003" spans="3:15" ht="17" x14ac:dyDescent="0.4">
      <c r="C3003" s="28"/>
      <c r="D3003" s="24"/>
      <c r="K3003" s="26"/>
      <c r="L3003" s="37"/>
      <c r="M3003" s="38"/>
      <c r="N3003" s="45"/>
      <c r="O3003" s="38"/>
    </row>
    <row r="3004" spans="3:15" ht="17" x14ac:dyDescent="0.4">
      <c r="C3004" s="28"/>
      <c r="D3004" s="24"/>
      <c r="K3004" s="26"/>
      <c r="L3004" s="37"/>
      <c r="M3004" s="38"/>
      <c r="N3004" s="45"/>
      <c r="O3004" s="38"/>
    </row>
    <row r="3005" spans="3:15" ht="17" x14ac:dyDescent="0.4">
      <c r="C3005" s="28"/>
      <c r="D3005" s="24"/>
      <c r="K3005" s="26"/>
      <c r="L3005" s="37"/>
      <c r="M3005" s="38"/>
      <c r="N3005" s="45"/>
      <c r="O3005" s="38"/>
    </row>
    <row r="3006" spans="3:15" ht="17" x14ac:dyDescent="0.4">
      <c r="C3006" s="28"/>
      <c r="D3006" s="24"/>
      <c r="K3006" s="26"/>
      <c r="L3006" s="37"/>
      <c r="M3006" s="38"/>
      <c r="N3006" s="45"/>
      <c r="O3006" s="38"/>
    </row>
    <row r="3007" spans="3:15" ht="17" x14ac:dyDescent="0.4">
      <c r="C3007" s="28"/>
      <c r="D3007" s="24"/>
      <c r="K3007" s="26"/>
      <c r="L3007" s="37"/>
      <c r="M3007" s="38"/>
      <c r="N3007" s="45"/>
      <c r="O3007" s="38"/>
    </row>
    <row r="3008" spans="3:15" ht="17" x14ac:dyDescent="0.4">
      <c r="C3008" s="28"/>
      <c r="D3008" s="24"/>
      <c r="K3008" s="26"/>
      <c r="L3008" s="37"/>
      <c r="M3008" s="38"/>
      <c r="N3008" s="45"/>
      <c r="O3008" s="38"/>
    </row>
    <row r="3009" spans="3:15" ht="17" x14ac:dyDescent="0.4">
      <c r="C3009" s="28"/>
      <c r="D3009" s="24"/>
      <c r="K3009" s="26"/>
      <c r="L3009" s="37"/>
      <c r="M3009" s="38"/>
      <c r="N3009" s="45"/>
      <c r="O3009" s="38"/>
    </row>
    <row r="3010" spans="3:15" ht="17" x14ac:dyDescent="0.4">
      <c r="C3010" s="28"/>
      <c r="D3010" s="24"/>
      <c r="K3010" s="26"/>
      <c r="L3010" s="37"/>
      <c r="M3010" s="38"/>
      <c r="N3010" s="45"/>
      <c r="O3010" s="38"/>
    </row>
    <row r="3011" spans="3:15" ht="17" x14ac:dyDescent="0.4">
      <c r="C3011" s="28"/>
      <c r="D3011" s="24"/>
      <c r="K3011" s="26"/>
      <c r="L3011" s="37"/>
      <c r="M3011" s="38"/>
      <c r="N3011" s="45"/>
      <c r="O3011" s="38"/>
    </row>
    <row r="3012" spans="3:15" ht="17" x14ac:dyDescent="0.4">
      <c r="C3012" s="28"/>
      <c r="D3012" s="24"/>
      <c r="K3012" s="26"/>
      <c r="L3012" s="37"/>
      <c r="M3012" s="38"/>
      <c r="N3012" s="45"/>
      <c r="O3012" s="38"/>
    </row>
    <row r="3013" spans="3:15" ht="17" x14ac:dyDescent="0.4">
      <c r="C3013" s="28"/>
      <c r="D3013" s="24"/>
      <c r="K3013" s="26"/>
      <c r="L3013" s="37"/>
      <c r="M3013" s="38"/>
      <c r="N3013" s="45"/>
      <c r="O3013" s="38"/>
    </row>
    <row r="3014" spans="3:15" ht="17" x14ac:dyDescent="0.4">
      <c r="C3014" s="28"/>
      <c r="D3014" s="22"/>
      <c r="K3014" s="26"/>
      <c r="L3014" s="37"/>
      <c r="M3014" s="38"/>
      <c r="N3014" s="45"/>
      <c r="O3014" s="38"/>
    </row>
    <row r="3015" spans="3:15" ht="17" x14ac:dyDescent="0.4">
      <c r="C3015" s="28"/>
      <c r="D3015" s="22"/>
      <c r="K3015" s="26"/>
      <c r="L3015" s="37"/>
      <c r="M3015" s="38"/>
      <c r="N3015" s="45"/>
      <c r="O3015" s="38"/>
    </row>
    <row r="3016" spans="3:15" ht="17" x14ac:dyDescent="0.4">
      <c r="C3016" s="28"/>
      <c r="D3016" s="22"/>
      <c r="K3016" s="26"/>
      <c r="L3016" s="37"/>
      <c r="M3016" s="38"/>
      <c r="N3016" s="45"/>
      <c r="O3016" s="38"/>
    </row>
    <row r="3017" spans="3:15" ht="17" x14ac:dyDescent="0.4">
      <c r="C3017" s="28"/>
      <c r="D3017" s="22"/>
      <c r="K3017" s="26"/>
      <c r="L3017" s="37"/>
      <c r="M3017" s="38"/>
      <c r="N3017" s="45"/>
      <c r="O3017" s="38"/>
    </row>
    <row r="3018" spans="3:15" ht="17" x14ac:dyDescent="0.4">
      <c r="C3018" s="28"/>
      <c r="D3018" s="22"/>
      <c r="K3018" s="26"/>
      <c r="L3018" s="37"/>
      <c r="M3018" s="38"/>
      <c r="N3018" s="45"/>
      <c r="O3018" s="38"/>
    </row>
    <row r="3019" spans="3:15" ht="17" x14ac:dyDescent="0.4">
      <c r="C3019" s="28"/>
      <c r="D3019" s="22"/>
      <c r="K3019" s="26"/>
      <c r="L3019" s="37"/>
      <c r="M3019" s="38"/>
      <c r="N3019" s="45"/>
      <c r="O3019" s="38"/>
    </row>
    <row r="3020" spans="3:15" ht="17" x14ac:dyDescent="0.4">
      <c r="C3020" s="28"/>
      <c r="D3020" s="22"/>
      <c r="K3020" s="26"/>
      <c r="L3020" s="37"/>
      <c r="M3020" s="38"/>
      <c r="N3020" s="45"/>
      <c r="O3020" s="38"/>
    </row>
    <row r="3021" spans="3:15" ht="17" x14ac:dyDescent="0.4">
      <c r="C3021" s="28"/>
      <c r="D3021" s="22"/>
      <c r="K3021" s="26"/>
      <c r="L3021" s="37"/>
      <c r="M3021" s="38"/>
      <c r="N3021" s="45"/>
      <c r="O3021" s="38"/>
    </row>
    <row r="3022" spans="3:15" ht="17" x14ac:dyDescent="0.4">
      <c r="C3022" s="28"/>
      <c r="D3022" s="22"/>
      <c r="K3022" s="26"/>
      <c r="L3022" s="37"/>
      <c r="M3022" s="38"/>
      <c r="N3022" s="45"/>
      <c r="O3022" s="38"/>
    </row>
    <row r="3023" spans="3:15" ht="17" x14ac:dyDescent="0.4">
      <c r="C3023" s="28"/>
      <c r="D3023" s="22"/>
      <c r="K3023" s="26"/>
      <c r="L3023" s="37"/>
      <c r="M3023" s="38"/>
      <c r="N3023" s="45"/>
      <c r="O3023" s="38"/>
    </row>
    <row r="3024" spans="3:15" ht="17" x14ac:dyDescent="0.4">
      <c r="C3024" s="28"/>
      <c r="D3024" s="22"/>
      <c r="K3024" s="26"/>
      <c r="L3024" s="37"/>
      <c r="M3024" s="38"/>
      <c r="N3024" s="45"/>
      <c r="O3024" s="38"/>
    </row>
    <row r="3025" spans="3:15" ht="17" x14ac:dyDescent="0.4">
      <c r="C3025" s="28"/>
      <c r="D3025" s="22"/>
      <c r="K3025" s="26"/>
      <c r="L3025" s="37"/>
      <c r="M3025" s="38"/>
      <c r="N3025" s="45"/>
      <c r="O3025" s="38"/>
    </row>
    <row r="3026" spans="3:15" ht="17" x14ac:dyDescent="0.4">
      <c r="C3026" s="28"/>
      <c r="D3026" s="22"/>
      <c r="K3026" s="26"/>
      <c r="L3026" s="37"/>
      <c r="M3026" s="38"/>
      <c r="N3026" s="45"/>
      <c r="O3026" s="38"/>
    </row>
    <row r="3027" spans="3:15" ht="17" x14ac:dyDescent="0.4">
      <c r="C3027" s="28"/>
      <c r="D3027" s="22"/>
      <c r="K3027" s="26"/>
      <c r="L3027" s="37"/>
      <c r="M3027" s="38"/>
      <c r="N3027" s="45"/>
      <c r="O3027" s="38"/>
    </row>
    <row r="3028" spans="3:15" ht="17" x14ac:dyDescent="0.4">
      <c r="C3028" s="28"/>
      <c r="D3028" s="22"/>
      <c r="K3028" s="26"/>
      <c r="L3028" s="37"/>
      <c r="M3028" s="38"/>
      <c r="N3028" s="45"/>
      <c r="O3028" s="38"/>
    </row>
    <row r="3029" spans="3:15" ht="17" x14ac:dyDescent="0.4">
      <c r="C3029" s="28"/>
      <c r="D3029" s="22"/>
      <c r="K3029" s="26"/>
      <c r="L3029" s="37"/>
      <c r="M3029" s="38"/>
      <c r="N3029" s="45"/>
      <c r="O3029" s="38"/>
    </row>
    <row r="3030" spans="3:15" ht="17" x14ac:dyDescent="0.4">
      <c r="C3030" s="28"/>
      <c r="D3030" s="22"/>
      <c r="K3030" s="26"/>
      <c r="L3030" s="37"/>
      <c r="M3030" s="38"/>
      <c r="N3030" s="45"/>
      <c r="O3030" s="38"/>
    </row>
    <row r="3031" spans="3:15" ht="17" x14ac:dyDescent="0.4">
      <c r="C3031" s="28"/>
      <c r="D3031" s="22"/>
      <c r="K3031" s="26"/>
      <c r="L3031" s="37"/>
      <c r="M3031" s="38"/>
      <c r="N3031" s="45"/>
      <c r="O3031" s="38"/>
    </row>
    <row r="3032" spans="3:15" ht="17" x14ac:dyDescent="0.4">
      <c r="C3032" s="28"/>
      <c r="D3032" s="22"/>
      <c r="K3032" s="26"/>
      <c r="L3032" s="37"/>
      <c r="M3032" s="38"/>
      <c r="N3032" s="45"/>
      <c r="O3032" s="38"/>
    </row>
    <row r="3033" spans="3:15" ht="17" x14ac:dyDescent="0.4">
      <c r="C3033" s="28"/>
      <c r="D3033" s="22"/>
      <c r="K3033" s="26"/>
      <c r="L3033" s="37"/>
      <c r="M3033" s="38"/>
      <c r="N3033" s="45"/>
      <c r="O3033" s="38"/>
    </row>
    <row r="3034" spans="3:15" ht="17" x14ac:dyDescent="0.4">
      <c r="C3034" s="28"/>
      <c r="D3034" s="22"/>
      <c r="K3034" s="26"/>
      <c r="L3034" s="37"/>
      <c r="M3034" s="38"/>
      <c r="N3034" s="45"/>
      <c r="O3034" s="38"/>
    </row>
    <row r="3035" spans="3:15" ht="17" x14ac:dyDescent="0.4">
      <c r="C3035" s="28"/>
      <c r="D3035" s="22"/>
      <c r="K3035" s="26"/>
      <c r="L3035" s="37"/>
      <c r="M3035" s="38"/>
      <c r="N3035" s="45"/>
      <c r="O3035" s="38"/>
    </row>
    <row r="3036" spans="3:15" ht="17" x14ac:dyDescent="0.4">
      <c r="C3036" s="28"/>
      <c r="D3036" s="22"/>
      <c r="K3036" s="26"/>
      <c r="L3036" s="37"/>
      <c r="M3036" s="38"/>
      <c r="N3036" s="45"/>
      <c r="O3036" s="38"/>
    </row>
    <row r="3037" spans="3:15" ht="17" x14ac:dyDescent="0.4">
      <c r="C3037" s="28"/>
      <c r="D3037" s="22"/>
      <c r="K3037" s="26"/>
      <c r="L3037" s="37"/>
      <c r="M3037" s="38"/>
      <c r="N3037" s="45"/>
      <c r="O3037" s="38"/>
    </row>
    <row r="3038" spans="3:15" ht="17" x14ac:dyDescent="0.4">
      <c r="C3038" s="28"/>
      <c r="D3038" s="22"/>
      <c r="K3038" s="26"/>
      <c r="L3038" s="37"/>
      <c r="M3038" s="38"/>
      <c r="N3038" s="45"/>
      <c r="O3038" s="38"/>
    </row>
    <row r="3039" spans="3:15" ht="17" x14ac:dyDescent="0.4">
      <c r="C3039" s="28"/>
      <c r="D3039" s="22"/>
      <c r="K3039" s="26"/>
      <c r="L3039" s="37"/>
      <c r="M3039" s="38"/>
      <c r="N3039" s="45"/>
      <c r="O3039" s="38"/>
    </row>
    <row r="3040" spans="3:15" ht="17" x14ac:dyDescent="0.4">
      <c r="C3040" s="28"/>
      <c r="D3040" s="22"/>
      <c r="K3040" s="26"/>
      <c r="L3040" s="37"/>
      <c r="M3040" s="38"/>
      <c r="N3040" s="45"/>
      <c r="O3040" s="38"/>
    </row>
    <row r="3041" spans="3:15" ht="17" x14ac:dyDescent="0.4">
      <c r="C3041" s="28"/>
      <c r="D3041" s="22"/>
      <c r="K3041" s="26"/>
      <c r="L3041" s="37"/>
      <c r="M3041" s="38"/>
      <c r="N3041" s="45"/>
      <c r="O3041" s="38"/>
    </row>
    <row r="3042" spans="3:15" ht="17" x14ac:dyDescent="0.4">
      <c r="C3042" s="28"/>
      <c r="D3042" s="22"/>
      <c r="K3042" s="26"/>
      <c r="L3042" s="37"/>
      <c r="M3042" s="38"/>
      <c r="N3042" s="45"/>
      <c r="O3042" s="38"/>
    </row>
    <row r="3043" spans="3:15" ht="17" x14ac:dyDescent="0.4">
      <c r="C3043" s="28"/>
      <c r="D3043" s="22"/>
      <c r="K3043" s="26"/>
      <c r="L3043" s="37"/>
      <c r="M3043" s="38"/>
      <c r="N3043" s="45"/>
      <c r="O3043" s="38"/>
    </row>
    <row r="3044" spans="3:15" ht="17" x14ac:dyDescent="0.4">
      <c r="C3044" s="28"/>
      <c r="D3044" s="22"/>
      <c r="K3044" s="26"/>
      <c r="L3044" s="37"/>
      <c r="M3044" s="38"/>
      <c r="N3044" s="45"/>
      <c r="O3044" s="38"/>
    </row>
    <row r="3045" spans="3:15" ht="17" x14ac:dyDescent="0.4">
      <c r="C3045" s="28"/>
      <c r="D3045" s="22"/>
      <c r="K3045" s="26"/>
      <c r="L3045" s="37"/>
      <c r="M3045" s="38"/>
      <c r="N3045" s="45"/>
      <c r="O3045" s="38"/>
    </row>
    <row r="3046" spans="3:15" ht="17" x14ac:dyDescent="0.4">
      <c r="C3046" s="28"/>
      <c r="D3046" s="22"/>
      <c r="K3046" s="26"/>
      <c r="L3046" s="37"/>
      <c r="M3046" s="38"/>
      <c r="N3046" s="45"/>
      <c r="O3046" s="38"/>
    </row>
    <row r="3047" spans="3:15" ht="17" x14ac:dyDescent="0.4">
      <c r="C3047" s="28"/>
      <c r="D3047" s="22"/>
      <c r="K3047" s="26"/>
      <c r="L3047" s="37"/>
      <c r="M3047" s="38"/>
      <c r="N3047" s="45"/>
      <c r="O3047" s="38"/>
    </row>
    <row r="3048" spans="3:15" ht="17" x14ac:dyDescent="0.4">
      <c r="C3048" s="28"/>
      <c r="D3048" s="22"/>
      <c r="K3048" s="26"/>
      <c r="L3048" s="37"/>
      <c r="M3048" s="38"/>
      <c r="N3048" s="45"/>
      <c r="O3048" s="38"/>
    </row>
    <row r="3049" spans="3:15" ht="17" x14ac:dyDescent="0.4">
      <c r="C3049" s="28"/>
      <c r="D3049" s="22"/>
      <c r="K3049" s="26"/>
      <c r="L3049" s="37"/>
      <c r="M3049" s="38"/>
      <c r="N3049" s="45"/>
      <c r="O3049" s="38"/>
    </row>
    <row r="3050" spans="3:15" ht="17" x14ac:dyDescent="0.4">
      <c r="C3050" s="28"/>
      <c r="D3050" s="22"/>
      <c r="K3050" s="26"/>
      <c r="L3050" s="37"/>
      <c r="M3050" s="38"/>
      <c r="N3050" s="45"/>
      <c r="O3050" s="38"/>
    </row>
    <row r="3051" spans="3:15" ht="17" x14ac:dyDescent="0.4">
      <c r="C3051" s="28"/>
      <c r="D3051" s="22"/>
      <c r="K3051" s="26"/>
      <c r="L3051" s="37"/>
      <c r="M3051" s="38"/>
      <c r="N3051" s="45"/>
      <c r="O3051" s="38"/>
    </row>
    <row r="3052" spans="3:15" ht="17" x14ac:dyDescent="0.4">
      <c r="C3052" s="28"/>
      <c r="D3052" s="22"/>
      <c r="K3052" s="26"/>
      <c r="L3052" s="37"/>
      <c r="M3052" s="38"/>
      <c r="N3052" s="45"/>
      <c r="O3052" s="38"/>
    </row>
    <row r="3053" spans="3:15" ht="17" x14ac:dyDescent="0.4">
      <c r="C3053" s="28"/>
      <c r="D3053" s="22"/>
      <c r="K3053" s="26"/>
      <c r="L3053" s="37"/>
      <c r="M3053" s="38"/>
      <c r="N3053" s="45"/>
      <c r="O3053" s="38"/>
    </row>
    <row r="3054" spans="3:15" ht="17" x14ac:dyDescent="0.4">
      <c r="C3054" s="28"/>
      <c r="D3054" s="22"/>
      <c r="K3054" s="26"/>
      <c r="L3054" s="37"/>
      <c r="M3054" s="38"/>
      <c r="N3054" s="45"/>
      <c r="O3054" s="38"/>
    </row>
    <row r="3055" spans="3:15" ht="17" x14ac:dyDescent="0.4">
      <c r="C3055" s="28"/>
      <c r="D3055" s="22"/>
      <c r="K3055" s="26"/>
      <c r="L3055" s="37"/>
      <c r="M3055" s="38"/>
      <c r="N3055" s="45"/>
      <c r="O3055" s="38"/>
    </row>
    <row r="3056" spans="3:15" ht="17" x14ac:dyDescent="0.4">
      <c r="C3056" s="28"/>
      <c r="D3056" s="22"/>
      <c r="K3056" s="26"/>
      <c r="L3056" s="37"/>
      <c r="M3056" s="38"/>
      <c r="N3056" s="45"/>
      <c r="O3056" s="38"/>
    </row>
    <row r="3057" spans="3:15" ht="17" x14ac:dyDescent="0.4">
      <c r="C3057" s="28"/>
      <c r="D3057" s="22"/>
      <c r="K3057" s="26"/>
      <c r="L3057" s="37"/>
      <c r="M3057" s="38"/>
      <c r="N3057" s="45"/>
      <c r="O3057" s="38"/>
    </row>
    <row r="3058" spans="3:15" ht="17" x14ac:dyDescent="0.4">
      <c r="C3058" s="28"/>
      <c r="D3058" s="22"/>
      <c r="K3058" s="26"/>
      <c r="L3058" s="37"/>
      <c r="M3058" s="38"/>
      <c r="N3058" s="45"/>
      <c r="O3058" s="38"/>
    </row>
    <row r="3059" spans="3:15" ht="17" x14ac:dyDescent="0.4">
      <c r="C3059" s="28"/>
      <c r="D3059" s="22"/>
      <c r="K3059" s="26"/>
      <c r="L3059" s="37"/>
      <c r="M3059" s="38"/>
      <c r="N3059" s="45"/>
      <c r="O3059" s="38"/>
    </row>
    <row r="3060" spans="3:15" ht="17" x14ac:dyDescent="0.4">
      <c r="C3060" s="28"/>
      <c r="D3060" s="22"/>
      <c r="K3060" s="26"/>
      <c r="L3060" s="37"/>
      <c r="M3060" s="38"/>
      <c r="N3060" s="45"/>
      <c r="O3060" s="38"/>
    </row>
    <row r="3061" spans="3:15" ht="17" x14ac:dyDescent="0.4">
      <c r="C3061" s="28"/>
      <c r="D3061" s="22"/>
      <c r="K3061" s="26"/>
      <c r="L3061" s="37"/>
      <c r="M3061" s="38"/>
      <c r="N3061" s="45"/>
      <c r="O3061" s="38"/>
    </row>
    <row r="3062" spans="3:15" ht="17" x14ac:dyDescent="0.4">
      <c r="C3062" s="28"/>
      <c r="D3062" s="22"/>
      <c r="K3062" s="26"/>
      <c r="L3062" s="37"/>
      <c r="M3062" s="38"/>
      <c r="N3062" s="45"/>
      <c r="O3062" s="38"/>
    </row>
    <row r="3063" spans="3:15" ht="17" x14ac:dyDescent="0.4">
      <c r="C3063" s="28"/>
      <c r="D3063" s="22"/>
      <c r="K3063" s="26"/>
      <c r="L3063" s="37"/>
      <c r="M3063" s="38"/>
      <c r="N3063" s="45"/>
      <c r="O3063" s="38"/>
    </row>
    <row r="3064" spans="3:15" ht="17" x14ac:dyDescent="0.4">
      <c r="C3064" s="28"/>
      <c r="D3064" s="22"/>
      <c r="K3064" s="26"/>
      <c r="L3064" s="37"/>
      <c r="M3064" s="38"/>
      <c r="N3064" s="45"/>
      <c r="O3064" s="38"/>
    </row>
    <row r="3065" spans="3:15" ht="17" x14ac:dyDescent="0.4">
      <c r="C3065" s="28"/>
      <c r="D3065" s="22"/>
      <c r="K3065" s="26"/>
      <c r="L3065" s="37"/>
      <c r="M3065" s="38"/>
      <c r="N3065" s="45"/>
      <c r="O3065" s="38"/>
    </row>
    <row r="3066" spans="3:15" ht="17" x14ac:dyDescent="0.4">
      <c r="C3066" s="28"/>
      <c r="D3066" s="22"/>
      <c r="K3066" s="26"/>
      <c r="L3066" s="37"/>
      <c r="M3066" s="38"/>
      <c r="N3066" s="45"/>
      <c r="O3066" s="38"/>
    </row>
    <row r="3067" spans="3:15" ht="17" x14ac:dyDescent="0.4">
      <c r="C3067" s="28"/>
      <c r="D3067" s="22"/>
      <c r="K3067" s="26"/>
      <c r="L3067" s="37"/>
      <c r="M3067" s="38"/>
      <c r="N3067" s="45"/>
      <c r="O3067" s="38"/>
    </row>
    <row r="3068" spans="3:15" ht="17" x14ac:dyDescent="0.4">
      <c r="C3068" s="28"/>
      <c r="D3068" s="22"/>
      <c r="K3068" s="26"/>
      <c r="L3068" s="37"/>
      <c r="M3068" s="38"/>
      <c r="N3068" s="45"/>
      <c r="O3068" s="38"/>
    </row>
    <row r="3069" spans="3:15" ht="17" x14ac:dyDescent="0.4">
      <c r="C3069" s="28"/>
      <c r="D3069" s="22"/>
      <c r="K3069" s="26"/>
      <c r="L3069" s="37"/>
      <c r="M3069" s="38"/>
      <c r="N3069" s="45"/>
      <c r="O3069" s="38"/>
    </row>
    <row r="3070" spans="3:15" ht="17" x14ac:dyDescent="0.4">
      <c r="C3070" s="28"/>
      <c r="D3070" s="22"/>
      <c r="K3070" s="26"/>
      <c r="L3070" s="37"/>
      <c r="M3070" s="38"/>
      <c r="N3070" s="45"/>
      <c r="O3070" s="38"/>
    </row>
    <row r="3071" spans="3:15" ht="17" x14ac:dyDescent="0.4">
      <c r="C3071" s="28"/>
      <c r="D3071" s="22"/>
      <c r="K3071" s="26"/>
      <c r="L3071" s="37"/>
      <c r="M3071" s="38"/>
      <c r="N3071" s="45"/>
      <c r="O3071" s="38"/>
    </row>
    <row r="3072" spans="3:15" ht="17" x14ac:dyDescent="0.4">
      <c r="C3072" s="28"/>
      <c r="D3072" s="22"/>
      <c r="K3072" s="26"/>
      <c r="L3072" s="37"/>
      <c r="M3072" s="38"/>
      <c r="N3072" s="45"/>
      <c r="O3072" s="38"/>
    </row>
    <row r="3073" spans="3:15" ht="17" x14ac:dyDescent="0.4">
      <c r="C3073" s="28"/>
      <c r="D3073" s="22"/>
      <c r="K3073" s="26"/>
      <c r="L3073" s="37"/>
      <c r="M3073" s="38"/>
      <c r="N3073" s="45"/>
      <c r="O3073" s="38"/>
    </row>
    <row r="3074" spans="3:15" ht="17" x14ac:dyDescent="0.4">
      <c r="C3074" s="28"/>
      <c r="D3074" s="22"/>
      <c r="K3074" s="26"/>
      <c r="L3074" s="37"/>
      <c r="M3074" s="38"/>
      <c r="N3074" s="45"/>
      <c r="O3074" s="38"/>
    </row>
    <row r="3075" spans="3:15" ht="17" x14ac:dyDescent="0.4">
      <c r="C3075" s="28"/>
      <c r="D3075" s="22"/>
      <c r="K3075" s="26"/>
      <c r="L3075" s="37"/>
      <c r="M3075" s="38"/>
      <c r="N3075" s="45"/>
      <c r="O3075" s="38"/>
    </row>
    <row r="3076" spans="3:15" ht="17" x14ac:dyDescent="0.4">
      <c r="C3076" s="28"/>
      <c r="D3076" s="22"/>
      <c r="K3076" s="26"/>
      <c r="L3076" s="37"/>
      <c r="M3076" s="38"/>
      <c r="N3076" s="45"/>
      <c r="O3076" s="38"/>
    </row>
    <row r="3077" spans="3:15" ht="17" x14ac:dyDescent="0.4">
      <c r="C3077" s="28"/>
      <c r="D3077" s="22"/>
      <c r="K3077" s="26"/>
      <c r="L3077" s="37"/>
      <c r="M3077" s="38"/>
      <c r="N3077" s="45"/>
      <c r="O3077" s="38"/>
    </row>
    <row r="3078" spans="3:15" ht="17" x14ac:dyDescent="0.4">
      <c r="C3078" s="28"/>
      <c r="D3078" s="22"/>
      <c r="K3078" s="26"/>
      <c r="L3078" s="37"/>
      <c r="M3078" s="38"/>
      <c r="N3078" s="45"/>
      <c r="O3078" s="38"/>
    </row>
    <row r="3079" spans="3:15" ht="17" x14ac:dyDescent="0.4">
      <c r="C3079" s="28"/>
      <c r="D3079" s="22"/>
      <c r="K3079" s="26"/>
      <c r="L3079" s="37"/>
      <c r="M3079" s="38"/>
      <c r="N3079" s="45"/>
      <c r="O3079" s="38"/>
    </row>
    <row r="3080" spans="3:15" ht="17" x14ac:dyDescent="0.4">
      <c r="C3080" s="28"/>
      <c r="D3080" s="22"/>
      <c r="K3080" s="26"/>
      <c r="L3080" s="37"/>
      <c r="M3080" s="38"/>
      <c r="N3080" s="45"/>
      <c r="O3080" s="38"/>
    </row>
    <row r="3081" spans="3:15" ht="17" x14ac:dyDescent="0.4">
      <c r="C3081" s="28"/>
      <c r="D3081" s="22"/>
      <c r="K3081" s="26"/>
      <c r="L3081" s="37"/>
      <c r="M3081" s="38"/>
      <c r="N3081" s="45"/>
      <c r="O3081" s="38"/>
    </row>
    <row r="3082" spans="3:15" ht="17" x14ac:dyDescent="0.4">
      <c r="C3082" s="28"/>
      <c r="D3082" s="22"/>
      <c r="K3082" s="26"/>
      <c r="L3082" s="37"/>
      <c r="M3082" s="38"/>
      <c r="N3082" s="45"/>
      <c r="O3082" s="38"/>
    </row>
    <row r="3083" spans="3:15" ht="17" x14ac:dyDescent="0.4">
      <c r="C3083" s="28"/>
      <c r="D3083" s="22"/>
      <c r="K3083" s="26"/>
      <c r="L3083" s="37"/>
      <c r="M3083" s="38"/>
      <c r="N3083" s="45"/>
      <c r="O3083" s="38"/>
    </row>
    <row r="3084" spans="3:15" ht="17" x14ac:dyDescent="0.4">
      <c r="C3084" s="28"/>
      <c r="D3084" s="22"/>
      <c r="K3084" s="26"/>
      <c r="L3084" s="37"/>
      <c r="M3084" s="38"/>
      <c r="N3084" s="45"/>
      <c r="O3084" s="38"/>
    </row>
    <row r="3085" spans="3:15" ht="17" x14ac:dyDescent="0.4">
      <c r="C3085" s="28"/>
      <c r="D3085" s="22"/>
      <c r="K3085" s="26"/>
      <c r="L3085" s="37"/>
      <c r="M3085" s="38"/>
      <c r="N3085" s="45"/>
      <c r="O3085" s="38"/>
    </row>
    <row r="3086" spans="3:15" ht="17" x14ac:dyDescent="0.4">
      <c r="C3086" s="28"/>
      <c r="D3086" s="22"/>
      <c r="K3086" s="26"/>
      <c r="L3086" s="37"/>
      <c r="M3086" s="38"/>
      <c r="N3086" s="45"/>
      <c r="O3086" s="38"/>
    </row>
    <row r="3087" spans="3:15" ht="17" x14ac:dyDescent="0.4">
      <c r="C3087" s="28"/>
      <c r="D3087" s="22"/>
      <c r="K3087" s="26"/>
      <c r="L3087" s="37"/>
      <c r="M3087" s="38"/>
      <c r="N3087" s="45"/>
      <c r="O3087" s="38"/>
    </row>
    <row r="3088" spans="3:15" ht="17" x14ac:dyDescent="0.4">
      <c r="C3088" s="28"/>
      <c r="D3088" s="22"/>
      <c r="K3088" s="26"/>
      <c r="L3088" s="37"/>
      <c r="M3088" s="38"/>
      <c r="N3088" s="45"/>
      <c r="O3088" s="38"/>
    </row>
    <row r="3089" spans="3:15" ht="17" x14ac:dyDescent="0.4">
      <c r="C3089" s="28"/>
      <c r="D3089" s="22"/>
      <c r="K3089" s="26"/>
      <c r="L3089" s="37"/>
      <c r="M3089" s="38"/>
      <c r="N3089" s="45"/>
      <c r="O3089" s="38"/>
    </row>
    <row r="3090" spans="3:15" ht="17" x14ac:dyDescent="0.4">
      <c r="C3090" s="28"/>
      <c r="D3090" s="22"/>
      <c r="K3090" s="26"/>
      <c r="L3090" s="37"/>
      <c r="M3090" s="38"/>
      <c r="N3090" s="45"/>
      <c r="O3090" s="38"/>
    </row>
    <row r="3091" spans="3:15" ht="17" x14ac:dyDescent="0.4">
      <c r="C3091" s="28"/>
      <c r="D3091" s="22"/>
      <c r="K3091" s="26"/>
      <c r="L3091" s="37"/>
      <c r="M3091" s="38"/>
      <c r="N3091" s="45"/>
      <c r="O3091" s="38"/>
    </row>
    <row r="3092" spans="3:15" ht="17" x14ac:dyDescent="0.4">
      <c r="C3092" s="28"/>
      <c r="D3092" s="22"/>
      <c r="K3092" s="26"/>
      <c r="L3092" s="37"/>
      <c r="M3092" s="38"/>
      <c r="N3092" s="45"/>
      <c r="O3092" s="38"/>
    </row>
    <row r="3093" spans="3:15" ht="17" x14ac:dyDescent="0.4">
      <c r="C3093" s="28"/>
      <c r="D3093" s="22"/>
      <c r="K3093" s="26"/>
      <c r="L3093" s="37"/>
      <c r="M3093" s="38"/>
      <c r="N3093" s="45"/>
      <c r="O3093" s="38"/>
    </row>
    <row r="3094" spans="3:15" ht="17" x14ac:dyDescent="0.4">
      <c r="C3094" s="28"/>
      <c r="D3094" s="22"/>
      <c r="K3094" s="26"/>
      <c r="L3094" s="37"/>
      <c r="M3094" s="38"/>
      <c r="N3094" s="45"/>
      <c r="O3094" s="38"/>
    </row>
    <row r="3095" spans="3:15" ht="17" x14ac:dyDescent="0.4">
      <c r="C3095" s="28"/>
      <c r="D3095" s="22"/>
      <c r="K3095" s="26"/>
      <c r="L3095" s="37"/>
      <c r="M3095" s="38"/>
      <c r="N3095" s="45"/>
      <c r="O3095" s="38"/>
    </row>
    <row r="3096" spans="3:15" ht="17" x14ac:dyDescent="0.4">
      <c r="C3096" s="28"/>
      <c r="D3096" s="22"/>
      <c r="K3096" s="26"/>
      <c r="L3096" s="37"/>
      <c r="M3096" s="38"/>
      <c r="N3096" s="45"/>
      <c r="O3096" s="38"/>
    </row>
    <row r="3097" spans="3:15" ht="17" x14ac:dyDescent="0.4">
      <c r="C3097" s="28"/>
      <c r="D3097" s="22"/>
      <c r="K3097" s="26"/>
      <c r="L3097" s="37"/>
      <c r="M3097" s="38"/>
      <c r="N3097" s="45"/>
      <c r="O3097" s="38"/>
    </row>
    <row r="3098" spans="3:15" ht="17" x14ac:dyDescent="0.4">
      <c r="C3098" s="28"/>
      <c r="D3098" s="22"/>
      <c r="K3098" s="26"/>
      <c r="L3098" s="37"/>
      <c r="M3098" s="38"/>
      <c r="N3098" s="45"/>
      <c r="O3098" s="38"/>
    </row>
    <row r="3099" spans="3:15" ht="17" x14ac:dyDescent="0.4">
      <c r="C3099" s="28"/>
      <c r="D3099" s="22"/>
      <c r="K3099" s="26"/>
      <c r="L3099" s="37"/>
      <c r="M3099" s="38"/>
      <c r="N3099" s="45"/>
      <c r="O3099" s="38"/>
    </row>
    <row r="3100" spans="3:15" ht="17" x14ac:dyDescent="0.4">
      <c r="C3100" s="28"/>
      <c r="D3100" s="22"/>
      <c r="K3100" s="26"/>
      <c r="L3100" s="37"/>
      <c r="M3100" s="38"/>
      <c r="N3100" s="45"/>
      <c r="O3100" s="38"/>
    </row>
    <row r="3101" spans="3:15" ht="17" x14ac:dyDescent="0.4">
      <c r="C3101" s="28"/>
      <c r="D3101" s="22"/>
      <c r="K3101" s="26"/>
      <c r="L3101" s="37"/>
      <c r="M3101" s="38"/>
      <c r="N3101" s="45"/>
      <c r="O3101" s="38"/>
    </row>
    <row r="3102" spans="3:15" ht="17" x14ac:dyDescent="0.4">
      <c r="C3102" s="28"/>
      <c r="D3102" s="22"/>
      <c r="K3102" s="26"/>
      <c r="L3102" s="37"/>
      <c r="M3102" s="38"/>
      <c r="N3102" s="45"/>
      <c r="O3102" s="38"/>
    </row>
    <row r="3103" spans="3:15" ht="17" x14ac:dyDescent="0.4">
      <c r="C3103" s="28"/>
      <c r="D3103" s="22"/>
      <c r="K3103" s="26"/>
      <c r="L3103" s="37"/>
      <c r="M3103" s="38"/>
      <c r="N3103" s="45"/>
      <c r="O3103" s="38"/>
    </row>
    <row r="3104" spans="3:15" ht="17" x14ac:dyDescent="0.4">
      <c r="C3104" s="28"/>
      <c r="D3104" s="22"/>
      <c r="K3104" s="26"/>
      <c r="L3104" s="37"/>
      <c r="M3104" s="38"/>
      <c r="N3104" s="45"/>
      <c r="O3104" s="38"/>
    </row>
    <row r="3105" spans="3:15" ht="17" x14ac:dyDescent="0.4">
      <c r="C3105" s="28"/>
      <c r="D3105" s="22"/>
      <c r="K3105" s="26"/>
      <c r="L3105" s="37"/>
      <c r="M3105" s="38"/>
      <c r="N3105" s="45"/>
      <c r="O3105" s="38"/>
    </row>
    <row r="3106" spans="3:15" ht="17" x14ac:dyDescent="0.4">
      <c r="C3106" s="28"/>
      <c r="D3106" s="22"/>
      <c r="K3106" s="26"/>
      <c r="L3106" s="37"/>
      <c r="M3106" s="38"/>
      <c r="N3106" s="45"/>
      <c r="O3106" s="38"/>
    </row>
    <row r="3107" spans="3:15" ht="17" x14ac:dyDescent="0.4">
      <c r="C3107" s="28"/>
      <c r="D3107" s="22"/>
      <c r="K3107" s="26"/>
      <c r="L3107" s="37"/>
      <c r="M3107" s="38"/>
      <c r="N3107" s="45"/>
      <c r="O3107" s="38"/>
    </row>
    <row r="3108" spans="3:15" ht="17" x14ac:dyDescent="0.4">
      <c r="C3108" s="28"/>
      <c r="D3108" s="22"/>
      <c r="K3108" s="26"/>
      <c r="L3108" s="37"/>
      <c r="M3108" s="38"/>
      <c r="N3108" s="45"/>
      <c r="O3108" s="38"/>
    </row>
    <row r="3109" spans="3:15" ht="17" x14ac:dyDescent="0.4">
      <c r="C3109" s="28"/>
      <c r="D3109" s="22"/>
      <c r="K3109" s="26"/>
      <c r="L3109" s="37"/>
      <c r="M3109" s="38"/>
      <c r="N3109" s="45"/>
      <c r="O3109" s="38"/>
    </row>
    <row r="3110" spans="3:15" ht="17" x14ac:dyDescent="0.4">
      <c r="C3110" s="28"/>
      <c r="D3110" s="22"/>
      <c r="K3110" s="26"/>
      <c r="L3110" s="37"/>
      <c r="M3110" s="38"/>
      <c r="N3110" s="45"/>
      <c r="O3110" s="38"/>
    </row>
    <row r="3111" spans="3:15" ht="17" x14ac:dyDescent="0.4">
      <c r="C3111" s="28"/>
      <c r="D3111" s="22"/>
      <c r="K3111" s="26"/>
      <c r="L3111" s="37"/>
      <c r="M3111" s="38"/>
      <c r="N3111" s="45"/>
      <c r="O3111" s="38"/>
    </row>
    <row r="3112" spans="3:15" ht="17" x14ac:dyDescent="0.4">
      <c r="C3112" s="28"/>
      <c r="D3112" s="22"/>
      <c r="K3112" s="26"/>
      <c r="L3112" s="37"/>
      <c r="M3112" s="38"/>
      <c r="N3112" s="45"/>
      <c r="O3112" s="38"/>
    </row>
    <row r="3113" spans="3:15" ht="17" x14ac:dyDescent="0.4">
      <c r="C3113" s="28"/>
      <c r="D3113" s="22"/>
      <c r="K3113" s="26"/>
      <c r="L3113" s="37"/>
      <c r="M3113" s="38"/>
      <c r="N3113" s="45"/>
      <c r="O3113" s="38"/>
    </row>
    <row r="3114" spans="3:15" ht="17" x14ac:dyDescent="0.4">
      <c r="C3114" s="28"/>
      <c r="D3114" s="22"/>
      <c r="K3114" s="26"/>
      <c r="L3114" s="37"/>
      <c r="M3114" s="38"/>
      <c r="N3114" s="45"/>
      <c r="O3114" s="38"/>
    </row>
    <row r="3115" spans="3:15" ht="17" x14ac:dyDescent="0.4">
      <c r="C3115" s="28"/>
      <c r="D3115" s="22"/>
      <c r="K3115" s="26"/>
      <c r="L3115" s="37"/>
      <c r="M3115" s="38"/>
      <c r="N3115" s="45"/>
      <c r="O3115" s="38"/>
    </row>
    <row r="3116" spans="3:15" ht="17" x14ac:dyDescent="0.4">
      <c r="C3116" s="28"/>
      <c r="D3116" s="22"/>
      <c r="K3116" s="26"/>
      <c r="L3116" s="37"/>
      <c r="M3116" s="38"/>
      <c r="N3116" s="45"/>
      <c r="O3116" s="38"/>
    </row>
    <row r="3117" spans="3:15" ht="17" x14ac:dyDescent="0.4">
      <c r="C3117" s="28"/>
      <c r="D3117" s="22"/>
      <c r="K3117" s="26"/>
      <c r="L3117" s="37"/>
      <c r="M3117" s="38"/>
      <c r="N3117" s="45"/>
      <c r="O3117" s="38"/>
    </row>
    <row r="3118" spans="3:15" ht="17" x14ac:dyDescent="0.4">
      <c r="C3118" s="28"/>
      <c r="D3118" s="22"/>
      <c r="K3118" s="26"/>
      <c r="L3118" s="37"/>
      <c r="M3118" s="38"/>
      <c r="N3118" s="45"/>
      <c r="O3118" s="38"/>
    </row>
    <row r="3119" spans="3:15" ht="17" x14ac:dyDescent="0.4">
      <c r="C3119" s="28"/>
      <c r="D3119" s="22"/>
      <c r="K3119" s="26"/>
      <c r="L3119" s="37"/>
      <c r="M3119" s="38"/>
      <c r="N3119" s="45"/>
      <c r="O3119" s="38"/>
    </row>
    <row r="3120" spans="3:15" ht="17" x14ac:dyDescent="0.4">
      <c r="C3120" s="28"/>
      <c r="D3120" s="22"/>
      <c r="K3120" s="26"/>
      <c r="L3120" s="37"/>
      <c r="M3120" s="38"/>
      <c r="N3120" s="45"/>
      <c r="O3120" s="38"/>
    </row>
    <row r="3121" spans="3:15" ht="17" x14ac:dyDescent="0.4">
      <c r="C3121" s="28"/>
      <c r="D3121" s="22"/>
      <c r="K3121" s="26"/>
      <c r="L3121" s="37"/>
      <c r="M3121" s="38"/>
      <c r="N3121" s="45"/>
      <c r="O3121" s="38"/>
    </row>
    <row r="3122" spans="3:15" ht="17" x14ac:dyDescent="0.4">
      <c r="C3122" s="28"/>
      <c r="D3122" s="22"/>
      <c r="K3122" s="26"/>
      <c r="L3122" s="37"/>
      <c r="M3122" s="38"/>
      <c r="N3122" s="45"/>
      <c r="O3122" s="38"/>
    </row>
    <row r="3123" spans="3:15" ht="17" x14ac:dyDescent="0.4">
      <c r="C3123" s="28"/>
      <c r="D3123" s="22"/>
      <c r="K3123" s="26"/>
      <c r="L3123" s="37"/>
      <c r="M3123" s="38"/>
      <c r="N3123" s="45"/>
      <c r="O3123" s="38"/>
    </row>
    <row r="3124" spans="3:15" ht="17" x14ac:dyDescent="0.4">
      <c r="C3124" s="28"/>
      <c r="D3124" s="22"/>
      <c r="K3124" s="26"/>
      <c r="L3124" s="37"/>
      <c r="M3124" s="38"/>
      <c r="N3124" s="45"/>
      <c r="O3124" s="38"/>
    </row>
    <row r="3125" spans="3:15" ht="17" x14ac:dyDescent="0.4">
      <c r="C3125" s="28"/>
      <c r="D3125" s="22"/>
      <c r="K3125" s="26"/>
      <c r="L3125" s="37"/>
      <c r="M3125" s="38"/>
      <c r="N3125" s="45"/>
      <c r="O3125" s="38"/>
    </row>
    <row r="3126" spans="3:15" ht="17" x14ac:dyDescent="0.4">
      <c r="C3126" s="28"/>
      <c r="D3126" s="22"/>
      <c r="K3126" s="26"/>
      <c r="L3126" s="37"/>
      <c r="M3126" s="38"/>
      <c r="N3126" s="45"/>
      <c r="O3126" s="38"/>
    </row>
    <row r="3127" spans="3:15" ht="17" x14ac:dyDescent="0.4">
      <c r="C3127" s="28"/>
      <c r="D3127" s="22"/>
      <c r="K3127" s="26"/>
      <c r="L3127" s="37"/>
      <c r="M3127" s="38"/>
      <c r="N3127" s="45"/>
      <c r="O3127" s="38"/>
    </row>
    <row r="3128" spans="3:15" ht="17" x14ac:dyDescent="0.4">
      <c r="C3128" s="28"/>
      <c r="D3128" s="22"/>
      <c r="K3128" s="26"/>
      <c r="L3128" s="37"/>
      <c r="M3128" s="38"/>
      <c r="N3128" s="45"/>
      <c r="O3128" s="38"/>
    </row>
    <row r="3129" spans="3:15" ht="17" x14ac:dyDescent="0.4">
      <c r="C3129" s="28"/>
      <c r="D3129" s="22"/>
      <c r="K3129" s="26"/>
      <c r="L3129" s="37"/>
      <c r="M3129" s="38"/>
      <c r="N3129" s="45"/>
      <c r="O3129" s="38"/>
    </row>
    <row r="3130" spans="3:15" ht="17" x14ac:dyDescent="0.4">
      <c r="C3130" s="28"/>
      <c r="D3130" s="22"/>
      <c r="K3130" s="26"/>
      <c r="L3130" s="37"/>
      <c r="M3130" s="38"/>
      <c r="N3130" s="45"/>
      <c r="O3130" s="38"/>
    </row>
    <row r="3131" spans="3:15" ht="17" x14ac:dyDescent="0.4">
      <c r="C3131" s="28"/>
      <c r="D3131" s="22"/>
      <c r="K3131" s="26"/>
      <c r="L3131" s="37"/>
      <c r="M3131" s="38"/>
      <c r="N3131" s="45"/>
      <c r="O3131" s="38"/>
    </row>
    <row r="3132" spans="3:15" ht="17" x14ac:dyDescent="0.4">
      <c r="C3132" s="28"/>
      <c r="D3132" s="22"/>
      <c r="K3132" s="26"/>
      <c r="L3132" s="37"/>
      <c r="M3132" s="38"/>
      <c r="N3132" s="45"/>
      <c r="O3132" s="38"/>
    </row>
    <row r="3133" spans="3:15" ht="17" x14ac:dyDescent="0.4">
      <c r="C3133" s="28"/>
      <c r="D3133" s="22"/>
      <c r="K3133" s="26"/>
      <c r="L3133" s="37"/>
      <c r="M3133" s="38"/>
      <c r="N3133" s="45"/>
      <c r="O3133" s="38"/>
    </row>
    <row r="3134" spans="3:15" ht="17" x14ac:dyDescent="0.4">
      <c r="C3134" s="28"/>
      <c r="D3134" s="22"/>
      <c r="K3134" s="26"/>
      <c r="L3134" s="37"/>
      <c r="M3134" s="38"/>
      <c r="N3134" s="45"/>
      <c r="O3134" s="38"/>
    </row>
    <row r="3135" spans="3:15" ht="17" x14ac:dyDescent="0.4">
      <c r="C3135" s="28"/>
      <c r="D3135" s="22"/>
      <c r="K3135" s="26"/>
      <c r="L3135" s="37"/>
      <c r="M3135" s="38"/>
      <c r="N3135" s="45"/>
      <c r="O3135" s="38"/>
    </row>
    <row r="3136" spans="3:15" ht="17" x14ac:dyDescent="0.4">
      <c r="C3136" s="28"/>
      <c r="D3136" s="22"/>
      <c r="K3136" s="26"/>
      <c r="L3136" s="37"/>
      <c r="M3136" s="38"/>
      <c r="N3136" s="45"/>
      <c r="O3136" s="38"/>
    </row>
    <row r="3137" spans="3:15" ht="17" x14ac:dyDescent="0.4">
      <c r="C3137" s="28"/>
      <c r="D3137" s="22"/>
      <c r="K3137" s="26"/>
      <c r="L3137" s="37"/>
      <c r="M3137" s="38"/>
      <c r="N3137" s="45"/>
      <c r="O3137" s="38"/>
    </row>
    <row r="3138" spans="3:15" ht="17" x14ac:dyDescent="0.4">
      <c r="C3138" s="28"/>
      <c r="D3138" s="22"/>
      <c r="K3138" s="26"/>
      <c r="L3138" s="37"/>
      <c r="M3138" s="38"/>
      <c r="N3138" s="45"/>
      <c r="O3138" s="38"/>
    </row>
    <row r="3139" spans="3:15" ht="17" x14ac:dyDescent="0.4">
      <c r="C3139" s="28"/>
      <c r="D3139" s="22"/>
      <c r="K3139" s="26"/>
      <c r="L3139" s="37"/>
      <c r="M3139" s="38"/>
      <c r="N3139" s="45"/>
      <c r="O3139" s="38"/>
    </row>
    <row r="3140" spans="3:15" ht="17" x14ac:dyDescent="0.4">
      <c r="C3140" s="28"/>
      <c r="D3140" s="22"/>
      <c r="K3140" s="26"/>
      <c r="L3140" s="37"/>
      <c r="M3140" s="38"/>
      <c r="N3140" s="45"/>
      <c r="O3140" s="38"/>
    </row>
    <row r="3141" spans="3:15" ht="17" x14ac:dyDescent="0.4">
      <c r="C3141" s="28"/>
      <c r="D3141" s="22"/>
      <c r="K3141" s="26"/>
      <c r="L3141" s="37"/>
      <c r="M3141" s="38"/>
      <c r="N3141" s="45"/>
      <c r="O3141" s="38"/>
    </row>
    <row r="3142" spans="3:15" ht="17" x14ac:dyDescent="0.4">
      <c r="C3142" s="28"/>
      <c r="D3142" s="22"/>
      <c r="K3142" s="26"/>
      <c r="L3142" s="37"/>
      <c r="M3142" s="38"/>
      <c r="N3142" s="45"/>
      <c r="O3142" s="38"/>
    </row>
    <row r="3143" spans="3:15" ht="17" x14ac:dyDescent="0.4">
      <c r="C3143" s="28"/>
      <c r="D3143" s="22"/>
      <c r="K3143" s="26"/>
      <c r="L3143" s="37"/>
      <c r="M3143" s="38"/>
      <c r="N3143" s="45"/>
      <c r="O3143" s="38"/>
    </row>
    <row r="3144" spans="3:15" ht="17" x14ac:dyDescent="0.4">
      <c r="C3144" s="28"/>
      <c r="D3144" s="22"/>
      <c r="K3144" s="26"/>
      <c r="L3144" s="37"/>
      <c r="M3144" s="38"/>
      <c r="N3144" s="45"/>
      <c r="O3144" s="38"/>
    </row>
    <row r="3145" spans="3:15" ht="17" x14ac:dyDescent="0.4">
      <c r="C3145" s="28"/>
      <c r="D3145" s="22"/>
      <c r="K3145" s="26"/>
      <c r="L3145" s="37"/>
      <c r="M3145" s="38"/>
      <c r="N3145" s="45"/>
      <c r="O3145" s="38"/>
    </row>
    <row r="3146" spans="3:15" ht="17" x14ac:dyDescent="0.4">
      <c r="C3146" s="28"/>
      <c r="D3146" s="22"/>
      <c r="K3146" s="26"/>
      <c r="L3146" s="37"/>
      <c r="M3146" s="38"/>
      <c r="N3146" s="45"/>
      <c r="O3146" s="38"/>
    </row>
    <row r="3147" spans="3:15" ht="17" x14ac:dyDescent="0.4">
      <c r="C3147" s="28"/>
      <c r="D3147" s="22"/>
      <c r="K3147" s="26"/>
      <c r="L3147" s="37"/>
      <c r="M3147" s="38"/>
      <c r="N3147" s="45"/>
      <c r="O3147" s="38"/>
    </row>
    <row r="3148" spans="3:15" ht="17" x14ac:dyDescent="0.4">
      <c r="C3148" s="28"/>
      <c r="D3148" s="22"/>
      <c r="K3148" s="26"/>
      <c r="L3148" s="37"/>
      <c r="M3148" s="38"/>
      <c r="N3148" s="45"/>
      <c r="O3148" s="38"/>
    </row>
    <row r="3149" spans="3:15" ht="17" x14ac:dyDescent="0.4">
      <c r="C3149" s="28"/>
      <c r="D3149" s="22"/>
      <c r="K3149" s="26"/>
      <c r="L3149" s="37"/>
      <c r="M3149" s="38"/>
      <c r="N3149" s="45"/>
      <c r="O3149" s="38"/>
    </row>
    <row r="3150" spans="3:15" ht="17" x14ac:dyDescent="0.4">
      <c r="C3150" s="28"/>
      <c r="D3150" s="22"/>
      <c r="K3150" s="26"/>
      <c r="L3150" s="37"/>
      <c r="M3150" s="38"/>
      <c r="N3150" s="45"/>
      <c r="O3150" s="38"/>
    </row>
    <row r="3151" spans="3:15" ht="17" x14ac:dyDescent="0.4">
      <c r="C3151" s="28"/>
      <c r="D3151" s="22"/>
      <c r="K3151" s="26"/>
      <c r="L3151" s="37"/>
      <c r="M3151" s="38"/>
      <c r="N3151" s="45"/>
      <c r="O3151" s="38"/>
    </row>
    <row r="3152" spans="3:15" ht="17" x14ac:dyDescent="0.4">
      <c r="C3152" s="28"/>
      <c r="D3152" s="22"/>
      <c r="K3152" s="26"/>
      <c r="L3152" s="37"/>
      <c r="M3152" s="38"/>
      <c r="N3152" s="45"/>
      <c r="O3152" s="38"/>
    </row>
    <row r="3153" spans="3:15" ht="17" x14ac:dyDescent="0.4">
      <c r="C3153" s="28"/>
      <c r="D3153" s="22"/>
      <c r="K3153" s="26"/>
      <c r="L3153" s="37"/>
      <c r="M3153" s="38"/>
      <c r="N3153" s="45"/>
      <c r="O3153" s="38"/>
    </row>
    <row r="3154" spans="3:15" ht="17" x14ac:dyDescent="0.4">
      <c r="C3154" s="28"/>
      <c r="D3154" s="22"/>
      <c r="K3154" s="26"/>
      <c r="L3154" s="37"/>
      <c r="M3154" s="38"/>
      <c r="N3154" s="45"/>
      <c r="O3154" s="38"/>
    </row>
    <row r="3155" spans="3:15" ht="17" x14ac:dyDescent="0.4">
      <c r="C3155" s="28"/>
      <c r="D3155" s="22"/>
      <c r="K3155" s="26"/>
      <c r="L3155" s="37"/>
      <c r="M3155" s="38"/>
      <c r="N3155" s="45"/>
      <c r="O3155" s="38"/>
    </row>
    <row r="3156" spans="3:15" ht="17" x14ac:dyDescent="0.4">
      <c r="C3156" s="28"/>
      <c r="D3156" s="22"/>
      <c r="K3156" s="26"/>
      <c r="L3156" s="37"/>
      <c r="M3156" s="38"/>
      <c r="N3156" s="45"/>
      <c r="O3156" s="38"/>
    </row>
    <row r="3157" spans="3:15" ht="17" x14ac:dyDescent="0.4">
      <c r="C3157" s="28"/>
      <c r="D3157" s="22"/>
      <c r="K3157" s="26"/>
      <c r="L3157" s="37"/>
      <c r="M3157" s="38"/>
      <c r="N3157" s="45"/>
      <c r="O3157" s="38"/>
    </row>
    <row r="3158" spans="3:15" ht="17" x14ac:dyDescent="0.4">
      <c r="C3158" s="28"/>
      <c r="D3158" s="22"/>
      <c r="K3158" s="26"/>
      <c r="L3158" s="37"/>
      <c r="M3158" s="38"/>
      <c r="N3158" s="45"/>
      <c r="O3158" s="38"/>
    </row>
    <row r="3159" spans="3:15" ht="17" x14ac:dyDescent="0.4">
      <c r="C3159" s="28"/>
      <c r="D3159" s="22"/>
      <c r="K3159" s="26"/>
      <c r="L3159" s="37"/>
      <c r="M3159" s="38"/>
      <c r="N3159" s="45"/>
      <c r="O3159" s="38"/>
    </row>
    <row r="3160" spans="3:15" ht="17" x14ac:dyDescent="0.4">
      <c r="C3160" s="28"/>
      <c r="D3160" s="22"/>
      <c r="K3160" s="26"/>
      <c r="L3160" s="37"/>
      <c r="M3160" s="38"/>
      <c r="N3160" s="45"/>
      <c r="O3160" s="38"/>
    </row>
    <row r="3161" spans="3:15" ht="17" x14ac:dyDescent="0.4">
      <c r="C3161" s="28"/>
      <c r="D3161" s="22"/>
      <c r="K3161" s="26"/>
      <c r="L3161" s="37"/>
      <c r="M3161" s="38"/>
      <c r="N3161" s="45"/>
      <c r="O3161" s="38"/>
    </row>
    <row r="3162" spans="3:15" ht="17" x14ac:dyDescent="0.4">
      <c r="C3162" s="28"/>
      <c r="D3162" s="22"/>
      <c r="K3162" s="26"/>
      <c r="L3162" s="37"/>
      <c r="M3162" s="38"/>
      <c r="N3162" s="45"/>
      <c r="O3162" s="38"/>
    </row>
    <row r="3163" spans="3:15" ht="17" x14ac:dyDescent="0.4">
      <c r="C3163" s="28"/>
      <c r="D3163" s="22"/>
      <c r="K3163" s="26"/>
      <c r="L3163" s="37"/>
      <c r="M3163" s="38"/>
      <c r="N3163" s="45"/>
      <c r="O3163" s="38"/>
    </row>
    <row r="3164" spans="3:15" ht="17" x14ac:dyDescent="0.4">
      <c r="C3164" s="28"/>
      <c r="D3164" s="22"/>
      <c r="K3164" s="26"/>
      <c r="L3164" s="37"/>
      <c r="M3164" s="38"/>
      <c r="N3164" s="45"/>
      <c r="O3164" s="38"/>
    </row>
    <row r="3165" spans="3:15" ht="17" x14ac:dyDescent="0.4">
      <c r="C3165" s="28"/>
      <c r="D3165" s="22"/>
      <c r="K3165" s="26"/>
      <c r="L3165" s="37"/>
      <c r="M3165" s="38"/>
      <c r="N3165" s="45"/>
      <c r="O3165" s="38"/>
    </row>
    <row r="3166" spans="3:15" ht="17" x14ac:dyDescent="0.4">
      <c r="C3166" s="28"/>
      <c r="D3166" s="22"/>
      <c r="K3166" s="26"/>
      <c r="L3166" s="37"/>
      <c r="M3166" s="38"/>
      <c r="N3166" s="45"/>
      <c r="O3166" s="38"/>
    </row>
    <row r="3167" spans="3:15" ht="17" x14ac:dyDescent="0.4">
      <c r="C3167" s="28"/>
      <c r="D3167" s="22"/>
      <c r="K3167" s="26"/>
      <c r="L3167" s="37"/>
      <c r="M3167" s="38"/>
      <c r="N3167" s="45"/>
      <c r="O3167" s="38"/>
    </row>
    <row r="3168" spans="3:15" ht="17" x14ac:dyDescent="0.4">
      <c r="C3168" s="28"/>
      <c r="D3168" s="22"/>
      <c r="K3168" s="26"/>
      <c r="L3168" s="37"/>
      <c r="M3168" s="38"/>
      <c r="N3168" s="45"/>
      <c r="O3168" s="38"/>
    </row>
    <row r="3169" spans="3:15" ht="17" x14ac:dyDescent="0.4">
      <c r="C3169" s="28"/>
      <c r="D3169" s="22"/>
      <c r="K3169" s="26"/>
      <c r="L3169" s="37"/>
      <c r="M3169" s="38"/>
      <c r="N3169" s="45"/>
      <c r="O3169" s="38"/>
    </row>
    <row r="3170" spans="3:15" ht="17" x14ac:dyDescent="0.4">
      <c r="C3170" s="28"/>
      <c r="D3170" s="22"/>
      <c r="K3170" s="26"/>
      <c r="L3170" s="37"/>
      <c r="M3170" s="38"/>
      <c r="N3170" s="45"/>
      <c r="O3170" s="38"/>
    </row>
    <row r="3171" spans="3:15" ht="17" x14ac:dyDescent="0.4">
      <c r="C3171" s="28"/>
      <c r="D3171" s="22"/>
      <c r="K3171" s="26"/>
      <c r="L3171" s="37"/>
      <c r="M3171" s="38"/>
      <c r="N3171" s="45"/>
      <c r="O3171" s="38"/>
    </row>
    <row r="3172" spans="3:15" ht="17" x14ac:dyDescent="0.4">
      <c r="C3172" s="28"/>
      <c r="D3172" s="22"/>
      <c r="K3172" s="26"/>
      <c r="L3172" s="37"/>
      <c r="M3172" s="38"/>
      <c r="N3172" s="45"/>
      <c r="O3172" s="38"/>
    </row>
    <row r="3173" spans="3:15" ht="17" x14ac:dyDescent="0.4">
      <c r="C3173" s="28"/>
      <c r="D3173" s="22"/>
      <c r="K3173" s="26"/>
      <c r="L3173" s="37"/>
      <c r="M3173" s="38"/>
      <c r="N3173" s="45"/>
      <c r="O3173" s="38"/>
    </row>
    <row r="3174" spans="3:15" ht="17" x14ac:dyDescent="0.4">
      <c r="C3174" s="28"/>
      <c r="D3174" s="22"/>
      <c r="K3174" s="26"/>
      <c r="L3174" s="37"/>
      <c r="M3174" s="38"/>
      <c r="N3174" s="45"/>
      <c r="O3174" s="38"/>
    </row>
    <row r="3175" spans="3:15" ht="17" x14ac:dyDescent="0.4">
      <c r="C3175" s="28"/>
      <c r="D3175" s="22"/>
      <c r="K3175" s="26"/>
      <c r="L3175" s="37"/>
      <c r="M3175" s="38"/>
      <c r="N3175" s="45"/>
      <c r="O3175" s="38"/>
    </row>
    <row r="3176" spans="3:15" ht="17" x14ac:dyDescent="0.4">
      <c r="C3176" s="28"/>
      <c r="D3176" s="22"/>
      <c r="K3176" s="26"/>
      <c r="L3176" s="37"/>
      <c r="M3176" s="38"/>
      <c r="N3176" s="45"/>
      <c r="O3176" s="38"/>
    </row>
    <row r="3177" spans="3:15" ht="17" x14ac:dyDescent="0.4">
      <c r="C3177" s="28"/>
      <c r="D3177" s="22"/>
      <c r="K3177" s="26"/>
      <c r="L3177" s="37"/>
      <c r="M3177" s="38"/>
      <c r="N3177" s="45"/>
      <c r="O3177" s="38"/>
    </row>
    <row r="3178" spans="3:15" ht="17" x14ac:dyDescent="0.4">
      <c r="C3178" s="28"/>
      <c r="D3178" s="22"/>
      <c r="K3178" s="26"/>
      <c r="L3178" s="37"/>
      <c r="M3178" s="38"/>
      <c r="N3178" s="45"/>
      <c r="O3178" s="38"/>
    </row>
    <row r="3179" spans="3:15" ht="17" x14ac:dyDescent="0.4">
      <c r="C3179" s="28"/>
      <c r="D3179" s="22"/>
      <c r="K3179" s="26"/>
      <c r="L3179" s="37"/>
      <c r="M3179" s="38"/>
      <c r="N3179" s="45"/>
      <c r="O3179" s="38"/>
    </row>
    <row r="3180" spans="3:15" ht="17" x14ac:dyDescent="0.4">
      <c r="C3180" s="28"/>
      <c r="D3180" s="22"/>
      <c r="K3180" s="26"/>
      <c r="L3180" s="37"/>
      <c r="M3180" s="38"/>
      <c r="N3180" s="45"/>
      <c r="O3180" s="38"/>
    </row>
    <row r="3181" spans="3:15" ht="17" x14ac:dyDescent="0.4">
      <c r="C3181" s="28"/>
      <c r="D3181" s="22"/>
      <c r="K3181" s="26"/>
      <c r="L3181" s="37"/>
      <c r="M3181" s="38"/>
      <c r="N3181" s="45"/>
      <c r="O3181" s="38"/>
    </row>
    <row r="3182" spans="3:15" ht="17" x14ac:dyDescent="0.4">
      <c r="C3182" s="28"/>
      <c r="D3182" s="22"/>
      <c r="K3182" s="26"/>
      <c r="L3182" s="37"/>
      <c r="M3182" s="38"/>
      <c r="N3182" s="45"/>
      <c r="O3182" s="38"/>
    </row>
    <row r="3183" spans="3:15" ht="17" x14ac:dyDescent="0.4">
      <c r="C3183" s="28"/>
      <c r="D3183" s="22"/>
      <c r="K3183" s="26"/>
      <c r="L3183" s="37"/>
      <c r="M3183" s="38"/>
      <c r="N3183" s="45"/>
      <c r="O3183" s="38"/>
    </row>
    <row r="3184" spans="3:15" ht="17" x14ac:dyDescent="0.4">
      <c r="C3184" s="28"/>
      <c r="D3184" s="22"/>
      <c r="K3184" s="26"/>
      <c r="L3184" s="37"/>
      <c r="M3184" s="38"/>
      <c r="N3184" s="45"/>
      <c r="O3184" s="38"/>
    </row>
    <row r="3185" spans="3:15" ht="17" x14ac:dyDescent="0.4">
      <c r="C3185" s="28"/>
      <c r="D3185" s="22"/>
      <c r="K3185" s="26"/>
      <c r="L3185" s="37"/>
      <c r="M3185" s="38"/>
      <c r="N3185" s="45"/>
      <c r="O3185" s="38"/>
    </row>
    <row r="3186" spans="3:15" ht="17" x14ac:dyDescent="0.4">
      <c r="C3186" s="28"/>
      <c r="D3186" s="22"/>
      <c r="K3186" s="26"/>
      <c r="L3186" s="37"/>
      <c r="M3186" s="38"/>
      <c r="N3186" s="45"/>
      <c r="O3186" s="38"/>
    </row>
    <row r="3187" spans="3:15" ht="17" x14ac:dyDescent="0.4">
      <c r="C3187" s="28"/>
      <c r="D3187" s="22"/>
      <c r="K3187" s="26"/>
      <c r="L3187" s="37"/>
      <c r="M3187" s="38"/>
      <c r="N3187" s="45"/>
      <c r="O3187" s="38"/>
    </row>
    <row r="3188" spans="3:15" ht="17" x14ac:dyDescent="0.4">
      <c r="C3188" s="28"/>
      <c r="D3188" s="22"/>
      <c r="K3188" s="26"/>
      <c r="L3188" s="37"/>
      <c r="M3188" s="38"/>
      <c r="N3188" s="45"/>
      <c r="O3188" s="38"/>
    </row>
    <row r="3189" spans="3:15" ht="17" x14ac:dyDescent="0.4">
      <c r="C3189" s="28"/>
      <c r="D3189" s="22"/>
      <c r="K3189" s="26"/>
      <c r="L3189" s="37"/>
      <c r="M3189" s="38"/>
      <c r="N3189" s="45"/>
      <c r="O3189" s="38"/>
    </row>
    <row r="3190" spans="3:15" ht="17" x14ac:dyDescent="0.4">
      <c r="C3190" s="28"/>
      <c r="D3190" s="22"/>
      <c r="K3190" s="26"/>
      <c r="L3190" s="37"/>
      <c r="M3190" s="38"/>
      <c r="N3190" s="45"/>
      <c r="O3190" s="38"/>
    </row>
    <row r="3191" spans="3:15" ht="17" x14ac:dyDescent="0.4">
      <c r="C3191" s="28"/>
      <c r="D3191" s="22"/>
      <c r="K3191" s="26"/>
      <c r="L3191" s="37"/>
      <c r="M3191" s="38"/>
      <c r="N3191" s="45"/>
      <c r="O3191" s="38"/>
    </row>
    <row r="3192" spans="3:15" ht="17" x14ac:dyDescent="0.4">
      <c r="C3192" s="28"/>
      <c r="D3192" s="22"/>
      <c r="K3192" s="26"/>
      <c r="L3192" s="37"/>
      <c r="M3192" s="38"/>
      <c r="N3192" s="45"/>
      <c r="O3192" s="38"/>
    </row>
    <row r="3193" spans="3:15" ht="17" x14ac:dyDescent="0.4">
      <c r="C3193" s="28"/>
      <c r="D3193" s="22"/>
      <c r="K3193" s="26"/>
      <c r="L3193" s="37"/>
      <c r="M3193" s="38"/>
      <c r="N3193" s="45"/>
      <c r="O3193" s="38"/>
    </row>
    <row r="3194" spans="3:15" ht="17" x14ac:dyDescent="0.4">
      <c r="C3194" s="28"/>
      <c r="D3194" s="22"/>
      <c r="K3194" s="26"/>
      <c r="L3194" s="37"/>
      <c r="M3194" s="38"/>
      <c r="N3194" s="45"/>
      <c r="O3194" s="38"/>
    </row>
    <row r="3195" spans="3:15" ht="17" x14ac:dyDescent="0.4">
      <c r="C3195" s="28"/>
      <c r="D3195" s="22"/>
      <c r="K3195" s="26"/>
      <c r="L3195" s="37"/>
      <c r="M3195" s="38"/>
      <c r="N3195" s="45"/>
      <c r="O3195" s="38"/>
    </row>
    <row r="3196" spans="3:15" ht="17" x14ac:dyDescent="0.4">
      <c r="C3196" s="28"/>
      <c r="D3196" s="22"/>
      <c r="K3196" s="26"/>
      <c r="L3196" s="37"/>
      <c r="M3196" s="38"/>
      <c r="N3196" s="45"/>
      <c r="O3196" s="38"/>
    </row>
    <row r="3197" spans="3:15" ht="17" x14ac:dyDescent="0.4">
      <c r="C3197" s="28"/>
      <c r="D3197" s="22"/>
      <c r="K3197" s="26"/>
      <c r="L3197" s="37"/>
      <c r="M3197" s="38"/>
      <c r="N3197" s="45"/>
      <c r="O3197" s="38"/>
    </row>
    <row r="3198" spans="3:15" ht="17" x14ac:dyDescent="0.4">
      <c r="C3198" s="28"/>
      <c r="D3198" s="22"/>
      <c r="K3198" s="26"/>
      <c r="L3198" s="37"/>
      <c r="M3198" s="38"/>
      <c r="N3198" s="45"/>
      <c r="O3198" s="38"/>
    </row>
    <row r="3199" spans="3:15" ht="17" x14ac:dyDescent="0.4">
      <c r="C3199" s="28"/>
      <c r="D3199" s="22"/>
      <c r="K3199" s="26"/>
      <c r="L3199" s="37"/>
      <c r="M3199" s="38"/>
      <c r="N3199" s="45"/>
      <c r="O3199" s="38"/>
    </row>
    <row r="3200" spans="3:15" ht="17" x14ac:dyDescent="0.4">
      <c r="C3200" s="28"/>
      <c r="D3200" s="22"/>
      <c r="K3200" s="26"/>
      <c r="L3200" s="37"/>
      <c r="M3200" s="38"/>
      <c r="N3200" s="45"/>
      <c r="O3200" s="38"/>
    </row>
    <row r="3201" spans="3:15" ht="17" x14ac:dyDescent="0.4">
      <c r="C3201" s="28"/>
      <c r="D3201" s="22"/>
      <c r="K3201" s="26"/>
      <c r="L3201" s="37"/>
      <c r="M3201" s="38"/>
      <c r="N3201" s="45"/>
      <c r="O3201" s="38"/>
    </row>
    <row r="3202" spans="3:15" ht="17" x14ac:dyDescent="0.4">
      <c r="C3202" s="28"/>
      <c r="D3202" s="22"/>
      <c r="K3202" s="26"/>
      <c r="L3202" s="37"/>
      <c r="M3202" s="38"/>
      <c r="N3202" s="45"/>
      <c r="O3202" s="38"/>
    </row>
    <row r="3203" spans="3:15" ht="17" x14ac:dyDescent="0.4">
      <c r="C3203" s="28"/>
      <c r="D3203" s="22"/>
      <c r="K3203" s="26"/>
      <c r="L3203" s="37"/>
      <c r="M3203" s="38"/>
      <c r="N3203" s="45"/>
      <c r="O3203" s="38"/>
    </row>
    <row r="3204" spans="3:15" ht="17" x14ac:dyDescent="0.4">
      <c r="C3204" s="28"/>
      <c r="D3204" s="22"/>
      <c r="K3204" s="26"/>
      <c r="L3204" s="37"/>
      <c r="M3204" s="38"/>
      <c r="N3204" s="45"/>
      <c r="O3204" s="38"/>
    </row>
    <row r="3205" spans="3:15" ht="17" x14ac:dyDescent="0.4">
      <c r="C3205" s="28"/>
      <c r="D3205" s="22"/>
      <c r="K3205" s="26"/>
      <c r="L3205" s="37"/>
      <c r="M3205" s="38"/>
      <c r="N3205" s="45"/>
      <c r="O3205" s="38"/>
    </row>
    <row r="3206" spans="3:15" ht="17" x14ac:dyDescent="0.4">
      <c r="C3206" s="28"/>
      <c r="D3206" s="22"/>
      <c r="K3206" s="26"/>
      <c r="L3206" s="37"/>
      <c r="M3206" s="38"/>
      <c r="N3206" s="45"/>
      <c r="O3206" s="38"/>
    </row>
    <row r="3207" spans="3:15" ht="17" x14ac:dyDescent="0.4">
      <c r="C3207" s="28"/>
      <c r="D3207" s="22"/>
      <c r="K3207" s="26"/>
      <c r="L3207" s="37"/>
      <c r="M3207" s="38"/>
      <c r="N3207" s="45"/>
      <c r="O3207" s="38"/>
    </row>
    <row r="3208" spans="3:15" ht="17" x14ac:dyDescent="0.4">
      <c r="C3208" s="28"/>
      <c r="D3208" s="22"/>
      <c r="K3208" s="26"/>
      <c r="L3208" s="37"/>
      <c r="M3208" s="38"/>
      <c r="N3208" s="45"/>
      <c r="O3208" s="38"/>
    </row>
    <row r="3209" spans="3:15" ht="17" x14ac:dyDescent="0.4">
      <c r="C3209" s="28"/>
      <c r="D3209" s="22"/>
      <c r="K3209" s="26"/>
      <c r="L3209" s="37"/>
      <c r="M3209" s="38"/>
      <c r="N3209" s="45"/>
      <c r="O3209" s="38"/>
    </row>
    <row r="3210" spans="3:15" ht="17" x14ac:dyDescent="0.4">
      <c r="C3210" s="28"/>
      <c r="D3210" s="22"/>
      <c r="K3210" s="26"/>
      <c r="L3210" s="37"/>
      <c r="M3210" s="38"/>
      <c r="N3210" s="45"/>
      <c r="O3210" s="38"/>
    </row>
    <row r="3211" spans="3:15" ht="17" x14ac:dyDescent="0.4">
      <c r="C3211" s="28"/>
      <c r="D3211" s="22"/>
      <c r="K3211" s="26"/>
      <c r="L3211" s="37"/>
      <c r="M3211" s="38"/>
      <c r="N3211" s="45"/>
      <c r="O3211" s="38"/>
    </row>
    <row r="3212" spans="3:15" ht="17" x14ac:dyDescent="0.4">
      <c r="C3212" s="28"/>
      <c r="D3212" s="22"/>
      <c r="K3212" s="26"/>
      <c r="L3212" s="37"/>
      <c r="M3212" s="38"/>
      <c r="N3212" s="45"/>
      <c r="O3212" s="38"/>
    </row>
    <row r="3213" spans="3:15" ht="17" x14ac:dyDescent="0.4">
      <c r="C3213" s="28"/>
      <c r="D3213" s="22"/>
      <c r="K3213" s="26"/>
      <c r="L3213" s="37"/>
      <c r="M3213" s="38"/>
      <c r="N3213" s="45"/>
      <c r="O3213" s="38"/>
    </row>
    <row r="3214" spans="3:15" ht="17" x14ac:dyDescent="0.4">
      <c r="C3214" s="28"/>
      <c r="D3214" s="22"/>
      <c r="K3214" s="26"/>
      <c r="L3214" s="37"/>
      <c r="M3214" s="38"/>
      <c r="N3214" s="45"/>
      <c r="O3214" s="38"/>
    </row>
    <row r="3215" spans="3:15" ht="17" x14ac:dyDescent="0.4">
      <c r="C3215" s="28"/>
      <c r="D3215" s="22"/>
      <c r="K3215" s="26"/>
      <c r="L3215" s="37"/>
      <c r="M3215" s="38"/>
      <c r="N3215" s="45"/>
      <c r="O3215" s="38"/>
    </row>
    <row r="3216" spans="3:15" ht="17" x14ac:dyDescent="0.4">
      <c r="C3216" s="28"/>
      <c r="D3216" s="22"/>
      <c r="K3216" s="26"/>
      <c r="L3216" s="37"/>
      <c r="M3216" s="38"/>
      <c r="N3216" s="45"/>
      <c r="O3216" s="38"/>
    </row>
    <row r="3217" spans="3:15" ht="17" x14ac:dyDescent="0.4">
      <c r="C3217" s="28"/>
      <c r="D3217" s="22"/>
      <c r="K3217" s="26"/>
      <c r="L3217" s="37"/>
      <c r="M3217" s="38"/>
      <c r="N3217" s="45"/>
      <c r="O3217" s="38"/>
    </row>
    <row r="3218" spans="3:15" ht="17" x14ac:dyDescent="0.4">
      <c r="C3218" s="28"/>
      <c r="D3218" s="22"/>
      <c r="K3218" s="26"/>
      <c r="L3218" s="37"/>
      <c r="M3218" s="38"/>
      <c r="N3218" s="45"/>
      <c r="O3218" s="38"/>
    </row>
    <row r="3219" spans="3:15" ht="17" x14ac:dyDescent="0.4">
      <c r="C3219" s="28"/>
      <c r="D3219" s="22"/>
      <c r="K3219" s="26"/>
      <c r="L3219" s="37"/>
      <c r="M3219" s="38"/>
      <c r="N3219" s="45"/>
      <c r="O3219" s="38"/>
    </row>
    <row r="3220" spans="3:15" ht="17" x14ac:dyDescent="0.4">
      <c r="C3220" s="28"/>
      <c r="D3220" s="22"/>
      <c r="K3220" s="26"/>
      <c r="L3220" s="37"/>
      <c r="M3220" s="38"/>
      <c r="N3220" s="45"/>
      <c r="O3220" s="38"/>
    </row>
    <row r="3221" spans="3:15" ht="17" x14ac:dyDescent="0.4">
      <c r="C3221" s="28"/>
      <c r="D3221" s="22"/>
      <c r="K3221" s="26"/>
      <c r="L3221" s="37"/>
      <c r="M3221" s="38"/>
      <c r="N3221" s="45"/>
      <c r="O3221" s="38"/>
    </row>
    <row r="3222" spans="3:15" ht="17" x14ac:dyDescent="0.4">
      <c r="C3222" s="28"/>
      <c r="D3222" s="22"/>
      <c r="K3222" s="26"/>
      <c r="L3222" s="37"/>
      <c r="M3222" s="38"/>
      <c r="N3222" s="45"/>
      <c r="O3222" s="38"/>
    </row>
    <row r="3223" spans="3:15" ht="17" x14ac:dyDescent="0.4">
      <c r="C3223" s="28"/>
      <c r="D3223" s="22"/>
      <c r="K3223" s="26"/>
      <c r="L3223" s="37"/>
      <c r="M3223" s="38"/>
      <c r="N3223" s="45"/>
      <c r="O3223" s="38"/>
    </row>
    <row r="3224" spans="3:15" ht="17" x14ac:dyDescent="0.4">
      <c r="C3224" s="28"/>
      <c r="D3224" s="22"/>
      <c r="K3224" s="26"/>
      <c r="L3224" s="37"/>
      <c r="M3224" s="38"/>
      <c r="N3224" s="45"/>
      <c r="O3224" s="38"/>
    </row>
    <row r="3225" spans="3:15" ht="17" x14ac:dyDescent="0.4">
      <c r="C3225" s="28"/>
      <c r="D3225" s="22"/>
      <c r="K3225" s="26"/>
      <c r="L3225" s="37"/>
      <c r="M3225" s="38"/>
      <c r="N3225" s="45"/>
      <c r="O3225" s="38"/>
    </row>
    <row r="3226" spans="3:15" ht="17" x14ac:dyDescent="0.4">
      <c r="C3226" s="28"/>
      <c r="D3226" s="22"/>
      <c r="K3226" s="26"/>
      <c r="L3226" s="37"/>
      <c r="M3226" s="38"/>
      <c r="N3226" s="45"/>
      <c r="O3226" s="38"/>
    </row>
    <row r="3227" spans="3:15" ht="17" x14ac:dyDescent="0.4">
      <c r="C3227" s="28"/>
      <c r="D3227" s="22"/>
      <c r="K3227" s="26"/>
      <c r="L3227" s="37"/>
      <c r="M3227" s="38"/>
      <c r="N3227" s="45"/>
      <c r="O3227" s="38"/>
    </row>
    <row r="3228" spans="3:15" ht="17" x14ac:dyDescent="0.4">
      <c r="C3228" s="28"/>
      <c r="D3228" s="22"/>
      <c r="K3228" s="26"/>
      <c r="L3228" s="37"/>
      <c r="M3228" s="38"/>
      <c r="N3228" s="45"/>
      <c r="O3228" s="38"/>
    </row>
    <row r="3229" spans="3:15" ht="17" x14ac:dyDescent="0.4">
      <c r="C3229" s="28"/>
      <c r="D3229" s="22"/>
      <c r="K3229" s="26"/>
      <c r="L3229" s="37"/>
      <c r="M3229" s="38"/>
      <c r="N3229" s="45"/>
      <c r="O3229" s="38"/>
    </row>
    <row r="3230" spans="3:15" ht="17" x14ac:dyDescent="0.4">
      <c r="C3230" s="28"/>
      <c r="D3230" s="22"/>
      <c r="K3230" s="26"/>
      <c r="L3230" s="37"/>
      <c r="M3230" s="38"/>
      <c r="N3230" s="45"/>
      <c r="O3230" s="38"/>
    </row>
    <row r="3231" spans="3:15" ht="17" x14ac:dyDescent="0.4">
      <c r="C3231" s="28"/>
      <c r="D3231" s="22"/>
      <c r="K3231" s="26"/>
      <c r="L3231" s="37"/>
      <c r="M3231" s="38"/>
      <c r="N3231" s="45"/>
      <c r="O3231" s="38"/>
    </row>
    <row r="3232" spans="3:15" ht="17" x14ac:dyDescent="0.4">
      <c r="C3232" s="28"/>
      <c r="D3232" s="22"/>
      <c r="K3232" s="26"/>
      <c r="L3232" s="37"/>
      <c r="M3232" s="38"/>
      <c r="N3232" s="45"/>
      <c r="O3232" s="38"/>
    </row>
    <row r="3233" spans="3:15" ht="17" x14ac:dyDescent="0.4">
      <c r="C3233" s="28"/>
      <c r="D3233" s="22"/>
      <c r="K3233" s="26"/>
      <c r="L3233" s="37"/>
      <c r="M3233" s="38"/>
      <c r="N3233" s="45"/>
      <c r="O3233" s="38"/>
    </row>
    <row r="3234" spans="3:15" ht="17" x14ac:dyDescent="0.4">
      <c r="C3234" s="28"/>
      <c r="D3234" s="22"/>
      <c r="K3234" s="26"/>
      <c r="L3234" s="37"/>
      <c r="M3234" s="38"/>
      <c r="N3234" s="45"/>
      <c r="O3234" s="38"/>
    </row>
    <row r="3235" spans="3:15" ht="17" x14ac:dyDescent="0.4">
      <c r="C3235" s="28"/>
      <c r="D3235" s="22"/>
      <c r="K3235" s="26"/>
      <c r="L3235" s="37"/>
      <c r="M3235" s="38"/>
      <c r="N3235" s="45"/>
      <c r="O3235" s="38"/>
    </row>
    <row r="3236" spans="3:15" ht="17" x14ac:dyDescent="0.4">
      <c r="C3236" s="28"/>
      <c r="D3236" s="22"/>
      <c r="K3236" s="26"/>
      <c r="L3236" s="37"/>
      <c r="M3236" s="38"/>
      <c r="N3236" s="45"/>
      <c r="O3236" s="38"/>
    </row>
    <row r="3237" spans="3:15" ht="17" x14ac:dyDescent="0.4">
      <c r="C3237" s="28"/>
      <c r="D3237" s="22"/>
      <c r="K3237" s="26"/>
      <c r="L3237" s="37"/>
      <c r="M3237" s="38"/>
      <c r="N3237" s="45"/>
      <c r="O3237" s="38"/>
    </row>
    <row r="3238" spans="3:15" ht="17" x14ac:dyDescent="0.4">
      <c r="C3238" s="28"/>
      <c r="D3238" s="22"/>
      <c r="K3238" s="26"/>
      <c r="L3238" s="37"/>
      <c r="M3238" s="38"/>
      <c r="N3238" s="45"/>
      <c r="O3238" s="38"/>
    </row>
    <row r="3239" spans="3:15" ht="17" x14ac:dyDescent="0.4">
      <c r="C3239" s="28"/>
      <c r="D3239" s="22"/>
      <c r="K3239" s="26"/>
      <c r="L3239" s="37"/>
      <c r="M3239" s="38"/>
      <c r="N3239" s="45"/>
      <c r="O3239" s="38"/>
    </row>
    <row r="3240" spans="3:15" ht="17" x14ac:dyDescent="0.4">
      <c r="C3240" s="28"/>
      <c r="D3240" s="22"/>
      <c r="K3240" s="26"/>
      <c r="L3240" s="37"/>
      <c r="M3240" s="38"/>
      <c r="N3240" s="45"/>
      <c r="O3240" s="38"/>
    </row>
    <row r="3241" spans="3:15" ht="17" x14ac:dyDescent="0.4">
      <c r="C3241" s="28"/>
      <c r="D3241" s="22"/>
      <c r="K3241" s="26"/>
      <c r="L3241" s="37"/>
      <c r="M3241" s="38"/>
      <c r="N3241" s="45"/>
      <c r="O3241" s="38"/>
    </row>
    <row r="3242" spans="3:15" ht="17" x14ac:dyDescent="0.4">
      <c r="C3242" s="28"/>
      <c r="D3242" s="22"/>
      <c r="K3242" s="26"/>
      <c r="L3242" s="37"/>
      <c r="M3242" s="38"/>
      <c r="N3242" s="45"/>
      <c r="O3242" s="38"/>
    </row>
    <row r="3243" spans="3:15" ht="17" x14ac:dyDescent="0.4">
      <c r="C3243" s="28"/>
      <c r="D3243" s="22"/>
      <c r="K3243" s="26"/>
      <c r="L3243" s="37"/>
      <c r="M3243" s="38"/>
      <c r="N3243" s="45"/>
      <c r="O3243" s="38"/>
    </row>
    <row r="3244" spans="3:15" ht="17" x14ac:dyDescent="0.4">
      <c r="C3244" s="28"/>
      <c r="D3244" s="22"/>
      <c r="K3244" s="26"/>
      <c r="L3244" s="37"/>
      <c r="M3244" s="38"/>
      <c r="N3244" s="45"/>
      <c r="O3244" s="38"/>
    </row>
    <row r="3245" spans="3:15" ht="17" x14ac:dyDescent="0.4">
      <c r="C3245" s="28"/>
      <c r="D3245" s="22"/>
      <c r="K3245" s="26"/>
      <c r="L3245" s="37"/>
      <c r="M3245" s="38"/>
      <c r="N3245" s="45"/>
      <c r="O3245" s="38"/>
    </row>
    <row r="3246" spans="3:15" ht="17" x14ac:dyDescent="0.4">
      <c r="C3246" s="28"/>
      <c r="D3246" s="22"/>
      <c r="K3246" s="26"/>
      <c r="L3246" s="37"/>
      <c r="M3246" s="38"/>
      <c r="N3246" s="45"/>
      <c r="O3246" s="38"/>
    </row>
    <row r="3247" spans="3:15" ht="17" x14ac:dyDescent="0.4">
      <c r="C3247" s="28"/>
      <c r="D3247" s="22"/>
      <c r="K3247" s="26"/>
      <c r="L3247" s="37"/>
      <c r="M3247" s="38"/>
      <c r="N3247" s="45"/>
      <c r="O3247" s="38"/>
    </row>
    <row r="3248" spans="3:15" ht="17" x14ac:dyDescent="0.4">
      <c r="C3248" s="28"/>
      <c r="D3248" s="22"/>
      <c r="K3248" s="26"/>
      <c r="L3248" s="37"/>
      <c r="M3248" s="38"/>
      <c r="N3248" s="45"/>
      <c r="O3248" s="38"/>
    </row>
    <row r="3249" spans="3:15" ht="17" x14ac:dyDescent="0.4">
      <c r="C3249" s="28"/>
      <c r="D3249" s="22"/>
      <c r="K3249" s="26"/>
      <c r="L3249" s="37"/>
      <c r="M3249" s="38"/>
      <c r="N3249" s="45"/>
      <c r="O3249" s="38"/>
    </row>
    <row r="3250" spans="3:15" ht="17" x14ac:dyDescent="0.4">
      <c r="C3250" s="28"/>
      <c r="D3250" s="22"/>
      <c r="K3250" s="26"/>
      <c r="L3250" s="37"/>
      <c r="M3250" s="38"/>
      <c r="N3250" s="45"/>
      <c r="O3250" s="38"/>
    </row>
    <row r="3251" spans="3:15" ht="17" x14ac:dyDescent="0.4">
      <c r="C3251" s="28"/>
      <c r="D3251" s="22"/>
      <c r="K3251" s="26"/>
      <c r="L3251" s="37"/>
      <c r="M3251" s="38"/>
      <c r="N3251" s="45"/>
      <c r="O3251" s="38"/>
    </row>
    <row r="3252" spans="3:15" ht="17" x14ac:dyDescent="0.4">
      <c r="C3252" s="28"/>
      <c r="D3252" s="22"/>
      <c r="K3252" s="26"/>
      <c r="L3252" s="37"/>
      <c r="M3252" s="38"/>
      <c r="N3252" s="45"/>
      <c r="O3252" s="38"/>
    </row>
    <row r="3253" spans="3:15" ht="17" x14ac:dyDescent="0.4">
      <c r="C3253" s="28"/>
      <c r="D3253" s="22"/>
      <c r="K3253" s="26"/>
      <c r="L3253" s="37"/>
      <c r="M3253" s="38"/>
      <c r="N3253" s="45"/>
      <c r="O3253" s="38"/>
    </row>
    <row r="3254" spans="3:15" ht="17" x14ac:dyDescent="0.4">
      <c r="C3254" s="28"/>
      <c r="D3254" s="22"/>
      <c r="K3254" s="26"/>
      <c r="L3254" s="37"/>
      <c r="M3254" s="38"/>
      <c r="N3254" s="45"/>
      <c r="O3254" s="38"/>
    </row>
    <row r="3255" spans="3:15" ht="17" x14ac:dyDescent="0.4">
      <c r="C3255" s="28"/>
      <c r="D3255" s="22"/>
      <c r="K3255" s="26"/>
      <c r="L3255" s="37"/>
      <c r="M3255" s="38"/>
      <c r="N3255" s="45"/>
      <c r="O3255" s="38"/>
    </row>
    <row r="3256" spans="3:15" ht="17" x14ac:dyDescent="0.4">
      <c r="C3256" s="28"/>
      <c r="D3256" s="22"/>
      <c r="K3256" s="26"/>
      <c r="L3256" s="37"/>
      <c r="M3256" s="38"/>
      <c r="N3256" s="45"/>
      <c r="O3256" s="38"/>
    </row>
    <row r="3257" spans="3:15" ht="17" x14ac:dyDescent="0.4">
      <c r="C3257" s="28"/>
      <c r="D3257" s="22"/>
      <c r="K3257" s="26"/>
      <c r="L3257" s="37"/>
      <c r="M3257" s="38"/>
      <c r="N3257" s="45"/>
      <c r="O3257" s="38"/>
    </row>
    <row r="3258" spans="3:15" ht="17" x14ac:dyDescent="0.4">
      <c r="C3258" s="28"/>
      <c r="D3258" s="22"/>
      <c r="K3258" s="26"/>
      <c r="L3258" s="37"/>
      <c r="M3258" s="38"/>
      <c r="N3258" s="45"/>
      <c r="O3258" s="38"/>
    </row>
    <row r="3259" spans="3:15" ht="17" x14ac:dyDescent="0.4">
      <c r="C3259" s="28"/>
      <c r="D3259" s="22"/>
      <c r="K3259" s="26"/>
      <c r="L3259" s="37"/>
      <c r="M3259" s="38"/>
      <c r="N3259" s="45"/>
      <c r="O3259" s="38"/>
    </row>
    <row r="3260" spans="3:15" ht="17" x14ac:dyDescent="0.4">
      <c r="C3260" s="28"/>
      <c r="D3260" s="22"/>
      <c r="K3260" s="26"/>
      <c r="L3260" s="37"/>
      <c r="M3260" s="38"/>
      <c r="N3260" s="45"/>
      <c r="O3260" s="38"/>
    </row>
    <row r="3261" spans="3:15" ht="17" x14ac:dyDescent="0.4">
      <c r="C3261" s="28"/>
      <c r="D3261" s="22"/>
      <c r="K3261" s="26"/>
      <c r="L3261" s="37"/>
      <c r="M3261" s="38"/>
      <c r="N3261" s="45"/>
      <c r="O3261" s="38"/>
    </row>
    <row r="3262" spans="3:15" ht="17" x14ac:dyDescent="0.4">
      <c r="C3262" s="28"/>
      <c r="D3262" s="22"/>
      <c r="K3262" s="26"/>
      <c r="L3262" s="37"/>
      <c r="M3262" s="38"/>
      <c r="N3262" s="45"/>
      <c r="O3262" s="38"/>
    </row>
    <row r="3263" spans="3:15" ht="17" x14ac:dyDescent="0.4">
      <c r="C3263" s="28"/>
      <c r="D3263" s="22"/>
      <c r="K3263" s="26"/>
      <c r="L3263" s="37"/>
      <c r="M3263" s="38"/>
      <c r="N3263" s="45"/>
      <c r="O3263" s="38"/>
    </row>
    <row r="3264" spans="3:15" ht="17" x14ac:dyDescent="0.4">
      <c r="C3264" s="28"/>
      <c r="D3264" s="22"/>
      <c r="K3264" s="26"/>
      <c r="L3264" s="37"/>
      <c r="M3264" s="38"/>
      <c r="N3264" s="45"/>
      <c r="O3264" s="38"/>
    </row>
    <row r="3265" spans="3:15" ht="17" x14ac:dyDescent="0.4">
      <c r="C3265" s="28"/>
      <c r="D3265" s="22"/>
      <c r="K3265" s="26"/>
      <c r="L3265" s="37"/>
      <c r="M3265" s="38"/>
      <c r="N3265" s="45"/>
      <c r="O3265" s="38"/>
    </row>
    <row r="3266" spans="3:15" ht="17" x14ac:dyDescent="0.4">
      <c r="C3266" s="28"/>
      <c r="D3266" s="22"/>
      <c r="K3266" s="26"/>
      <c r="L3266" s="37"/>
      <c r="M3266" s="38"/>
      <c r="N3266" s="45"/>
      <c r="O3266" s="38"/>
    </row>
    <row r="3267" spans="3:15" ht="17" x14ac:dyDescent="0.4">
      <c r="C3267" s="28"/>
      <c r="D3267" s="22"/>
      <c r="K3267" s="26"/>
      <c r="L3267" s="37"/>
      <c r="M3267" s="38"/>
      <c r="N3267" s="45"/>
      <c r="O3267" s="38"/>
    </row>
    <row r="3268" spans="3:15" ht="17" x14ac:dyDescent="0.4">
      <c r="C3268" s="28"/>
      <c r="D3268" s="22"/>
      <c r="K3268" s="26"/>
      <c r="L3268" s="37"/>
      <c r="M3268" s="38"/>
      <c r="N3268" s="45"/>
      <c r="O3268" s="38"/>
    </row>
    <row r="3269" spans="3:15" ht="17" x14ac:dyDescent="0.4">
      <c r="C3269" s="28"/>
      <c r="D3269" s="22"/>
      <c r="K3269" s="26"/>
      <c r="L3269" s="37"/>
      <c r="M3269" s="38"/>
      <c r="N3269" s="45"/>
      <c r="O3269" s="38"/>
    </row>
    <row r="3270" spans="3:15" ht="17" x14ac:dyDescent="0.4">
      <c r="C3270" s="28"/>
      <c r="D3270" s="22"/>
      <c r="K3270" s="26"/>
      <c r="L3270" s="37"/>
      <c r="M3270" s="38"/>
      <c r="N3270" s="45"/>
      <c r="O3270" s="38"/>
    </row>
    <row r="3271" spans="3:15" ht="17" x14ac:dyDescent="0.4">
      <c r="C3271" s="28"/>
      <c r="D3271" s="22"/>
      <c r="K3271" s="26"/>
      <c r="L3271" s="37"/>
      <c r="M3271" s="38"/>
      <c r="N3271" s="45"/>
      <c r="O3271" s="38"/>
    </row>
    <row r="3272" spans="3:15" ht="17" x14ac:dyDescent="0.4">
      <c r="C3272" s="28"/>
      <c r="D3272" s="22"/>
      <c r="K3272" s="26"/>
      <c r="L3272" s="37"/>
      <c r="M3272" s="38"/>
      <c r="N3272" s="45"/>
      <c r="O3272" s="38"/>
    </row>
    <row r="3273" spans="3:15" ht="17" x14ac:dyDescent="0.4">
      <c r="C3273" s="28"/>
      <c r="D3273" s="22"/>
      <c r="K3273" s="26"/>
      <c r="L3273" s="37"/>
      <c r="M3273" s="38"/>
      <c r="N3273" s="45"/>
      <c r="O3273" s="38"/>
    </row>
    <row r="3274" spans="3:15" ht="17" x14ac:dyDescent="0.4">
      <c r="C3274" s="28"/>
      <c r="D3274" s="22"/>
      <c r="K3274" s="26"/>
      <c r="L3274" s="37"/>
      <c r="M3274" s="38"/>
      <c r="N3274" s="45"/>
      <c r="O3274" s="38"/>
    </row>
    <row r="3275" spans="3:15" ht="17" x14ac:dyDescent="0.4">
      <c r="C3275" s="28"/>
      <c r="D3275" s="22"/>
      <c r="K3275" s="26"/>
      <c r="L3275" s="37"/>
      <c r="M3275" s="38"/>
      <c r="N3275" s="45"/>
      <c r="O3275" s="38"/>
    </row>
    <row r="3276" spans="3:15" ht="17" x14ac:dyDescent="0.4">
      <c r="C3276" s="28"/>
      <c r="D3276" s="22"/>
      <c r="K3276" s="26"/>
      <c r="L3276" s="37"/>
      <c r="M3276" s="38"/>
      <c r="N3276" s="45"/>
      <c r="O3276" s="38"/>
    </row>
    <row r="3277" spans="3:15" ht="17" x14ac:dyDescent="0.4">
      <c r="C3277" s="28"/>
      <c r="D3277" s="22"/>
      <c r="K3277" s="26"/>
      <c r="L3277" s="37"/>
      <c r="M3277" s="38"/>
      <c r="N3277" s="45"/>
      <c r="O3277" s="38"/>
    </row>
    <row r="3278" spans="3:15" ht="17" x14ac:dyDescent="0.4">
      <c r="C3278" s="28"/>
      <c r="D3278" s="22"/>
      <c r="K3278" s="26"/>
      <c r="L3278" s="37"/>
      <c r="M3278" s="38"/>
      <c r="N3278" s="45"/>
      <c r="O3278" s="38"/>
    </row>
    <row r="3279" spans="3:15" ht="17" x14ac:dyDescent="0.4">
      <c r="C3279" s="28"/>
      <c r="D3279" s="22"/>
      <c r="K3279" s="26"/>
      <c r="L3279" s="37"/>
      <c r="M3279" s="38"/>
      <c r="N3279" s="45"/>
      <c r="O3279" s="38"/>
    </row>
    <row r="3280" spans="3:15" ht="17" x14ac:dyDescent="0.4">
      <c r="C3280" s="28"/>
      <c r="D3280" s="22"/>
      <c r="K3280" s="26"/>
      <c r="L3280" s="37"/>
      <c r="M3280" s="38"/>
      <c r="N3280" s="45"/>
      <c r="O3280" s="38"/>
    </row>
    <row r="3281" spans="3:15" ht="17" x14ac:dyDescent="0.4">
      <c r="C3281" s="28"/>
      <c r="D3281" s="22"/>
      <c r="K3281" s="26"/>
      <c r="L3281" s="37"/>
      <c r="M3281" s="38"/>
      <c r="N3281" s="45"/>
      <c r="O3281" s="38"/>
    </row>
    <row r="3282" spans="3:15" ht="17" x14ac:dyDescent="0.4">
      <c r="C3282" s="28"/>
      <c r="D3282" s="22"/>
      <c r="K3282" s="26"/>
      <c r="L3282" s="37"/>
      <c r="M3282" s="38"/>
      <c r="N3282" s="45"/>
      <c r="O3282" s="38"/>
    </row>
    <row r="3283" spans="3:15" ht="17" x14ac:dyDescent="0.4">
      <c r="C3283" s="28"/>
      <c r="D3283" s="22"/>
      <c r="K3283" s="26"/>
      <c r="L3283" s="37"/>
      <c r="M3283" s="38"/>
      <c r="N3283" s="45"/>
      <c r="O3283" s="38"/>
    </row>
    <row r="3284" spans="3:15" ht="17" x14ac:dyDescent="0.4">
      <c r="C3284" s="28"/>
      <c r="D3284" s="22"/>
      <c r="K3284" s="26"/>
      <c r="L3284" s="37"/>
      <c r="M3284" s="38"/>
      <c r="N3284" s="45"/>
      <c r="O3284" s="38"/>
    </row>
    <row r="3285" spans="3:15" ht="17" x14ac:dyDescent="0.4">
      <c r="C3285" s="28"/>
      <c r="D3285" s="22"/>
      <c r="K3285" s="26"/>
      <c r="L3285" s="37"/>
      <c r="M3285" s="38"/>
      <c r="N3285" s="45"/>
      <c r="O3285" s="38"/>
    </row>
    <row r="3286" spans="3:15" ht="17" x14ac:dyDescent="0.4">
      <c r="C3286" s="28"/>
      <c r="D3286" s="22"/>
      <c r="K3286" s="26"/>
      <c r="L3286" s="37"/>
      <c r="M3286" s="38"/>
      <c r="N3286" s="45"/>
      <c r="O3286" s="38"/>
    </row>
    <row r="3287" spans="3:15" ht="17" x14ac:dyDescent="0.4">
      <c r="C3287" s="28"/>
      <c r="D3287" s="22"/>
      <c r="K3287" s="26"/>
      <c r="L3287" s="37"/>
      <c r="M3287" s="38"/>
      <c r="N3287" s="45"/>
      <c r="O3287" s="38"/>
    </row>
    <row r="3288" spans="3:15" ht="17" x14ac:dyDescent="0.4">
      <c r="C3288" s="28"/>
      <c r="D3288" s="22"/>
      <c r="K3288" s="26"/>
      <c r="L3288" s="37"/>
      <c r="M3288" s="38"/>
      <c r="N3288" s="45"/>
      <c r="O3288" s="38"/>
    </row>
    <row r="3289" spans="3:15" ht="17" x14ac:dyDescent="0.4">
      <c r="C3289" s="28"/>
      <c r="D3289" s="24"/>
      <c r="K3289" s="26"/>
      <c r="L3289" s="37"/>
      <c r="M3289" s="38"/>
      <c r="N3289" s="45"/>
      <c r="O3289" s="38"/>
    </row>
    <row r="3290" spans="3:15" ht="17" x14ac:dyDescent="0.4">
      <c r="C3290" s="28"/>
      <c r="D3290" s="24"/>
      <c r="K3290" s="26"/>
      <c r="L3290" s="37"/>
      <c r="M3290" s="38"/>
      <c r="N3290" s="45"/>
      <c r="O3290" s="38"/>
    </row>
    <row r="3291" spans="3:15" ht="17" x14ac:dyDescent="0.4">
      <c r="C3291" s="28"/>
      <c r="D3291" s="24"/>
      <c r="K3291" s="26"/>
      <c r="L3291" s="37"/>
      <c r="M3291" s="38"/>
      <c r="N3291" s="45"/>
      <c r="O3291" s="38"/>
    </row>
    <row r="3292" spans="3:15" ht="17" x14ac:dyDescent="0.4">
      <c r="C3292" s="28"/>
      <c r="D3292" s="24"/>
      <c r="K3292" s="26"/>
      <c r="L3292" s="37"/>
      <c r="M3292" s="38"/>
      <c r="N3292" s="45"/>
      <c r="O3292" s="38"/>
    </row>
    <row r="3293" spans="3:15" ht="17" x14ac:dyDescent="0.4">
      <c r="C3293" s="28"/>
      <c r="D3293" s="24"/>
      <c r="K3293" s="26"/>
      <c r="L3293" s="37"/>
      <c r="M3293" s="38"/>
      <c r="N3293" s="45"/>
      <c r="O3293" s="38"/>
    </row>
    <row r="3294" spans="3:15" ht="17" x14ac:dyDescent="0.4">
      <c r="C3294" s="28"/>
      <c r="D3294" s="24"/>
      <c r="K3294" s="26"/>
      <c r="L3294" s="37"/>
      <c r="M3294" s="38"/>
      <c r="N3294" s="45"/>
      <c r="O3294" s="38"/>
    </row>
    <row r="3295" spans="3:15" ht="17" x14ac:dyDescent="0.4">
      <c r="C3295" s="28"/>
      <c r="D3295" s="24"/>
      <c r="K3295" s="26"/>
      <c r="L3295" s="37"/>
      <c r="M3295" s="38"/>
      <c r="N3295" s="45"/>
      <c r="O3295" s="38"/>
    </row>
    <row r="3296" spans="3:15" ht="17" x14ac:dyDescent="0.4">
      <c r="C3296" s="28"/>
      <c r="D3296" s="24"/>
      <c r="K3296" s="26"/>
      <c r="L3296" s="37"/>
      <c r="M3296" s="38"/>
      <c r="N3296" s="45"/>
      <c r="O3296" s="38"/>
    </row>
    <row r="3297" spans="3:15" ht="17" x14ac:dyDescent="0.4">
      <c r="C3297" s="28"/>
      <c r="D3297" s="24"/>
      <c r="K3297" s="26"/>
      <c r="L3297" s="37"/>
      <c r="M3297" s="38"/>
      <c r="N3297" s="45"/>
      <c r="O3297" s="38"/>
    </row>
    <row r="3298" spans="3:15" ht="17" x14ac:dyDescent="0.4">
      <c r="C3298" s="28"/>
      <c r="D3298" s="24"/>
      <c r="K3298" s="26"/>
      <c r="L3298" s="37"/>
      <c r="M3298" s="38"/>
      <c r="N3298" s="45"/>
      <c r="O3298" s="38"/>
    </row>
    <row r="3299" spans="3:15" ht="17" x14ac:dyDescent="0.4">
      <c r="C3299" s="28"/>
      <c r="D3299" s="24"/>
      <c r="K3299" s="26"/>
      <c r="L3299" s="37"/>
      <c r="M3299" s="38"/>
      <c r="N3299" s="45"/>
      <c r="O3299" s="38"/>
    </row>
    <row r="3300" spans="3:15" ht="17" x14ac:dyDescent="0.4">
      <c r="C3300" s="28"/>
      <c r="D3300" s="24"/>
      <c r="K3300" s="26"/>
      <c r="L3300" s="37"/>
      <c r="M3300" s="38"/>
      <c r="N3300" s="45"/>
      <c r="O3300" s="38"/>
    </row>
    <row r="3301" spans="3:15" ht="17" x14ac:dyDescent="0.4">
      <c r="C3301" s="28"/>
      <c r="D3301" s="24"/>
      <c r="K3301" s="26"/>
      <c r="L3301" s="37"/>
      <c r="M3301" s="38"/>
      <c r="N3301" s="45"/>
      <c r="O3301" s="38"/>
    </row>
    <row r="3302" spans="3:15" ht="17" x14ac:dyDescent="0.4">
      <c r="C3302" s="28"/>
      <c r="D3302" s="24"/>
      <c r="K3302" s="26"/>
      <c r="L3302" s="37"/>
      <c r="M3302" s="38"/>
      <c r="N3302" s="45"/>
      <c r="O3302" s="38"/>
    </row>
    <row r="3303" spans="3:15" ht="17" x14ac:dyDescent="0.4">
      <c r="C3303" s="28"/>
      <c r="D3303" s="24"/>
      <c r="K3303" s="26"/>
      <c r="L3303" s="37"/>
      <c r="M3303" s="38"/>
      <c r="N3303" s="45"/>
      <c r="O3303" s="38"/>
    </row>
    <row r="3304" spans="3:15" ht="17" x14ac:dyDescent="0.4">
      <c r="C3304" s="28"/>
      <c r="D3304" s="24"/>
      <c r="K3304" s="26"/>
      <c r="L3304" s="37"/>
      <c r="M3304" s="38"/>
      <c r="N3304" s="45"/>
      <c r="O3304" s="38"/>
    </row>
    <row r="3305" spans="3:15" ht="17" x14ac:dyDescent="0.4">
      <c r="C3305" s="28"/>
      <c r="D3305" s="24"/>
      <c r="K3305" s="26"/>
      <c r="L3305" s="37"/>
      <c r="M3305" s="38"/>
      <c r="N3305" s="45"/>
      <c r="O3305" s="38"/>
    </row>
    <row r="3306" spans="3:15" ht="17" x14ac:dyDescent="0.4">
      <c r="C3306" s="28"/>
      <c r="D3306" s="24"/>
      <c r="K3306" s="26"/>
      <c r="L3306" s="37"/>
      <c r="M3306" s="38"/>
      <c r="N3306" s="45"/>
      <c r="O3306" s="38"/>
    </row>
    <row r="3307" spans="3:15" ht="17" x14ac:dyDescent="0.4">
      <c r="C3307" s="28"/>
      <c r="D3307" s="24"/>
      <c r="K3307" s="26"/>
      <c r="L3307" s="37"/>
      <c r="M3307" s="38"/>
      <c r="N3307" s="45"/>
      <c r="O3307" s="38"/>
    </row>
    <row r="3308" spans="3:15" ht="17" x14ac:dyDescent="0.4">
      <c r="C3308" s="28"/>
      <c r="D3308" s="24"/>
      <c r="K3308" s="26"/>
      <c r="L3308" s="37"/>
      <c r="M3308" s="38"/>
      <c r="N3308" s="45"/>
      <c r="O3308" s="38"/>
    </row>
    <row r="3309" spans="3:15" ht="17" x14ac:dyDescent="0.4">
      <c r="C3309" s="28"/>
      <c r="D3309" s="24"/>
      <c r="K3309" s="26"/>
      <c r="L3309" s="37"/>
      <c r="M3309" s="38"/>
      <c r="N3309" s="45"/>
      <c r="O3309" s="38"/>
    </row>
    <row r="3310" spans="3:15" ht="17" x14ac:dyDescent="0.4">
      <c r="C3310" s="28"/>
      <c r="D3310" s="24"/>
      <c r="K3310" s="26"/>
      <c r="L3310" s="37"/>
      <c r="M3310" s="38"/>
      <c r="N3310" s="45"/>
      <c r="O3310" s="38"/>
    </row>
    <row r="3311" spans="3:15" ht="17" x14ac:dyDescent="0.4">
      <c r="C3311" s="28"/>
      <c r="D3311" s="24"/>
      <c r="K3311" s="26"/>
      <c r="L3311" s="37"/>
      <c r="M3311" s="38"/>
      <c r="N3311" s="45"/>
      <c r="O3311" s="38"/>
    </row>
    <row r="3312" spans="3:15" ht="17" x14ac:dyDescent="0.4">
      <c r="C3312" s="28"/>
      <c r="D3312" s="24"/>
      <c r="K3312" s="26"/>
      <c r="L3312" s="37"/>
      <c r="M3312" s="38"/>
      <c r="N3312" s="45"/>
      <c r="O3312" s="38"/>
    </row>
    <row r="3313" spans="3:15" ht="17" x14ac:dyDescent="0.4">
      <c r="C3313" s="28"/>
      <c r="D3313" s="24"/>
      <c r="K3313" s="26"/>
      <c r="L3313" s="37"/>
      <c r="M3313" s="38"/>
      <c r="N3313" s="45"/>
      <c r="O3313" s="38"/>
    </row>
    <row r="3314" spans="3:15" ht="17" x14ac:dyDescent="0.4">
      <c r="C3314" s="28"/>
      <c r="D3314" s="24"/>
      <c r="K3314" s="26"/>
      <c r="L3314" s="37"/>
      <c r="M3314" s="38"/>
      <c r="N3314" s="45"/>
      <c r="O3314" s="38"/>
    </row>
    <row r="3315" spans="3:15" ht="17" x14ac:dyDescent="0.4">
      <c r="C3315" s="28"/>
      <c r="D3315" s="24"/>
      <c r="K3315" s="26"/>
      <c r="L3315" s="37"/>
      <c r="M3315" s="38"/>
      <c r="N3315" s="45"/>
      <c r="O3315" s="38"/>
    </row>
    <row r="3316" spans="3:15" ht="17" x14ac:dyDescent="0.4">
      <c r="C3316" s="28"/>
      <c r="D3316" s="24"/>
      <c r="K3316" s="26"/>
      <c r="L3316" s="37"/>
      <c r="M3316" s="38"/>
      <c r="N3316" s="45"/>
      <c r="O3316" s="38"/>
    </row>
    <row r="3317" spans="3:15" ht="17" x14ac:dyDescent="0.4">
      <c r="C3317" s="28"/>
      <c r="D3317" s="24"/>
      <c r="K3317" s="26"/>
      <c r="L3317" s="37"/>
      <c r="M3317" s="38"/>
      <c r="N3317" s="45"/>
      <c r="O3317" s="38"/>
    </row>
    <row r="3318" spans="3:15" ht="17" x14ac:dyDescent="0.4">
      <c r="C3318" s="28"/>
      <c r="D3318" s="24"/>
      <c r="K3318" s="26"/>
      <c r="L3318" s="37"/>
      <c r="M3318" s="38"/>
      <c r="N3318" s="45"/>
      <c r="O3318" s="38"/>
    </row>
    <row r="3319" spans="3:15" ht="17" x14ac:dyDescent="0.4">
      <c r="C3319" s="28"/>
      <c r="D3319" s="24"/>
      <c r="K3319" s="26"/>
      <c r="L3319" s="37"/>
      <c r="M3319" s="38"/>
      <c r="N3319" s="45"/>
      <c r="O3319" s="38"/>
    </row>
    <row r="3320" spans="3:15" ht="17" x14ac:dyDescent="0.4">
      <c r="C3320" s="28"/>
      <c r="D3320" s="24"/>
      <c r="K3320" s="26"/>
      <c r="L3320" s="37"/>
      <c r="M3320" s="38"/>
      <c r="N3320" s="45"/>
      <c r="O3320" s="38"/>
    </row>
    <row r="3321" spans="3:15" ht="17" x14ac:dyDescent="0.4">
      <c r="C3321" s="28"/>
      <c r="D3321" s="24"/>
      <c r="K3321" s="26"/>
      <c r="L3321" s="37"/>
      <c r="M3321" s="38"/>
      <c r="N3321" s="45"/>
      <c r="O3321" s="38"/>
    </row>
    <row r="3322" spans="3:15" ht="17" x14ac:dyDescent="0.4">
      <c r="C3322" s="28"/>
      <c r="D3322" s="24"/>
      <c r="K3322" s="26"/>
      <c r="L3322" s="37"/>
      <c r="M3322" s="38"/>
      <c r="N3322" s="45"/>
      <c r="O3322" s="38"/>
    </row>
    <row r="3323" spans="3:15" ht="17" x14ac:dyDescent="0.4">
      <c r="C3323" s="28"/>
      <c r="D3323" s="24"/>
      <c r="K3323" s="26"/>
      <c r="L3323" s="37"/>
      <c r="M3323" s="38"/>
      <c r="N3323" s="45"/>
      <c r="O3323" s="38"/>
    </row>
    <row r="3324" spans="3:15" ht="17" x14ac:dyDescent="0.4">
      <c r="C3324" s="28"/>
      <c r="D3324" s="24"/>
      <c r="K3324" s="26"/>
      <c r="L3324" s="37"/>
      <c r="M3324" s="38"/>
      <c r="N3324" s="45"/>
      <c r="O3324" s="38"/>
    </row>
    <row r="3325" spans="3:15" ht="17" x14ac:dyDescent="0.4">
      <c r="C3325" s="28"/>
      <c r="D3325" s="24"/>
      <c r="K3325" s="26"/>
      <c r="L3325" s="37"/>
      <c r="M3325" s="38"/>
      <c r="N3325" s="45"/>
      <c r="O3325" s="38"/>
    </row>
    <row r="3326" spans="3:15" ht="17" x14ac:dyDescent="0.4">
      <c r="C3326" s="28"/>
      <c r="D3326" s="24"/>
      <c r="K3326" s="26"/>
      <c r="L3326" s="37"/>
      <c r="M3326" s="38"/>
      <c r="N3326" s="45"/>
      <c r="O3326" s="38"/>
    </row>
    <row r="3327" spans="3:15" ht="17" x14ac:dyDescent="0.4">
      <c r="C3327" s="28"/>
      <c r="D3327" s="24"/>
      <c r="K3327" s="26"/>
      <c r="L3327" s="37"/>
      <c r="M3327" s="38"/>
      <c r="N3327" s="45"/>
      <c r="O3327" s="38"/>
    </row>
    <row r="3328" spans="3:15" ht="17" x14ac:dyDescent="0.4">
      <c r="C3328" s="28"/>
      <c r="D3328" s="24"/>
      <c r="K3328" s="26"/>
      <c r="L3328" s="37"/>
      <c r="M3328" s="38"/>
      <c r="N3328" s="45"/>
      <c r="O3328" s="38"/>
    </row>
    <row r="3329" spans="3:15" ht="17" x14ac:dyDescent="0.4">
      <c r="C3329" s="28"/>
      <c r="D3329" s="24"/>
      <c r="K3329" s="26"/>
      <c r="L3329" s="37"/>
      <c r="M3329" s="38"/>
      <c r="N3329" s="45"/>
      <c r="O3329" s="38"/>
    </row>
    <row r="3330" spans="3:15" ht="17" x14ac:dyDescent="0.4">
      <c r="C3330" s="28"/>
      <c r="D3330" s="24"/>
      <c r="K3330" s="26"/>
      <c r="L3330" s="37"/>
      <c r="M3330" s="38"/>
      <c r="N3330" s="45"/>
      <c r="O3330" s="38"/>
    </row>
    <row r="3331" spans="3:15" ht="17" x14ac:dyDescent="0.4">
      <c r="C3331" s="28"/>
      <c r="D3331" s="24"/>
      <c r="K3331" s="26"/>
      <c r="L3331" s="37"/>
      <c r="M3331" s="38"/>
      <c r="N3331" s="45"/>
      <c r="O3331" s="38"/>
    </row>
    <row r="3332" spans="3:15" ht="17" x14ac:dyDescent="0.4">
      <c r="C3332" s="28"/>
      <c r="D3332" s="24"/>
      <c r="K3332" s="26"/>
      <c r="L3332" s="37"/>
      <c r="M3332" s="38"/>
      <c r="N3332" s="45"/>
      <c r="O3332" s="38"/>
    </row>
    <row r="3333" spans="3:15" ht="17" x14ac:dyDescent="0.4">
      <c r="C3333" s="28"/>
      <c r="D3333" s="24"/>
      <c r="K3333" s="26"/>
      <c r="L3333" s="37"/>
      <c r="M3333" s="38"/>
      <c r="N3333" s="45"/>
      <c r="O3333" s="38"/>
    </row>
    <row r="3334" spans="3:15" ht="17" x14ac:dyDescent="0.4">
      <c r="C3334" s="28"/>
      <c r="D3334" s="24"/>
      <c r="K3334" s="26"/>
      <c r="L3334" s="37"/>
      <c r="M3334" s="38"/>
      <c r="N3334" s="45"/>
      <c r="O3334" s="38"/>
    </row>
    <row r="3335" spans="3:15" ht="17" x14ac:dyDescent="0.4">
      <c r="C3335" s="28"/>
      <c r="D3335" s="24"/>
      <c r="K3335" s="26"/>
      <c r="L3335" s="37"/>
      <c r="M3335" s="38"/>
      <c r="N3335" s="45"/>
      <c r="O3335" s="38"/>
    </row>
    <row r="3336" spans="3:15" ht="17" x14ac:dyDescent="0.4">
      <c r="C3336" s="28"/>
      <c r="D3336" s="24"/>
      <c r="K3336" s="26"/>
      <c r="L3336" s="37"/>
      <c r="M3336" s="38"/>
      <c r="N3336" s="45"/>
      <c r="O3336" s="38"/>
    </row>
    <row r="3337" spans="3:15" ht="17" x14ac:dyDescent="0.4">
      <c r="C3337" s="28"/>
      <c r="D3337" s="24"/>
      <c r="K3337" s="26"/>
      <c r="L3337" s="37"/>
      <c r="M3337" s="38"/>
      <c r="N3337" s="45"/>
      <c r="O3337" s="38"/>
    </row>
    <row r="3338" spans="3:15" ht="17" x14ac:dyDescent="0.4">
      <c r="C3338" s="28"/>
      <c r="D3338" s="24"/>
      <c r="K3338" s="26"/>
      <c r="L3338" s="37"/>
      <c r="M3338" s="38"/>
      <c r="N3338" s="45"/>
      <c r="O3338" s="38"/>
    </row>
    <row r="3339" spans="3:15" ht="17" x14ac:dyDescent="0.4">
      <c r="C3339" s="28"/>
      <c r="D3339" s="24"/>
      <c r="K3339" s="26"/>
      <c r="L3339" s="37"/>
      <c r="M3339" s="38"/>
      <c r="N3339" s="45"/>
      <c r="O3339" s="38"/>
    </row>
    <row r="3340" spans="3:15" ht="17" x14ac:dyDescent="0.4">
      <c r="C3340" s="28"/>
      <c r="D3340" s="24"/>
      <c r="K3340" s="26"/>
      <c r="L3340" s="37"/>
      <c r="M3340" s="38"/>
      <c r="N3340" s="45"/>
      <c r="O3340" s="38"/>
    </row>
    <row r="3341" spans="3:15" ht="17" x14ac:dyDescent="0.4">
      <c r="C3341" s="28"/>
      <c r="D3341" s="24"/>
      <c r="K3341" s="26"/>
      <c r="L3341" s="37"/>
      <c r="M3341" s="38"/>
      <c r="N3341" s="45"/>
      <c r="O3341" s="38"/>
    </row>
    <row r="3342" spans="3:15" ht="17" x14ac:dyDescent="0.4">
      <c r="C3342" s="28"/>
      <c r="D3342" s="24"/>
      <c r="K3342" s="26"/>
      <c r="L3342" s="37"/>
      <c r="M3342" s="38"/>
      <c r="N3342" s="45"/>
      <c r="O3342" s="38"/>
    </row>
    <row r="3343" spans="3:15" ht="17" x14ac:dyDescent="0.4">
      <c r="C3343" s="28"/>
      <c r="D3343" s="24"/>
      <c r="K3343" s="26"/>
      <c r="L3343" s="37"/>
      <c r="M3343" s="38"/>
      <c r="N3343" s="45"/>
      <c r="O3343" s="38"/>
    </row>
    <row r="3344" spans="3:15" ht="17" x14ac:dyDescent="0.4">
      <c r="C3344" s="28"/>
      <c r="D3344" s="24"/>
      <c r="K3344" s="26"/>
      <c r="L3344" s="37"/>
      <c r="M3344" s="38"/>
      <c r="N3344" s="45"/>
      <c r="O3344" s="38"/>
    </row>
    <row r="3345" spans="3:15" ht="17" x14ac:dyDescent="0.4">
      <c r="C3345" s="28"/>
      <c r="D3345" s="24"/>
      <c r="K3345" s="26"/>
      <c r="L3345" s="37"/>
      <c r="M3345" s="38"/>
      <c r="N3345" s="45"/>
      <c r="O3345" s="38"/>
    </row>
    <row r="3346" spans="3:15" ht="17" x14ac:dyDescent="0.4">
      <c r="C3346" s="28"/>
      <c r="D3346" s="24"/>
      <c r="K3346" s="26"/>
      <c r="L3346" s="37"/>
      <c r="M3346" s="38"/>
      <c r="N3346" s="45"/>
      <c r="O3346" s="38"/>
    </row>
    <row r="3347" spans="3:15" ht="17" x14ac:dyDescent="0.4">
      <c r="C3347" s="28"/>
      <c r="D3347" s="24"/>
      <c r="K3347" s="26"/>
      <c r="L3347" s="37"/>
      <c r="M3347" s="38"/>
      <c r="N3347" s="45"/>
      <c r="O3347" s="38"/>
    </row>
    <row r="3348" spans="3:15" ht="17" x14ac:dyDescent="0.4">
      <c r="C3348" s="28"/>
      <c r="D3348" s="24"/>
      <c r="K3348" s="26"/>
      <c r="L3348" s="37"/>
      <c r="M3348" s="38"/>
      <c r="N3348" s="45"/>
      <c r="O3348" s="38"/>
    </row>
    <row r="3349" spans="3:15" ht="17" x14ac:dyDescent="0.4">
      <c r="C3349" s="28"/>
      <c r="D3349" s="24"/>
      <c r="K3349" s="26"/>
      <c r="L3349" s="37"/>
      <c r="M3349" s="38"/>
      <c r="N3349" s="45"/>
      <c r="O3349" s="38"/>
    </row>
    <row r="3350" spans="3:15" ht="17" x14ac:dyDescent="0.4">
      <c r="C3350" s="28"/>
      <c r="D3350" s="24"/>
      <c r="K3350" s="26"/>
      <c r="L3350" s="37"/>
      <c r="M3350" s="38"/>
      <c r="N3350" s="45"/>
      <c r="O3350" s="38"/>
    </row>
    <row r="3351" spans="3:15" ht="17" x14ac:dyDescent="0.4">
      <c r="C3351" s="28"/>
      <c r="D3351" s="24"/>
      <c r="K3351" s="26"/>
      <c r="L3351" s="37"/>
      <c r="M3351" s="38"/>
      <c r="N3351" s="45"/>
      <c r="O3351" s="38"/>
    </row>
    <row r="3352" spans="3:15" ht="17" x14ac:dyDescent="0.4">
      <c r="C3352" s="28"/>
      <c r="D3352" s="24"/>
      <c r="K3352" s="26"/>
      <c r="L3352" s="37"/>
      <c r="M3352" s="38"/>
      <c r="N3352" s="45"/>
      <c r="O3352" s="38"/>
    </row>
    <row r="3353" spans="3:15" ht="17" x14ac:dyDescent="0.4">
      <c r="C3353" s="28"/>
      <c r="D3353" s="24"/>
      <c r="K3353" s="26"/>
      <c r="L3353" s="37"/>
      <c r="M3353" s="38"/>
      <c r="N3353" s="45"/>
      <c r="O3353" s="38"/>
    </row>
    <row r="3354" spans="3:15" ht="17" x14ac:dyDescent="0.4">
      <c r="C3354" s="28"/>
      <c r="D3354" s="24"/>
      <c r="K3354" s="26"/>
      <c r="L3354" s="37"/>
      <c r="M3354" s="38"/>
      <c r="N3354" s="45"/>
      <c r="O3354" s="38"/>
    </row>
    <row r="3355" spans="3:15" ht="17" x14ac:dyDescent="0.4">
      <c r="C3355" s="28"/>
      <c r="D3355" s="24"/>
      <c r="K3355" s="26"/>
      <c r="L3355" s="37"/>
      <c r="M3355" s="38"/>
      <c r="N3355" s="45"/>
      <c r="O3355" s="38"/>
    </row>
    <row r="3356" spans="3:15" ht="17" x14ac:dyDescent="0.4">
      <c r="C3356" s="28"/>
      <c r="D3356" s="24"/>
      <c r="K3356" s="26"/>
      <c r="L3356" s="37"/>
      <c r="M3356" s="38"/>
      <c r="N3356" s="45"/>
      <c r="O3356" s="38"/>
    </row>
    <row r="3357" spans="3:15" ht="17" x14ac:dyDescent="0.4">
      <c r="C3357" s="28"/>
      <c r="D3357" s="24"/>
      <c r="K3357" s="26"/>
      <c r="L3357" s="37"/>
      <c r="M3357" s="38"/>
      <c r="N3357" s="45"/>
      <c r="O3357" s="38"/>
    </row>
    <row r="3358" spans="3:15" ht="17" x14ac:dyDescent="0.4">
      <c r="C3358" s="28"/>
      <c r="D3358" s="24"/>
      <c r="K3358" s="26"/>
      <c r="L3358" s="37"/>
      <c r="M3358" s="38"/>
      <c r="N3358" s="45"/>
      <c r="O3358" s="38"/>
    </row>
    <row r="3359" spans="3:15" ht="17" x14ac:dyDescent="0.4">
      <c r="C3359" s="28"/>
      <c r="D3359" s="24"/>
      <c r="K3359" s="26"/>
      <c r="L3359" s="37"/>
      <c r="M3359" s="38"/>
      <c r="N3359" s="45"/>
      <c r="O3359" s="38"/>
    </row>
    <row r="3360" spans="3:15" ht="17" x14ac:dyDescent="0.4">
      <c r="C3360" s="28"/>
      <c r="D3360" s="24"/>
      <c r="K3360" s="26"/>
      <c r="L3360" s="37"/>
      <c r="M3360" s="38"/>
      <c r="N3360" s="45"/>
      <c r="O3360" s="38"/>
    </row>
    <row r="3361" spans="3:15" ht="17" x14ac:dyDescent="0.4">
      <c r="C3361" s="28"/>
      <c r="D3361" s="24"/>
      <c r="K3361" s="26"/>
      <c r="L3361" s="37"/>
      <c r="M3361" s="38"/>
      <c r="N3361" s="45"/>
      <c r="O3361" s="38"/>
    </row>
    <row r="3362" spans="3:15" ht="17" x14ac:dyDescent="0.4">
      <c r="C3362" s="28"/>
      <c r="D3362" s="24"/>
      <c r="K3362" s="26"/>
      <c r="L3362" s="37"/>
      <c r="M3362" s="38"/>
      <c r="N3362" s="45"/>
      <c r="O3362" s="38"/>
    </row>
    <row r="3363" spans="3:15" ht="17" x14ac:dyDescent="0.4">
      <c r="C3363" s="28"/>
      <c r="D3363" s="24"/>
      <c r="K3363" s="26"/>
      <c r="L3363" s="37"/>
      <c r="M3363" s="38"/>
      <c r="N3363" s="45"/>
      <c r="O3363" s="38"/>
    </row>
    <row r="3364" spans="3:15" ht="17" x14ac:dyDescent="0.4">
      <c r="C3364" s="28"/>
      <c r="D3364" s="24"/>
      <c r="K3364" s="26"/>
      <c r="L3364" s="37"/>
      <c r="M3364" s="38"/>
      <c r="N3364" s="45"/>
      <c r="O3364" s="38"/>
    </row>
    <row r="3365" spans="3:15" ht="17" x14ac:dyDescent="0.4">
      <c r="C3365" s="28"/>
      <c r="D3365" s="24"/>
      <c r="K3365" s="26"/>
      <c r="L3365" s="37"/>
      <c r="M3365" s="38"/>
      <c r="N3365" s="45"/>
      <c r="O3365" s="38"/>
    </row>
    <row r="3366" spans="3:15" ht="17" x14ac:dyDescent="0.4">
      <c r="C3366" s="28"/>
      <c r="D3366" s="24"/>
      <c r="K3366" s="26"/>
      <c r="L3366" s="37"/>
      <c r="M3366" s="38"/>
      <c r="N3366" s="45"/>
      <c r="O3366" s="38"/>
    </row>
    <row r="3367" spans="3:15" ht="17" x14ac:dyDescent="0.4">
      <c r="C3367" s="28"/>
      <c r="D3367" s="24"/>
      <c r="K3367" s="26"/>
      <c r="L3367" s="37"/>
      <c r="M3367" s="38"/>
      <c r="N3367" s="45"/>
      <c r="O3367" s="38"/>
    </row>
    <row r="3368" spans="3:15" ht="17" x14ac:dyDescent="0.4">
      <c r="C3368" s="28"/>
      <c r="D3368" s="24"/>
      <c r="K3368" s="26"/>
      <c r="L3368" s="37"/>
      <c r="M3368" s="38"/>
      <c r="N3368" s="45"/>
      <c r="O3368" s="38"/>
    </row>
    <row r="3369" spans="3:15" ht="17" x14ac:dyDescent="0.4">
      <c r="C3369" s="28"/>
      <c r="D3369" s="24"/>
      <c r="K3369" s="26"/>
      <c r="L3369" s="37"/>
      <c r="M3369" s="38"/>
      <c r="N3369" s="45"/>
      <c r="O3369" s="38"/>
    </row>
    <row r="3370" spans="3:15" ht="17" x14ac:dyDescent="0.4">
      <c r="C3370" s="28"/>
      <c r="D3370" s="24"/>
      <c r="K3370" s="26"/>
      <c r="L3370" s="37"/>
      <c r="M3370" s="38"/>
      <c r="N3370" s="45"/>
      <c r="O3370" s="38"/>
    </row>
    <row r="3371" spans="3:15" ht="17" x14ac:dyDescent="0.4">
      <c r="C3371" s="28"/>
      <c r="D3371" s="24"/>
      <c r="K3371" s="26"/>
      <c r="L3371" s="37"/>
      <c r="M3371" s="38"/>
      <c r="N3371" s="45"/>
      <c r="O3371" s="38"/>
    </row>
    <row r="3372" spans="3:15" ht="17" x14ac:dyDescent="0.4">
      <c r="C3372" s="28"/>
      <c r="D3372" s="24"/>
      <c r="K3372" s="26"/>
      <c r="L3372" s="37"/>
      <c r="M3372" s="38"/>
      <c r="N3372" s="45"/>
      <c r="O3372" s="38"/>
    </row>
    <row r="3373" spans="3:15" ht="17" x14ac:dyDescent="0.4">
      <c r="C3373" s="28"/>
      <c r="D3373" s="24"/>
      <c r="K3373" s="26"/>
      <c r="L3373" s="37"/>
      <c r="M3373" s="38"/>
      <c r="N3373" s="45"/>
      <c r="O3373" s="38"/>
    </row>
    <row r="3374" spans="3:15" ht="17" x14ac:dyDescent="0.4">
      <c r="C3374" s="28"/>
      <c r="D3374" s="24"/>
      <c r="K3374" s="26"/>
      <c r="L3374" s="37"/>
      <c r="M3374" s="38"/>
      <c r="N3374" s="45"/>
      <c r="O3374" s="38"/>
    </row>
    <row r="3375" spans="3:15" ht="17" x14ac:dyDescent="0.4">
      <c r="C3375" s="28"/>
      <c r="D3375" s="24"/>
      <c r="K3375" s="26"/>
      <c r="L3375" s="37"/>
      <c r="M3375" s="38"/>
      <c r="N3375" s="45"/>
      <c r="O3375" s="38"/>
    </row>
    <row r="3376" spans="3:15" ht="17" x14ac:dyDescent="0.4">
      <c r="C3376" s="28"/>
      <c r="D3376" s="24"/>
      <c r="K3376" s="26"/>
      <c r="L3376" s="37"/>
      <c r="M3376" s="38"/>
      <c r="N3376" s="45"/>
      <c r="O3376" s="38"/>
    </row>
    <row r="3377" spans="3:15" ht="17" x14ac:dyDescent="0.4">
      <c r="C3377" s="28"/>
      <c r="D3377" s="24"/>
      <c r="K3377" s="26"/>
      <c r="L3377" s="37"/>
      <c r="M3377" s="38"/>
      <c r="N3377" s="45"/>
      <c r="O3377" s="38"/>
    </row>
    <row r="3378" spans="3:15" ht="17" x14ac:dyDescent="0.4">
      <c r="C3378" s="28"/>
      <c r="D3378" s="24"/>
      <c r="K3378" s="26"/>
      <c r="L3378" s="37"/>
      <c r="M3378" s="38"/>
      <c r="N3378" s="45"/>
      <c r="O3378" s="38"/>
    </row>
    <row r="3379" spans="3:15" ht="17" x14ac:dyDescent="0.4">
      <c r="C3379" s="28"/>
      <c r="D3379" s="22"/>
      <c r="K3379" s="26"/>
      <c r="L3379" s="37"/>
      <c r="M3379" s="38"/>
      <c r="N3379" s="45"/>
      <c r="O3379" s="38"/>
    </row>
    <row r="3380" spans="3:15" ht="17" x14ac:dyDescent="0.4">
      <c r="C3380" s="28"/>
      <c r="D3380" s="22"/>
      <c r="K3380" s="26"/>
      <c r="L3380" s="37"/>
      <c r="M3380" s="38"/>
      <c r="N3380" s="45"/>
      <c r="O3380" s="38"/>
    </row>
    <row r="3381" spans="3:15" ht="17" x14ac:dyDescent="0.4">
      <c r="C3381" s="28"/>
      <c r="D3381" s="22"/>
      <c r="K3381" s="26"/>
      <c r="L3381" s="37"/>
      <c r="M3381" s="38"/>
      <c r="N3381" s="45"/>
      <c r="O3381" s="38"/>
    </row>
    <row r="3382" spans="3:15" ht="17" x14ac:dyDescent="0.4">
      <c r="C3382" s="28"/>
      <c r="D3382" s="22"/>
      <c r="K3382" s="26"/>
      <c r="L3382" s="37"/>
      <c r="M3382" s="38"/>
      <c r="N3382" s="45"/>
      <c r="O3382" s="38"/>
    </row>
    <row r="3383" spans="3:15" ht="17" x14ac:dyDescent="0.4">
      <c r="C3383" s="28"/>
      <c r="D3383" s="22"/>
      <c r="K3383" s="26"/>
      <c r="L3383" s="37"/>
      <c r="M3383" s="38"/>
      <c r="N3383" s="45"/>
      <c r="O3383" s="38"/>
    </row>
    <row r="3384" spans="3:15" ht="17" x14ac:dyDescent="0.4">
      <c r="C3384" s="28"/>
      <c r="D3384" s="22"/>
      <c r="K3384" s="26"/>
      <c r="L3384" s="37"/>
      <c r="M3384" s="38"/>
      <c r="N3384" s="45"/>
      <c r="O3384" s="38"/>
    </row>
    <row r="3385" spans="3:15" ht="17" x14ac:dyDescent="0.4">
      <c r="C3385" s="28"/>
      <c r="D3385" s="22"/>
      <c r="K3385" s="26"/>
      <c r="L3385" s="37"/>
      <c r="M3385" s="38"/>
      <c r="N3385" s="45"/>
      <c r="O3385" s="38"/>
    </row>
    <row r="3386" spans="3:15" ht="17" x14ac:dyDescent="0.4">
      <c r="C3386" s="28"/>
      <c r="D3386" s="22"/>
      <c r="K3386" s="26"/>
      <c r="L3386" s="37"/>
      <c r="M3386" s="38"/>
      <c r="N3386" s="45"/>
      <c r="O3386" s="38"/>
    </row>
    <row r="3387" spans="3:15" ht="17" x14ac:dyDescent="0.4">
      <c r="C3387" s="28"/>
      <c r="D3387" s="22"/>
      <c r="K3387" s="26"/>
      <c r="L3387" s="37"/>
      <c r="M3387" s="38"/>
      <c r="N3387" s="45"/>
      <c r="O3387" s="38"/>
    </row>
    <row r="3388" spans="3:15" ht="17" x14ac:dyDescent="0.4">
      <c r="C3388" s="28"/>
      <c r="D3388" s="22"/>
      <c r="K3388" s="26"/>
      <c r="L3388" s="37"/>
      <c r="M3388" s="38"/>
      <c r="N3388" s="45"/>
      <c r="O3388" s="38"/>
    </row>
    <row r="3389" spans="3:15" ht="17" x14ac:dyDescent="0.4">
      <c r="C3389" s="28"/>
      <c r="D3389" s="22"/>
      <c r="K3389" s="26"/>
      <c r="L3389" s="37"/>
      <c r="M3389" s="38"/>
      <c r="N3389" s="45"/>
      <c r="O3389" s="38"/>
    </row>
    <row r="3390" spans="3:15" ht="17" x14ac:dyDescent="0.4">
      <c r="C3390" s="28"/>
      <c r="D3390" s="22"/>
      <c r="K3390" s="26"/>
      <c r="L3390" s="37"/>
      <c r="M3390" s="38"/>
      <c r="N3390" s="45"/>
      <c r="O3390" s="38"/>
    </row>
    <row r="3391" spans="3:15" ht="17" x14ac:dyDescent="0.4">
      <c r="C3391" s="28"/>
      <c r="D3391" s="22"/>
      <c r="K3391" s="26"/>
      <c r="L3391" s="37"/>
      <c r="M3391" s="38"/>
      <c r="N3391" s="45"/>
      <c r="O3391" s="38"/>
    </row>
    <row r="3392" spans="3:15" ht="17" x14ac:dyDescent="0.4">
      <c r="C3392" s="28"/>
      <c r="D3392" s="22"/>
      <c r="K3392" s="26"/>
      <c r="L3392" s="37"/>
      <c r="M3392" s="38"/>
      <c r="N3392" s="45"/>
      <c r="O3392" s="38"/>
    </row>
    <row r="3393" spans="3:15" ht="17" x14ac:dyDescent="0.4">
      <c r="C3393" s="28"/>
      <c r="D3393" s="22"/>
      <c r="K3393" s="26"/>
      <c r="L3393" s="37"/>
      <c r="M3393" s="38"/>
      <c r="N3393" s="45"/>
      <c r="O3393" s="38"/>
    </row>
    <row r="3394" spans="3:15" ht="17" x14ac:dyDescent="0.4">
      <c r="C3394" s="28"/>
      <c r="D3394" s="22"/>
      <c r="K3394" s="26"/>
      <c r="L3394" s="37"/>
      <c r="M3394" s="38"/>
      <c r="N3394" s="45"/>
      <c r="O3394" s="38"/>
    </row>
    <row r="3395" spans="3:15" ht="17" x14ac:dyDescent="0.4">
      <c r="C3395" s="28"/>
      <c r="D3395" s="22"/>
      <c r="K3395" s="26"/>
      <c r="L3395" s="37"/>
      <c r="M3395" s="38"/>
      <c r="N3395" s="45"/>
      <c r="O3395" s="38"/>
    </row>
    <row r="3396" spans="3:15" ht="17" x14ac:dyDescent="0.4">
      <c r="C3396" s="28"/>
      <c r="D3396" s="22"/>
      <c r="K3396" s="26"/>
      <c r="L3396" s="37"/>
      <c r="M3396" s="38"/>
      <c r="N3396" s="45"/>
      <c r="O3396" s="38"/>
    </row>
    <row r="3397" spans="3:15" ht="17" x14ac:dyDescent="0.4">
      <c r="C3397" s="28"/>
      <c r="D3397" s="22"/>
      <c r="K3397" s="26"/>
      <c r="L3397" s="37"/>
      <c r="M3397" s="38"/>
      <c r="N3397" s="45"/>
      <c r="O3397" s="38"/>
    </row>
    <row r="3398" spans="3:15" ht="17" x14ac:dyDescent="0.4">
      <c r="C3398" s="28"/>
      <c r="D3398" s="22"/>
      <c r="K3398" s="26"/>
      <c r="L3398" s="37"/>
      <c r="M3398" s="38"/>
      <c r="N3398" s="45"/>
      <c r="O3398" s="38"/>
    </row>
    <row r="3399" spans="3:15" ht="17" x14ac:dyDescent="0.4">
      <c r="C3399" s="28"/>
      <c r="D3399" s="22"/>
      <c r="K3399" s="26"/>
      <c r="L3399" s="37"/>
      <c r="M3399" s="38"/>
      <c r="N3399" s="45"/>
      <c r="O3399" s="38"/>
    </row>
    <row r="3400" spans="3:15" ht="17" x14ac:dyDescent="0.4">
      <c r="C3400" s="28"/>
      <c r="D3400" s="22"/>
      <c r="K3400" s="26"/>
      <c r="L3400" s="37"/>
      <c r="M3400" s="38"/>
      <c r="N3400" s="45"/>
      <c r="O3400" s="38"/>
    </row>
    <row r="3401" spans="3:15" ht="17" x14ac:dyDescent="0.4">
      <c r="C3401" s="28"/>
      <c r="D3401" s="22"/>
      <c r="K3401" s="26"/>
      <c r="L3401" s="37"/>
      <c r="M3401" s="38"/>
      <c r="N3401" s="45"/>
      <c r="O3401" s="38"/>
    </row>
    <row r="3402" spans="3:15" ht="17" x14ac:dyDescent="0.4">
      <c r="C3402" s="28"/>
      <c r="D3402" s="22"/>
      <c r="K3402" s="26"/>
      <c r="L3402" s="37"/>
      <c r="M3402" s="38"/>
      <c r="N3402" s="45"/>
      <c r="O3402" s="38"/>
    </row>
    <row r="3403" spans="3:15" ht="17" x14ac:dyDescent="0.4">
      <c r="C3403" s="28"/>
      <c r="D3403" s="22"/>
      <c r="K3403" s="26"/>
      <c r="L3403" s="37"/>
      <c r="M3403" s="38"/>
      <c r="N3403" s="45"/>
      <c r="O3403" s="38"/>
    </row>
    <row r="3404" spans="3:15" ht="17" x14ac:dyDescent="0.4">
      <c r="C3404" s="28"/>
      <c r="D3404" s="22"/>
      <c r="K3404" s="26"/>
      <c r="L3404" s="37"/>
      <c r="M3404" s="38"/>
      <c r="N3404" s="45"/>
      <c r="O3404" s="38"/>
    </row>
    <row r="3405" spans="3:15" ht="17" x14ac:dyDescent="0.4">
      <c r="C3405" s="28"/>
      <c r="D3405" s="22"/>
      <c r="K3405" s="26"/>
      <c r="L3405" s="37"/>
      <c r="M3405" s="38"/>
      <c r="N3405" s="45"/>
      <c r="O3405" s="38"/>
    </row>
    <row r="3406" spans="3:15" ht="17" x14ac:dyDescent="0.4">
      <c r="C3406" s="28"/>
      <c r="D3406" s="22"/>
      <c r="K3406" s="26"/>
      <c r="L3406" s="37"/>
      <c r="M3406" s="38"/>
      <c r="N3406" s="45"/>
      <c r="O3406" s="38"/>
    </row>
    <row r="3407" spans="3:15" ht="17" x14ac:dyDescent="0.4">
      <c r="C3407" s="28"/>
      <c r="D3407" s="22"/>
      <c r="K3407" s="26"/>
      <c r="L3407" s="37"/>
      <c r="M3407" s="38"/>
      <c r="N3407" s="45"/>
      <c r="O3407" s="38"/>
    </row>
    <row r="3408" spans="3:15" ht="17" x14ac:dyDescent="0.4">
      <c r="C3408" s="28"/>
      <c r="D3408" s="22"/>
      <c r="K3408" s="26"/>
      <c r="L3408" s="37"/>
      <c r="M3408" s="38"/>
      <c r="N3408" s="45"/>
      <c r="O3408" s="38"/>
    </row>
    <row r="3409" spans="3:15" ht="17" x14ac:dyDescent="0.4">
      <c r="C3409" s="28"/>
      <c r="D3409" s="24"/>
      <c r="K3409" s="26"/>
      <c r="L3409" s="37"/>
      <c r="M3409" s="38"/>
      <c r="N3409" s="45"/>
      <c r="O3409" s="38"/>
    </row>
    <row r="3410" spans="3:15" ht="17" x14ac:dyDescent="0.4">
      <c r="C3410" s="28"/>
      <c r="D3410" s="24"/>
      <c r="K3410" s="26"/>
      <c r="L3410" s="37"/>
      <c r="M3410" s="38"/>
      <c r="N3410" s="45"/>
      <c r="O3410" s="38"/>
    </row>
    <row r="3411" spans="3:15" ht="17" x14ac:dyDescent="0.4">
      <c r="C3411" s="28"/>
      <c r="D3411" s="24"/>
      <c r="K3411" s="26"/>
      <c r="L3411" s="37"/>
      <c r="M3411" s="38"/>
      <c r="N3411" s="45"/>
      <c r="O3411" s="38"/>
    </row>
    <row r="3412" spans="3:15" ht="17" x14ac:dyDescent="0.4">
      <c r="C3412" s="28"/>
      <c r="D3412" s="24"/>
      <c r="K3412" s="26"/>
      <c r="L3412" s="37"/>
      <c r="M3412" s="38"/>
      <c r="N3412" s="45"/>
      <c r="O3412" s="38"/>
    </row>
    <row r="3413" spans="3:15" ht="17" x14ac:dyDescent="0.4">
      <c r="C3413" s="28"/>
      <c r="D3413" s="24"/>
      <c r="K3413" s="26"/>
      <c r="L3413" s="37"/>
      <c r="M3413" s="38"/>
      <c r="N3413" s="45"/>
      <c r="O3413" s="38"/>
    </row>
    <row r="3414" spans="3:15" ht="17" x14ac:dyDescent="0.4">
      <c r="C3414" s="28"/>
      <c r="D3414" s="24"/>
      <c r="K3414" s="26"/>
      <c r="L3414" s="37"/>
      <c r="M3414" s="38"/>
      <c r="N3414" s="45"/>
      <c r="O3414" s="38"/>
    </row>
    <row r="3415" spans="3:15" ht="17" x14ac:dyDescent="0.4">
      <c r="C3415" s="28"/>
      <c r="D3415" s="24"/>
      <c r="K3415" s="26"/>
      <c r="L3415" s="37"/>
      <c r="M3415" s="38"/>
      <c r="N3415" s="45"/>
      <c r="O3415" s="38"/>
    </row>
    <row r="3416" spans="3:15" ht="17" x14ac:dyDescent="0.4">
      <c r="C3416" s="28"/>
      <c r="D3416" s="24"/>
      <c r="K3416" s="26"/>
      <c r="L3416" s="37"/>
      <c r="M3416" s="38"/>
      <c r="N3416" s="45"/>
      <c r="O3416" s="38"/>
    </row>
    <row r="3417" spans="3:15" ht="17" x14ac:dyDescent="0.4">
      <c r="C3417" s="28"/>
      <c r="D3417" s="24"/>
      <c r="K3417" s="26"/>
      <c r="L3417" s="37"/>
      <c r="M3417" s="38"/>
      <c r="N3417" s="45"/>
      <c r="O3417" s="38"/>
    </row>
    <row r="3418" spans="3:15" ht="17" x14ac:dyDescent="0.4">
      <c r="C3418" s="28"/>
      <c r="D3418" s="24"/>
      <c r="K3418" s="26"/>
      <c r="L3418" s="37"/>
      <c r="M3418" s="38"/>
      <c r="N3418" s="45"/>
      <c r="O3418" s="38"/>
    </row>
    <row r="3419" spans="3:15" ht="17" x14ac:dyDescent="0.4">
      <c r="C3419" s="28"/>
      <c r="D3419" s="24"/>
      <c r="K3419" s="26"/>
      <c r="L3419" s="37"/>
      <c r="M3419" s="38"/>
      <c r="N3419" s="45"/>
      <c r="O3419" s="38"/>
    </row>
    <row r="3420" spans="3:15" ht="17" x14ac:dyDescent="0.4">
      <c r="C3420" s="28"/>
      <c r="D3420" s="24"/>
      <c r="K3420" s="26"/>
      <c r="L3420" s="37"/>
      <c r="M3420" s="38"/>
      <c r="N3420" s="45"/>
      <c r="O3420" s="38"/>
    </row>
    <row r="3421" spans="3:15" ht="17" x14ac:dyDescent="0.4">
      <c r="C3421" s="28"/>
      <c r="D3421" s="24"/>
      <c r="K3421" s="26"/>
      <c r="L3421" s="37"/>
      <c r="M3421" s="38"/>
      <c r="N3421" s="45"/>
      <c r="O3421" s="38"/>
    </row>
    <row r="3422" spans="3:15" ht="17" x14ac:dyDescent="0.4">
      <c r="C3422" s="28"/>
      <c r="D3422" s="24"/>
      <c r="K3422" s="26"/>
      <c r="L3422" s="37"/>
      <c r="M3422" s="38"/>
      <c r="N3422" s="45"/>
      <c r="O3422" s="38"/>
    </row>
    <row r="3423" spans="3:15" ht="17" x14ac:dyDescent="0.4">
      <c r="C3423" s="28"/>
      <c r="D3423" s="24"/>
      <c r="K3423" s="26"/>
      <c r="L3423" s="37"/>
      <c r="M3423" s="38"/>
      <c r="N3423" s="45"/>
      <c r="O3423" s="38"/>
    </row>
    <row r="3424" spans="3:15" ht="17" x14ac:dyDescent="0.4">
      <c r="C3424" s="28"/>
      <c r="D3424" s="24"/>
      <c r="K3424" s="26"/>
      <c r="L3424" s="37"/>
      <c r="M3424" s="38"/>
      <c r="N3424" s="45"/>
      <c r="O3424" s="38"/>
    </row>
    <row r="3425" spans="3:15" ht="17" x14ac:dyDescent="0.4">
      <c r="C3425" s="28"/>
      <c r="D3425" s="24"/>
      <c r="K3425" s="26"/>
      <c r="L3425" s="37"/>
      <c r="M3425" s="38"/>
      <c r="N3425" s="45"/>
      <c r="O3425" s="38"/>
    </row>
    <row r="3426" spans="3:15" ht="17" x14ac:dyDescent="0.4">
      <c r="C3426" s="28"/>
      <c r="D3426" s="24"/>
      <c r="K3426" s="26"/>
      <c r="L3426" s="37"/>
      <c r="M3426" s="38"/>
      <c r="N3426" s="45"/>
      <c r="O3426" s="38"/>
    </row>
    <row r="3427" spans="3:15" ht="17" x14ac:dyDescent="0.4">
      <c r="C3427" s="28"/>
      <c r="D3427" s="24"/>
      <c r="K3427" s="26"/>
      <c r="L3427" s="37"/>
      <c r="M3427" s="38"/>
      <c r="N3427" s="45"/>
      <c r="O3427" s="38"/>
    </row>
    <row r="3428" spans="3:15" ht="17" x14ac:dyDescent="0.4">
      <c r="C3428" s="28"/>
      <c r="D3428" s="24"/>
      <c r="K3428" s="26"/>
      <c r="L3428" s="37"/>
      <c r="M3428" s="38"/>
      <c r="N3428" s="45"/>
      <c r="O3428" s="38"/>
    </row>
    <row r="3429" spans="3:15" ht="17" x14ac:dyDescent="0.4">
      <c r="C3429" s="28"/>
      <c r="D3429" s="24"/>
      <c r="K3429" s="26"/>
      <c r="L3429" s="37"/>
      <c r="M3429" s="38"/>
      <c r="N3429" s="45"/>
      <c r="O3429" s="38"/>
    </row>
    <row r="3430" spans="3:15" ht="17" x14ac:dyDescent="0.4">
      <c r="C3430" s="28"/>
      <c r="D3430" s="24"/>
      <c r="K3430" s="26"/>
      <c r="L3430" s="37"/>
      <c r="M3430" s="38"/>
      <c r="N3430" s="45"/>
      <c r="O3430" s="38"/>
    </row>
    <row r="3431" spans="3:15" ht="17" x14ac:dyDescent="0.4">
      <c r="C3431" s="28"/>
      <c r="D3431" s="24"/>
      <c r="K3431" s="26"/>
      <c r="L3431" s="37"/>
      <c r="M3431" s="38"/>
      <c r="N3431" s="45"/>
      <c r="O3431" s="38"/>
    </row>
    <row r="3432" spans="3:15" ht="17" x14ac:dyDescent="0.4">
      <c r="C3432" s="28"/>
      <c r="D3432" s="24"/>
      <c r="K3432" s="26"/>
      <c r="L3432" s="37"/>
      <c r="M3432" s="38"/>
      <c r="N3432" s="45"/>
      <c r="O3432" s="38"/>
    </row>
    <row r="3433" spans="3:15" ht="17" x14ac:dyDescent="0.4">
      <c r="C3433" s="28"/>
      <c r="D3433" s="24"/>
      <c r="K3433" s="26"/>
      <c r="L3433" s="37"/>
      <c r="M3433" s="38"/>
      <c r="N3433" s="45"/>
      <c r="O3433" s="38"/>
    </row>
    <row r="3434" spans="3:15" ht="17" x14ac:dyDescent="0.4">
      <c r="C3434" s="28"/>
      <c r="D3434" s="24"/>
      <c r="K3434" s="26"/>
      <c r="L3434" s="37"/>
      <c r="M3434" s="38"/>
      <c r="N3434" s="45"/>
      <c r="O3434" s="38"/>
    </row>
    <row r="3435" spans="3:15" ht="17" x14ac:dyDescent="0.4">
      <c r="C3435" s="28"/>
      <c r="D3435" s="24"/>
      <c r="K3435" s="26"/>
      <c r="L3435" s="37"/>
      <c r="M3435" s="38"/>
      <c r="N3435" s="45"/>
      <c r="O3435" s="38"/>
    </row>
    <row r="3436" spans="3:15" ht="17" x14ac:dyDescent="0.4">
      <c r="C3436" s="28"/>
      <c r="D3436" s="24"/>
      <c r="K3436" s="26"/>
      <c r="L3436" s="37"/>
      <c r="M3436" s="38"/>
      <c r="N3436" s="45"/>
      <c r="O3436" s="38"/>
    </row>
    <row r="3437" spans="3:15" ht="17" x14ac:dyDescent="0.4">
      <c r="C3437" s="28"/>
      <c r="D3437" s="24"/>
      <c r="K3437" s="26"/>
      <c r="L3437" s="37"/>
      <c r="M3437" s="38"/>
      <c r="N3437" s="45"/>
      <c r="O3437" s="38"/>
    </row>
    <row r="3438" spans="3:15" ht="17" x14ac:dyDescent="0.4">
      <c r="C3438" s="28"/>
      <c r="D3438" s="24"/>
      <c r="K3438" s="26"/>
      <c r="L3438" s="37"/>
      <c r="M3438" s="38"/>
      <c r="N3438" s="45"/>
      <c r="O3438" s="38"/>
    </row>
    <row r="3439" spans="3:15" ht="17" x14ac:dyDescent="0.4">
      <c r="C3439" s="28"/>
      <c r="D3439" s="24"/>
      <c r="K3439" s="26"/>
      <c r="L3439" s="37"/>
      <c r="M3439" s="38"/>
      <c r="N3439" s="45"/>
      <c r="O3439" s="38"/>
    </row>
    <row r="3440" spans="3:15" ht="17" x14ac:dyDescent="0.4">
      <c r="C3440" s="28"/>
      <c r="D3440" s="22"/>
      <c r="K3440" s="26"/>
      <c r="L3440" s="37"/>
      <c r="M3440" s="38"/>
      <c r="N3440" s="45"/>
      <c r="O3440" s="38"/>
    </row>
    <row r="3441" spans="3:15" ht="17" x14ac:dyDescent="0.4">
      <c r="C3441" s="28"/>
      <c r="D3441" s="22"/>
      <c r="K3441" s="26"/>
      <c r="L3441" s="37"/>
      <c r="M3441" s="38"/>
      <c r="N3441" s="45"/>
      <c r="O3441" s="38"/>
    </row>
    <row r="3442" spans="3:15" ht="17" x14ac:dyDescent="0.4">
      <c r="C3442" s="28"/>
      <c r="D3442" s="22"/>
      <c r="K3442" s="26"/>
      <c r="L3442" s="37"/>
      <c r="M3442" s="38"/>
      <c r="N3442" s="45"/>
      <c r="O3442" s="38"/>
    </row>
    <row r="3443" spans="3:15" ht="17" x14ac:dyDescent="0.4">
      <c r="C3443" s="28"/>
      <c r="D3443" s="22"/>
      <c r="K3443" s="26"/>
      <c r="L3443" s="37"/>
      <c r="M3443" s="38"/>
      <c r="N3443" s="45"/>
      <c r="O3443" s="38"/>
    </row>
    <row r="3444" spans="3:15" ht="17" x14ac:dyDescent="0.4">
      <c r="C3444" s="28"/>
      <c r="D3444" s="22"/>
      <c r="K3444" s="26"/>
      <c r="L3444" s="37"/>
      <c r="M3444" s="38"/>
      <c r="N3444" s="45"/>
      <c r="O3444" s="38"/>
    </row>
    <row r="3445" spans="3:15" ht="17" x14ac:dyDescent="0.4">
      <c r="C3445" s="28"/>
      <c r="D3445" s="22"/>
      <c r="K3445" s="26"/>
      <c r="L3445" s="37"/>
      <c r="M3445" s="38"/>
      <c r="N3445" s="45"/>
      <c r="O3445" s="38"/>
    </row>
    <row r="3446" spans="3:15" ht="17" x14ac:dyDescent="0.4">
      <c r="C3446" s="28"/>
      <c r="D3446" s="22"/>
      <c r="K3446" s="26"/>
      <c r="L3446" s="37"/>
      <c r="M3446" s="38"/>
      <c r="N3446" s="45"/>
      <c r="O3446" s="38"/>
    </row>
    <row r="3447" spans="3:15" ht="17" x14ac:dyDescent="0.4">
      <c r="C3447" s="28"/>
      <c r="D3447" s="22"/>
      <c r="K3447" s="26"/>
      <c r="L3447" s="37"/>
      <c r="M3447" s="38"/>
      <c r="N3447" s="45"/>
      <c r="O3447" s="38"/>
    </row>
    <row r="3448" spans="3:15" ht="17" x14ac:dyDescent="0.4">
      <c r="C3448" s="28"/>
      <c r="D3448" s="22"/>
      <c r="K3448" s="26"/>
      <c r="L3448" s="37"/>
      <c r="M3448" s="38"/>
      <c r="N3448" s="45"/>
      <c r="O3448" s="38"/>
    </row>
    <row r="3449" spans="3:15" ht="17" x14ac:dyDescent="0.4">
      <c r="C3449" s="28"/>
      <c r="D3449" s="22"/>
      <c r="K3449" s="26"/>
      <c r="L3449" s="37"/>
      <c r="M3449" s="38"/>
      <c r="N3449" s="45"/>
      <c r="O3449" s="38"/>
    </row>
    <row r="3450" spans="3:15" ht="17" x14ac:dyDescent="0.4">
      <c r="C3450" s="28"/>
      <c r="D3450" s="22"/>
      <c r="K3450" s="26"/>
      <c r="L3450" s="37"/>
      <c r="M3450" s="38"/>
      <c r="N3450" s="45"/>
      <c r="O3450" s="38"/>
    </row>
    <row r="3451" spans="3:15" ht="17" x14ac:dyDescent="0.4">
      <c r="C3451" s="28"/>
      <c r="D3451" s="22"/>
      <c r="K3451" s="26"/>
      <c r="L3451" s="37"/>
      <c r="M3451" s="38"/>
      <c r="N3451" s="45"/>
      <c r="O3451" s="38"/>
    </row>
    <row r="3452" spans="3:15" ht="17" x14ac:dyDescent="0.4">
      <c r="C3452" s="28"/>
      <c r="D3452" s="22"/>
      <c r="K3452" s="26"/>
      <c r="L3452" s="37"/>
      <c r="M3452" s="38"/>
      <c r="N3452" s="45"/>
      <c r="O3452" s="38"/>
    </row>
    <row r="3453" spans="3:15" ht="17" x14ac:dyDescent="0.4">
      <c r="C3453" s="28"/>
      <c r="D3453" s="22"/>
      <c r="K3453" s="26"/>
      <c r="L3453" s="37"/>
      <c r="M3453" s="38"/>
      <c r="N3453" s="45"/>
      <c r="O3453" s="38"/>
    </row>
    <row r="3454" spans="3:15" ht="17" x14ac:dyDescent="0.4">
      <c r="C3454" s="28"/>
      <c r="D3454" s="22"/>
      <c r="K3454" s="26"/>
      <c r="L3454" s="37"/>
      <c r="M3454" s="38"/>
      <c r="N3454" s="45"/>
      <c r="O3454" s="38"/>
    </row>
    <row r="3455" spans="3:15" ht="17" x14ac:dyDescent="0.4">
      <c r="C3455" s="28"/>
      <c r="D3455" s="22"/>
      <c r="K3455" s="26"/>
      <c r="L3455" s="37"/>
      <c r="M3455" s="38"/>
      <c r="N3455" s="45"/>
      <c r="O3455" s="38"/>
    </row>
    <row r="3456" spans="3:15" ht="17" x14ac:dyDescent="0.4">
      <c r="C3456" s="28"/>
      <c r="D3456" s="22"/>
      <c r="K3456" s="26"/>
      <c r="L3456" s="37"/>
      <c r="M3456" s="38"/>
      <c r="N3456" s="45"/>
      <c r="O3456" s="38"/>
    </row>
    <row r="3457" spans="3:15" ht="17" x14ac:dyDescent="0.4">
      <c r="C3457" s="28"/>
      <c r="D3457" s="22"/>
      <c r="K3457" s="26"/>
      <c r="L3457" s="37"/>
      <c r="M3457" s="38"/>
      <c r="N3457" s="45"/>
      <c r="O3457" s="38"/>
    </row>
    <row r="3458" spans="3:15" ht="17" x14ac:dyDescent="0.4">
      <c r="C3458" s="28"/>
      <c r="D3458" s="22"/>
      <c r="K3458" s="26"/>
      <c r="L3458" s="37"/>
      <c r="M3458" s="38"/>
      <c r="N3458" s="45"/>
      <c r="O3458" s="38"/>
    </row>
    <row r="3459" spans="3:15" ht="17" x14ac:dyDescent="0.4">
      <c r="C3459" s="28"/>
      <c r="D3459" s="22"/>
      <c r="K3459" s="26"/>
      <c r="L3459" s="37"/>
      <c r="M3459" s="38"/>
      <c r="N3459" s="45"/>
      <c r="O3459" s="38"/>
    </row>
    <row r="3460" spans="3:15" ht="17" x14ac:dyDescent="0.4">
      <c r="C3460" s="28"/>
      <c r="D3460" s="22"/>
      <c r="K3460" s="26"/>
      <c r="L3460" s="37"/>
      <c r="M3460" s="38"/>
      <c r="N3460" s="45"/>
      <c r="O3460" s="38"/>
    </row>
    <row r="3461" spans="3:15" ht="17" x14ac:dyDescent="0.4">
      <c r="C3461" s="28"/>
      <c r="D3461" s="22"/>
      <c r="K3461" s="26"/>
      <c r="L3461" s="37"/>
      <c r="M3461" s="38"/>
      <c r="N3461" s="45"/>
      <c r="O3461" s="38"/>
    </row>
    <row r="3462" spans="3:15" ht="17" x14ac:dyDescent="0.4">
      <c r="C3462" s="28"/>
      <c r="D3462" s="22"/>
      <c r="K3462" s="26"/>
      <c r="L3462" s="37"/>
      <c r="M3462" s="38"/>
      <c r="N3462" s="45"/>
      <c r="O3462" s="38"/>
    </row>
    <row r="3463" spans="3:15" ht="17" x14ac:dyDescent="0.4">
      <c r="C3463" s="28"/>
      <c r="D3463" s="22"/>
      <c r="K3463" s="26"/>
      <c r="L3463" s="37"/>
      <c r="M3463" s="38"/>
      <c r="N3463" s="45"/>
      <c r="O3463" s="38"/>
    </row>
    <row r="3464" spans="3:15" ht="17" x14ac:dyDescent="0.4">
      <c r="C3464" s="28"/>
      <c r="D3464" s="22"/>
      <c r="K3464" s="26"/>
      <c r="L3464" s="37"/>
      <c r="M3464" s="38"/>
      <c r="N3464" s="45"/>
      <c r="O3464" s="38"/>
    </row>
    <row r="3465" spans="3:15" ht="17" x14ac:dyDescent="0.4">
      <c r="C3465" s="28"/>
      <c r="D3465" s="22"/>
      <c r="K3465" s="26"/>
      <c r="L3465" s="37"/>
      <c r="M3465" s="38"/>
      <c r="N3465" s="45"/>
      <c r="O3465" s="38"/>
    </row>
    <row r="3466" spans="3:15" ht="17" x14ac:dyDescent="0.4">
      <c r="C3466" s="28"/>
      <c r="D3466" s="22"/>
      <c r="K3466" s="26"/>
      <c r="L3466" s="37"/>
      <c r="M3466" s="38"/>
      <c r="N3466" s="45"/>
      <c r="O3466" s="38"/>
    </row>
    <row r="3467" spans="3:15" ht="17" x14ac:dyDescent="0.4">
      <c r="C3467" s="28"/>
      <c r="D3467" s="22"/>
      <c r="K3467" s="26"/>
      <c r="L3467" s="37"/>
      <c r="M3467" s="38"/>
      <c r="N3467" s="45"/>
      <c r="O3467" s="38"/>
    </row>
    <row r="3468" spans="3:15" ht="17" x14ac:dyDescent="0.4">
      <c r="C3468" s="28"/>
      <c r="D3468" s="22"/>
      <c r="K3468" s="26"/>
      <c r="L3468" s="37"/>
      <c r="M3468" s="38"/>
      <c r="N3468" s="45"/>
      <c r="O3468" s="38"/>
    </row>
    <row r="3469" spans="3:15" ht="17" x14ac:dyDescent="0.4">
      <c r="C3469" s="28"/>
      <c r="D3469" s="22"/>
      <c r="K3469" s="26"/>
      <c r="L3469" s="37"/>
      <c r="M3469" s="38"/>
      <c r="N3469" s="45"/>
      <c r="O3469" s="38"/>
    </row>
    <row r="3470" spans="3:15" ht="17" x14ac:dyDescent="0.4">
      <c r="C3470" s="28"/>
      <c r="D3470" s="22"/>
      <c r="K3470" s="26"/>
      <c r="L3470" s="37"/>
      <c r="M3470" s="38"/>
      <c r="N3470" s="45"/>
      <c r="O3470" s="38"/>
    </row>
    <row r="3471" spans="3:15" ht="17" x14ac:dyDescent="0.4">
      <c r="C3471" s="28"/>
      <c r="D3471" s="22"/>
      <c r="K3471" s="26"/>
      <c r="L3471" s="37"/>
      <c r="M3471" s="38"/>
      <c r="N3471" s="45"/>
      <c r="O3471" s="38"/>
    </row>
    <row r="3472" spans="3:15" ht="17" x14ac:dyDescent="0.4">
      <c r="C3472" s="28"/>
      <c r="D3472" s="22"/>
      <c r="K3472" s="26"/>
      <c r="L3472" s="37"/>
      <c r="M3472" s="38"/>
      <c r="N3472" s="45"/>
      <c r="O3472" s="38"/>
    </row>
    <row r="3473" spans="3:15" ht="17" x14ac:dyDescent="0.4">
      <c r="C3473" s="28"/>
      <c r="D3473" s="22"/>
      <c r="K3473" s="26"/>
      <c r="L3473" s="37"/>
      <c r="M3473" s="38"/>
      <c r="N3473" s="45"/>
      <c r="O3473" s="38"/>
    </row>
    <row r="3474" spans="3:15" ht="17" x14ac:dyDescent="0.4">
      <c r="C3474" s="28"/>
      <c r="D3474" s="22"/>
      <c r="K3474" s="26"/>
      <c r="L3474" s="37"/>
      <c r="M3474" s="38"/>
      <c r="N3474" s="45"/>
      <c r="O3474" s="38"/>
    </row>
    <row r="3475" spans="3:15" ht="17" x14ac:dyDescent="0.4">
      <c r="C3475" s="28"/>
      <c r="D3475" s="22"/>
      <c r="K3475" s="26"/>
      <c r="L3475" s="37"/>
      <c r="M3475" s="38"/>
      <c r="N3475" s="45"/>
      <c r="O3475" s="38"/>
    </row>
    <row r="3476" spans="3:15" ht="17" x14ac:dyDescent="0.4">
      <c r="C3476" s="28"/>
      <c r="D3476" s="22"/>
      <c r="K3476" s="26"/>
      <c r="L3476" s="37"/>
      <c r="M3476" s="38"/>
      <c r="N3476" s="45"/>
      <c r="O3476" s="38"/>
    </row>
    <row r="3477" spans="3:15" ht="17" x14ac:dyDescent="0.4">
      <c r="C3477" s="28"/>
      <c r="D3477" s="22"/>
      <c r="K3477" s="26"/>
      <c r="L3477" s="37"/>
      <c r="M3477" s="38"/>
      <c r="N3477" s="45"/>
      <c r="O3477" s="38"/>
    </row>
    <row r="3478" spans="3:15" ht="17" x14ac:dyDescent="0.4">
      <c r="C3478" s="28"/>
      <c r="D3478" s="22"/>
      <c r="K3478" s="26"/>
      <c r="L3478" s="37"/>
      <c r="M3478" s="38"/>
      <c r="N3478" s="45"/>
      <c r="O3478" s="38"/>
    </row>
    <row r="3479" spans="3:15" ht="17" x14ac:dyDescent="0.4">
      <c r="C3479" s="28"/>
      <c r="D3479" s="22"/>
      <c r="K3479" s="26"/>
      <c r="L3479" s="37"/>
      <c r="M3479" s="38"/>
      <c r="N3479" s="45"/>
      <c r="O3479" s="38"/>
    </row>
    <row r="3480" spans="3:15" ht="17" x14ac:dyDescent="0.4">
      <c r="C3480" s="28"/>
      <c r="D3480" s="22"/>
      <c r="K3480" s="26"/>
      <c r="L3480" s="37"/>
      <c r="M3480" s="38"/>
      <c r="N3480" s="45"/>
      <c r="O3480" s="38"/>
    </row>
    <row r="3481" spans="3:15" ht="17" x14ac:dyDescent="0.4">
      <c r="C3481" s="28"/>
      <c r="D3481" s="22"/>
      <c r="K3481" s="26"/>
      <c r="L3481" s="37"/>
      <c r="M3481" s="38"/>
      <c r="N3481" s="45"/>
      <c r="O3481" s="38"/>
    </row>
    <row r="3482" spans="3:15" ht="17" x14ac:dyDescent="0.4">
      <c r="C3482" s="28"/>
      <c r="D3482" s="22"/>
      <c r="K3482" s="26"/>
      <c r="L3482" s="37"/>
      <c r="M3482" s="38"/>
      <c r="N3482" s="45"/>
      <c r="O3482" s="38"/>
    </row>
    <row r="3483" spans="3:15" ht="17" x14ac:dyDescent="0.4">
      <c r="C3483" s="28"/>
      <c r="D3483" s="22"/>
      <c r="K3483" s="26"/>
      <c r="L3483" s="37"/>
      <c r="M3483" s="38"/>
      <c r="N3483" s="45"/>
      <c r="O3483" s="38"/>
    </row>
    <row r="3484" spans="3:15" ht="17" x14ac:dyDescent="0.4">
      <c r="C3484" s="28"/>
      <c r="D3484" s="22"/>
      <c r="K3484" s="26"/>
      <c r="L3484" s="37"/>
      <c r="M3484" s="38"/>
      <c r="N3484" s="45"/>
      <c r="O3484" s="38"/>
    </row>
    <row r="3485" spans="3:15" ht="17" x14ac:dyDescent="0.4">
      <c r="C3485" s="28"/>
      <c r="D3485" s="22"/>
      <c r="K3485" s="26"/>
      <c r="L3485" s="37"/>
      <c r="M3485" s="38"/>
      <c r="N3485" s="45"/>
      <c r="O3485" s="38"/>
    </row>
    <row r="3486" spans="3:15" ht="17" x14ac:dyDescent="0.4">
      <c r="C3486" s="28"/>
      <c r="D3486" s="22"/>
      <c r="K3486" s="26"/>
      <c r="L3486" s="37"/>
      <c r="M3486" s="38"/>
      <c r="N3486" s="45"/>
      <c r="O3486" s="38"/>
    </row>
    <row r="3487" spans="3:15" ht="17" x14ac:dyDescent="0.4">
      <c r="C3487" s="28"/>
      <c r="D3487" s="22"/>
      <c r="K3487" s="26"/>
      <c r="L3487" s="37"/>
      <c r="M3487" s="38"/>
      <c r="N3487" s="45"/>
      <c r="O3487" s="38"/>
    </row>
    <row r="3488" spans="3:15" ht="17" x14ac:dyDescent="0.4">
      <c r="C3488" s="28"/>
      <c r="D3488" s="22"/>
      <c r="K3488" s="26"/>
      <c r="L3488" s="37"/>
      <c r="M3488" s="38"/>
      <c r="N3488" s="45"/>
      <c r="O3488" s="38"/>
    </row>
    <row r="3489" spans="3:15" ht="17" x14ac:dyDescent="0.4">
      <c r="C3489" s="28"/>
      <c r="D3489" s="22"/>
      <c r="K3489" s="26"/>
      <c r="L3489" s="37"/>
      <c r="M3489" s="38"/>
      <c r="N3489" s="45"/>
      <c r="O3489" s="38"/>
    </row>
    <row r="3490" spans="3:15" ht="17" x14ac:dyDescent="0.4">
      <c r="C3490" s="28"/>
      <c r="D3490" s="22"/>
      <c r="K3490" s="26"/>
      <c r="L3490" s="37"/>
      <c r="M3490" s="38"/>
      <c r="N3490" s="45"/>
      <c r="O3490" s="38"/>
    </row>
    <row r="3491" spans="3:15" ht="17" x14ac:dyDescent="0.4">
      <c r="C3491" s="28"/>
      <c r="D3491" s="22"/>
      <c r="K3491" s="26"/>
      <c r="L3491" s="37"/>
      <c r="M3491" s="38"/>
      <c r="N3491" s="45"/>
      <c r="O3491" s="38"/>
    </row>
    <row r="3492" spans="3:15" ht="17" x14ac:dyDescent="0.4">
      <c r="C3492" s="28"/>
      <c r="D3492" s="22"/>
      <c r="K3492" s="26"/>
      <c r="L3492" s="37"/>
      <c r="M3492" s="38"/>
      <c r="N3492" s="45"/>
      <c r="O3492" s="38"/>
    </row>
    <row r="3493" spans="3:15" ht="17" x14ac:dyDescent="0.4">
      <c r="C3493" s="28"/>
      <c r="D3493" s="22"/>
      <c r="K3493" s="26"/>
      <c r="L3493" s="37"/>
      <c r="M3493" s="38"/>
      <c r="N3493" s="45"/>
      <c r="O3493" s="38"/>
    </row>
    <row r="3494" spans="3:15" ht="17" x14ac:dyDescent="0.4">
      <c r="C3494" s="28"/>
      <c r="D3494" s="22"/>
      <c r="K3494" s="26"/>
      <c r="L3494" s="37"/>
      <c r="M3494" s="38"/>
      <c r="N3494" s="45"/>
      <c r="O3494" s="38"/>
    </row>
    <row r="3495" spans="3:15" ht="17" x14ac:dyDescent="0.4">
      <c r="C3495" s="28"/>
      <c r="D3495" s="22"/>
      <c r="K3495" s="26"/>
      <c r="L3495" s="37"/>
      <c r="M3495" s="38"/>
      <c r="N3495" s="45"/>
      <c r="O3495" s="38"/>
    </row>
    <row r="3496" spans="3:15" ht="17" x14ac:dyDescent="0.4">
      <c r="C3496" s="28"/>
      <c r="D3496" s="22"/>
      <c r="K3496" s="26"/>
      <c r="L3496" s="37"/>
      <c r="M3496" s="38"/>
      <c r="N3496" s="45"/>
      <c r="O3496" s="38"/>
    </row>
    <row r="3497" spans="3:15" ht="17" x14ac:dyDescent="0.4">
      <c r="C3497" s="28"/>
      <c r="D3497" s="22"/>
      <c r="K3497" s="26"/>
      <c r="L3497" s="37"/>
      <c r="M3497" s="38"/>
      <c r="N3497" s="45"/>
      <c r="O3497" s="38"/>
    </row>
    <row r="3498" spans="3:15" ht="17" x14ac:dyDescent="0.4">
      <c r="C3498" s="28"/>
      <c r="D3498" s="22"/>
      <c r="K3498" s="26"/>
      <c r="L3498" s="37"/>
      <c r="M3498" s="38"/>
      <c r="N3498" s="45"/>
      <c r="O3498" s="38"/>
    </row>
    <row r="3499" spans="3:15" ht="17" x14ac:dyDescent="0.4">
      <c r="C3499" s="28"/>
      <c r="D3499" s="22"/>
      <c r="K3499" s="26"/>
      <c r="L3499" s="37"/>
      <c r="M3499" s="38"/>
      <c r="N3499" s="45"/>
      <c r="O3499" s="38"/>
    </row>
    <row r="3500" spans="3:15" ht="17" x14ac:dyDescent="0.4">
      <c r="C3500" s="28"/>
      <c r="D3500" s="22"/>
      <c r="K3500" s="26"/>
      <c r="L3500" s="37"/>
      <c r="M3500" s="38"/>
      <c r="N3500" s="45"/>
      <c r="O3500" s="38"/>
    </row>
    <row r="3501" spans="3:15" ht="17" x14ac:dyDescent="0.4">
      <c r="C3501" s="28"/>
      <c r="D3501" s="22"/>
      <c r="K3501" s="26"/>
      <c r="L3501" s="37"/>
      <c r="M3501" s="38"/>
      <c r="N3501" s="45"/>
      <c r="O3501" s="38"/>
    </row>
    <row r="3502" spans="3:15" ht="17" x14ac:dyDescent="0.4">
      <c r="C3502" s="28"/>
      <c r="D3502" s="22"/>
      <c r="K3502" s="26"/>
      <c r="L3502" s="37"/>
      <c r="M3502" s="38"/>
      <c r="N3502" s="45"/>
      <c r="O3502" s="38"/>
    </row>
    <row r="3503" spans="3:15" ht="17" x14ac:dyDescent="0.4">
      <c r="C3503" s="28"/>
      <c r="D3503" s="22"/>
      <c r="K3503" s="26"/>
      <c r="L3503" s="37"/>
      <c r="M3503" s="38"/>
      <c r="N3503" s="45"/>
      <c r="O3503" s="38"/>
    </row>
    <row r="3504" spans="3:15" ht="17" x14ac:dyDescent="0.4">
      <c r="C3504" s="28"/>
      <c r="D3504" s="22"/>
      <c r="K3504" s="26"/>
      <c r="L3504" s="37"/>
      <c r="M3504" s="38"/>
      <c r="N3504" s="45"/>
      <c r="O3504" s="38"/>
    </row>
    <row r="3505" spans="3:15" ht="17" x14ac:dyDescent="0.4">
      <c r="C3505" s="28"/>
      <c r="D3505" s="22"/>
      <c r="K3505" s="26"/>
      <c r="L3505" s="37"/>
      <c r="M3505" s="38"/>
      <c r="N3505" s="45"/>
      <c r="O3505" s="38"/>
    </row>
    <row r="3506" spans="3:15" ht="17" x14ac:dyDescent="0.4">
      <c r="C3506" s="28"/>
      <c r="D3506" s="22"/>
      <c r="K3506" s="26"/>
      <c r="L3506" s="37"/>
      <c r="M3506" s="38"/>
      <c r="N3506" s="45"/>
      <c r="O3506" s="38"/>
    </row>
    <row r="3507" spans="3:15" ht="17" x14ac:dyDescent="0.4">
      <c r="C3507" s="28"/>
      <c r="D3507" s="22"/>
      <c r="K3507" s="26"/>
      <c r="L3507" s="37"/>
      <c r="M3507" s="38"/>
      <c r="N3507" s="45"/>
      <c r="O3507" s="38"/>
    </row>
    <row r="3508" spans="3:15" ht="17" x14ac:dyDescent="0.4">
      <c r="C3508" s="28"/>
      <c r="D3508" s="22"/>
      <c r="K3508" s="26"/>
      <c r="L3508" s="37"/>
      <c r="M3508" s="38"/>
      <c r="N3508" s="45"/>
      <c r="O3508" s="38"/>
    </row>
    <row r="3509" spans="3:15" ht="17" x14ac:dyDescent="0.4">
      <c r="C3509" s="28"/>
      <c r="D3509" s="22"/>
      <c r="K3509" s="26"/>
      <c r="L3509" s="37"/>
      <c r="M3509" s="38"/>
      <c r="N3509" s="45"/>
      <c r="O3509" s="38"/>
    </row>
    <row r="3510" spans="3:15" ht="17" x14ac:dyDescent="0.4">
      <c r="C3510" s="28"/>
      <c r="D3510" s="22"/>
      <c r="K3510" s="26"/>
      <c r="L3510" s="37"/>
      <c r="M3510" s="38"/>
      <c r="N3510" s="45"/>
      <c r="O3510" s="38"/>
    </row>
    <row r="3511" spans="3:15" ht="17" x14ac:dyDescent="0.4">
      <c r="C3511" s="28"/>
      <c r="D3511" s="22"/>
      <c r="K3511" s="26"/>
      <c r="L3511" s="37"/>
      <c r="M3511" s="38"/>
      <c r="N3511" s="45"/>
      <c r="O3511" s="38"/>
    </row>
    <row r="3512" spans="3:15" ht="17" x14ac:dyDescent="0.4">
      <c r="C3512" s="28"/>
      <c r="D3512" s="22"/>
      <c r="K3512" s="26"/>
      <c r="L3512" s="37"/>
      <c r="M3512" s="38"/>
      <c r="N3512" s="45"/>
      <c r="O3512" s="38"/>
    </row>
    <row r="3513" spans="3:15" ht="17" x14ac:dyDescent="0.4">
      <c r="C3513" s="28"/>
      <c r="D3513" s="22"/>
      <c r="K3513" s="26"/>
      <c r="L3513" s="37"/>
      <c r="M3513" s="38"/>
      <c r="N3513" s="45"/>
      <c r="O3513" s="38"/>
    </row>
    <row r="3514" spans="3:15" ht="17" x14ac:dyDescent="0.4">
      <c r="C3514" s="28"/>
      <c r="D3514" s="22"/>
      <c r="K3514" s="26"/>
      <c r="L3514" s="37"/>
      <c r="M3514" s="38"/>
      <c r="N3514" s="45"/>
      <c r="O3514" s="38"/>
    </row>
    <row r="3515" spans="3:15" ht="17" x14ac:dyDescent="0.4">
      <c r="C3515" s="28"/>
      <c r="D3515" s="22"/>
      <c r="K3515" s="26"/>
      <c r="L3515" s="37"/>
      <c r="M3515" s="38"/>
      <c r="N3515" s="45"/>
      <c r="O3515" s="38"/>
    </row>
    <row r="3516" spans="3:15" ht="17" x14ac:dyDescent="0.4">
      <c r="C3516" s="28"/>
      <c r="D3516" s="22"/>
      <c r="K3516" s="26"/>
      <c r="L3516" s="37"/>
      <c r="M3516" s="38"/>
      <c r="N3516" s="45"/>
      <c r="O3516" s="38"/>
    </row>
    <row r="3517" spans="3:15" ht="17" x14ac:dyDescent="0.4">
      <c r="C3517" s="28"/>
      <c r="D3517" s="22"/>
      <c r="K3517" s="26"/>
      <c r="L3517" s="37"/>
      <c r="M3517" s="38"/>
      <c r="N3517" s="45"/>
      <c r="O3517" s="38"/>
    </row>
    <row r="3518" spans="3:15" ht="17" x14ac:dyDescent="0.4">
      <c r="C3518" s="28"/>
      <c r="D3518" s="22"/>
      <c r="K3518" s="26"/>
      <c r="L3518" s="37"/>
      <c r="M3518" s="38"/>
      <c r="N3518" s="45"/>
      <c r="O3518" s="38"/>
    </row>
    <row r="3519" spans="3:15" ht="17" x14ac:dyDescent="0.4">
      <c r="C3519" s="28"/>
      <c r="D3519" s="22"/>
      <c r="K3519" s="26"/>
      <c r="L3519" s="37"/>
      <c r="M3519" s="38"/>
      <c r="N3519" s="45"/>
      <c r="O3519" s="38"/>
    </row>
    <row r="3520" spans="3:15" ht="17" x14ac:dyDescent="0.4">
      <c r="C3520" s="28"/>
      <c r="D3520" s="22"/>
      <c r="K3520" s="26"/>
      <c r="L3520" s="37"/>
      <c r="M3520" s="38"/>
      <c r="N3520" s="45"/>
      <c r="O3520" s="38"/>
    </row>
    <row r="3521" spans="3:15" ht="17" x14ac:dyDescent="0.4">
      <c r="C3521" s="28"/>
      <c r="D3521" s="22"/>
      <c r="K3521" s="26"/>
      <c r="L3521" s="37"/>
      <c r="M3521" s="38"/>
      <c r="N3521" s="45"/>
      <c r="O3521" s="38"/>
    </row>
    <row r="3522" spans="3:15" ht="17" x14ac:dyDescent="0.4">
      <c r="C3522" s="28"/>
      <c r="D3522" s="22"/>
      <c r="K3522" s="26"/>
      <c r="L3522" s="37"/>
      <c r="M3522" s="38"/>
      <c r="N3522" s="45"/>
      <c r="O3522" s="38"/>
    </row>
    <row r="3523" spans="3:15" ht="17" x14ac:dyDescent="0.4">
      <c r="C3523" s="28"/>
      <c r="D3523" s="22"/>
      <c r="K3523" s="26"/>
      <c r="L3523" s="37"/>
      <c r="M3523" s="38"/>
      <c r="N3523" s="45"/>
      <c r="O3523" s="38"/>
    </row>
    <row r="3524" spans="3:15" ht="17" x14ac:dyDescent="0.4">
      <c r="C3524" s="28"/>
      <c r="D3524" s="22"/>
      <c r="K3524" s="26"/>
      <c r="L3524" s="37"/>
      <c r="M3524" s="38"/>
      <c r="N3524" s="45"/>
      <c r="O3524" s="38"/>
    </row>
    <row r="3525" spans="3:15" ht="17" x14ac:dyDescent="0.4">
      <c r="C3525" s="28"/>
      <c r="D3525" s="22"/>
      <c r="K3525" s="26"/>
      <c r="L3525" s="37"/>
      <c r="M3525" s="38"/>
      <c r="N3525" s="45"/>
      <c r="O3525" s="38"/>
    </row>
    <row r="3526" spans="3:15" ht="17" x14ac:dyDescent="0.4">
      <c r="C3526" s="28"/>
      <c r="D3526" s="22"/>
      <c r="K3526" s="26"/>
      <c r="L3526" s="37"/>
      <c r="M3526" s="38"/>
      <c r="N3526" s="45"/>
      <c r="O3526" s="38"/>
    </row>
    <row r="3527" spans="3:15" ht="17" x14ac:dyDescent="0.4">
      <c r="C3527" s="28"/>
      <c r="D3527" s="22"/>
      <c r="K3527" s="26"/>
      <c r="L3527" s="37"/>
      <c r="M3527" s="38"/>
      <c r="N3527" s="45"/>
      <c r="O3527" s="38"/>
    </row>
    <row r="3528" spans="3:15" ht="17" x14ac:dyDescent="0.4">
      <c r="C3528" s="28"/>
      <c r="D3528" s="22"/>
      <c r="K3528" s="26"/>
      <c r="L3528" s="37"/>
      <c r="M3528" s="38"/>
      <c r="N3528" s="45"/>
      <c r="O3528" s="38"/>
    </row>
    <row r="3529" spans="3:15" ht="17" x14ac:dyDescent="0.4">
      <c r="C3529" s="28"/>
      <c r="D3529" s="22"/>
      <c r="K3529" s="26"/>
      <c r="L3529" s="37"/>
      <c r="M3529" s="38"/>
      <c r="N3529" s="45"/>
      <c r="O3529" s="38"/>
    </row>
    <row r="3530" spans="3:15" ht="17" x14ac:dyDescent="0.4">
      <c r="C3530" s="28"/>
      <c r="D3530" s="22"/>
      <c r="K3530" s="26"/>
      <c r="L3530" s="37"/>
      <c r="M3530" s="38"/>
      <c r="N3530" s="45"/>
      <c r="O3530" s="38"/>
    </row>
    <row r="3531" spans="3:15" ht="17" x14ac:dyDescent="0.4">
      <c r="C3531" s="28"/>
      <c r="D3531" s="22"/>
      <c r="K3531" s="26"/>
      <c r="L3531" s="37"/>
      <c r="M3531" s="38"/>
      <c r="N3531" s="45"/>
      <c r="O3531" s="38"/>
    </row>
    <row r="3532" spans="3:15" ht="17" x14ac:dyDescent="0.4">
      <c r="C3532" s="28"/>
      <c r="D3532" s="22"/>
      <c r="K3532" s="26"/>
      <c r="L3532" s="37"/>
      <c r="M3532" s="38"/>
      <c r="N3532" s="45"/>
      <c r="O3532" s="38"/>
    </row>
    <row r="3533" spans="3:15" ht="17" x14ac:dyDescent="0.4">
      <c r="C3533" s="28"/>
      <c r="D3533" s="22"/>
      <c r="K3533" s="26"/>
      <c r="L3533" s="37"/>
      <c r="M3533" s="38"/>
      <c r="N3533" s="45"/>
      <c r="O3533" s="38"/>
    </row>
    <row r="3534" spans="3:15" ht="17" x14ac:dyDescent="0.4">
      <c r="C3534" s="28"/>
      <c r="D3534" s="22"/>
      <c r="K3534" s="26"/>
      <c r="L3534" s="37"/>
      <c r="M3534" s="38"/>
      <c r="N3534" s="45"/>
      <c r="O3534" s="38"/>
    </row>
    <row r="3535" spans="3:15" ht="17" x14ac:dyDescent="0.4">
      <c r="C3535" s="28"/>
      <c r="D3535" s="22"/>
      <c r="K3535" s="26"/>
      <c r="L3535" s="37"/>
      <c r="M3535" s="38"/>
      <c r="N3535" s="45"/>
      <c r="O3535" s="38"/>
    </row>
    <row r="3536" spans="3:15" ht="17" x14ac:dyDescent="0.4">
      <c r="C3536" s="28"/>
      <c r="D3536" s="22"/>
      <c r="K3536" s="26"/>
      <c r="L3536" s="37"/>
      <c r="M3536" s="38"/>
      <c r="N3536" s="45"/>
      <c r="O3536" s="38"/>
    </row>
    <row r="3537" spans="3:15" ht="17" x14ac:dyDescent="0.4">
      <c r="C3537" s="28"/>
      <c r="D3537" s="22"/>
      <c r="K3537" s="26"/>
      <c r="L3537" s="37"/>
      <c r="M3537" s="38"/>
      <c r="N3537" s="45"/>
      <c r="O3537" s="38"/>
    </row>
    <row r="3538" spans="3:15" ht="17" x14ac:dyDescent="0.4">
      <c r="C3538" s="28"/>
      <c r="D3538" s="22"/>
      <c r="K3538" s="26"/>
      <c r="L3538" s="37"/>
      <c r="M3538" s="38"/>
      <c r="N3538" s="45"/>
      <c r="O3538" s="38"/>
    </row>
    <row r="3539" spans="3:15" ht="17" x14ac:dyDescent="0.4">
      <c r="C3539" s="28"/>
      <c r="D3539" s="22"/>
      <c r="K3539" s="26"/>
      <c r="L3539" s="37"/>
      <c r="M3539" s="38"/>
      <c r="N3539" s="45"/>
      <c r="O3539" s="38"/>
    </row>
    <row r="3540" spans="3:15" ht="17" x14ac:dyDescent="0.4">
      <c r="C3540" s="28"/>
      <c r="D3540" s="22"/>
      <c r="K3540" s="26"/>
      <c r="L3540" s="37"/>
      <c r="M3540" s="38"/>
      <c r="N3540" s="45"/>
      <c r="O3540" s="38"/>
    </row>
    <row r="3541" spans="3:15" ht="17" x14ac:dyDescent="0.4">
      <c r="C3541" s="28"/>
      <c r="D3541" s="22"/>
      <c r="K3541" s="26"/>
      <c r="L3541" s="37"/>
      <c r="M3541" s="38"/>
      <c r="N3541" s="45"/>
      <c r="O3541" s="38"/>
    </row>
    <row r="3542" spans="3:15" ht="17" x14ac:dyDescent="0.4">
      <c r="C3542" s="28"/>
      <c r="D3542" s="22"/>
      <c r="K3542" s="26"/>
      <c r="L3542" s="37"/>
      <c r="M3542" s="38"/>
      <c r="N3542" s="45"/>
      <c r="O3542" s="38"/>
    </row>
    <row r="3543" spans="3:15" ht="17" x14ac:dyDescent="0.4">
      <c r="C3543" s="28"/>
      <c r="D3543" s="22"/>
      <c r="K3543" s="26"/>
      <c r="L3543" s="37"/>
      <c r="M3543" s="38"/>
      <c r="N3543" s="45"/>
      <c r="O3543" s="38"/>
    </row>
    <row r="3544" spans="3:15" ht="17" x14ac:dyDescent="0.4">
      <c r="C3544" s="28"/>
      <c r="D3544" s="22"/>
      <c r="K3544" s="26"/>
      <c r="L3544" s="37"/>
      <c r="M3544" s="38"/>
      <c r="N3544" s="45"/>
      <c r="O3544" s="38"/>
    </row>
    <row r="3545" spans="3:15" ht="17" x14ac:dyDescent="0.4">
      <c r="C3545" s="28"/>
      <c r="D3545" s="22"/>
      <c r="K3545" s="26"/>
      <c r="L3545" s="37"/>
      <c r="M3545" s="38"/>
      <c r="N3545" s="45"/>
      <c r="O3545" s="38"/>
    </row>
    <row r="3546" spans="3:15" ht="17" x14ac:dyDescent="0.4">
      <c r="C3546" s="28"/>
      <c r="D3546" s="22"/>
      <c r="K3546" s="26"/>
      <c r="L3546" s="37"/>
      <c r="M3546" s="38"/>
      <c r="N3546" s="45"/>
      <c r="O3546" s="38"/>
    </row>
    <row r="3547" spans="3:15" ht="17" x14ac:dyDescent="0.4">
      <c r="C3547" s="28"/>
      <c r="D3547" s="22"/>
      <c r="K3547" s="26"/>
      <c r="L3547" s="37"/>
      <c r="M3547" s="38"/>
      <c r="N3547" s="45"/>
      <c r="O3547" s="38"/>
    </row>
    <row r="3548" spans="3:15" ht="17" x14ac:dyDescent="0.4">
      <c r="C3548" s="28"/>
      <c r="D3548" s="22"/>
      <c r="K3548" s="26"/>
      <c r="L3548" s="37"/>
      <c r="M3548" s="38"/>
      <c r="N3548" s="45"/>
      <c r="O3548" s="38"/>
    </row>
    <row r="3549" spans="3:15" ht="17" x14ac:dyDescent="0.4">
      <c r="C3549" s="28"/>
      <c r="D3549" s="22"/>
      <c r="K3549" s="26"/>
      <c r="L3549" s="37"/>
      <c r="M3549" s="38"/>
      <c r="N3549" s="45"/>
      <c r="O3549" s="38"/>
    </row>
    <row r="3550" spans="3:15" ht="17" x14ac:dyDescent="0.4">
      <c r="C3550" s="28"/>
      <c r="D3550" s="22"/>
      <c r="K3550" s="26"/>
      <c r="L3550" s="37"/>
      <c r="M3550" s="38"/>
      <c r="N3550" s="45"/>
      <c r="O3550" s="38"/>
    </row>
    <row r="3551" spans="3:15" ht="17" x14ac:dyDescent="0.4">
      <c r="C3551" s="28"/>
      <c r="D3551" s="22"/>
      <c r="K3551" s="26"/>
      <c r="L3551" s="37"/>
      <c r="M3551" s="38"/>
      <c r="N3551" s="45"/>
      <c r="O3551" s="38"/>
    </row>
    <row r="3552" spans="3:15" ht="17" x14ac:dyDescent="0.4">
      <c r="C3552" s="28"/>
      <c r="D3552" s="22"/>
      <c r="K3552" s="26"/>
      <c r="L3552" s="37"/>
      <c r="M3552" s="38"/>
      <c r="N3552" s="45"/>
      <c r="O3552" s="38"/>
    </row>
    <row r="3553" spans="3:15" ht="17" x14ac:dyDescent="0.4">
      <c r="C3553" s="28"/>
      <c r="D3553" s="22"/>
      <c r="K3553" s="26"/>
      <c r="L3553" s="37"/>
      <c r="M3553" s="38"/>
      <c r="N3553" s="45"/>
      <c r="O3553" s="38"/>
    </row>
    <row r="3554" spans="3:15" ht="17" x14ac:dyDescent="0.4">
      <c r="C3554" s="28"/>
      <c r="D3554" s="22"/>
      <c r="K3554" s="26"/>
      <c r="L3554" s="37"/>
      <c r="M3554" s="38"/>
      <c r="N3554" s="45"/>
      <c r="O3554" s="38"/>
    </row>
    <row r="3555" spans="3:15" ht="17" x14ac:dyDescent="0.4">
      <c r="C3555" s="28"/>
      <c r="D3555" s="22"/>
      <c r="K3555" s="26"/>
      <c r="L3555" s="37"/>
      <c r="M3555" s="38"/>
      <c r="N3555" s="45"/>
      <c r="O3555" s="38"/>
    </row>
    <row r="3556" spans="3:15" ht="17" x14ac:dyDescent="0.4">
      <c r="C3556" s="28"/>
      <c r="D3556" s="22"/>
      <c r="K3556" s="26"/>
      <c r="L3556" s="37"/>
      <c r="M3556" s="38"/>
      <c r="N3556" s="45"/>
      <c r="O3556" s="38"/>
    </row>
    <row r="3557" spans="3:15" ht="17" x14ac:dyDescent="0.4">
      <c r="C3557" s="28"/>
      <c r="D3557" s="22"/>
      <c r="K3557" s="26"/>
      <c r="L3557" s="37"/>
      <c r="M3557" s="38"/>
      <c r="N3557" s="45"/>
      <c r="O3557" s="38"/>
    </row>
    <row r="3558" spans="3:15" ht="17" x14ac:dyDescent="0.4">
      <c r="C3558" s="28"/>
      <c r="D3558" s="22"/>
      <c r="K3558" s="26"/>
      <c r="L3558" s="37"/>
      <c r="M3558" s="38"/>
      <c r="N3558" s="45"/>
      <c r="O3558" s="38"/>
    </row>
    <row r="3559" spans="3:15" ht="17" x14ac:dyDescent="0.4">
      <c r="C3559" s="28"/>
      <c r="D3559" s="22"/>
      <c r="K3559" s="26"/>
      <c r="L3559" s="37"/>
      <c r="M3559" s="38"/>
      <c r="N3559" s="45"/>
      <c r="O3559" s="38"/>
    </row>
    <row r="3560" spans="3:15" ht="17" x14ac:dyDescent="0.4">
      <c r="C3560" s="28"/>
      <c r="D3560" s="22"/>
      <c r="K3560" s="26"/>
      <c r="L3560" s="37"/>
      <c r="M3560" s="38"/>
      <c r="N3560" s="45"/>
      <c r="O3560" s="38"/>
    </row>
    <row r="3561" spans="3:15" ht="17" x14ac:dyDescent="0.4">
      <c r="C3561" s="28"/>
      <c r="D3561" s="22"/>
      <c r="K3561" s="26"/>
      <c r="L3561" s="37"/>
      <c r="M3561" s="38"/>
      <c r="N3561" s="45"/>
      <c r="O3561" s="38"/>
    </row>
    <row r="3562" spans="3:15" ht="17" x14ac:dyDescent="0.4">
      <c r="C3562" s="28"/>
      <c r="D3562" s="22"/>
      <c r="K3562" s="26"/>
      <c r="L3562" s="37"/>
      <c r="M3562" s="38"/>
      <c r="N3562" s="45"/>
      <c r="O3562" s="38"/>
    </row>
    <row r="3563" spans="3:15" ht="17" x14ac:dyDescent="0.4">
      <c r="C3563" s="28"/>
      <c r="D3563" s="22"/>
      <c r="K3563" s="26"/>
      <c r="L3563" s="37"/>
      <c r="M3563" s="38"/>
      <c r="N3563" s="45"/>
      <c r="O3563" s="38"/>
    </row>
    <row r="3564" spans="3:15" ht="17" x14ac:dyDescent="0.4">
      <c r="C3564" s="28"/>
      <c r="D3564" s="22"/>
      <c r="K3564" s="26"/>
      <c r="L3564" s="37"/>
      <c r="M3564" s="38"/>
      <c r="N3564" s="45"/>
      <c r="O3564" s="38"/>
    </row>
    <row r="3565" spans="3:15" ht="17" x14ac:dyDescent="0.4">
      <c r="C3565" s="28"/>
      <c r="D3565" s="22"/>
      <c r="K3565" s="26"/>
      <c r="L3565" s="37"/>
      <c r="M3565" s="38"/>
      <c r="N3565" s="45"/>
      <c r="O3565" s="38"/>
    </row>
    <row r="3566" spans="3:15" ht="17" x14ac:dyDescent="0.4">
      <c r="C3566" s="28"/>
      <c r="D3566" s="22"/>
      <c r="K3566" s="26"/>
      <c r="L3566" s="37"/>
      <c r="M3566" s="38"/>
      <c r="N3566" s="45"/>
      <c r="O3566" s="38"/>
    </row>
    <row r="3567" spans="3:15" ht="17" x14ac:dyDescent="0.4">
      <c r="C3567" s="28"/>
      <c r="D3567" s="22"/>
      <c r="K3567" s="26"/>
      <c r="L3567" s="37"/>
      <c r="M3567" s="38"/>
      <c r="N3567" s="45"/>
      <c r="O3567" s="38"/>
    </row>
    <row r="3568" spans="3:15" ht="17" x14ac:dyDescent="0.4">
      <c r="C3568" s="28"/>
      <c r="D3568" s="22"/>
      <c r="K3568" s="26"/>
      <c r="L3568" s="37"/>
      <c r="M3568" s="38"/>
      <c r="N3568" s="45"/>
      <c r="O3568" s="38"/>
    </row>
    <row r="3569" spans="3:15" ht="17" x14ac:dyDescent="0.4">
      <c r="C3569" s="28"/>
      <c r="D3569" s="22"/>
      <c r="K3569" s="26"/>
      <c r="L3569" s="37"/>
      <c r="M3569" s="38"/>
      <c r="N3569" s="45"/>
      <c r="O3569" s="38"/>
    </row>
    <row r="3570" spans="3:15" ht="17" x14ac:dyDescent="0.4">
      <c r="C3570" s="28"/>
      <c r="D3570" s="22"/>
      <c r="K3570" s="26"/>
      <c r="L3570" s="37"/>
      <c r="M3570" s="38"/>
      <c r="N3570" s="45"/>
      <c r="O3570" s="38"/>
    </row>
    <row r="3571" spans="3:15" ht="17" x14ac:dyDescent="0.4">
      <c r="C3571" s="28"/>
      <c r="D3571" s="22"/>
      <c r="K3571" s="26"/>
      <c r="L3571" s="37"/>
      <c r="M3571" s="38"/>
      <c r="N3571" s="45"/>
      <c r="O3571" s="38"/>
    </row>
    <row r="3572" spans="3:15" ht="17" x14ac:dyDescent="0.4">
      <c r="C3572" s="28"/>
      <c r="D3572" s="22"/>
      <c r="K3572" s="26"/>
      <c r="L3572" s="37"/>
      <c r="M3572" s="38"/>
      <c r="N3572" s="45"/>
      <c r="O3572" s="38"/>
    </row>
    <row r="3573" spans="3:15" ht="17" x14ac:dyDescent="0.4">
      <c r="C3573" s="28"/>
      <c r="D3573" s="22"/>
      <c r="K3573" s="26"/>
      <c r="L3573" s="37"/>
      <c r="M3573" s="38"/>
      <c r="N3573" s="45"/>
      <c r="O3573" s="38"/>
    </row>
    <row r="3574" spans="3:15" ht="17" x14ac:dyDescent="0.4">
      <c r="C3574" s="28"/>
      <c r="D3574" s="22"/>
      <c r="K3574" s="26"/>
      <c r="L3574" s="37"/>
      <c r="M3574" s="38"/>
      <c r="N3574" s="45"/>
      <c r="O3574" s="38"/>
    </row>
    <row r="3575" spans="3:15" ht="17" x14ac:dyDescent="0.4">
      <c r="C3575" s="28"/>
      <c r="D3575" s="22"/>
      <c r="K3575" s="26"/>
      <c r="L3575" s="37"/>
      <c r="M3575" s="38"/>
      <c r="N3575" s="45"/>
      <c r="O3575" s="38"/>
    </row>
    <row r="3576" spans="3:15" ht="17" x14ac:dyDescent="0.4">
      <c r="C3576" s="28"/>
      <c r="D3576" s="22"/>
      <c r="K3576" s="26"/>
      <c r="L3576" s="37"/>
      <c r="M3576" s="38"/>
      <c r="N3576" s="45"/>
      <c r="O3576" s="38"/>
    </row>
    <row r="3577" spans="3:15" ht="17" x14ac:dyDescent="0.4">
      <c r="C3577" s="28"/>
      <c r="D3577" s="22"/>
      <c r="K3577" s="26"/>
      <c r="L3577" s="37"/>
      <c r="M3577" s="38"/>
      <c r="N3577" s="45"/>
      <c r="O3577" s="38"/>
    </row>
    <row r="3578" spans="3:15" ht="17" x14ac:dyDescent="0.4">
      <c r="C3578" s="28"/>
      <c r="D3578" s="22"/>
      <c r="K3578" s="26"/>
      <c r="L3578" s="37"/>
      <c r="M3578" s="38"/>
      <c r="N3578" s="45"/>
      <c r="O3578" s="38"/>
    </row>
    <row r="3579" spans="3:15" ht="17" x14ac:dyDescent="0.4">
      <c r="C3579" s="28"/>
      <c r="D3579" s="22"/>
      <c r="K3579" s="26"/>
      <c r="L3579" s="37"/>
      <c r="M3579" s="38"/>
      <c r="N3579" s="45"/>
      <c r="O3579" s="38"/>
    </row>
    <row r="3580" spans="3:15" ht="17" x14ac:dyDescent="0.4">
      <c r="C3580" s="28"/>
      <c r="D3580" s="22"/>
      <c r="K3580" s="26"/>
      <c r="L3580" s="37"/>
      <c r="M3580" s="38"/>
      <c r="N3580" s="45"/>
      <c r="O3580" s="38"/>
    </row>
    <row r="3581" spans="3:15" ht="17" x14ac:dyDescent="0.4">
      <c r="C3581" s="28"/>
      <c r="D3581" s="22"/>
      <c r="K3581" s="26"/>
      <c r="L3581" s="37"/>
      <c r="M3581" s="38"/>
      <c r="N3581" s="45"/>
      <c r="O3581" s="38"/>
    </row>
    <row r="3582" spans="3:15" ht="17" x14ac:dyDescent="0.4">
      <c r="C3582" s="28"/>
      <c r="D3582" s="22"/>
      <c r="K3582" s="26"/>
      <c r="L3582" s="37"/>
      <c r="M3582" s="38"/>
      <c r="N3582" s="45"/>
      <c r="O3582" s="38"/>
    </row>
    <row r="3583" spans="3:15" ht="17" x14ac:dyDescent="0.4">
      <c r="C3583" s="28"/>
      <c r="D3583" s="22"/>
      <c r="K3583" s="26"/>
      <c r="L3583" s="37"/>
      <c r="M3583" s="38"/>
      <c r="N3583" s="45"/>
      <c r="O3583" s="38"/>
    </row>
    <row r="3584" spans="3:15" ht="17" x14ac:dyDescent="0.4">
      <c r="C3584" s="28"/>
      <c r="D3584" s="22"/>
      <c r="K3584" s="26"/>
      <c r="L3584" s="37"/>
      <c r="M3584" s="38"/>
      <c r="N3584" s="45"/>
      <c r="O3584" s="38"/>
    </row>
    <row r="3585" spans="3:15" ht="17" x14ac:dyDescent="0.4">
      <c r="C3585" s="28"/>
      <c r="D3585" s="22"/>
      <c r="K3585" s="26"/>
      <c r="L3585" s="37"/>
      <c r="M3585" s="38"/>
      <c r="N3585" s="45"/>
      <c r="O3585" s="38"/>
    </row>
    <row r="3586" spans="3:15" ht="17" x14ac:dyDescent="0.4">
      <c r="C3586" s="28"/>
      <c r="D3586" s="22"/>
      <c r="K3586" s="26"/>
      <c r="L3586" s="37"/>
      <c r="M3586" s="38"/>
      <c r="N3586" s="45"/>
      <c r="O3586" s="38"/>
    </row>
    <row r="3587" spans="3:15" ht="17" x14ac:dyDescent="0.4">
      <c r="C3587" s="28"/>
      <c r="D3587" s="22"/>
      <c r="K3587" s="26"/>
      <c r="L3587" s="37"/>
      <c r="M3587" s="38"/>
      <c r="N3587" s="45"/>
      <c r="O3587" s="38"/>
    </row>
    <row r="3588" spans="3:15" ht="17" x14ac:dyDescent="0.4">
      <c r="C3588" s="28"/>
      <c r="D3588" s="22"/>
      <c r="K3588" s="26"/>
      <c r="L3588" s="37"/>
      <c r="M3588" s="38"/>
      <c r="N3588" s="45"/>
      <c r="O3588" s="38"/>
    </row>
    <row r="3589" spans="3:15" ht="17" x14ac:dyDescent="0.4">
      <c r="C3589" s="28"/>
      <c r="D3589" s="22"/>
      <c r="K3589" s="26"/>
      <c r="L3589" s="37"/>
      <c r="M3589" s="38"/>
      <c r="N3589" s="45"/>
      <c r="O3589" s="38"/>
    </row>
    <row r="3590" spans="3:15" ht="17" x14ac:dyDescent="0.4">
      <c r="C3590" s="28"/>
      <c r="D3590" s="22"/>
      <c r="K3590" s="26"/>
      <c r="L3590" s="37"/>
      <c r="M3590" s="38"/>
      <c r="N3590" s="45"/>
      <c r="O3590" s="38"/>
    </row>
    <row r="3591" spans="3:15" ht="17" x14ac:dyDescent="0.4">
      <c r="C3591" s="28"/>
      <c r="D3591" s="22"/>
      <c r="K3591" s="26"/>
      <c r="L3591" s="37"/>
      <c r="M3591" s="38"/>
      <c r="N3591" s="45"/>
      <c r="O3591" s="38"/>
    </row>
    <row r="3592" spans="3:15" ht="17" x14ac:dyDescent="0.4">
      <c r="C3592" s="28"/>
      <c r="D3592" s="22"/>
      <c r="K3592" s="26"/>
      <c r="L3592" s="37"/>
      <c r="M3592" s="38"/>
      <c r="N3592" s="45"/>
      <c r="O3592" s="38"/>
    </row>
    <row r="3593" spans="3:15" ht="17" x14ac:dyDescent="0.4">
      <c r="C3593" s="28"/>
      <c r="D3593" s="22"/>
      <c r="K3593" s="26"/>
      <c r="L3593" s="37"/>
      <c r="M3593" s="38"/>
      <c r="N3593" s="45"/>
      <c r="O3593" s="38"/>
    </row>
    <row r="3594" spans="3:15" ht="17" x14ac:dyDescent="0.4">
      <c r="C3594" s="28"/>
      <c r="D3594" s="22"/>
      <c r="K3594" s="26"/>
      <c r="L3594" s="37"/>
      <c r="M3594" s="38"/>
      <c r="N3594" s="45"/>
      <c r="O3594" s="38"/>
    </row>
    <row r="3595" spans="3:15" ht="17" x14ac:dyDescent="0.4">
      <c r="C3595" s="28"/>
      <c r="D3595" s="22"/>
      <c r="K3595" s="26"/>
      <c r="L3595" s="37"/>
      <c r="M3595" s="38"/>
      <c r="N3595" s="45"/>
      <c r="O3595" s="38"/>
    </row>
    <row r="3596" spans="3:15" ht="17" x14ac:dyDescent="0.4">
      <c r="C3596" s="28"/>
      <c r="D3596" s="22"/>
      <c r="K3596" s="26"/>
      <c r="L3596" s="37"/>
      <c r="M3596" s="38"/>
      <c r="N3596" s="45"/>
      <c r="O3596" s="38"/>
    </row>
    <row r="3597" spans="3:15" ht="17" x14ac:dyDescent="0.4">
      <c r="C3597" s="28"/>
      <c r="D3597" s="22"/>
      <c r="K3597" s="26"/>
      <c r="L3597" s="37"/>
      <c r="M3597" s="38"/>
      <c r="N3597" s="45"/>
      <c r="O3597" s="38"/>
    </row>
    <row r="3598" spans="3:15" ht="17" x14ac:dyDescent="0.4">
      <c r="C3598" s="28"/>
      <c r="D3598" s="22"/>
      <c r="K3598" s="26"/>
      <c r="L3598" s="37"/>
      <c r="M3598" s="38"/>
      <c r="N3598" s="45"/>
      <c r="O3598" s="38"/>
    </row>
    <row r="3599" spans="3:15" ht="17" x14ac:dyDescent="0.4">
      <c r="C3599" s="28"/>
      <c r="D3599" s="22"/>
      <c r="K3599" s="26"/>
      <c r="L3599" s="37"/>
      <c r="M3599" s="38"/>
      <c r="N3599" s="45"/>
      <c r="O3599" s="38"/>
    </row>
    <row r="3600" spans="3:15" ht="17" x14ac:dyDescent="0.4">
      <c r="C3600" s="28"/>
      <c r="D3600" s="22"/>
      <c r="K3600" s="26"/>
      <c r="L3600" s="37"/>
      <c r="M3600" s="38"/>
      <c r="N3600" s="45"/>
      <c r="O3600" s="38"/>
    </row>
    <row r="3601" spans="3:15" ht="17" x14ac:dyDescent="0.4">
      <c r="C3601" s="28"/>
      <c r="D3601" s="22"/>
      <c r="K3601" s="26"/>
      <c r="L3601" s="37"/>
      <c r="M3601" s="38"/>
      <c r="N3601" s="45"/>
      <c r="O3601" s="38"/>
    </row>
    <row r="3602" spans="3:15" ht="17" x14ac:dyDescent="0.4">
      <c r="C3602" s="28"/>
      <c r="D3602" s="22"/>
      <c r="K3602" s="26"/>
      <c r="L3602" s="37"/>
      <c r="M3602" s="38"/>
      <c r="N3602" s="45"/>
      <c r="O3602" s="38"/>
    </row>
    <row r="3603" spans="3:15" ht="17" x14ac:dyDescent="0.4">
      <c r="C3603" s="28"/>
      <c r="D3603" s="22"/>
      <c r="K3603" s="26"/>
      <c r="L3603" s="37"/>
      <c r="M3603" s="38"/>
      <c r="N3603" s="45"/>
      <c r="O3603" s="38"/>
    </row>
    <row r="3604" spans="3:15" ht="17" x14ac:dyDescent="0.4">
      <c r="C3604" s="28"/>
      <c r="D3604" s="22"/>
      <c r="K3604" s="26"/>
      <c r="L3604" s="37"/>
      <c r="M3604" s="38"/>
      <c r="N3604" s="45"/>
      <c r="O3604" s="38"/>
    </row>
    <row r="3605" spans="3:15" ht="17" x14ac:dyDescent="0.4">
      <c r="C3605" s="28"/>
      <c r="D3605" s="22"/>
      <c r="K3605" s="26"/>
      <c r="L3605" s="37"/>
      <c r="M3605" s="38"/>
      <c r="N3605" s="45"/>
      <c r="O3605" s="38"/>
    </row>
    <row r="3606" spans="3:15" ht="17" x14ac:dyDescent="0.4">
      <c r="C3606" s="28"/>
      <c r="D3606" s="22"/>
      <c r="K3606" s="26"/>
      <c r="L3606" s="37"/>
      <c r="M3606" s="38"/>
      <c r="N3606" s="45"/>
      <c r="O3606" s="38"/>
    </row>
    <row r="3607" spans="3:15" ht="17" x14ac:dyDescent="0.4">
      <c r="C3607" s="28"/>
      <c r="D3607" s="22"/>
      <c r="K3607" s="26"/>
      <c r="L3607" s="37"/>
      <c r="M3607" s="38"/>
      <c r="N3607" s="45"/>
      <c r="O3607" s="38"/>
    </row>
    <row r="3608" spans="3:15" ht="17" x14ac:dyDescent="0.4">
      <c r="C3608" s="28"/>
      <c r="D3608" s="22"/>
      <c r="K3608" s="26"/>
      <c r="L3608" s="37"/>
      <c r="M3608" s="38"/>
      <c r="N3608" s="45"/>
      <c r="O3608" s="38"/>
    </row>
    <row r="3609" spans="3:15" ht="17" x14ac:dyDescent="0.4">
      <c r="C3609" s="28"/>
      <c r="D3609" s="22"/>
      <c r="K3609" s="26"/>
      <c r="L3609" s="37"/>
      <c r="M3609" s="38"/>
      <c r="N3609" s="45"/>
      <c r="O3609" s="38"/>
    </row>
    <row r="3610" spans="3:15" ht="17" x14ac:dyDescent="0.4">
      <c r="C3610" s="28"/>
      <c r="D3610" s="22"/>
      <c r="K3610" s="26"/>
      <c r="L3610" s="37"/>
      <c r="M3610" s="38"/>
      <c r="N3610" s="45"/>
      <c r="O3610" s="38"/>
    </row>
    <row r="3611" spans="3:15" ht="17" x14ac:dyDescent="0.4">
      <c r="C3611" s="28"/>
      <c r="D3611" s="22"/>
      <c r="K3611" s="26"/>
      <c r="L3611" s="37"/>
      <c r="M3611" s="38"/>
      <c r="N3611" s="45"/>
      <c r="O3611" s="38"/>
    </row>
    <row r="3612" spans="3:15" ht="17" x14ac:dyDescent="0.4">
      <c r="C3612" s="28"/>
      <c r="D3612" s="22"/>
      <c r="K3612" s="26"/>
      <c r="L3612" s="37"/>
      <c r="M3612" s="38"/>
      <c r="N3612" s="45"/>
      <c r="O3612" s="38"/>
    </row>
    <row r="3613" spans="3:15" ht="17" x14ac:dyDescent="0.4">
      <c r="C3613" s="28"/>
      <c r="D3613" s="22"/>
      <c r="K3613" s="26"/>
      <c r="L3613" s="37"/>
      <c r="M3613" s="38"/>
      <c r="N3613" s="45"/>
      <c r="O3613" s="38"/>
    </row>
    <row r="3614" spans="3:15" ht="17" x14ac:dyDescent="0.4">
      <c r="C3614" s="28"/>
      <c r="D3614" s="22"/>
      <c r="K3614" s="26"/>
      <c r="L3614" s="37"/>
      <c r="M3614" s="38"/>
      <c r="N3614" s="45"/>
      <c r="O3614" s="38"/>
    </row>
    <row r="3615" spans="3:15" ht="17" x14ac:dyDescent="0.4">
      <c r="C3615" s="28"/>
      <c r="D3615" s="22"/>
      <c r="K3615" s="26"/>
      <c r="L3615" s="37"/>
      <c r="M3615" s="38"/>
      <c r="N3615" s="45"/>
      <c r="O3615" s="38"/>
    </row>
    <row r="3616" spans="3:15" ht="17" x14ac:dyDescent="0.4">
      <c r="C3616" s="28"/>
      <c r="D3616" s="22"/>
      <c r="K3616" s="26"/>
      <c r="L3616" s="37"/>
      <c r="M3616" s="38"/>
      <c r="N3616" s="45"/>
      <c r="O3616" s="38"/>
    </row>
    <row r="3617" spans="3:15" ht="17" x14ac:dyDescent="0.4">
      <c r="C3617" s="28"/>
      <c r="D3617" s="22"/>
      <c r="K3617" s="26"/>
      <c r="L3617" s="37"/>
      <c r="M3617" s="38"/>
      <c r="N3617" s="45"/>
      <c r="O3617" s="38"/>
    </row>
    <row r="3618" spans="3:15" ht="17" x14ac:dyDescent="0.4">
      <c r="C3618" s="28"/>
      <c r="D3618" s="22"/>
      <c r="K3618" s="26"/>
      <c r="L3618" s="37"/>
      <c r="M3618" s="38"/>
      <c r="N3618" s="45"/>
      <c r="O3618" s="38"/>
    </row>
    <row r="3619" spans="3:15" ht="17" x14ac:dyDescent="0.4">
      <c r="C3619" s="28"/>
      <c r="D3619" s="22"/>
      <c r="K3619" s="26"/>
      <c r="L3619" s="37"/>
      <c r="M3619" s="38"/>
      <c r="N3619" s="45"/>
      <c r="O3619" s="38"/>
    </row>
    <row r="3620" spans="3:15" ht="17" x14ac:dyDescent="0.4">
      <c r="C3620" s="28"/>
      <c r="D3620" s="22"/>
      <c r="K3620" s="26"/>
      <c r="L3620" s="37"/>
      <c r="M3620" s="38"/>
      <c r="N3620" s="45"/>
      <c r="O3620" s="38"/>
    </row>
    <row r="3621" spans="3:15" ht="17" x14ac:dyDescent="0.4">
      <c r="C3621" s="28"/>
      <c r="D3621" s="22"/>
      <c r="K3621" s="26"/>
      <c r="L3621" s="37"/>
      <c r="M3621" s="38"/>
      <c r="N3621" s="45"/>
      <c r="O3621" s="38"/>
    </row>
    <row r="3622" spans="3:15" ht="17" x14ac:dyDescent="0.4">
      <c r="C3622" s="28"/>
      <c r="D3622" s="22"/>
      <c r="K3622" s="26"/>
      <c r="L3622" s="37"/>
      <c r="M3622" s="38"/>
      <c r="N3622" s="45"/>
      <c r="O3622" s="38"/>
    </row>
    <row r="3623" spans="3:15" ht="17" x14ac:dyDescent="0.4">
      <c r="C3623" s="28"/>
      <c r="D3623" s="22"/>
      <c r="K3623" s="26"/>
      <c r="L3623" s="37"/>
      <c r="M3623" s="38"/>
      <c r="N3623" s="45"/>
      <c r="O3623" s="38"/>
    </row>
    <row r="3624" spans="3:15" ht="17" x14ac:dyDescent="0.4">
      <c r="C3624" s="28"/>
      <c r="D3624" s="22"/>
      <c r="K3624" s="26"/>
      <c r="L3624" s="37"/>
      <c r="M3624" s="38"/>
      <c r="N3624" s="45"/>
      <c r="O3624" s="38"/>
    </row>
    <row r="3625" spans="3:15" ht="17" x14ac:dyDescent="0.4">
      <c r="C3625" s="28"/>
      <c r="D3625" s="22"/>
      <c r="K3625" s="26"/>
      <c r="L3625" s="37"/>
      <c r="M3625" s="38"/>
      <c r="N3625" s="45"/>
      <c r="O3625" s="38"/>
    </row>
    <row r="3626" spans="3:15" ht="17" x14ac:dyDescent="0.4">
      <c r="C3626" s="28"/>
      <c r="D3626" s="22"/>
      <c r="K3626" s="26"/>
      <c r="L3626" s="37"/>
      <c r="M3626" s="38"/>
      <c r="N3626" s="45"/>
      <c r="O3626" s="38"/>
    </row>
    <row r="3627" spans="3:15" ht="17" x14ac:dyDescent="0.4">
      <c r="C3627" s="28"/>
      <c r="D3627" s="22"/>
      <c r="K3627" s="26"/>
      <c r="L3627" s="37"/>
      <c r="M3627" s="38"/>
      <c r="N3627" s="45"/>
      <c r="O3627" s="38"/>
    </row>
    <row r="3628" spans="3:15" ht="17" x14ac:dyDescent="0.4">
      <c r="C3628" s="28"/>
      <c r="D3628" s="22"/>
      <c r="K3628" s="26"/>
      <c r="L3628" s="37"/>
      <c r="M3628" s="38"/>
      <c r="N3628" s="45"/>
      <c r="O3628" s="38"/>
    </row>
    <row r="3629" spans="3:15" ht="17" x14ac:dyDescent="0.4">
      <c r="C3629" s="28"/>
      <c r="D3629" s="22"/>
      <c r="K3629" s="26"/>
      <c r="L3629" s="37"/>
      <c r="M3629" s="38"/>
      <c r="N3629" s="45"/>
      <c r="O3629" s="38"/>
    </row>
    <row r="3630" spans="3:15" ht="17" x14ac:dyDescent="0.4">
      <c r="C3630" s="28"/>
      <c r="D3630" s="22"/>
      <c r="K3630" s="26"/>
      <c r="L3630" s="37"/>
      <c r="M3630" s="38"/>
      <c r="N3630" s="45"/>
      <c r="O3630" s="38"/>
    </row>
    <row r="3631" spans="3:15" ht="17" x14ac:dyDescent="0.4">
      <c r="C3631" s="28"/>
      <c r="D3631" s="22"/>
      <c r="K3631" s="26"/>
      <c r="L3631" s="37"/>
      <c r="M3631" s="38"/>
      <c r="N3631" s="45"/>
      <c r="O3631" s="38"/>
    </row>
    <row r="3632" spans="3:15" ht="17" x14ac:dyDescent="0.4">
      <c r="C3632" s="28"/>
      <c r="D3632" s="22"/>
      <c r="K3632" s="26"/>
      <c r="L3632" s="37"/>
      <c r="M3632" s="38"/>
      <c r="N3632" s="45"/>
      <c r="O3632" s="38"/>
    </row>
    <row r="3633" spans="3:15" ht="17" x14ac:dyDescent="0.4">
      <c r="C3633" s="28"/>
      <c r="D3633" s="22"/>
      <c r="K3633" s="26"/>
      <c r="L3633" s="37"/>
      <c r="M3633" s="38"/>
      <c r="N3633" s="45"/>
      <c r="O3633" s="38"/>
    </row>
    <row r="3634" spans="3:15" ht="17" x14ac:dyDescent="0.4">
      <c r="C3634" s="28"/>
      <c r="D3634" s="22"/>
      <c r="K3634" s="26"/>
      <c r="L3634" s="37"/>
      <c r="M3634" s="38"/>
      <c r="N3634" s="45"/>
      <c r="O3634" s="38"/>
    </row>
    <row r="3635" spans="3:15" ht="17" x14ac:dyDescent="0.4">
      <c r="C3635" s="28"/>
      <c r="D3635" s="22"/>
      <c r="K3635" s="26"/>
      <c r="L3635" s="37"/>
      <c r="M3635" s="38"/>
      <c r="N3635" s="45"/>
      <c r="O3635" s="38"/>
    </row>
    <row r="3636" spans="3:15" ht="17" x14ac:dyDescent="0.4">
      <c r="C3636" s="28"/>
      <c r="D3636" s="22"/>
      <c r="K3636" s="26"/>
      <c r="L3636" s="37"/>
      <c r="M3636" s="38"/>
      <c r="N3636" s="45"/>
      <c r="O3636" s="38"/>
    </row>
    <row r="3637" spans="3:15" ht="17" x14ac:dyDescent="0.4">
      <c r="C3637" s="28"/>
      <c r="D3637" s="22"/>
      <c r="K3637" s="26"/>
      <c r="L3637" s="37"/>
      <c r="M3637" s="38"/>
      <c r="N3637" s="45"/>
      <c r="O3637" s="38"/>
    </row>
    <row r="3638" spans="3:15" ht="17" x14ac:dyDescent="0.4">
      <c r="C3638" s="28"/>
      <c r="D3638" s="22"/>
      <c r="K3638" s="26"/>
      <c r="L3638" s="37"/>
      <c r="M3638" s="38"/>
      <c r="N3638" s="45"/>
      <c r="O3638" s="38"/>
    </row>
    <row r="3639" spans="3:15" ht="17" x14ac:dyDescent="0.4">
      <c r="C3639" s="28"/>
      <c r="D3639" s="22"/>
      <c r="K3639" s="26"/>
      <c r="L3639" s="37"/>
      <c r="M3639" s="38"/>
      <c r="N3639" s="45"/>
      <c r="O3639" s="38"/>
    </row>
    <row r="3640" spans="3:15" ht="17" x14ac:dyDescent="0.4">
      <c r="C3640" s="28"/>
      <c r="D3640" s="22"/>
      <c r="K3640" s="26"/>
      <c r="L3640" s="37"/>
      <c r="M3640" s="38"/>
      <c r="N3640" s="45"/>
      <c r="O3640" s="38"/>
    </row>
    <row r="3641" spans="3:15" ht="17" x14ac:dyDescent="0.4">
      <c r="C3641" s="28"/>
      <c r="D3641" s="22"/>
      <c r="K3641" s="26"/>
      <c r="L3641" s="37"/>
      <c r="M3641" s="38"/>
      <c r="N3641" s="45"/>
      <c r="O3641" s="38"/>
    </row>
    <row r="3642" spans="3:15" ht="17" x14ac:dyDescent="0.4">
      <c r="C3642" s="28"/>
      <c r="D3642" s="22"/>
      <c r="K3642" s="26"/>
      <c r="L3642" s="37"/>
      <c r="M3642" s="38"/>
      <c r="N3642" s="45"/>
      <c r="O3642" s="38"/>
    </row>
    <row r="3643" spans="3:15" ht="17" x14ac:dyDescent="0.4">
      <c r="C3643" s="28"/>
      <c r="D3643" s="22"/>
      <c r="K3643" s="26"/>
      <c r="L3643" s="37"/>
      <c r="M3643" s="38"/>
      <c r="N3643" s="45"/>
      <c r="O3643" s="38"/>
    </row>
    <row r="3644" spans="3:15" ht="17" x14ac:dyDescent="0.4">
      <c r="C3644" s="28"/>
      <c r="D3644" s="22"/>
      <c r="K3644" s="26"/>
      <c r="L3644" s="37"/>
      <c r="M3644" s="38"/>
      <c r="N3644" s="45"/>
      <c r="O3644" s="38"/>
    </row>
    <row r="3645" spans="3:15" ht="17" x14ac:dyDescent="0.4">
      <c r="C3645" s="28"/>
      <c r="D3645" s="22"/>
      <c r="K3645" s="26"/>
      <c r="L3645" s="37"/>
      <c r="M3645" s="38"/>
      <c r="N3645" s="45"/>
      <c r="O3645" s="38"/>
    </row>
    <row r="3646" spans="3:15" ht="17" x14ac:dyDescent="0.4">
      <c r="C3646" s="28"/>
      <c r="D3646" s="22"/>
      <c r="K3646" s="26"/>
      <c r="L3646" s="37"/>
      <c r="M3646" s="38"/>
      <c r="N3646" s="45"/>
      <c r="O3646" s="38"/>
    </row>
    <row r="3647" spans="3:15" ht="17" x14ac:dyDescent="0.4">
      <c r="C3647" s="28"/>
      <c r="D3647" s="22"/>
      <c r="K3647" s="26"/>
      <c r="L3647" s="37"/>
      <c r="M3647" s="38"/>
      <c r="N3647" s="45"/>
      <c r="O3647" s="38"/>
    </row>
    <row r="3648" spans="3:15" ht="17" x14ac:dyDescent="0.4">
      <c r="C3648" s="28"/>
      <c r="D3648" s="22"/>
      <c r="K3648" s="26"/>
      <c r="L3648" s="37"/>
      <c r="M3648" s="38"/>
      <c r="N3648" s="45"/>
      <c r="O3648" s="38"/>
    </row>
    <row r="3649" spans="3:15" ht="17" x14ac:dyDescent="0.4">
      <c r="C3649" s="28"/>
      <c r="D3649" s="22"/>
      <c r="K3649" s="26"/>
      <c r="L3649" s="37"/>
      <c r="M3649" s="38"/>
      <c r="N3649" s="45"/>
      <c r="O3649" s="38"/>
    </row>
    <row r="3650" spans="3:15" ht="17" x14ac:dyDescent="0.4">
      <c r="C3650" s="28"/>
      <c r="D3650" s="22"/>
      <c r="K3650" s="26"/>
      <c r="L3650" s="37"/>
      <c r="M3650" s="38"/>
      <c r="N3650" s="45"/>
      <c r="O3650" s="38"/>
    </row>
    <row r="3651" spans="3:15" ht="17" x14ac:dyDescent="0.4">
      <c r="C3651" s="28"/>
      <c r="D3651" s="22"/>
      <c r="K3651" s="26"/>
      <c r="L3651" s="37"/>
      <c r="M3651" s="38"/>
      <c r="N3651" s="45"/>
      <c r="O3651" s="38"/>
    </row>
    <row r="3652" spans="3:15" ht="17" x14ac:dyDescent="0.4">
      <c r="C3652" s="28"/>
      <c r="D3652" s="22"/>
      <c r="K3652" s="26"/>
      <c r="L3652" s="37"/>
      <c r="M3652" s="38"/>
      <c r="N3652" s="45"/>
      <c r="O3652" s="38"/>
    </row>
    <row r="3653" spans="3:15" ht="17" x14ac:dyDescent="0.4">
      <c r="C3653" s="28"/>
      <c r="D3653" s="22"/>
      <c r="K3653" s="26"/>
      <c r="L3653" s="37"/>
      <c r="M3653" s="38"/>
      <c r="N3653" s="45"/>
      <c r="O3653" s="38"/>
    </row>
    <row r="3654" spans="3:15" ht="17" x14ac:dyDescent="0.4">
      <c r="C3654" s="28"/>
      <c r="D3654" s="24"/>
      <c r="K3654" s="26"/>
      <c r="L3654" s="37"/>
      <c r="M3654" s="38"/>
      <c r="N3654" s="45"/>
      <c r="O3654" s="38"/>
    </row>
    <row r="3655" spans="3:15" ht="17" x14ac:dyDescent="0.4">
      <c r="C3655" s="28"/>
      <c r="D3655" s="24"/>
      <c r="K3655" s="26"/>
      <c r="L3655" s="37"/>
      <c r="M3655" s="38"/>
      <c r="N3655" s="45"/>
      <c r="O3655" s="38"/>
    </row>
    <row r="3656" spans="3:15" ht="17" x14ac:dyDescent="0.4">
      <c r="C3656" s="28"/>
      <c r="D3656" s="24"/>
      <c r="K3656" s="26"/>
      <c r="L3656" s="37"/>
      <c r="M3656" s="38"/>
      <c r="N3656" s="45"/>
      <c r="O3656" s="38"/>
    </row>
    <row r="3657" spans="3:15" ht="17" x14ac:dyDescent="0.4">
      <c r="C3657" s="28"/>
      <c r="D3657" s="24"/>
      <c r="K3657" s="26"/>
      <c r="L3657" s="37"/>
      <c r="M3657" s="38"/>
      <c r="N3657" s="45"/>
      <c r="O3657" s="38"/>
    </row>
    <row r="3658" spans="3:15" ht="17" x14ac:dyDescent="0.4">
      <c r="C3658" s="28"/>
      <c r="D3658" s="24"/>
      <c r="K3658" s="26"/>
      <c r="L3658" s="37"/>
      <c r="M3658" s="38"/>
      <c r="N3658" s="45"/>
      <c r="O3658" s="38"/>
    </row>
    <row r="3659" spans="3:15" ht="17" x14ac:dyDescent="0.4">
      <c r="C3659" s="28"/>
      <c r="D3659" s="24"/>
      <c r="K3659" s="26"/>
      <c r="L3659" s="37"/>
      <c r="M3659" s="38"/>
      <c r="N3659" s="45"/>
      <c r="O3659" s="38"/>
    </row>
    <row r="3660" spans="3:15" ht="17" x14ac:dyDescent="0.4">
      <c r="C3660" s="28"/>
      <c r="D3660" s="24"/>
      <c r="K3660" s="26"/>
      <c r="L3660" s="37"/>
      <c r="M3660" s="38"/>
      <c r="N3660" s="45"/>
      <c r="O3660" s="38"/>
    </row>
    <row r="3661" spans="3:15" ht="17" x14ac:dyDescent="0.4">
      <c r="C3661" s="28"/>
      <c r="D3661" s="24"/>
      <c r="K3661" s="26"/>
      <c r="L3661" s="37"/>
      <c r="M3661" s="38"/>
      <c r="N3661" s="45"/>
      <c r="O3661" s="38"/>
    </row>
    <row r="3662" spans="3:15" ht="17" x14ac:dyDescent="0.4">
      <c r="C3662" s="28"/>
      <c r="D3662" s="24"/>
      <c r="K3662" s="26"/>
      <c r="L3662" s="37"/>
      <c r="M3662" s="38"/>
      <c r="N3662" s="45"/>
      <c r="O3662" s="38"/>
    </row>
    <row r="3663" spans="3:15" ht="17" x14ac:dyDescent="0.4">
      <c r="C3663" s="28"/>
      <c r="D3663" s="24"/>
      <c r="K3663" s="26"/>
      <c r="L3663" s="37"/>
      <c r="M3663" s="38"/>
      <c r="N3663" s="45"/>
      <c r="O3663" s="38"/>
    </row>
    <row r="3664" spans="3:15" ht="17" x14ac:dyDescent="0.4">
      <c r="C3664" s="28"/>
      <c r="D3664" s="24"/>
      <c r="K3664" s="26"/>
      <c r="L3664" s="37"/>
      <c r="M3664" s="38"/>
      <c r="N3664" s="45"/>
      <c r="O3664" s="38"/>
    </row>
    <row r="3665" spans="3:15" ht="17" x14ac:dyDescent="0.4">
      <c r="C3665" s="28"/>
      <c r="D3665" s="24"/>
      <c r="K3665" s="26"/>
      <c r="L3665" s="37"/>
      <c r="M3665" s="38"/>
      <c r="N3665" s="45"/>
      <c r="O3665" s="38"/>
    </row>
    <row r="3666" spans="3:15" ht="17" x14ac:dyDescent="0.4">
      <c r="C3666" s="28"/>
      <c r="D3666" s="24"/>
      <c r="K3666" s="26"/>
      <c r="L3666" s="37"/>
      <c r="M3666" s="38"/>
      <c r="N3666" s="45"/>
      <c r="O3666" s="38"/>
    </row>
    <row r="3667" spans="3:15" ht="17" x14ac:dyDescent="0.4">
      <c r="C3667" s="28"/>
      <c r="D3667" s="24"/>
      <c r="K3667" s="26"/>
      <c r="L3667" s="37"/>
      <c r="M3667" s="38"/>
      <c r="N3667" s="45"/>
      <c r="O3667" s="38"/>
    </row>
    <row r="3668" spans="3:15" ht="17" x14ac:dyDescent="0.4">
      <c r="C3668" s="28"/>
      <c r="D3668" s="24"/>
      <c r="K3668" s="26"/>
      <c r="L3668" s="37"/>
      <c r="M3668" s="38"/>
      <c r="N3668" s="45"/>
      <c r="O3668" s="38"/>
    </row>
    <row r="3669" spans="3:15" ht="17" x14ac:dyDescent="0.4">
      <c r="C3669" s="28"/>
      <c r="D3669" s="24"/>
      <c r="K3669" s="26"/>
      <c r="L3669" s="37"/>
      <c r="M3669" s="38"/>
      <c r="N3669" s="45"/>
      <c r="O3669" s="38"/>
    </row>
    <row r="3670" spans="3:15" ht="17" x14ac:dyDescent="0.4">
      <c r="C3670" s="28"/>
      <c r="D3670" s="24"/>
      <c r="K3670" s="26"/>
      <c r="L3670" s="37"/>
      <c r="M3670" s="38"/>
      <c r="N3670" s="45"/>
      <c r="O3670" s="38"/>
    </row>
    <row r="3671" spans="3:15" ht="17" x14ac:dyDescent="0.4">
      <c r="C3671" s="28"/>
      <c r="D3671" s="24"/>
      <c r="K3671" s="26"/>
      <c r="L3671" s="37"/>
      <c r="M3671" s="38"/>
      <c r="N3671" s="45"/>
      <c r="O3671" s="38"/>
    </row>
    <row r="3672" spans="3:15" ht="17" x14ac:dyDescent="0.4">
      <c r="C3672" s="28"/>
      <c r="D3672" s="24"/>
      <c r="K3672" s="26"/>
      <c r="L3672" s="37"/>
      <c r="M3672" s="38"/>
      <c r="N3672" s="45"/>
      <c r="O3672" s="38"/>
    </row>
    <row r="3673" spans="3:15" ht="17" x14ac:dyDescent="0.4">
      <c r="C3673" s="28"/>
      <c r="D3673" s="24"/>
      <c r="K3673" s="26"/>
      <c r="L3673" s="37"/>
      <c r="M3673" s="38"/>
      <c r="N3673" s="45"/>
      <c r="O3673" s="38"/>
    </row>
    <row r="3674" spans="3:15" ht="17" x14ac:dyDescent="0.4">
      <c r="C3674" s="28"/>
      <c r="D3674" s="24"/>
      <c r="K3674" s="26"/>
      <c r="L3674" s="37"/>
      <c r="M3674" s="38"/>
      <c r="N3674" s="45"/>
      <c r="O3674" s="38"/>
    </row>
    <row r="3675" spans="3:15" ht="17" x14ac:dyDescent="0.4">
      <c r="C3675" s="28"/>
      <c r="D3675" s="24"/>
      <c r="K3675" s="26"/>
      <c r="L3675" s="37"/>
      <c r="M3675" s="38"/>
      <c r="N3675" s="45"/>
      <c r="O3675" s="38"/>
    </row>
    <row r="3676" spans="3:15" ht="17" x14ac:dyDescent="0.4">
      <c r="C3676" s="28"/>
      <c r="D3676" s="24"/>
      <c r="K3676" s="26"/>
      <c r="L3676" s="37"/>
      <c r="M3676" s="38"/>
      <c r="N3676" s="45"/>
      <c r="O3676" s="38"/>
    </row>
    <row r="3677" spans="3:15" ht="17" x14ac:dyDescent="0.4">
      <c r="C3677" s="28"/>
      <c r="D3677" s="24"/>
      <c r="K3677" s="26"/>
      <c r="L3677" s="37"/>
      <c r="M3677" s="38"/>
      <c r="N3677" s="45"/>
      <c r="O3677" s="38"/>
    </row>
    <row r="3678" spans="3:15" ht="17" x14ac:dyDescent="0.4">
      <c r="C3678" s="28"/>
      <c r="D3678" s="24"/>
      <c r="K3678" s="26"/>
      <c r="L3678" s="37"/>
      <c r="M3678" s="38"/>
      <c r="N3678" s="45"/>
      <c r="O3678" s="38"/>
    </row>
    <row r="3679" spans="3:15" ht="17" x14ac:dyDescent="0.4">
      <c r="C3679" s="28"/>
      <c r="D3679" s="24"/>
      <c r="K3679" s="26"/>
      <c r="L3679" s="37"/>
      <c r="M3679" s="38"/>
      <c r="N3679" s="45"/>
      <c r="O3679" s="38"/>
    </row>
    <row r="3680" spans="3:15" ht="17" x14ac:dyDescent="0.4">
      <c r="C3680" s="28"/>
      <c r="D3680" s="24"/>
      <c r="K3680" s="26"/>
      <c r="L3680" s="37"/>
      <c r="M3680" s="38"/>
      <c r="N3680" s="45"/>
      <c r="O3680" s="38"/>
    </row>
    <row r="3681" spans="3:15" ht="17" x14ac:dyDescent="0.4">
      <c r="C3681" s="28"/>
      <c r="D3681" s="24"/>
      <c r="K3681" s="26"/>
      <c r="L3681" s="37"/>
      <c r="M3681" s="38"/>
      <c r="N3681" s="45"/>
      <c r="O3681" s="38"/>
    </row>
    <row r="3682" spans="3:15" ht="17" x14ac:dyDescent="0.4">
      <c r="C3682" s="28"/>
      <c r="D3682" s="24"/>
      <c r="K3682" s="26"/>
      <c r="L3682" s="37"/>
      <c r="M3682" s="38"/>
      <c r="N3682" s="45"/>
      <c r="O3682" s="38"/>
    </row>
    <row r="3683" spans="3:15" ht="17" x14ac:dyDescent="0.4">
      <c r="C3683" s="28"/>
      <c r="D3683" s="24"/>
      <c r="K3683" s="26"/>
      <c r="L3683" s="37"/>
      <c r="M3683" s="38"/>
      <c r="N3683" s="45"/>
      <c r="O3683" s="38"/>
    </row>
    <row r="3684" spans="3:15" ht="17" x14ac:dyDescent="0.4">
      <c r="C3684" s="28"/>
      <c r="D3684" s="24"/>
      <c r="K3684" s="26"/>
      <c r="L3684" s="37"/>
      <c r="M3684" s="38"/>
      <c r="N3684" s="45"/>
      <c r="O3684" s="38"/>
    </row>
    <row r="3685" spans="3:15" ht="17" x14ac:dyDescent="0.4">
      <c r="C3685" s="28"/>
      <c r="D3685" s="24"/>
      <c r="K3685" s="26"/>
      <c r="L3685" s="37"/>
      <c r="M3685" s="38"/>
      <c r="N3685" s="45"/>
      <c r="O3685" s="38"/>
    </row>
    <row r="3686" spans="3:15" ht="17" x14ac:dyDescent="0.4">
      <c r="C3686" s="28"/>
      <c r="D3686" s="24"/>
      <c r="K3686" s="26"/>
      <c r="L3686" s="37"/>
      <c r="M3686" s="38"/>
      <c r="N3686" s="45"/>
      <c r="O3686" s="38"/>
    </row>
    <row r="3687" spans="3:15" ht="17" x14ac:dyDescent="0.4">
      <c r="C3687" s="28"/>
      <c r="D3687" s="24"/>
      <c r="K3687" s="26"/>
      <c r="L3687" s="37"/>
      <c r="M3687" s="38"/>
      <c r="N3687" s="45"/>
      <c r="O3687" s="38"/>
    </row>
    <row r="3688" spans="3:15" ht="17" x14ac:dyDescent="0.4">
      <c r="C3688" s="28"/>
      <c r="D3688" s="24"/>
      <c r="K3688" s="26"/>
      <c r="L3688" s="37"/>
      <c r="M3688" s="38"/>
      <c r="N3688" s="45"/>
      <c r="O3688" s="38"/>
    </row>
    <row r="3689" spans="3:15" ht="17" x14ac:dyDescent="0.4">
      <c r="C3689" s="28"/>
      <c r="D3689" s="24"/>
      <c r="K3689" s="26"/>
      <c r="L3689" s="37"/>
      <c r="M3689" s="38"/>
      <c r="N3689" s="45"/>
      <c r="O3689" s="38"/>
    </row>
    <row r="3690" spans="3:15" ht="17" x14ac:dyDescent="0.4">
      <c r="C3690" s="28"/>
      <c r="D3690" s="24"/>
      <c r="K3690" s="26"/>
      <c r="L3690" s="37"/>
      <c r="M3690" s="38"/>
      <c r="N3690" s="45"/>
      <c r="O3690" s="38"/>
    </row>
    <row r="3691" spans="3:15" ht="17" x14ac:dyDescent="0.4">
      <c r="C3691" s="28"/>
      <c r="D3691" s="24"/>
      <c r="K3691" s="26"/>
      <c r="L3691" s="37"/>
      <c r="M3691" s="38"/>
      <c r="N3691" s="45"/>
      <c r="O3691" s="38"/>
    </row>
    <row r="3692" spans="3:15" ht="17" x14ac:dyDescent="0.4">
      <c r="C3692" s="28"/>
      <c r="D3692" s="24"/>
      <c r="K3692" s="26"/>
      <c r="L3692" s="37"/>
      <c r="M3692" s="38"/>
      <c r="N3692" s="45"/>
      <c r="O3692" s="38"/>
    </row>
    <row r="3693" spans="3:15" ht="17" x14ac:dyDescent="0.4">
      <c r="C3693" s="28"/>
      <c r="D3693" s="24"/>
      <c r="K3693" s="26"/>
      <c r="L3693" s="37"/>
      <c r="M3693" s="38"/>
      <c r="N3693" s="45"/>
      <c r="O3693" s="38"/>
    </row>
    <row r="3694" spans="3:15" ht="17" x14ac:dyDescent="0.4">
      <c r="C3694" s="28"/>
      <c r="D3694" s="24"/>
      <c r="K3694" s="26"/>
      <c r="L3694" s="37"/>
      <c r="M3694" s="38"/>
      <c r="N3694" s="45"/>
      <c r="O3694" s="38"/>
    </row>
    <row r="3695" spans="3:15" ht="17" x14ac:dyDescent="0.4">
      <c r="C3695" s="28"/>
      <c r="D3695" s="24"/>
      <c r="K3695" s="26"/>
      <c r="L3695" s="37"/>
      <c r="M3695" s="38"/>
      <c r="N3695" s="45"/>
      <c r="O3695" s="38"/>
    </row>
    <row r="3696" spans="3:15" ht="17" x14ac:dyDescent="0.4">
      <c r="C3696" s="28"/>
      <c r="D3696" s="24"/>
      <c r="K3696" s="26"/>
      <c r="L3696" s="37"/>
      <c r="M3696" s="38"/>
      <c r="N3696" s="45"/>
      <c r="O3696" s="38"/>
    </row>
    <row r="3697" spans="3:15" ht="17" x14ac:dyDescent="0.4">
      <c r="C3697" s="28"/>
      <c r="D3697" s="24"/>
      <c r="K3697" s="26"/>
      <c r="L3697" s="37"/>
      <c r="M3697" s="38"/>
      <c r="N3697" s="45"/>
      <c r="O3697" s="38"/>
    </row>
    <row r="3698" spans="3:15" ht="17" x14ac:dyDescent="0.4">
      <c r="C3698" s="28"/>
      <c r="D3698" s="24"/>
      <c r="K3698" s="26"/>
      <c r="L3698" s="37"/>
      <c r="M3698" s="38"/>
      <c r="N3698" s="45"/>
      <c r="O3698" s="38"/>
    </row>
    <row r="3699" spans="3:15" ht="17" x14ac:dyDescent="0.4">
      <c r="C3699" s="28"/>
      <c r="D3699" s="24"/>
      <c r="K3699" s="26"/>
      <c r="L3699" s="37"/>
      <c r="M3699" s="38"/>
      <c r="N3699" s="45"/>
      <c r="O3699" s="38"/>
    </row>
    <row r="3700" spans="3:15" ht="17" x14ac:dyDescent="0.4">
      <c r="C3700" s="28"/>
      <c r="D3700" s="24"/>
      <c r="K3700" s="26"/>
      <c r="L3700" s="37"/>
      <c r="M3700" s="38"/>
      <c r="N3700" s="45"/>
      <c r="O3700" s="38"/>
    </row>
    <row r="3701" spans="3:15" ht="17" x14ac:dyDescent="0.4">
      <c r="C3701" s="28"/>
      <c r="D3701" s="24"/>
      <c r="K3701" s="26"/>
      <c r="L3701" s="37"/>
      <c r="M3701" s="38"/>
      <c r="N3701" s="45"/>
      <c r="O3701" s="38"/>
    </row>
    <row r="3702" spans="3:15" ht="17" x14ac:dyDescent="0.4">
      <c r="C3702" s="28"/>
      <c r="D3702" s="24"/>
      <c r="K3702" s="26"/>
      <c r="L3702" s="37"/>
      <c r="M3702" s="38"/>
      <c r="N3702" s="45"/>
      <c r="O3702" s="38"/>
    </row>
    <row r="3703" spans="3:15" ht="17" x14ac:dyDescent="0.4">
      <c r="C3703" s="28"/>
      <c r="D3703" s="24"/>
      <c r="K3703" s="26"/>
      <c r="L3703" s="37"/>
      <c r="M3703" s="38"/>
      <c r="N3703" s="45"/>
      <c r="O3703" s="38"/>
    </row>
    <row r="3704" spans="3:15" ht="17" x14ac:dyDescent="0.4">
      <c r="C3704" s="28"/>
      <c r="D3704" s="24"/>
      <c r="K3704" s="26"/>
      <c r="L3704" s="37"/>
      <c r="M3704" s="38"/>
      <c r="N3704" s="45"/>
      <c r="O3704" s="38"/>
    </row>
    <row r="3705" spans="3:15" ht="17" x14ac:dyDescent="0.4">
      <c r="C3705" s="28"/>
      <c r="D3705" s="24"/>
      <c r="K3705" s="26"/>
      <c r="L3705" s="37"/>
      <c r="M3705" s="38"/>
      <c r="N3705" s="45"/>
      <c r="O3705" s="38"/>
    </row>
    <row r="3706" spans="3:15" ht="17" x14ac:dyDescent="0.4">
      <c r="C3706" s="28"/>
      <c r="D3706" s="24"/>
      <c r="K3706" s="26"/>
      <c r="L3706" s="37"/>
      <c r="M3706" s="38"/>
      <c r="N3706" s="45"/>
      <c r="O3706" s="38"/>
    </row>
    <row r="3707" spans="3:15" ht="17" x14ac:dyDescent="0.4">
      <c r="C3707" s="28"/>
      <c r="D3707" s="24"/>
      <c r="K3707" s="26"/>
      <c r="L3707" s="37"/>
      <c r="M3707" s="38"/>
      <c r="N3707" s="45"/>
      <c r="O3707" s="38"/>
    </row>
    <row r="3708" spans="3:15" ht="17" x14ac:dyDescent="0.4">
      <c r="C3708" s="28"/>
      <c r="D3708" s="24"/>
      <c r="K3708" s="26"/>
      <c r="L3708" s="37"/>
      <c r="M3708" s="38"/>
      <c r="N3708" s="45"/>
      <c r="O3708" s="38"/>
    </row>
    <row r="3709" spans="3:15" ht="17" x14ac:dyDescent="0.4">
      <c r="C3709" s="28"/>
      <c r="D3709" s="24"/>
      <c r="K3709" s="26"/>
      <c r="L3709" s="37"/>
      <c r="M3709" s="38"/>
      <c r="N3709" s="45"/>
      <c r="O3709" s="38"/>
    </row>
    <row r="3710" spans="3:15" ht="17" x14ac:dyDescent="0.4">
      <c r="C3710" s="28"/>
      <c r="D3710" s="24"/>
      <c r="K3710" s="26"/>
      <c r="L3710" s="37"/>
      <c r="M3710" s="38"/>
      <c r="N3710" s="45"/>
      <c r="O3710" s="38"/>
    </row>
    <row r="3711" spans="3:15" ht="17" x14ac:dyDescent="0.4">
      <c r="C3711" s="28"/>
      <c r="D3711" s="24"/>
      <c r="K3711" s="26"/>
      <c r="L3711" s="37"/>
      <c r="M3711" s="38"/>
      <c r="N3711" s="45"/>
      <c r="O3711" s="38"/>
    </row>
    <row r="3712" spans="3:15" ht="17" x14ac:dyDescent="0.4">
      <c r="C3712" s="28"/>
      <c r="D3712" s="24"/>
      <c r="K3712" s="26"/>
      <c r="L3712" s="37"/>
      <c r="M3712" s="38"/>
      <c r="N3712" s="45"/>
      <c r="O3712" s="38"/>
    </row>
    <row r="3713" spans="3:15" ht="17" x14ac:dyDescent="0.4">
      <c r="C3713" s="28"/>
      <c r="D3713" s="24"/>
      <c r="K3713" s="26"/>
      <c r="L3713" s="37"/>
      <c r="M3713" s="38"/>
      <c r="N3713" s="45"/>
      <c r="O3713" s="38"/>
    </row>
    <row r="3714" spans="3:15" ht="17" x14ac:dyDescent="0.4">
      <c r="C3714" s="28"/>
      <c r="D3714" s="24"/>
      <c r="K3714" s="26"/>
      <c r="L3714" s="37"/>
      <c r="M3714" s="38"/>
      <c r="N3714" s="45"/>
      <c r="O3714" s="38"/>
    </row>
    <row r="3715" spans="3:15" ht="17" x14ac:dyDescent="0.4">
      <c r="C3715" s="28"/>
      <c r="D3715" s="24"/>
      <c r="K3715" s="26"/>
      <c r="L3715" s="37"/>
      <c r="M3715" s="38"/>
      <c r="N3715" s="45"/>
      <c r="O3715" s="38"/>
    </row>
    <row r="3716" spans="3:15" ht="17" x14ac:dyDescent="0.4">
      <c r="C3716" s="28"/>
      <c r="D3716" s="24"/>
      <c r="K3716" s="26"/>
      <c r="L3716" s="37"/>
      <c r="M3716" s="38"/>
      <c r="N3716" s="45"/>
      <c r="O3716" s="38"/>
    </row>
    <row r="3717" spans="3:15" ht="17" x14ac:dyDescent="0.4">
      <c r="C3717" s="28"/>
      <c r="D3717" s="24"/>
      <c r="K3717" s="26"/>
      <c r="L3717" s="37"/>
      <c r="M3717" s="38"/>
      <c r="N3717" s="45"/>
      <c r="O3717" s="38"/>
    </row>
    <row r="3718" spans="3:15" ht="17" x14ac:dyDescent="0.4">
      <c r="C3718" s="28"/>
      <c r="D3718" s="24"/>
      <c r="K3718" s="26"/>
      <c r="L3718" s="37"/>
      <c r="M3718" s="38"/>
      <c r="N3718" s="45"/>
      <c r="O3718" s="38"/>
    </row>
    <row r="3719" spans="3:15" ht="17" x14ac:dyDescent="0.4">
      <c r="C3719" s="28"/>
      <c r="D3719" s="24"/>
      <c r="K3719" s="26"/>
      <c r="L3719" s="37"/>
      <c r="M3719" s="38"/>
      <c r="N3719" s="45"/>
      <c r="O3719" s="38"/>
    </row>
    <row r="3720" spans="3:15" ht="17" x14ac:dyDescent="0.4">
      <c r="C3720" s="28"/>
      <c r="D3720" s="24"/>
      <c r="K3720" s="26"/>
      <c r="L3720" s="37"/>
      <c r="M3720" s="38"/>
      <c r="N3720" s="45"/>
      <c r="O3720" s="38"/>
    </row>
    <row r="3721" spans="3:15" ht="17" x14ac:dyDescent="0.4">
      <c r="C3721" s="28"/>
      <c r="D3721" s="24"/>
      <c r="K3721" s="26"/>
      <c r="L3721" s="37"/>
      <c r="M3721" s="38"/>
      <c r="N3721" s="45"/>
      <c r="O3721" s="38"/>
    </row>
    <row r="3722" spans="3:15" ht="17" x14ac:dyDescent="0.4">
      <c r="C3722" s="28"/>
      <c r="D3722" s="24"/>
      <c r="K3722" s="26"/>
      <c r="L3722" s="37"/>
      <c r="M3722" s="38"/>
      <c r="N3722" s="45"/>
      <c r="O3722" s="38"/>
    </row>
    <row r="3723" spans="3:15" ht="17" x14ac:dyDescent="0.4">
      <c r="C3723" s="28"/>
      <c r="D3723" s="24"/>
      <c r="K3723" s="26"/>
      <c r="L3723" s="37"/>
      <c r="M3723" s="38"/>
      <c r="N3723" s="45"/>
      <c r="O3723" s="38"/>
    </row>
    <row r="3724" spans="3:15" ht="17" x14ac:dyDescent="0.4">
      <c r="C3724" s="28"/>
      <c r="D3724" s="24"/>
      <c r="K3724" s="26"/>
      <c r="L3724" s="37"/>
      <c r="M3724" s="38"/>
      <c r="N3724" s="45"/>
      <c r="O3724" s="38"/>
    </row>
    <row r="3725" spans="3:15" ht="17" x14ac:dyDescent="0.4">
      <c r="C3725" s="28"/>
      <c r="D3725" s="24"/>
      <c r="K3725" s="26"/>
      <c r="L3725" s="37"/>
      <c r="M3725" s="38"/>
      <c r="N3725" s="45"/>
      <c r="O3725" s="38"/>
    </row>
    <row r="3726" spans="3:15" ht="17" x14ac:dyDescent="0.4">
      <c r="C3726" s="28"/>
      <c r="D3726" s="24"/>
      <c r="K3726" s="26"/>
      <c r="L3726" s="37"/>
      <c r="M3726" s="38"/>
      <c r="N3726" s="45"/>
      <c r="O3726" s="38"/>
    </row>
    <row r="3727" spans="3:15" ht="17" x14ac:dyDescent="0.4">
      <c r="C3727" s="28"/>
      <c r="D3727" s="24"/>
      <c r="K3727" s="26"/>
      <c r="L3727" s="37"/>
      <c r="M3727" s="38"/>
      <c r="N3727" s="45"/>
      <c r="O3727" s="38"/>
    </row>
    <row r="3728" spans="3:15" ht="17" x14ac:dyDescent="0.4">
      <c r="C3728" s="28"/>
      <c r="D3728" s="24"/>
      <c r="K3728" s="26"/>
      <c r="L3728" s="37"/>
      <c r="M3728" s="38"/>
      <c r="N3728" s="45"/>
      <c r="O3728" s="38"/>
    </row>
    <row r="3729" spans="3:15" ht="17" x14ac:dyDescent="0.4">
      <c r="C3729" s="28"/>
      <c r="D3729" s="24"/>
      <c r="K3729" s="26"/>
      <c r="L3729" s="37"/>
      <c r="M3729" s="38"/>
      <c r="N3729" s="45"/>
      <c r="O3729" s="38"/>
    </row>
    <row r="3730" spans="3:15" ht="17" x14ac:dyDescent="0.4">
      <c r="C3730" s="28"/>
      <c r="D3730" s="24"/>
      <c r="K3730" s="26"/>
      <c r="L3730" s="37"/>
      <c r="M3730" s="38"/>
      <c r="N3730" s="45"/>
      <c r="O3730" s="38"/>
    </row>
    <row r="3731" spans="3:15" ht="17" x14ac:dyDescent="0.4">
      <c r="C3731" s="28"/>
      <c r="D3731" s="24"/>
      <c r="K3731" s="26"/>
      <c r="L3731" s="37"/>
      <c r="M3731" s="38"/>
      <c r="N3731" s="45"/>
      <c r="O3731" s="38"/>
    </row>
    <row r="3732" spans="3:15" ht="17" x14ac:dyDescent="0.4">
      <c r="C3732" s="28"/>
      <c r="D3732" s="24"/>
      <c r="K3732" s="26"/>
      <c r="L3732" s="37"/>
      <c r="M3732" s="38"/>
      <c r="N3732" s="45"/>
      <c r="O3732" s="38"/>
    </row>
    <row r="3733" spans="3:15" ht="17" x14ac:dyDescent="0.4">
      <c r="C3733" s="28"/>
      <c r="D3733" s="24"/>
      <c r="K3733" s="26"/>
      <c r="L3733" s="37"/>
      <c r="M3733" s="38"/>
      <c r="N3733" s="45"/>
      <c r="O3733" s="38"/>
    </row>
    <row r="3734" spans="3:15" ht="17" x14ac:dyDescent="0.4">
      <c r="C3734" s="28"/>
      <c r="D3734" s="24"/>
      <c r="K3734" s="26"/>
      <c r="L3734" s="37"/>
      <c r="M3734" s="38"/>
      <c r="N3734" s="45"/>
      <c r="O3734" s="38"/>
    </row>
    <row r="3735" spans="3:15" ht="17" x14ac:dyDescent="0.4">
      <c r="C3735" s="28"/>
      <c r="D3735" s="24"/>
      <c r="K3735" s="26"/>
      <c r="L3735" s="37"/>
      <c r="M3735" s="38"/>
      <c r="N3735" s="45"/>
      <c r="O3735" s="38"/>
    </row>
    <row r="3736" spans="3:15" ht="17" x14ac:dyDescent="0.4">
      <c r="C3736" s="28"/>
      <c r="D3736" s="24"/>
      <c r="K3736" s="26"/>
      <c r="L3736" s="37"/>
      <c r="M3736" s="38"/>
      <c r="N3736" s="45"/>
      <c r="O3736" s="38"/>
    </row>
    <row r="3737" spans="3:15" ht="17" x14ac:dyDescent="0.4">
      <c r="C3737" s="28"/>
      <c r="D3737" s="24"/>
      <c r="K3737" s="26"/>
      <c r="L3737" s="37"/>
      <c r="M3737" s="38"/>
      <c r="N3737" s="45"/>
      <c r="O3737" s="38"/>
    </row>
    <row r="3738" spans="3:15" ht="17" x14ac:dyDescent="0.4">
      <c r="C3738" s="28"/>
      <c r="D3738" s="24"/>
      <c r="K3738" s="26"/>
      <c r="L3738" s="37"/>
      <c r="M3738" s="38"/>
      <c r="N3738" s="45"/>
      <c r="O3738" s="38"/>
    </row>
    <row r="3739" spans="3:15" ht="17" x14ac:dyDescent="0.4">
      <c r="C3739" s="28"/>
      <c r="D3739" s="24"/>
      <c r="K3739" s="26"/>
      <c r="L3739" s="37"/>
      <c r="M3739" s="38"/>
      <c r="N3739" s="45"/>
      <c r="O3739" s="38"/>
    </row>
    <row r="3740" spans="3:15" ht="17" x14ac:dyDescent="0.4">
      <c r="C3740" s="28"/>
      <c r="D3740" s="24"/>
      <c r="K3740" s="26"/>
      <c r="L3740" s="37"/>
      <c r="M3740" s="38"/>
      <c r="N3740" s="45"/>
      <c r="O3740" s="38"/>
    </row>
    <row r="3741" spans="3:15" ht="17" x14ac:dyDescent="0.4">
      <c r="C3741" s="28"/>
      <c r="D3741" s="24"/>
      <c r="K3741" s="26"/>
      <c r="L3741" s="37"/>
      <c r="M3741" s="38"/>
      <c r="N3741" s="45"/>
      <c r="O3741" s="38"/>
    </row>
    <row r="3742" spans="3:15" ht="17" x14ac:dyDescent="0.4">
      <c r="C3742" s="28"/>
      <c r="D3742" s="24"/>
      <c r="K3742" s="26"/>
      <c r="L3742" s="37"/>
      <c r="M3742" s="38"/>
      <c r="N3742" s="45"/>
      <c r="O3742" s="38"/>
    </row>
    <row r="3743" spans="3:15" ht="17" x14ac:dyDescent="0.4">
      <c r="C3743" s="28"/>
      <c r="D3743" s="24"/>
      <c r="K3743" s="26"/>
      <c r="L3743" s="37"/>
      <c r="M3743" s="38"/>
      <c r="N3743" s="45"/>
      <c r="O3743" s="38"/>
    </row>
    <row r="3744" spans="3:15" ht="17" x14ac:dyDescent="0.4">
      <c r="C3744" s="28"/>
      <c r="D3744" s="22"/>
      <c r="K3744" s="26"/>
      <c r="L3744" s="37"/>
      <c r="M3744" s="38"/>
      <c r="N3744" s="45"/>
      <c r="O3744" s="38"/>
    </row>
    <row r="3745" spans="3:15" ht="17" x14ac:dyDescent="0.4">
      <c r="C3745" s="28"/>
      <c r="D3745" s="22"/>
      <c r="K3745" s="26"/>
      <c r="L3745" s="37"/>
      <c r="M3745" s="38"/>
      <c r="N3745" s="45"/>
      <c r="O3745" s="38"/>
    </row>
    <row r="3746" spans="3:15" ht="17" x14ac:dyDescent="0.4">
      <c r="C3746" s="28"/>
      <c r="D3746" s="22"/>
      <c r="K3746" s="26"/>
      <c r="L3746" s="37"/>
      <c r="M3746" s="38"/>
      <c r="N3746" s="45"/>
      <c r="O3746" s="38"/>
    </row>
    <row r="3747" spans="3:15" ht="17" x14ac:dyDescent="0.4">
      <c r="C3747" s="28"/>
      <c r="D3747" s="22"/>
      <c r="K3747" s="26"/>
      <c r="L3747" s="37"/>
      <c r="M3747" s="38"/>
      <c r="N3747" s="45"/>
      <c r="O3747" s="38"/>
    </row>
    <row r="3748" spans="3:15" ht="17" x14ac:dyDescent="0.4">
      <c r="C3748" s="28"/>
      <c r="D3748" s="22"/>
      <c r="K3748" s="26"/>
      <c r="L3748" s="37"/>
      <c r="M3748" s="38"/>
      <c r="N3748" s="45"/>
      <c r="O3748" s="38"/>
    </row>
    <row r="3749" spans="3:15" ht="17" x14ac:dyDescent="0.4">
      <c r="C3749" s="28"/>
      <c r="D3749" s="22"/>
      <c r="K3749" s="26"/>
      <c r="L3749" s="37"/>
      <c r="M3749" s="38"/>
      <c r="N3749" s="45"/>
      <c r="O3749" s="38"/>
    </row>
    <row r="3750" spans="3:15" ht="17" x14ac:dyDescent="0.4">
      <c r="C3750" s="28"/>
      <c r="D3750" s="22"/>
      <c r="K3750" s="26"/>
      <c r="L3750" s="37"/>
      <c r="M3750" s="38"/>
      <c r="N3750" s="45"/>
      <c r="O3750" s="38"/>
    </row>
    <row r="3751" spans="3:15" ht="17" x14ac:dyDescent="0.4">
      <c r="C3751" s="28"/>
      <c r="D3751" s="22"/>
      <c r="K3751" s="26"/>
      <c r="L3751" s="37"/>
      <c r="M3751" s="38"/>
      <c r="N3751" s="45"/>
      <c r="O3751" s="38"/>
    </row>
    <row r="3752" spans="3:15" ht="17" x14ac:dyDescent="0.4">
      <c r="C3752" s="28"/>
      <c r="D3752" s="22"/>
      <c r="K3752" s="26"/>
      <c r="L3752" s="37"/>
      <c r="M3752" s="38"/>
      <c r="N3752" s="45"/>
      <c r="O3752" s="38"/>
    </row>
    <row r="3753" spans="3:15" ht="17" x14ac:dyDescent="0.4">
      <c r="C3753" s="28"/>
      <c r="D3753" s="22"/>
      <c r="K3753" s="26"/>
      <c r="L3753" s="37"/>
      <c r="M3753" s="38"/>
      <c r="N3753" s="45"/>
      <c r="O3753" s="38"/>
    </row>
    <row r="3754" spans="3:15" ht="17" x14ac:dyDescent="0.4">
      <c r="C3754" s="28"/>
      <c r="D3754" s="22"/>
      <c r="K3754" s="26"/>
      <c r="L3754" s="37"/>
      <c r="M3754" s="38"/>
      <c r="N3754" s="45"/>
      <c r="O3754" s="38"/>
    </row>
    <row r="3755" spans="3:15" ht="17" x14ac:dyDescent="0.4">
      <c r="C3755" s="28"/>
      <c r="D3755" s="22"/>
      <c r="K3755" s="26"/>
      <c r="L3755" s="37"/>
      <c r="M3755" s="38"/>
      <c r="N3755" s="45"/>
      <c r="O3755" s="38"/>
    </row>
    <row r="3756" spans="3:15" ht="17" x14ac:dyDescent="0.4">
      <c r="C3756" s="28"/>
      <c r="D3756" s="22"/>
      <c r="K3756" s="26"/>
      <c r="L3756" s="37"/>
      <c r="M3756" s="38"/>
      <c r="N3756" s="45"/>
      <c r="O3756" s="38"/>
    </row>
    <row r="3757" spans="3:15" ht="17" x14ac:dyDescent="0.4">
      <c r="C3757" s="28"/>
      <c r="D3757" s="22"/>
      <c r="K3757" s="26"/>
      <c r="L3757" s="37"/>
      <c r="M3757" s="38"/>
      <c r="N3757" s="45"/>
      <c r="O3757" s="38"/>
    </row>
    <row r="3758" spans="3:15" ht="17" x14ac:dyDescent="0.4">
      <c r="C3758" s="28"/>
      <c r="D3758" s="22"/>
      <c r="K3758" s="26"/>
      <c r="L3758" s="37"/>
      <c r="M3758" s="38"/>
      <c r="N3758" s="45"/>
      <c r="O3758" s="38"/>
    </row>
    <row r="3759" spans="3:15" ht="17" x14ac:dyDescent="0.4">
      <c r="C3759" s="28"/>
      <c r="D3759" s="22"/>
      <c r="K3759" s="26"/>
      <c r="L3759" s="37"/>
      <c r="M3759" s="38"/>
      <c r="N3759" s="45"/>
      <c r="O3759" s="38"/>
    </row>
    <row r="3760" spans="3:15" ht="17" x14ac:dyDescent="0.4">
      <c r="C3760" s="28"/>
      <c r="D3760" s="22"/>
      <c r="K3760" s="26"/>
      <c r="L3760" s="37"/>
      <c r="M3760" s="38"/>
      <c r="N3760" s="45"/>
      <c r="O3760" s="38"/>
    </row>
    <row r="3761" spans="3:15" ht="17" x14ac:dyDescent="0.4">
      <c r="C3761" s="28"/>
      <c r="D3761" s="22"/>
      <c r="K3761" s="26"/>
      <c r="L3761" s="37"/>
      <c r="M3761" s="38"/>
      <c r="N3761" s="45"/>
      <c r="O3761" s="38"/>
    </row>
    <row r="3762" spans="3:15" ht="17" x14ac:dyDescent="0.4">
      <c r="C3762" s="28"/>
      <c r="D3762" s="22"/>
      <c r="K3762" s="26"/>
      <c r="L3762" s="37"/>
      <c r="M3762" s="38"/>
      <c r="N3762" s="45"/>
      <c r="O3762" s="38"/>
    </row>
    <row r="3763" spans="3:15" ht="17" x14ac:dyDescent="0.4">
      <c r="C3763" s="28"/>
      <c r="D3763" s="22"/>
      <c r="K3763" s="26"/>
      <c r="L3763" s="37"/>
      <c r="M3763" s="38"/>
      <c r="N3763" s="45"/>
      <c r="O3763" s="38"/>
    </row>
    <row r="3764" spans="3:15" ht="17" x14ac:dyDescent="0.4">
      <c r="C3764" s="28"/>
      <c r="D3764" s="22"/>
      <c r="K3764" s="26"/>
      <c r="L3764" s="37"/>
      <c r="M3764" s="38"/>
      <c r="N3764" s="45"/>
      <c r="O3764" s="38"/>
    </row>
    <row r="3765" spans="3:15" ht="17" x14ac:dyDescent="0.4">
      <c r="C3765" s="28"/>
      <c r="D3765" s="22"/>
      <c r="K3765" s="26"/>
      <c r="L3765" s="37"/>
      <c r="M3765" s="38"/>
      <c r="N3765" s="45"/>
      <c r="O3765" s="38"/>
    </row>
    <row r="3766" spans="3:15" ht="17" x14ac:dyDescent="0.4">
      <c r="C3766" s="28"/>
      <c r="D3766" s="22"/>
      <c r="K3766" s="26"/>
      <c r="L3766" s="37"/>
      <c r="M3766" s="38"/>
      <c r="N3766" s="45"/>
      <c r="O3766" s="38"/>
    </row>
    <row r="3767" spans="3:15" ht="17" x14ac:dyDescent="0.4">
      <c r="C3767" s="28"/>
      <c r="D3767" s="22"/>
      <c r="K3767" s="26"/>
      <c r="L3767" s="37"/>
      <c r="M3767" s="38"/>
      <c r="N3767" s="45"/>
      <c r="O3767" s="38"/>
    </row>
    <row r="3768" spans="3:15" ht="17" x14ac:dyDescent="0.4">
      <c r="C3768" s="28"/>
      <c r="D3768" s="22"/>
      <c r="K3768" s="26"/>
      <c r="L3768" s="37"/>
      <c r="M3768" s="38"/>
      <c r="N3768" s="45"/>
      <c r="O3768" s="38"/>
    </row>
    <row r="3769" spans="3:15" ht="17" x14ac:dyDescent="0.4">
      <c r="C3769" s="28"/>
      <c r="D3769" s="22"/>
      <c r="K3769" s="26"/>
      <c r="L3769" s="37"/>
      <c r="M3769" s="38"/>
      <c r="N3769" s="45"/>
      <c r="O3769" s="38"/>
    </row>
    <row r="3770" spans="3:15" ht="17" x14ac:dyDescent="0.4">
      <c r="C3770" s="28"/>
      <c r="D3770" s="22"/>
      <c r="K3770" s="26"/>
      <c r="L3770" s="37"/>
      <c r="M3770" s="38"/>
      <c r="N3770" s="45"/>
      <c r="O3770" s="38"/>
    </row>
    <row r="3771" spans="3:15" ht="17" x14ac:dyDescent="0.4">
      <c r="C3771" s="28"/>
      <c r="D3771" s="22"/>
      <c r="K3771" s="26"/>
      <c r="L3771" s="37"/>
      <c r="M3771" s="38"/>
      <c r="N3771" s="45"/>
      <c r="O3771" s="38"/>
    </row>
    <row r="3772" spans="3:15" ht="17" x14ac:dyDescent="0.4">
      <c r="C3772" s="28"/>
      <c r="D3772" s="22"/>
      <c r="K3772" s="26"/>
      <c r="L3772" s="37"/>
      <c r="M3772" s="38"/>
      <c r="N3772" s="45"/>
      <c r="O3772" s="38"/>
    </row>
    <row r="3773" spans="3:15" ht="17" x14ac:dyDescent="0.4">
      <c r="C3773" s="28"/>
      <c r="D3773" s="22"/>
      <c r="K3773" s="26"/>
      <c r="L3773" s="37"/>
      <c r="M3773" s="38"/>
      <c r="N3773" s="45"/>
      <c r="O3773" s="38"/>
    </row>
    <row r="3774" spans="3:15" ht="17" x14ac:dyDescent="0.4">
      <c r="C3774" s="28"/>
      <c r="D3774" s="24"/>
      <c r="K3774" s="26"/>
      <c r="L3774" s="37"/>
      <c r="M3774" s="38"/>
      <c r="N3774" s="45"/>
      <c r="O3774" s="38"/>
    </row>
    <row r="3775" spans="3:15" ht="17" x14ac:dyDescent="0.4">
      <c r="C3775" s="28"/>
      <c r="D3775" s="24"/>
      <c r="K3775" s="26"/>
      <c r="L3775" s="37"/>
      <c r="M3775" s="38"/>
      <c r="N3775" s="45"/>
      <c r="O3775" s="38"/>
    </row>
    <row r="3776" spans="3:15" ht="17" x14ac:dyDescent="0.4">
      <c r="C3776" s="28"/>
      <c r="D3776" s="24"/>
      <c r="K3776" s="26"/>
      <c r="L3776" s="37"/>
      <c r="M3776" s="38"/>
      <c r="N3776" s="45"/>
      <c r="O3776" s="38"/>
    </row>
    <row r="3777" spans="3:15" ht="17" x14ac:dyDescent="0.4">
      <c r="C3777" s="28"/>
      <c r="D3777" s="24"/>
      <c r="K3777" s="26"/>
      <c r="L3777" s="37"/>
      <c r="M3777" s="38"/>
      <c r="N3777" s="45"/>
      <c r="O3777" s="38"/>
    </row>
    <row r="3778" spans="3:15" ht="17" x14ac:dyDescent="0.4">
      <c r="C3778" s="28"/>
      <c r="D3778" s="24"/>
      <c r="K3778" s="26"/>
      <c r="L3778" s="37"/>
      <c r="M3778" s="38"/>
      <c r="N3778" s="45"/>
      <c r="O3778" s="38"/>
    </row>
    <row r="3779" spans="3:15" ht="17" x14ac:dyDescent="0.4">
      <c r="C3779" s="28"/>
      <c r="D3779" s="24"/>
      <c r="K3779" s="26"/>
      <c r="L3779" s="37"/>
      <c r="M3779" s="38"/>
      <c r="N3779" s="45"/>
      <c r="O3779" s="38"/>
    </row>
    <row r="3780" spans="3:15" ht="17" x14ac:dyDescent="0.4">
      <c r="C3780" s="28"/>
      <c r="D3780" s="24"/>
      <c r="K3780" s="26"/>
      <c r="L3780" s="37"/>
      <c r="M3780" s="38"/>
      <c r="N3780" s="45"/>
      <c r="O3780" s="38"/>
    </row>
    <row r="3781" spans="3:15" ht="17" x14ac:dyDescent="0.4">
      <c r="C3781" s="28"/>
      <c r="D3781" s="24"/>
      <c r="K3781" s="26"/>
      <c r="L3781" s="37"/>
      <c r="M3781" s="38"/>
      <c r="N3781" s="45"/>
      <c r="O3781" s="38"/>
    </row>
    <row r="3782" spans="3:15" ht="17" x14ac:dyDescent="0.4">
      <c r="C3782" s="28"/>
      <c r="D3782" s="24"/>
      <c r="K3782" s="26"/>
      <c r="L3782" s="37"/>
      <c r="M3782" s="38"/>
      <c r="N3782" s="45"/>
      <c r="O3782" s="38"/>
    </row>
    <row r="3783" spans="3:15" ht="17" x14ac:dyDescent="0.4">
      <c r="C3783" s="28"/>
      <c r="D3783" s="24"/>
      <c r="K3783" s="26"/>
      <c r="L3783" s="37"/>
      <c r="M3783" s="38"/>
      <c r="N3783" s="45"/>
      <c r="O3783" s="38"/>
    </row>
    <row r="3784" spans="3:15" ht="17" x14ac:dyDescent="0.4">
      <c r="C3784" s="28"/>
      <c r="D3784" s="24"/>
      <c r="K3784" s="26"/>
      <c r="L3784" s="37"/>
      <c r="M3784" s="38"/>
      <c r="N3784" s="45"/>
      <c r="O3784" s="38"/>
    </row>
    <row r="3785" spans="3:15" ht="17" x14ac:dyDescent="0.4">
      <c r="C3785" s="28"/>
      <c r="D3785" s="24"/>
      <c r="K3785" s="26"/>
      <c r="L3785" s="37"/>
      <c r="M3785" s="38"/>
      <c r="N3785" s="45"/>
      <c r="O3785" s="38"/>
    </row>
    <row r="3786" spans="3:15" ht="17" x14ac:dyDescent="0.4">
      <c r="C3786" s="28"/>
      <c r="D3786" s="24"/>
      <c r="K3786" s="26"/>
      <c r="L3786" s="37"/>
      <c r="M3786" s="38"/>
      <c r="N3786" s="45"/>
      <c r="O3786" s="38"/>
    </row>
    <row r="3787" spans="3:15" ht="17" x14ac:dyDescent="0.4">
      <c r="C3787" s="28"/>
      <c r="D3787" s="24"/>
      <c r="K3787" s="26"/>
      <c r="L3787" s="37"/>
      <c r="M3787" s="38"/>
      <c r="N3787" s="45"/>
      <c r="O3787" s="38"/>
    </row>
    <row r="3788" spans="3:15" ht="17" x14ac:dyDescent="0.4">
      <c r="C3788" s="28"/>
      <c r="D3788" s="24"/>
      <c r="K3788" s="26"/>
      <c r="L3788" s="37"/>
      <c r="M3788" s="38"/>
      <c r="N3788" s="45"/>
      <c r="O3788" s="38"/>
    </row>
    <row r="3789" spans="3:15" ht="17" x14ac:dyDescent="0.4">
      <c r="C3789" s="28"/>
      <c r="D3789" s="24"/>
      <c r="K3789" s="26"/>
      <c r="L3789" s="37"/>
      <c r="M3789" s="38"/>
      <c r="N3789" s="45"/>
      <c r="O3789" s="38"/>
    </row>
    <row r="3790" spans="3:15" ht="17" x14ac:dyDescent="0.4">
      <c r="C3790" s="28"/>
      <c r="D3790" s="24"/>
      <c r="K3790" s="26"/>
      <c r="L3790" s="37"/>
      <c r="M3790" s="38"/>
      <c r="N3790" s="45"/>
      <c r="O3790" s="38"/>
    </row>
    <row r="3791" spans="3:15" ht="17" x14ac:dyDescent="0.4">
      <c r="C3791" s="28"/>
      <c r="D3791" s="24"/>
      <c r="K3791" s="26"/>
      <c r="L3791" s="37"/>
      <c r="M3791" s="38"/>
      <c r="N3791" s="45"/>
      <c r="O3791" s="38"/>
    </row>
    <row r="3792" spans="3:15" ht="17" x14ac:dyDescent="0.4">
      <c r="C3792" s="28"/>
      <c r="D3792" s="24"/>
      <c r="K3792" s="26"/>
      <c r="L3792" s="37"/>
      <c r="M3792" s="38"/>
      <c r="N3792" s="45"/>
      <c r="O3792" s="38"/>
    </row>
    <row r="3793" spans="3:15" ht="17" x14ac:dyDescent="0.4">
      <c r="C3793" s="28"/>
      <c r="D3793" s="24"/>
      <c r="K3793" s="26"/>
      <c r="L3793" s="37"/>
      <c r="M3793" s="38"/>
      <c r="N3793" s="45"/>
      <c r="O3793" s="38"/>
    </row>
    <row r="3794" spans="3:15" ht="17" x14ac:dyDescent="0.4">
      <c r="C3794" s="28"/>
      <c r="D3794" s="24"/>
      <c r="K3794" s="26"/>
      <c r="L3794" s="37"/>
      <c r="M3794" s="38"/>
      <c r="N3794" s="45"/>
      <c r="O3794" s="38"/>
    </row>
    <row r="3795" spans="3:15" ht="17" x14ac:dyDescent="0.4">
      <c r="C3795" s="28"/>
      <c r="D3795" s="24"/>
      <c r="K3795" s="26"/>
      <c r="L3795" s="37"/>
      <c r="M3795" s="38"/>
      <c r="N3795" s="45"/>
      <c r="O3795" s="38"/>
    </row>
    <row r="3796" spans="3:15" ht="17" x14ac:dyDescent="0.4">
      <c r="C3796" s="28"/>
      <c r="D3796" s="24"/>
      <c r="K3796" s="26"/>
      <c r="L3796" s="37"/>
      <c r="M3796" s="38"/>
      <c r="N3796" s="45"/>
      <c r="O3796" s="38"/>
    </row>
    <row r="3797" spans="3:15" ht="17" x14ac:dyDescent="0.4">
      <c r="C3797" s="28"/>
      <c r="D3797" s="24"/>
      <c r="K3797" s="26"/>
      <c r="L3797" s="37"/>
      <c r="M3797" s="38"/>
      <c r="N3797" s="45"/>
      <c r="O3797" s="38"/>
    </row>
    <row r="3798" spans="3:15" ht="17" x14ac:dyDescent="0.4">
      <c r="C3798" s="28"/>
      <c r="D3798" s="24"/>
      <c r="K3798" s="26"/>
      <c r="L3798" s="37"/>
      <c r="M3798" s="38"/>
      <c r="N3798" s="45"/>
      <c r="O3798" s="38"/>
    </row>
    <row r="3799" spans="3:15" ht="17" x14ac:dyDescent="0.4">
      <c r="C3799" s="28"/>
      <c r="D3799" s="24"/>
      <c r="K3799" s="26"/>
      <c r="L3799" s="37"/>
      <c r="M3799" s="38"/>
      <c r="N3799" s="45"/>
      <c r="O3799" s="38"/>
    </row>
    <row r="3800" spans="3:15" ht="17" x14ac:dyDescent="0.4">
      <c r="C3800" s="28"/>
      <c r="D3800" s="24"/>
      <c r="K3800" s="26"/>
      <c r="L3800" s="37"/>
      <c r="M3800" s="38"/>
      <c r="N3800" s="45"/>
      <c r="O3800" s="38"/>
    </row>
    <row r="3801" spans="3:15" ht="17" x14ac:dyDescent="0.4">
      <c r="C3801" s="28"/>
      <c r="D3801" s="24"/>
      <c r="K3801" s="26"/>
      <c r="L3801" s="37"/>
      <c r="M3801" s="38"/>
      <c r="N3801" s="45"/>
      <c r="O3801" s="38"/>
    </row>
    <row r="3802" spans="3:15" ht="17" x14ac:dyDescent="0.4">
      <c r="C3802" s="28"/>
      <c r="D3802" s="24"/>
      <c r="K3802" s="26"/>
      <c r="L3802" s="37"/>
      <c r="M3802" s="38"/>
      <c r="N3802" s="45"/>
      <c r="O3802" s="38"/>
    </row>
    <row r="3803" spans="3:15" ht="17" x14ac:dyDescent="0.4">
      <c r="C3803" s="28"/>
      <c r="D3803" s="24"/>
      <c r="K3803" s="26"/>
      <c r="L3803" s="37"/>
      <c r="M3803" s="38"/>
      <c r="N3803" s="45"/>
      <c r="O3803" s="38"/>
    </row>
    <row r="3804" spans="3:15" ht="17" x14ac:dyDescent="0.4">
      <c r="C3804" s="28"/>
      <c r="D3804" s="24"/>
      <c r="K3804" s="26"/>
      <c r="L3804" s="37"/>
      <c r="M3804" s="38"/>
      <c r="N3804" s="45"/>
      <c r="O3804" s="38"/>
    </row>
    <row r="3805" spans="3:15" ht="17" x14ac:dyDescent="0.4">
      <c r="C3805" s="28"/>
      <c r="D3805" s="22"/>
      <c r="K3805" s="26"/>
      <c r="L3805" s="37"/>
      <c r="M3805" s="38"/>
      <c r="N3805" s="45"/>
      <c r="O3805" s="38"/>
    </row>
    <row r="3806" spans="3:15" ht="17" x14ac:dyDescent="0.4">
      <c r="C3806" s="28"/>
      <c r="D3806" s="22"/>
      <c r="K3806" s="26"/>
      <c r="L3806" s="37"/>
      <c r="M3806" s="38"/>
      <c r="N3806" s="45"/>
      <c r="O3806" s="38"/>
    </row>
    <row r="3807" spans="3:15" ht="17" x14ac:dyDescent="0.4">
      <c r="C3807" s="28"/>
      <c r="D3807" s="22"/>
      <c r="K3807" s="26"/>
      <c r="L3807" s="37"/>
      <c r="M3807" s="38"/>
      <c r="N3807" s="45"/>
      <c r="O3807" s="38"/>
    </row>
    <row r="3808" spans="3:15" ht="17" x14ac:dyDescent="0.4">
      <c r="C3808" s="28"/>
      <c r="D3808" s="22"/>
      <c r="K3808" s="26"/>
      <c r="L3808" s="37"/>
      <c r="M3808" s="38"/>
      <c r="N3808" s="45"/>
      <c r="O3808" s="38"/>
    </row>
    <row r="3809" spans="3:15" ht="17" x14ac:dyDescent="0.4">
      <c r="C3809" s="28"/>
      <c r="D3809" s="22"/>
      <c r="K3809" s="26"/>
      <c r="L3809" s="37"/>
      <c r="M3809" s="38"/>
      <c r="N3809" s="45"/>
      <c r="O3809" s="38"/>
    </row>
    <row r="3810" spans="3:15" ht="17" x14ac:dyDescent="0.4">
      <c r="C3810" s="28"/>
      <c r="D3810" s="22"/>
      <c r="K3810" s="26"/>
      <c r="L3810" s="37"/>
      <c r="M3810" s="38"/>
      <c r="N3810" s="45"/>
      <c r="O3810" s="38"/>
    </row>
    <row r="3811" spans="3:15" ht="17" x14ac:dyDescent="0.4">
      <c r="C3811" s="28"/>
      <c r="D3811" s="22"/>
      <c r="K3811" s="26"/>
      <c r="L3811" s="37"/>
      <c r="M3811" s="38"/>
      <c r="N3811" s="45"/>
      <c r="O3811" s="38"/>
    </row>
    <row r="3812" spans="3:15" ht="17" x14ac:dyDescent="0.4">
      <c r="C3812" s="28"/>
      <c r="D3812" s="22"/>
      <c r="K3812" s="26"/>
      <c r="L3812" s="37"/>
      <c r="M3812" s="38"/>
      <c r="N3812" s="45"/>
      <c r="O3812" s="38"/>
    </row>
    <row r="3813" spans="3:15" ht="17" x14ac:dyDescent="0.4">
      <c r="C3813" s="28"/>
      <c r="D3813" s="22"/>
      <c r="K3813" s="26"/>
      <c r="L3813" s="37"/>
      <c r="M3813" s="38"/>
      <c r="N3813" s="45"/>
      <c r="O3813" s="38"/>
    </row>
    <row r="3814" spans="3:15" ht="17" x14ac:dyDescent="0.4">
      <c r="C3814" s="28"/>
      <c r="D3814" s="22"/>
      <c r="K3814" s="26"/>
      <c r="L3814" s="37"/>
      <c r="M3814" s="38"/>
      <c r="N3814" s="45"/>
      <c r="O3814" s="38"/>
    </row>
    <row r="3815" spans="3:15" ht="17" x14ac:dyDescent="0.4">
      <c r="C3815" s="28"/>
      <c r="D3815" s="22"/>
      <c r="K3815" s="26"/>
      <c r="L3815" s="37"/>
      <c r="M3815" s="38"/>
      <c r="N3815" s="45"/>
      <c r="O3815" s="38"/>
    </row>
    <row r="3816" spans="3:15" ht="17" x14ac:dyDescent="0.4">
      <c r="C3816" s="28"/>
      <c r="D3816" s="22"/>
      <c r="K3816" s="26"/>
      <c r="L3816" s="37"/>
      <c r="M3816" s="38"/>
      <c r="N3816" s="45"/>
      <c r="O3816" s="38"/>
    </row>
    <row r="3817" spans="3:15" ht="17" x14ac:dyDescent="0.4">
      <c r="C3817" s="28"/>
      <c r="D3817" s="22"/>
      <c r="K3817" s="26"/>
      <c r="L3817" s="37"/>
      <c r="M3817" s="38"/>
      <c r="N3817" s="45"/>
      <c r="O3817" s="38"/>
    </row>
    <row r="3818" spans="3:15" ht="17" x14ac:dyDescent="0.4">
      <c r="C3818" s="28"/>
      <c r="D3818" s="22"/>
      <c r="K3818" s="26"/>
      <c r="L3818" s="37"/>
      <c r="M3818" s="38"/>
      <c r="N3818" s="45"/>
      <c r="O3818" s="38"/>
    </row>
    <row r="3819" spans="3:15" ht="17" x14ac:dyDescent="0.4">
      <c r="C3819" s="28"/>
      <c r="D3819" s="22"/>
      <c r="K3819" s="26"/>
      <c r="L3819" s="37"/>
      <c r="M3819" s="38"/>
      <c r="N3819" s="45"/>
      <c r="O3819" s="38"/>
    </row>
    <row r="3820" spans="3:15" ht="17" x14ac:dyDescent="0.4">
      <c r="C3820" s="28"/>
      <c r="D3820" s="22"/>
      <c r="K3820" s="26"/>
      <c r="L3820" s="37"/>
      <c r="M3820" s="38"/>
      <c r="N3820" s="45"/>
      <c r="O3820" s="38"/>
    </row>
    <row r="3821" spans="3:15" ht="17" x14ac:dyDescent="0.4">
      <c r="C3821" s="28"/>
      <c r="D3821" s="22"/>
      <c r="K3821" s="26"/>
      <c r="L3821" s="37"/>
      <c r="M3821" s="38"/>
      <c r="N3821" s="45"/>
      <c r="O3821" s="38"/>
    </row>
    <row r="3822" spans="3:15" ht="17" x14ac:dyDescent="0.4">
      <c r="C3822" s="28"/>
      <c r="D3822" s="22"/>
      <c r="K3822" s="26"/>
      <c r="L3822" s="37"/>
      <c r="M3822" s="38"/>
      <c r="N3822" s="45"/>
      <c r="O3822" s="38"/>
    </row>
    <row r="3823" spans="3:15" ht="17" x14ac:dyDescent="0.4">
      <c r="C3823" s="28"/>
      <c r="D3823" s="22"/>
      <c r="K3823" s="26"/>
      <c r="L3823" s="37"/>
      <c r="M3823" s="38"/>
      <c r="N3823" s="45"/>
      <c r="O3823" s="38"/>
    </row>
    <row r="3824" spans="3:15" ht="17" x14ac:dyDescent="0.4">
      <c r="C3824" s="28"/>
      <c r="D3824" s="22"/>
      <c r="K3824" s="26"/>
      <c r="L3824" s="37"/>
      <c r="M3824" s="38"/>
      <c r="N3824" s="45"/>
      <c r="O3824" s="38"/>
    </row>
    <row r="3825" spans="3:15" ht="17" x14ac:dyDescent="0.4">
      <c r="C3825" s="28"/>
      <c r="D3825" s="22"/>
      <c r="K3825" s="26"/>
      <c r="L3825" s="37"/>
      <c r="M3825" s="38"/>
      <c r="N3825" s="45"/>
      <c r="O3825" s="38"/>
    </row>
    <row r="3826" spans="3:15" ht="17" x14ac:dyDescent="0.4">
      <c r="C3826" s="28"/>
      <c r="D3826" s="22"/>
      <c r="K3826" s="26"/>
      <c r="L3826" s="37"/>
      <c r="M3826" s="38"/>
      <c r="N3826" s="45"/>
      <c r="O3826" s="38"/>
    </row>
    <row r="3827" spans="3:15" ht="17" x14ac:dyDescent="0.4">
      <c r="C3827" s="28"/>
      <c r="D3827" s="22"/>
      <c r="K3827" s="26"/>
      <c r="L3827" s="37"/>
      <c r="M3827" s="38"/>
      <c r="N3827" s="45"/>
      <c r="O3827" s="38"/>
    </row>
    <row r="3828" spans="3:15" ht="17" x14ac:dyDescent="0.4">
      <c r="C3828" s="28"/>
      <c r="D3828" s="22"/>
      <c r="K3828" s="26"/>
      <c r="L3828" s="37"/>
      <c r="M3828" s="38"/>
      <c r="N3828" s="45"/>
      <c r="O3828" s="38"/>
    </row>
    <row r="3829" spans="3:15" ht="17" x14ac:dyDescent="0.4">
      <c r="C3829" s="28"/>
      <c r="D3829" s="22"/>
      <c r="K3829" s="26"/>
      <c r="L3829" s="37"/>
      <c r="M3829" s="38"/>
      <c r="N3829" s="45"/>
      <c r="O3829" s="38"/>
    </row>
    <row r="3830" spans="3:15" ht="17" x14ac:dyDescent="0.4">
      <c r="C3830" s="28"/>
      <c r="D3830" s="22"/>
      <c r="K3830" s="26"/>
      <c r="L3830" s="37"/>
      <c r="M3830" s="38"/>
      <c r="N3830" s="45"/>
      <c r="O3830" s="38"/>
    </row>
    <row r="3831" spans="3:15" ht="17" x14ac:dyDescent="0.4">
      <c r="C3831" s="28"/>
      <c r="D3831" s="22"/>
      <c r="K3831" s="26"/>
      <c r="L3831" s="37"/>
      <c r="M3831" s="38"/>
      <c r="N3831" s="45"/>
      <c r="O3831" s="38"/>
    </row>
    <row r="3832" spans="3:15" ht="17" x14ac:dyDescent="0.4">
      <c r="C3832" s="28"/>
      <c r="D3832" s="22"/>
      <c r="K3832" s="26"/>
      <c r="L3832" s="37"/>
      <c r="M3832" s="38"/>
      <c r="N3832" s="45"/>
      <c r="O3832" s="38"/>
    </row>
    <row r="3833" spans="3:15" ht="17" x14ac:dyDescent="0.4">
      <c r="C3833" s="28"/>
      <c r="D3833" s="22"/>
      <c r="K3833" s="26"/>
      <c r="L3833" s="37"/>
      <c r="M3833" s="38"/>
      <c r="N3833" s="45"/>
      <c r="O3833" s="38"/>
    </row>
    <row r="3834" spans="3:15" ht="17" x14ac:dyDescent="0.4">
      <c r="C3834" s="28"/>
      <c r="D3834" s="22"/>
      <c r="K3834" s="26"/>
      <c r="L3834" s="37"/>
      <c r="M3834" s="38"/>
      <c r="N3834" s="45"/>
      <c r="O3834" s="38"/>
    </row>
    <row r="3835" spans="3:15" ht="17" x14ac:dyDescent="0.4">
      <c r="C3835" s="28"/>
      <c r="D3835" s="22"/>
      <c r="K3835" s="26"/>
      <c r="L3835" s="37"/>
      <c r="M3835" s="38"/>
      <c r="N3835" s="45"/>
      <c r="O3835" s="38"/>
    </row>
    <row r="3836" spans="3:15" ht="17" x14ac:dyDescent="0.4">
      <c r="C3836" s="28"/>
      <c r="D3836" s="22"/>
      <c r="K3836" s="26"/>
      <c r="L3836" s="37"/>
      <c r="M3836" s="38"/>
      <c r="N3836" s="45"/>
      <c r="O3836" s="38"/>
    </row>
    <row r="3837" spans="3:15" ht="17" x14ac:dyDescent="0.4">
      <c r="C3837" s="28"/>
      <c r="D3837" s="22"/>
      <c r="K3837" s="26"/>
      <c r="L3837" s="37"/>
      <c r="M3837" s="38"/>
      <c r="N3837" s="45"/>
      <c r="O3837" s="38"/>
    </row>
    <row r="3838" spans="3:15" ht="17" x14ac:dyDescent="0.4">
      <c r="C3838" s="28"/>
      <c r="D3838" s="22"/>
      <c r="K3838" s="26"/>
      <c r="L3838" s="37"/>
      <c r="M3838" s="38"/>
      <c r="N3838" s="45"/>
      <c r="O3838" s="38"/>
    </row>
    <row r="3839" spans="3:15" ht="17" x14ac:dyDescent="0.4">
      <c r="C3839" s="28"/>
      <c r="D3839" s="22"/>
      <c r="K3839" s="26"/>
      <c r="L3839" s="37"/>
      <c r="M3839" s="38"/>
      <c r="N3839" s="45"/>
      <c r="O3839" s="38"/>
    </row>
    <row r="3840" spans="3:15" ht="17" x14ac:dyDescent="0.4">
      <c r="C3840" s="28"/>
      <c r="D3840" s="22"/>
      <c r="K3840" s="26"/>
      <c r="L3840" s="37"/>
      <c r="M3840" s="38"/>
      <c r="N3840" s="45"/>
      <c r="O3840" s="38"/>
    </row>
    <row r="3841" spans="3:15" ht="17" x14ac:dyDescent="0.4">
      <c r="C3841" s="28"/>
      <c r="D3841" s="22"/>
      <c r="K3841" s="26"/>
      <c r="L3841" s="37"/>
      <c r="M3841" s="38"/>
      <c r="N3841" s="45"/>
      <c r="O3841" s="38"/>
    </row>
    <row r="3842" spans="3:15" ht="17" x14ac:dyDescent="0.4">
      <c r="C3842" s="28"/>
      <c r="D3842" s="22"/>
      <c r="K3842" s="26"/>
      <c r="L3842" s="37"/>
      <c r="M3842" s="38"/>
      <c r="N3842" s="45"/>
      <c r="O3842" s="38"/>
    </row>
    <row r="3843" spans="3:15" ht="17" x14ac:dyDescent="0.4">
      <c r="C3843" s="28"/>
      <c r="D3843" s="22"/>
      <c r="K3843" s="26"/>
      <c r="L3843" s="37"/>
      <c r="M3843" s="38"/>
      <c r="N3843" s="45"/>
      <c r="O3843" s="38"/>
    </row>
    <row r="3844" spans="3:15" ht="17" x14ac:dyDescent="0.4">
      <c r="C3844" s="28"/>
      <c r="D3844" s="22"/>
      <c r="K3844" s="26"/>
      <c r="L3844" s="37"/>
      <c r="M3844" s="38"/>
      <c r="N3844" s="45"/>
      <c r="O3844" s="38"/>
    </row>
    <row r="3845" spans="3:15" ht="17" x14ac:dyDescent="0.4">
      <c r="C3845" s="28"/>
      <c r="D3845" s="22"/>
      <c r="K3845" s="26"/>
      <c r="L3845" s="37"/>
      <c r="M3845" s="38"/>
      <c r="N3845" s="45"/>
      <c r="O3845" s="38"/>
    </row>
    <row r="3846" spans="3:15" ht="17" x14ac:dyDescent="0.4">
      <c r="C3846" s="28"/>
      <c r="D3846" s="22"/>
      <c r="K3846" s="26"/>
      <c r="L3846" s="37"/>
      <c r="M3846" s="38"/>
      <c r="N3846" s="45"/>
      <c r="O3846" s="38"/>
    </row>
    <row r="3847" spans="3:15" ht="17" x14ac:dyDescent="0.4">
      <c r="C3847" s="28"/>
      <c r="D3847" s="22"/>
      <c r="K3847" s="26"/>
      <c r="L3847" s="37"/>
      <c r="M3847" s="38"/>
      <c r="N3847" s="45"/>
      <c r="O3847" s="38"/>
    </row>
    <row r="3848" spans="3:15" ht="17" x14ac:dyDescent="0.4">
      <c r="C3848" s="28"/>
      <c r="D3848" s="22"/>
      <c r="K3848" s="26"/>
      <c r="L3848" s="37"/>
      <c r="M3848" s="38"/>
      <c r="N3848" s="45"/>
      <c r="O3848" s="38"/>
    </row>
    <row r="3849" spans="3:15" ht="17" x14ac:dyDescent="0.4">
      <c r="C3849" s="28"/>
      <c r="D3849" s="22"/>
      <c r="K3849" s="26"/>
      <c r="L3849" s="37"/>
      <c r="M3849" s="38"/>
      <c r="N3849" s="45"/>
      <c r="O3849" s="38"/>
    </row>
    <row r="3850" spans="3:15" ht="17" x14ac:dyDescent="0.4">
      <c r="C3850" s="28"/>
      <c r="D3850" s="22"/>
      <c r="K3850" s="26"/>
      <c r="L3850" s="37"/>
      <c r="M3850" s="38"/>
      <c r="N3850" s="45"/>
      <c r="O3850" s="38"/>
    </row>
    <row r="3851" spans="3:15" ht="17" x14ac:dyDescent="0.4">
      <c r="C3851" s="28"/>
      <c r="D3851" s="22"/>
      <c r="K3851" s="26"/>
      <c r="L3851" s="37"/>
      <c r="M3851" s="38"/>
      <c r="N3851" s="45"/>
      <c r="O3851" s="38"/>
    </row>
    <row r="3852" spans="3:15" ht="17" x14ac:dyDescent="0.4">
      <c r="C3852" s="28"/>
      <c r="D3852" s="22"/>
      <c r="K3852" s="26"/>
      <c r="L3852" s="37"/>
      <c r="M3852" s="38"/>
      <c r="N3852" s="45"/>
      <c r="O3852" s="38"/>
    </row>
    <row r="3853" spans="3:15" ht="17" x14ac:dyDescent="0.4">
      <c r="C3853" s="28"/>
      <c r="D3853" s="22"/>
      <c r="K3853" s="26"/>
      <c r="L3853" s="37"/>
      <c r="M3853" s="38"/>
      <c r="N3853" s="45"/>
      <c r="O3853" s="38"/>
    </row>
    <row r="3854" spans="3:15" ht="17" x14ac:dyDescent="0.4">
      <c r="C3854" s="28"/>
      <c r="D3854" s="22"/>
      <c r="K3854" s="26"/>
      <c r="L3854" s="37"/>
      <c r="M3854" s="38"/>
      <c r="N3854" s="45"/>
      <c r="O3854" s="38"/>
    </row>
    <row r="3855" spans="3:15" ht="17" x14ac:dyDescent="0.4">
      <c r="C3855" s="28"/>
      <c r="D3855" s="22"/>
      <c r="K3855" s="26"/>
      <c r="L3855" s="37"/>
      <c r="M3855" s="38"/>
      <c r="N3855" s="45"/>
      <c r="O3855" s="38"/>
    </row>
    <row r="3856" spans="3:15" ht="17" x14ac:dyDescent="0.4">
      <c r="C3856" s="28"/>
      <c r="D3856" s="22"/>
      <c r="K3856" s="26"/>
      <c r="L3856" s="37"/>
      <c r="M3856" s="38"/>
      <c r="N3856" s="45"/>
      <c r="O3856" s="38"/>
    </row>
    <row r="3857" spans="3:15" ht="17" x14ac:dyDescent="0.4">
      <c r="C3857" s="28"/>
      <c r="D3857" s="22"/>
      <c r="K3857" s="26"/>
      <c r="L3857" s="37"/>
      <c r="M3857" s="38"/>
      <c r="N3857" s="45"/>
      <c r="O3857" s="38"/>
    </row>
    <row r="3858" spans="3:15" ht="17" x14ac:dyDescent="0.4">
      <c r="C3858" s="28"/>
      <c r="D3858" s="22"/>
      <c r="K3858" s="26"/>
      <c r="L3858" s="37"/>
      <c r="M3858" s="38"/>
      <c r="N3858" s="45"/>
      <c r="O3858" s="38"/>
    </row>
    <row r="3859" spans="3:15" ht="17" x14ac:dyDescent="0.4">
      <c r="C3859" s="28"/>
      <c r="D3859" s="22"/>
      <c r="K3859" s="26"/>
      <c r="L3859" s="37"/>
      <c r="M3859" s="38"/>
      <c r="N3859" s="45"/>
      <c r="O3859" s="38"/>
    </row>
    <row r="3860" spans="3:15" ht="17" x14ac:dyDescent="0.4">
      <c r="C3860" s="28"/>
      <c r="D3860" s="22"/>
      <c r="K3860" s="26"/>
      <c r="L3860" s="37"/>
      <c r="M3860" s="38"/>
      <c r="N3860" s="45"/>
      <c r="O3860" s="38"/>
    </row>
    <row r="3861" spans="3:15" ht="17" x14ac:dyDescent="0.4">
      <c r="C3861" s="28"/>
      <c r="D3861" s="22"/>
      <c r="K3861" s="26"/>
      <c r="L3861" s="37"/>
      <c r="M3861" s="38"/>
      <c r="N3861" s="45"/>
      <c r="O3861" s="38"/>
    </row>
    <row r="3862" spans="3:15" ht="17" x14ac:dyDescent="0.4">
      <c r="C3862" s="28"/>
      <c r="D3862" s="22"/>
      <c r="K3862" s="26"/>
      <c r="L3862" s="37"/>
      <c r="M3862" s="38"/>
      <c r="N3862" s="45"/>
      <c r="O3862" s="38"/>
    </row>
    <row r="3863" spans="3:15" ht="17" x14ac:dyDescent="0.4">
      <c r="C3863" s="28"/>
      <c r="D3863" s="22"/>
      <c r="K3863" s="26"/>
      <c r="L3863" s="37"/>
      <c r="M3863" s="38"/>
      <c r="N3863" s="45"/>
      <c r="O3863" s="38"/>
    </row>
    <row r="3864" spans="3:15" ht="17" x14ac:dyDescent="0.4">
      <c r="C3864" s="28"/>
      <c r="D3864" s="22"/>
      <c r="K3864" s="26"/>
      <c r="L3864" s="37"/>
      <c r="M3864" s="38"/>
      <c r="N3864" s="45"/>
      <c r="O3864" s="38"/>
    </row>
    <row r="3865" spans="3:15" ht="17" x14ac:dyDescent="0.4">
      <c r="C3865" s="28"/>
      <c r="D3865" s="22"/>
      <c r="K3865" s="26"/>
      <c r="L3865" s="37"/>
      <c r="M3865" s="38"/>
      <c r="N3865" s="45"/>
      <c r="O3865" s="38"/>
    </row>
    <row r="3866" spans="3:15" ht="17" x14ac:dyDescent="0.4">
      <c r="C3866" s="28"/>
      <c r="D3866" s="22"/>
      <c r="K3866" s="26"/>
      <c r="L3866" s="37"/>
      <c r="M3866" s="38"/>
      <c r="N3866" s="45"/>
      <c r="O3866" s="38"/>
    </row>
    <row r="3867" spans="3:15" ht="17" x14ac:dyDescent="0.4">
      <c r="C3867" s="28"/>
      <c r="D3867" s="22"/>
      <c r="K3867" s="26"/>
      <c r="L3867" s="37"/>
      <c r="M3867" s="38"/>
      <c r="N3867" s="45"/>
      <c r="O3867" s="38"/>
    </row>
    <row r="3868" spans="3:15" ht="17" x14ac:dyDescent="0.4">
      <c r="C3868" s="28"/>
      <c r="D3868" s="22"/>
      <c r="K3868" s="26"/>
      <c r="L3868" s="37"/>
      <c r="M3868" s="38"/>
      <c r="N3868" s="45"/>
      <c r="O3868" s="38"/>
    </row>
    <row r="3869" spans="3:15" ht="17" x14ac:dyDescent="0.4">
      <c r="C3869" s="28"/>
      <c r="D3869" s="22"/>
      <c r="K3869" s="26"/>
      <c r="L3869" s="37"/>
      <c r="M3869" s="38"/>
      <c r="N3869" s="45"/>
      <c r="O3869" s="38"/>
    </row>
    <row r="3870" spans="3:15" ht="17" x14ac:dyDescent="0.4">
      <c r="C3870" s="28"/>
      <c r="D3870" s="22"/>
      <c r="K3870" s="26"/>
      <c r="L3870" s="37"/>
      <c r="M3870" s="38"/>
      <c r="N3870" s="45"/>
      <c r="O3870" s="38"/>
    </row>
    <row r="3871" spans="3:15" ht="17" x14ac:dyDescent="0.4">
      <c r="C3871" s="28"/>
      <c r="D3871" s="22"/>
      <c r="K3871" s="26"/>
      <c r="L3871" s="37"/>
      <c r="M3871" s="38"/>
      <c r="N3871" s="45"/>
      <c r="O3871" s="38"/>
    </row>
    <row r="3872" spans="3:15" ht="17" x14ac:dyDescent="0.4">
      <c r="C3872" s="28"/>
      <c r="D3872" s="22"/>
      <c r="K3872" s="26"/>
      <c r="L3872" s="37"/>
      <c r="M3872" s="38"/>
      <c r="N3872" s="45"/>
      <c r="O3872" s="38"/>
    </row>
    <row r="3873" spans="3:15" ht="17" x14ac:dyDescent="0.4">
      <c r="C3873" s="28"/>
      <c r="D3873" s="22"/>
      <c r="K3873" s="26"/>
      <c r="L3873" s="37"/>
      <c r="M3873" s="38"/>
      <c r="N3873" s="45"/>
      <c r="O3873" s="38"/>
    </row>
    <row r="3874" spans="3:15" ht="17" x14ac:dyDescent="0.4">
      <c r="C3874" s="28"/>
      <c r="D3874" s="22"/>
      <c r="K3874" s="26"/>
      <c r="L3874" s="37"/>
      <c r="M3874" s="38"/>
      <c r="N3874" s="45"/>
      <c r="O3874" s="38"/>
    </row>
    <row r="3875" spans="3:15" ht="17" x14ac:dyDescent="0.4">
      <c r="C3875" s="28"/>
      <c r="D3875" s="22"/>
      <c r="K3875" s="26"/>
      <c r="L3875" s="37"/>
      <c r="M3875" s="38"/>
      <c r="N3875" s="45"/>
      <c r="O3875" s="38"/>
    </row>
    <row r="3876" spans="3:15" ht="17" x14ac:dyDescent="0.4">
      <c r="C3876" s="28"/>
      <c r="D3876" s="22"/>
      <c r="K3876" s="26"/>
      <c r="L3876" s="37"/>
      <c r="M3876" s="38"/>
      <c r="N3876" s="45"/>
      <c r="O3876" s="38"/>
    </row>
    <row r="3877" spans="3:15" ht="17" x14ac:dyDescent="0.4">
      <c r="C3877" s="28"/>
      <c r="D3877" s="22"/>
      <c r="K3877" s="26"/>
      <c r="L3877" s="37"/>
      <c r="M3877" s="38"/>
      <c r="N3877" s="45"/>
      <c r="O3877" s="38"/>
    </row>
    <row r="3878" spans="3:15" ht="17" x14ac:dyDescent="0.4">
      <c r="C3878" s="28"/>
      <c r="D3878" s="22"/>
      <c r="K3878" s="26"/>
      <c r="L3878" s="37"/>
      <c r="M3878" s="38"/>
      <c r="N3878" s="45"/>
      <c r="O3878" s="38"/>
    </row>
    <row r="3879" spans="3:15" ht="17" x14ac:dyDescent="0.4">
      <c r="C3879" s="28"/>
      <c r="D3879" s="22"/>
      <c r="K3879" s="26"/>
      <c r="L3879" s="37"/>
      <c r="M3879" s="38"/>
      <c r="N3879" s="45"/>
      <c r="O3879" s="38"/>
    </row>
    <row r="3880" spans="3:15" ht="17" x14ac:dyDescent="0.4">
      <c r="C3880" s="28"/>
      <c r="D3880" s="22"/>
      <c r="K3880" s="26"/>
      <c r="L3880" s="37"/>
      <c r="M3880" s="38"/>
      <c r="N3880" s="45"/>
      <c r="O3880" s="38"/>
    </row>
    <row r="3881" spans="3:15" ht="17" x14ac:dyDescent="0.4">
      <c r="C3881" s="28"/>
      <c r="D3881" s="22"/>
      <c r="K3881" s="26"/>
      <c r="L3881" s="37"/>
      <c r="M3881" s="38"/>
      <c r="N3881" s="45"/>
      <c r="O3881" s="38"/>
    </row>
    <row r="3882" spans="3:15" ht="17" x14ac:dyDescent="0.4">
      <c r="C3882" s="28"/>
      <c r="D3882" s="22"/>
      <c r="K3882" s="26"/>
      <c r="L3882" s="37"/>
      <c r="M3882" s="38"/>
      <c r="N3882" s="45"/>
      <c r="O3882" s="38"/>
    </row>
    <row r="3883" spans="3:15" ht="17" x14ac:dyDescent="0.4">
      <c r="C3883" s="28"/>
      <c r="D3883" s="22"/>
      <c r="K3883" s="26"/>
      <c r="L3883" s="37"/>
      <c r="M3883" s="38"/>
      <c r="N3883" s="45"/>
      <c r="O3883" s="38"/>
    </row>
    <row r="3884" spans="3:15" ht="17" x14ac:dyDescent="0.4">
      <c r="C3884" s="28"/>
      <c r="D3884" s="22"/>
      <c r="K3884" s="26"/>
      <c r="L3884" s="37"/>
      <c r="M3884" s="38"/>
      <c r="N3884" s="45"/>
      <c r="O3884" s="38"/>
    </row>
    <row r="3885" spans="3:15" ht="17" x14ac:dyDescent="0.4">
      <c r="C3885" s="28"/>
      <c r="D3885" s="22"/>
      <c r="K3885" s="26"/>
      <c r="L3885" s="37"/>
      <c r="M3885" s="38"/>
      <c r="N3885" s="45"/>
      <c r="O3885" s="38"/>
    </row>
    <row r="3886" spans="3:15" ht="17" x14ac:dyDescent="0.4">
      <c r="C3886" s="28"/>
      <c r="D3886" s="22"/>
      <c r="K3886" s="26"/>
      <c r="L3886" s="37"/>
      <c r="M3886" s="38"/>
      <c r="N3886" s="45"/>
      <c r="O3886" s="38"/>
    </row>
    <row r="3887" spans="3:15" ht="17" x14ac:dyDescent="0.4">
      <c r="C3887" s="28"/>
      <c r="D3887" s="22"/>
      <c r="K3887" s="26"/>
      <c r="L3887" s="37"/>
      <c r="M3887" s="38"/>
      <c r="N3887" s="45"/>
      <c r="O3887" s="38"/>
    </row>
    <row r="3888" spans="3:15" ht="17" x14ac:dyDescent="0.4">
      <c r="C3888" s="28"/>
      <c r="D3888" s="22"/>
      <c r="K3888" s="26"/>
      <c r="L3888" s="37"/>
      <c r="M3888" s="38"/>
      <c r="N3888" s="45"/>
      <c r="O3888" s="38"/>
    </row>
    <row r="3889" spans="3:15" ht="17" x14ac:dyDescent="0.4">
      <c r="C3889" s="28"/>
      <c r="D3889" s="22"/>
      <c r="K3889" s="26"/>
      <c r="L3889" s="37"/>
      <c r="M3889" s="38"/>
      <c r="N3889" s="45"/>
      <c r="O3889" s="38"/>
    </row>
    <row r="3890" spans="3:15" ht="17" x14ac:dyDescent="0.4">
      <c r="C3890" s="28"/>
      <c r="D3890" s="22"/>
      <c r="K3890" s="26"/>
      <c r="L3890" s="37"/>
      <c r="M3890" s="38"/>
      <c r="N3890" s="45"/>
      <c r="O3890" s="38"/>
    </row>
    <row r="3891" spans="3:15" ht="17" x14ac:dyDescent="0.4">
      <c r="C3891" s="28"/>
      <c r="D3891" s="22"/>
      <c r="K3891" s="26"/>
      <c r="L3891" s="37"/>
      <c r="M3891" s="38"/>
      <c r="N3891" s="45"/>
      <c r="O3891" s="38"/>
    </row>
    <row r="3892" spans="3:15" ht="17" x14ac:dyDescent="0.4">
      <c r="C3892" s="28"/>
      <c r="D3892" s="22"/>
      <c r="K3892" s="26"/>
      <c r="L3892" s="37"/>
      <c r="M3892" s="38"/>
      <c r="N3892" s="45"/>
      <c r="O3892" s="38"/>
    </row>
    <row r="3893" spans="3:15" ht="17" x14ac:dyDescent="0.4">
      <c r="C3893" s="28"/>
      <c r="D3893" s="22"/>
      <c r="K3893" s="26"/>
      <c r="L3893" s="37"/>
      <c r="M3893" s="38"/>
      <c r="N3893" s="45"/>
      <c r="O3893" s="38"/>
    </row>
    <row r="3894" spans="3:15" ht="17" x14ac:dyDescent="0.4">
      <c r="C3894" s="28"/>
      <c r="D3894" s="22"/>
      <c r="K3894" s="26"/>
      <c r="L3894" s="37"/>
      <c r="M3894" s="38"/>
      <c r="N3894" s="45"/>
      <c r="O3894" s="38"/>
    </row>
    <row r="3895" spans="3:15" ht="17" x14ac:dyDescent="0.4">
      <c r="C3895" s="28"/>
      <c r="D3895" s="22"/>
      <c r="K3895" s="26"/>
      <c r="L3895" s="37"/>
      <c r="M3895" s="38"/>
      <c r="N3895" s="45"/>
      <c r="O3895" s="38"/>
    </row>
    <row r="3896" spans="3:15" ht="17" x14ac:dyDescent="0.4">
      <c r="C3896" s="28"/>
      <c r="D3896" s="22"/>
      <c r="K3896" s="26"/>
      <c r="L3896" s="37"/>
      <c r="M3896" s="38"/>
      <c r="N3896" s="45"/>
      <c r="O3896" s="38"/>
    </row>
    <row r="3897" spans="3:15" x14ac:dyDescent="0.4">
      <c r="K3897" s="26"/>
      <c r="L3897" s="38"/>
      <c r="M3897" s="38"/>
      <c r="N3897" s="45"/>
      <c r="O3897" s="38"/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39B13B-AC32-470E-AE93-6DC97E23DF8D}">
  <dimension ref="A1:R27"/>
  <sheetViews>
    <sheetView zoomScale="70" zoomScaleNormal="70" workbookViewId="0">
      <selection activeCell="E4" sqref="E4"/>
    </sheetView>
  </sheetViews>
  <sheetFormatPr defaultRowHeight="15.5" x14ac:dyDescent="0.4"/>
  <cols>
    <col min="1" max="2" width="8.7265625" style="1"/>
    <col min="3" max="3" width="13.26953125" style="1" customWidth="1"/>
    <col min="4" max="4" width="16.26953125" style="1" customWidth="1"/>
    <col min="5" max="5" width="14.1796875" style="1" customWidth="1"/>
    <col min="6" max="6" width="14.90625" style="1" customWidth="1"/>
    <col min="7" max="7" width="13.81640625" style="1" customWidth="1"/>
    <col min="8" max="8" width="8.7265625" style="1"/>
    <col min="9" max="9" width="11.54296875" style="1" customWidth="1"/>
    <col min="10" max="10" width="10" style="13" customWidth="1"/>
    <col min="11" max="11" width="10.81640625" style="1" customWidth="1"/>
    <col min="12" max="13" width="8.7265625" style="1"/>
    <col min="14" max="14" width="12.6328125" style="1" customWidth="1"/>
    <col min="15" max="16384" width="8.7265625" style="1"/>
  </cols>
  <sheetData>
    <row r="1" spans="1:18" s="2" customFormat="1" x14ac:dyDescent="0.4">
      <c r="A1" s="2" t="s">
        <v>0</v>
      </c>
      <c r="B1" s="2" t="s">
        <v>1</v>
      </c>
      <c r="C1" s="2" t="s">
        <v>2</v>
      </c>
      <c r="D1" s="2" t="s">
        <v>28</v>
      </c>
      <c r="E1" s="2" t="s">
        <v>26</v>
      </c>
      <c r="F1" s="2" t="s">
        <v>27</v>
      </c>
      <c r="G1" s="4" t="s">
        <v>3</v>
      </c>
      <c r="H1" s="4" t="s">
        <v>4</v>
      </c>
      <c r="I1" s="4" t="s">
        <v>5</v>
      </c>
      <c r="J1" s="10" t="s">
        <v>6</v>
      </c>
      <c r="K1" s="4" t="s">
        <v>7</v>
      </c>
    </row>
    <row r="2" spans="1:18" x14ac:dyDescent="0.4">
      <c r="A2" s="1">
        <v>1</v>
      </c>
      <c r="B2" s="1" t="s">
        <v>13</v>
      </c>
      <c r="C2" s="1">
        <v>118</v>
      </c>
      <c r="D2" s="15"/>
      <c r="E2" s="15"/>
      <c r="F2" s="15">
        <f>C2/D$27</f>
        <v>0.97252747252747251</v>
      </c>
      <c r="G2" s="15"/>
      <c r="H2" s="6"/>
      <c r="I2" s="6"/>
      <c r="J2" s="11"/>
      <c r="K2" s="6"/>
      <c r="M2" s="17" t="s">
        <v>8</v>
      </c>
      <c r="N2" s="17">
        <f>AVERAGE(H3:H25)</f>
        <v>5.9910493911961904</v>
      </c>
      <c r="Q2" s="9" t="s">
        <v>25</v>
      </c>
      <c r="R2" s="9">
        <v>7.2337069484000788E-2</v>
      </c>
    </row>
    <row r="3" spans="1:18" x14ac:dyDescent="0.4">
      <c r="A3" s="1">
        <v>2</v>
      </c>
      <c r="B3" s="1" t="s">
        <v>14</v>
      </c>
      <c r="C3" s="1">
        <v>93</v>
      </c>
      <c r="D3" s="15"/>
      <c r="E3" s="15"/>
      <c r="F3" s="15">
        <f t="shared" ref="F3:F4" si="0">C3/D$27</f>
        <v>0.76648351648351654</v>
      </c>
      <c r="G3" s="15"/>
      <c r="H3" s="6"/>
      <c r="I3" s="6"/>
      <c r="J3" s="11"/>
      <c r="K3" s="6"/>
      <c r="M3" s="17" t="s">
        <v>9</v>
      </c>
      <c r="N3" s="17">
        <f>AVERAGE(I3:I25)</f>
        <v>16.563913652441126</v>
      </c>
      <c r="Q3" s="9" t="s">
        <v>29</v>
      </c>
      <c r="R3" s="9">
        <v>0.26978994127190797</v>
      </c>
    </row>
    <row r="4" spans="1:18" x14ac:dyDescent="0.4">
      <c r="A4" s="1">
        <v>3</v>
      </c>
      <c r="B4" s="1" t="s">
        <v>15</v>
      </c>
      <c r="C4" s="1">
        <v>153</v>
      </c>
      <c r="D4" s="15">
        <v>121</v>
      </c>
      <c r="E4" s="15">
        <v>2</v>
      </c>
      <c r="F4" s="15">
        <f t="shared" si="0"/>
        <v>1.2609890109890109</v>
      </c>
      <c r="G4" s="15"/>
      <c r="H4" s="6"/>
      <c r="I4" s="6"/>
      <c r="J4" s="11"/>
      <c r="K4" s="6"/>
      <c r="M4" s="17" t="s">
        <v>10</v>
      </c>
      <c r="N4" s="18">
        <f>AVERAGE(J3:J25)</f>
        <v>9.6567679522016017E-2</v>
      </c>
      <c r="Q4" s="9" t="s">
        <v>30</v>
      </c>
      <c r="R4" s="9">
        <v>0.46718356116293747</v>
      </c>
    </row>
    <row r="5" spans="1:18" x14ac:dyDescent="0.4">
      <c r="A5" s="1">
        <v>4</v>
      </c>
      <c r="B5" s="1" t="s">
        <v>16</v>
      </c>
      <c r="C5" s="1">
        <v>125</v>
      </c>
      <c r="D5" s="16">
        <f>$R$2*(C5/F2)+(1-$R$2)*(D4+E4)</f>
        <v>123.40010164420812</v>
      </c>
      <c r="E5" s="16">
        <f>$R$3*(D5-D4)+(1-$R$3)*E4</f>
        <v>2.1079433990937027</v>
      </c>
      <c r="F5" s="16">
        <f>$R$4*(C5/D5)+(1-$R$4)*F2</f>
        <v>0.99141928133528556</v>
      </c>
      <c r="G5" s="16">
        <f>(D4+1*E4)*F2</f>
        <v>119.62087912087912</v>
      </c>
      <c r="H5" s="6"/>
      <c r="I5" s="6"/>
      <c r="J5" s="11"/>
      <c r="K5" s="6"/>
      <c r="M5" s="17" t="s">
        <v>11</v>
      </c>
      <c r="N5" s="17">
        <f>AVERAGE(K3:K25)</f>
        <v>368.79318789880358</v>
      </c>
    </row>
    <row r="6" spans="1:18" x14ac:dyDescent="0.4">
      <c r="A6" s="1">
        <v>5</v>
      </c>
      <c r="B6" s="1" t="s">
        <v>17</v>
      </c>
      <c r="C6" s="1">
        <v>102</v>
      </c>
      <c r="D6" s="16">
        <f t="shared" ref="D6:D8" si="1">$R$2*(C6/F3)+(1-$R$2)*(D5+E5)</f>
        <v>126.05543583523558</v>
      </c>
      <c r="E6" s="16">
        <f t="shared" ref="E6:E8" si="2">$R$3*(D6-D5)+(1-$R$3)*E5</f>
        <v>2.2556239287022954</v>
      </c>
      <c r="F6" s="16">
        <f t="shared" ref="F6:F8" si="3">$R$4*(C6/D6)+(1-$R$4)*F3</f>
        <v>0.7864249132008293</v>
      </c>
      <c r="G6" s="16">
        <f t="shared" ref="G6:G8" si="4">(D5+1*E5)*F3</f>
        <v>96.199847711761564</v>
      </c>
      <c r="H6" s="6"/>
      <c r="I6" s="6"/>
      <c r="J6" s="11"/>
      <c r="K6" s="6"/>
    </row>
    <row r="7" spans="1:18" x14ac:dyDescent="0.4">
      <c r="A7" s="1">
        <v>6</v>
      </c>
      <c r="B7" s="1" t="s">
        <v>18</v>
      </c>
      <c r="C7" s="1">
        <v>141</v>
      </c>
      <c r="D7" s="16">
        <f t="shared" si="1"/>
        <v>127.11792734392935</v>
      </c>
      <c r="E7" s="16">
        <f t="shared" si="2"/>
        <v>1.9337288031785853</v>
      </c>
      <c r="F7" s="16">
        <f t="shared" si="3"/>
        <v>1.1900786020358951</v>
      </c>
      <c r="G7" s="16">
        <f t="shared" si="4"/>
        <v>161.79883635067992</v>
      </c>
      <c r="H7" s="6"/>
      <c r="I7" s="6"/>
      <c r="J7" s="11"/>
      <c r="K7" s="6"/>
    </row>
    <row r="8" spans="1:18" x14ac:dyDescent="0.4">
      <c r="A8" s="1">
        <v>7</v>
      </c>
      <c r="B8" s="1" t="s">
        <v>19</v>
      </c>
      <c r="C8" s="1">
        <v>113</v>
      </c>
      <c r="D8" s="19">
        <f t="shared" si="1"/>
        <v>127.96127299462553</v>
      </c>
      <c r="E8" s="19">
        <f t="shared" si="2"/>
        <v>1.6395543965064789</v>
      </c>
      <c r="F8" s="19">
        <f t="shared" si="3"/>
        <v>0.9408048005375097</v>
      </c>
      <c r="G8" s="20">
        <f t="shared" si="4"/>
        <v>127.94430019249414</v>
      </c>
      <c r="H8" s="7">
        <f t="shared" ref="H8:H25" si="5">C8-G8</f>
        <v>-14.94430019249414</v>
      </c>
      <c r="I8" s="7">
        <f t="shared" ref="I8:I25" si="6">ABS(H8)</f>
        <v>14.94430019249414</v>
      </c>
      <c r="J8" s="12">
        <f t="shared" ref="J8:J25" si="7">I8/C8</f>
        <v>0.13225044418136406</v>
      </c>
      <c r="K8" s="7">
        <f t="shared" ref="K8:K25" si="8">H8^2</f>
        <v>223.33210824338039</v>
      </c>
    </row>
    <row r="9" spans="1:18" x14ac:dyDescent="0.4">
      <c r="A9" s="1">
        <v>8</v>
      </c>
      <c r="B9" s="1" t="s">
        <v>20</v>
      </c>
      <c r="C9" s="1">
        <v>99</v>
      </c>
      <c r="D9" s="19">
        <f t="shared" ref="D9:D25" si="9">$R$2*(C9/F6)+(1-$R$2)*(D8+E8)</f>
        <v>129.33211809266268</v>
      </c>
      <c r="E9" s="19">
        <f t="shared" ref="E9:E25" si="10">$R$3*(D9-D8)+(1-$R$3)*E8</f>
        <v>1.5670593306532232</v>
      </c>
      <c r="F9" s="19">
        <f t="shared" ref="F9:F25" si="11">$R$4*(C9/D9)+(1-$R$4)*F6</f>
        <v>0.77663564081946967</v>
      </c>
      <c r="G9" s="20">
        <f t="shared" ref="G9:G25" si="12">(D8+1*E8)*F6</f>
        <v>101.92131943182666</v>
      </c>
      <c r="H9" s="7">
        <f t="shared" si="5"/>
        <v>-2.9213194318266602</v>
      </c>
      <c r="I9" s="7">
        <f t="shared" si="6"/>
        <v>2.9213194318266602</v>
      </c>
      <c r="J9" s="12">
        <f t="shared" si="7"/>
        <v>2.9508277089158184E-2</v>
      </c>
      <c r="K9" s="7">
        <f t="shared" si="8"/>
        <v>8.534107222768041</v>
      </c>
    </row>
    <row r="10" spans="1:18" x14ac:dyDescent="0.4">
      <c r="A10" s="1">
        <v>9</v>
      </c>
      <c r="B10" s="1" t="s">
        <v>21</v>
      </c>
      <c r="C10" s="1">
        <v>180</v>
      </c>
      <c r="D10" s="19">
        <f t="shared" si="9"/>
        <v>132.37133345565357</v>
      </c>
      <c r="E10" s="19">
        <f t="shared" si="10"/>
        <v>1.9642322201606865</v>
      </c>
      <c r="F10" s="19">
        <f t="shared" si="11"/>
        <v>1.2693748046870443</v>
      </c>
      <c r="G10" s="20">
        <f t="shared" si="12"/>
        <v>155.7803100755884</v>
      </c>
      <c r="H10" s="7">
        <f t="shared" si="5"/>
        <v>24.219689924411597</v>
      </c>
      <c r="I10" s="7">
        <f t="shared" si="6"/>
        <v>24.219689924411597</v>
      </c>
      <c r="J10" s="12">
        <f t="shared" si="7"/>
        <v>0.13455383291339776</v>
      </c>
      <c r="K10" s="7">
        <f t="shared" si="8"/>
        <v>586.59338003464461</v>
      </c>
    </row>
    <row r="11" spans="1:18" x14ac:dyDescent="0.4">
      <c r="A11" s="1">
        <v>10</v>
      </c>
      <c r="B11" s="1" t="s">
        <v>22</v>
      </c>
      <c r="C11" s="1">
        <v>162</v>
      </c>
      <c r="D11" s="19">
        <f t="shared" si="9"/>
        <v>137.07406145466294</v>
      </c>
      <c r="E11" s="19">
        <f t="shared" si="10"/>
        <v>2.7030508355096403</v>
      </c>
      <c r="F11" s="19">
        <f t="shared" si="11"/>
        <v>1.0534138167334763</v>
      </c>
      <c r="G11" s="20">
        <f t="shared" si="12"/>
        <v>126.38354507072796</v>
      </c>
      <c r="H11" s="7">
        <f t="shared" si="5"/>
        <v>35.616454929272038</v>
      </c>
      <c r="I11" s="7">
        <f t="shared" si="6"/>
        <v>35.616454929272038</v>
      </c>
      <c r="J11" s="12">
        <f t="shared" si="7"/>
        <v>0.21985466005723481</v>
      </c>
      <c r="K11" s="7">
        <f t="shared" si="8"/>
        <v>1268.5318617288665</v>
      </c>
    </row>
    <row r="12" spans="1:18" x14ac:dyDescent="0.4">
      <c r="A12" s="1">
        <v>11</v>
      </c>
      <c r="B12" s="1" t="s">
        <v>23</v>
      </c>
      <c r="C12" s="1">
        <v>122</v>
      </c>
      <c r="D12" s="19">
        <f t="shared" si="9"/>
        <v>141.02931817982196</v>
      </c>
      <c r="E12" s="19">
        <f t="shared" si="10"/>
        <v>3.0408833889384828</v>
      </c>
      <c r="F12" s="19">
        <f t="shared" si="11"/>
        <v>0.81794995021088068</v>
      </c>
      <c r="G12" s="20">
        <f t="shared" si="12"/>
        <v>108.55588717537314</v>
      </c>
      <c r="H12" s="7">
        <f t="shared" si="5"/>
        <v>13.444112824626856</v>
      </c>
      <c r="I12" s="7">
        <f t="shared" si="6"/>
        <v>13.444112824626856</v>
      </c>
      <c r="J12" s="12">
        <f t="shared" si="7"/>
        <v>0.11019764610349882</v>
      </c>
      <c r="K12" s="7">
        <f t="shared" si="8"/>
        <v>180.74416964129631</v>
      </c>
    </row>
    <row r="13" spans="1:18" x14ac:dyDescent="0.4">
      <c r="A13" s="1">
        <v>12</v>
      </c>
      <c r="B13" s="1" t="s">
        <v>24</v>
      </c>
      <c r="C13" s="1">
        <v>181</v>
      </c>
      <c r="D13" s="19">
        <f t="shared" si="9"/>
        <v>143.96311938330209</v>
      </c>
      <c r="E13" s="19">
        <f t="shared" si="10"/>
        <v>3.011993692412406</v>
      </c>
      <c r="F13" s="19">
        <f t="shared" si="11"/>
        <v>1.263717980301307</v>
      </c>
      <c r="G13" s="20">
        <f t="shared" si="12"/>
        <v>182.8790839775684</v>
      </c>
      <c r="H13" s="7">
        <f t="shared" si="5"/>
        <v>-1.8790839775683992</v>
      </c>
      <c r="I13" s="7">
        <f t="shared" si="6"/>
        <v>1.8790839775683992</v>
      </c>
      <c r="J13" s="12">
        <f t="shared" si="7"/>
        <v>1.0381679434079553E-2</v>
      </c>
      <c r="K13" s="7">
        <f t="shared" si="8"/>
        <v>3.5309565947542763</v>
      </c>
    </row>
    <row r="14" spans="1:18" x14ac:dyDescent="0.4">
      <c r="A14" s="1">
        <v>13</v>
      </c>
      <c r="B14" s="1" t="s">
        <v>12</v>
      </c>
      <c r="C14" s="1">
        <v>170</v>
      </c>
      <c r="D14" s="19">
        <f t="shared" si="9"/>
        <v>148.01712575581075</v>
      </c>
      <c r="E14" s="19">
        <f t="shared" si="10"/>
        <v>3.2931182321801593</v>
      </c>
      <c r="F14" s="19">
        <f t="shared" si="11"/>
        <v>1.0978438759582732</v>
      </c>
      <c r="G14" s="20">
        <f t="shared" si="12"/>
        <v>154.82561482992267</v>
      </c>
      <c r="H14" s="7">
        <f t="shared" si="5"/>
        <v>15.174385170077329</v>
      </c>
      <c r="I14" s="7">
        <f t="shared" si="6"/>
        <v>15.174385170077329</v>
      </c>
      <c r="J14" s="12">
        <f t="shared" si="7"/>
        <v>8.9261089235748992E-2</v>
      </c>
      <c r="K14" s="7">
        <f t="shared" si="8"/>
        <v>230.26196528986279</v>
      </c>
    </row>
    <row r="15" spans="1:18" x14ac:dyDescent="0.4">
      <c r="A15" s="1">
        <v>14</v>
      </c>
      <c r="B15" s="1" t="s">
        <v>14</v>
      </c>
      <c r="C15" s="1">
        <v>143</v>
      </c>
      <c r="D15" s="19">
        <f t="shared" si="9"/>
        <v>153.01140055386577</v>
      </c>
      <c r="E15" s="19">
        <f t="shared" si="10"/>
        <v>3.7520731621818575</v>
      </c>
      <c r="F15" s="19">
        <f t="shared" si="11"/>
        <v>0.87243333373802878</v>
      </c>
      <c r="G15" s="20">
        <f t="shared" si="12"/>
        <v>123.76420653637336</v>
      </c>
      <c r="H15" s="7">
        <f t="shared" si="5"/>
        <v>19.235793463626635</v>
      </c>
      <c r="I15" s="7">
        <f t="shared" si="6"/>
        <v>19.235793463626635</v>
      </c>
      <c r="J15" s="12">
        <f t="shared" si="7"/>
        <v>0.13451603820717928</v>
      </c>
      <c r="K15" s="7">
        <f t="shared" si="8"/>
        <v>370.01575017530115</v>
      </c>
    </row>
    <row r="16" spans="1:18" x14ac:dyDescent="0.4">
      <c r="A16" s="1">
        <v>15</v>
      </c>
      <c r="B16" s="1" t="s">
        <v>15</v>
      </c>
      <c r="C16" s="1">
        <v>185</v>
      </c>
      <c r="D16" s="19">
        <f t="shared" si="9"/>
        <v>156.01333458859631</v>
      </c>
      <c r="E16" s="19">
        <f t="shared" si="10"/>
        <v>3.5496931710410058</v>
      </c>
      <c r="F16" s="19">
        <f t="shared" si="11"/>
        <v>1.227314147680501</v>
      </c>
      <c r="G16" s="20">
        <f t="shared" si="12"/>
        <v>198.10482038946074</v>
      </c>
      <c r="H16" s="7">
        <f t="shared" si="5"/>
        <v>-13.104820389460741</v>
      </c>
      <c r="I16" s="7">
        <f t="shared" si="6"/>
        <v>13.104820389460741</v>
      </c>
      <c r="J16" s="12">
        <f t="shared" si="7"/>
        <v>7.083686697005806E-2</v>
      </c>
      <c r="K16" s="7">
        <f t="shared" si="8"/>
        <v>171.73631744002597</v>
      </c>
    </row>
    <row r="17" spans="1:11" x14ac:dyDescent="0.4">
      <c r="A17" s="1">
        <v>16</v>
      </c>
      <c r="B17" s="1" t="s">
        <v>16</v>
      </c>
      <c r="C17" s="1">
        <v>195</v>
      </c>
      <c r="D17" s="19">
        <f t="shared" si="9"/>
        <v>160.86928017824829</v>
      </c>
      <c r="E17" s="19">
        <f t="shared" si="10"/>
        <v>3.9021069343443484</v>
      </c>
      <c r="F17" s="19">
        <f t="shared" si="11"/>
        <v>1.1512525034259062</v>
      </c>
      <c r="G17" s="20">
        <f t="shared" si="12"/>
        <v>175.17529285527777</v>
      </c>
      <c r="H17" s="7">
        <f t="shared" si="5"/>
        <v>19.824707144722225</v>
      </c>
      <c r="I17" s="7">
        <f t="shared" si="6"/>
        <v>19.824707144722225</v>
      </c>
      <c r="J17" s="12">
        <f t="shared" si="7"/>
        <v>0.10166516484472936</v>
      </c>
      <c r="K17" s="7">
        <f t="shared" si="8"/>
        <v>393.01901337400045</v>
      </c>
    </row>
    <row r="18" spans="1:11" x14ac:dyDescent="0.4">
      <c r="A18" s="1">
        <v>17</v>
      </c>
      <c r="B18" s="1" t="s">
        <v>17</v>
      </c>
      <c r="C18" s="1">
        <v>162</v>
      </c>
      <c r="D18" s="19">
        <f t="shared" si="9"/>
        <v>166.28440035417637</v>
      </c>
      <c r="E18" s="19">
        <f t="shared" si="10"/>
        <v>4.3103026879348425</v>
      </c>
      <c r="F18" s="19">
        <f t="shared" si="11"/>
        <v>0.91999316614312077</v>
      </c>
      <c r="G18" s="20">
        <f t="shared" si="12"/>
        <v>143.75205056327846</v>
      </c>
      <c r="H18" s="7">
        <f t="shared" si="5"/>
        <v>18.247949436721541</v>
      </c>
      <c r="I18" s="7">
        <f t="shared" si="6"/>
        <v>18.247949436721541</v>
      </c>
      <c r="J18" s="12">
        <f t="shared" si="7"/>
        <v>0.11264166318963914</v>
      </c>
      <c r="K18" s="7">
        <f t="shared" si="8"/>
        <v>332.98765864514598</v>
      </c>
    </row>
    <row r="19" spans="1:11" x14ac:dyDescent="0.4">
      <c r="A19" s="1">
        <v>18</v>
      </c>
      <c r="B19" s="1" t="s">
        <v>18</v>
      </c>
      <c r="C19" s="1">
        <v>205</v>
      </c>
      <c r="D19" s="19">
        <f t="shared" si="9"/>
        <v>170.33694412309532</v>
      </c>
      <c r="E19" s="19">
        <f t="shared" si="10"/>
        <v>4.2407619243112347</v>
      </c>
      <c r="F19" s="19">
        <f t="shared" si="11"/>
        <v>1.2161871644058291</v>
      </c>
      <c r="G19" s="20">
        <f t="shared" si="12"/>
        <v>209.37329256293688</v>
      </c>
      <c r="H19" s="7">
        <f t="shared" si="5"/>
        <v>-4.3732925629368822</v>
      </c>
      <c r="I19" s="7">
        <f t="shared" si="6"/>
        <v>4.3732925629368822</v>
      </c>
      <c r="J19" s="12">
        <f t="shared" si="7"/>
        <v>2.1333134453350645E-2</v>
      </c>
      <c r="K19" s="7">
        <f t="shared" si="8"/>
        <v>19.125687841039042</v>
      </c>
    </row>
    <row r="20" spans="1:11" x14ac:dyDescent="0.4">
      <c r="A20" s="1">
        <v>19</v>
      </c>
      <c r="B20" s="1" t="s">
        <v>19</v>
      </c>
      <c r="C20" s="1">
        <v>212</v>
      </c>
      <c r="D20" s="19">
        <f t="shared" si="9"/>
        <v>175.26993990895539</v>
      </c>
      <c r="E20" s="19">
        <f t="shared" si="10"/>
        <v>4.4275196571649218</v>
      </c>
      <c r="F20" s="19">
        <f t="shared" si="11"/>
        <v>1.1784941173720613</v>
      </c>
      <c r="G20" s="20">
        <f t="shared" si="12"/>
        <v>200.98302112942878</v>
      </c>
      <c r="H20" s="7">
        <f t="shared" si="5"/>
        <v>11.016978870571222</v>
      </c>
      <c r="I20" s="7">
        <f t="shared" si="6"/>
        <v>11.016978870571222</v>
      </c>
      <c r="J20" s="12">
        <f t="shared" si="7"/>
        <v>5.1966881464958592E-2</v>
      </c>
      <c r="K20" s="7">
        <f t="shared" si="8"/>
        <v>121.37382343461276</v>
      </c>
    </row>
    <row r="21" spans="1:11" x14ac:dyDescent="0.4">
      <c r="A21" s="1">
        <v>20</v>
      </c>
      <c r="B21" s="1" t="s">
        <v>20</v>
      </c>
      <c r="C21" s="1">
        <v>162</v>
      </c>
      <c r="D21" s="19">
        <f t="shared" si="9"/>
        <v>179.43638097357069</v>
      </c>
      <c r="E21" s="19">
        <f t="shared" si="10"/>
        <v>4.3570832790136063</v>
      </c>
      <c r="F21" s="19">
        <f t="shared" si="11"/>
        <v>0.91197339071282557</v>
      </c>
      <c r="G21" s="20">
        <f t="shared" si="12"/>
        <v>165.32043477411045</v>
      </c>
      <c r="H21" s="7">
        <f t="shared" si="5"/>
        <v>-3.3204347741104527</v>
      </c>
      <c r="I21" s="7">
        <f t="shared" si="6"/>
        <v>3.3204347741104527</v>
      </c>
      <c r="J21" s="12">
        <f t="shared" si="7"/>
        <v>2.0496510951299091E-2</v>
      </c>
      <c r="K21" s="7">
        <f t="shared" si="8"/>
        <v>11.025287089121933</v>
      </c>
    </row>
    <row r="22" spans="1:11" x14ac:dyDescent="0.4">
      <c r="A22" s="1">
        <v>21</v>
      </c>
      <c r="B22" s="1" t="s">
        <v>21</v>
      </c>
      <c r="C22" s="1">
        <v>205</v>
      </c>
      <c r="D22" s="19">
        <f t="shared" si="9"/>
        <v>182.69148984964175</v>
      </c>
      <c r="E22" s="19">
        <f t="shared" si="10"/>
        <v>4.0597816695605911</v>
      </c>
      <c r="F22" s="19">
        <f t="shared" si="11"/>
        <v>1.1722359935210271</v>
      </c>
      <c r="G22" s="20">
        <f t="shared" si="12"/>
        <v>223.52725212567461</v>
      </c>
      <c r="H22" s="7">
        <f t="shared" si="5"/>
        <v>-18.527252125674607</v>
      </c>
      <c r="I22" s="7">
        <f t="shared" si="6"/>
        <v>18.527252125674607</v>
      </c>
      <c r="J22" s="12">
        <f t="shared" si="7"/>
        <v>9.0376839637437104E-2</v>
      </c>
      <c r="K22" s="7">
        <f t="shared" si="8"/>
        <v>343.25907132831423</v>
      </c>
    </row>
    <row r="23" spans="1:11" x14ac:dyDescent="0.4">
      <c r="A23" s="1">
        <v>22</v>
      </c>
      <c r="B23" s="1" t="s">
        <v>22</v>
      </c>
      <c r="C23" s="1">
        <v>184</v>
      </c>
      <c r="D23" s="19">
        <f t="shared" si="9"/>
        <v>184.53632364707897</v>
      </c>
      <c r="E23" s="19">
        <f t="shared" si="10"/>
        <v>3.4622110132200885</v>
      </c>
      <c r="F23" s="19">
        <f t="shared" si="11"/>
        <v>1.0937468098821683</v>
      </c>
      <c r="G23" s="20">
        <f t="shared" si="12"/>
        <v>220.08527489713254</v>
      </c>
      <c r="H23" s="7">
        <f t="shared" si="5"/>
        <v>-36.085274897132535</v>
      </c>
      <c r="I23" s="7">
        <f t="shared" si="6"/>
        <v>36.085274897132535</v>
      </c>
      <c r="J23" s="12">
        <f t="shared" si="7"/>
        <v>0.19611562444093769</v>
      </c>
      <c r="K23" s="7">
        <f t="shared" si="8"/>
        <v>1302.1470644016235</v>
      </c>
    </row>
    <row r="24" spans="1:11" x14ac:dyDescent="0.4">
      <c r="A24" s="1">
        <v>23</v>
      </c>
      <c r="B24" s="1" t="s">
        <v>23</v>
      </c>
      <c r="C24" s="1">
        <v>196</v>
      </c>
      <c r="D24" s="19">
        <f t="shared" si="9"/>
        <v>189.94584977795378</v>
      </c>
      <c r="E24" s="19">
        <f t="shared" si="10"/>
        <v>3.9875770444500542</v>
      </c>
      <c r="F24" s="19">
        <f t="shared" si="11"/>
        <v>0.9679885322930577</v>
      </c>
      <c r="G24" s="20">
        <f t="shared" si="12"/>
        <v>171.44966110319561</v>
      </c>
      <c r="H24" s="7">
        <f t="shared" si="5"/>
        <v>24.550338896804391</v>
      </c>
      <c r="I24" s="7">
        <f t="shared" si="6"/>
        <v>24.550338896804391</v>
      </c>
      <c r="J24" s="12">
        <f t="shared" si="7"/>
        <v>0.12525683110614486</v>
      </c>
      <c r="K24" s="7">
        <f t="shared" si="8"/>
        <v>602.71913994794659</v>
      </c>
    </row>
    <row r="25" spans="1:11" x14ac:dyDescent="0.4">
      <c r="A25" s="1">
        <v>24</v>
      </c>
      <c r="B25" s="1" t="s">
        <v>24</v>
      </c>
      <c r="C25" s="1">
        <v>249</v>
      </c>
      <c r="D25" s="19">
        <f t="shared" si="9"/>
        <v>195.27029828275516</v>
      </c>
      <c r="E25" s="19">
        <f t="shared" si="10"/>
        <v>4.3482515172263287</v>
      </c>
      <c r="F25" s="19">
        <f t="shared" si="11"/>
        <v>1.2203183074117534</v>
      </c>
      <c r="G25" s="20">
        <f t="shared" si="12"/>
        <v>227.33574326809799</v>
      </c>
      <c r="H25" s="7">
        <f t="shared" si="5"/>
        <v>21.664256731902015</v>
      </c>
      <c r="I25" s="7">
        <f t="shared" si="6"/>
        <v>21.664256731902015</v>
      </c>
      <c r="J25" s="12">
        <f t="shared" si="7"/>
        <v>8.7005047116072348E-2</v>
      </c>
      <c r="K25" s="7">
        <f t="shared" si="8"/>
        <v>469.34001974576177</v>
      </c>
    </row>
    <row r="27" spans="1:11" x14ac:dyDescent="0.4">
      <c r="C27" s="1" t="s">
        <v>31</v>
      </c>
      <c r="D27" s="1">
        <f>AVERAGE(C2:C4)</f>
        <v>121.33333333333333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E0250D-4A90-40EA-ADB2-70F0FD9FF643}">
  <dimension ref="A1:O25"/>
  <sheetViews>
    <sheetView zoomScale="70" zoomScaleNormal="70" workbookViewId="0">
      <selection activeCell="L9" sqref="L9"/>
    </sheetView>
  </sheetViews>
  <sheetFormatPr defaultRowHeight="15.5" x14ac:dyDescent="0.4"/>
  <cols>
    <col min="1" max="5" width="8.7265625" style="1"/>
    <col min="6" max="6" width="11.54296875" style="1" customWidth="1"/>
    <col min="7" max="7" width="10" style="13" customWidth="1"/>
    <col min="8" max="8" width="10.81640625" style="1" customWidth="1"/>
    <col min="9" max="16384" width="8.7265625" style="1"/>
  </cols>
  <sheetData>
    <row r="1" spans="1:15" s="2" customFormat="1" x14ac:dyDescent="0.4">
      <c r="A1" s="2" t="s">
        <v>0</v>
      </c>
      <c r="B1" s="2" t="s">
        <v>1</v>
      </c>
      <c r="C1" s="2" t="s">
        <v>2</v>
      </c>
      <c r="D1" s="4" t="s">
        <v>3</v>
      </c>
      <c r="E1" s="4" t="s">
        <v>4</v>
      </c>
      <c r="F1" s="4" t="s">
        <v>5</v>
      </c>
      <c r="G1" s="10" t="s">
        <v>6</v>
      </c>
      <c r="H1" s="4" t="s">
        <v>7</v>
      </c>
    </row>
    <row r="2" spans="1:15" x14ac:dyDescent="0.4">
      <c r="A2" s="1">
        <v>1</v>
      </c>
      <c r="B2" s="1" t="s">
        <v>13</v>
      </c>
      <c r="C2" s="1">
        <v>120</v>
      </c>
      <c r="D2" s="5">
        <v>100</v>
      </c>
      <c r="E2" s="6"/>
      <c r="F2" s="6"/>
      <c r="G2" s="11"/>
      <c r="H2" s="6"/>
      <c r="J2" s="8" t="s">
        <v>8</v>
      </c>
      <c r="K2" s="9">
        <f>AVERAGE(E3:E25)</f>
        <v>-0.56521739130434778</v>
      </c>
      <c r="N2" s="9" t="s">
        <v>25</v>
      </c>
      <c r="O2" s="9">
        <v>0.10100000000000002</v>
      </c>
    </row>
    <row r="3" spans="1:15" x14ac:dyDescent="0.4">
      <c r="A3" s="1">
        <v>2</v>
      </c>
      <c r="B3" s="1" t="s">
        <v>14</v>
      </c>
      <c r="C3" s="1">
        <v>103</v>
      </c>
      <c r="D3" s="3">
        <f>ROUND($O$2*C2+(1-$O$2)*D2,0)</f>
        <v>102</v>
      </c>
      <c r="E3" s="7">
        <f>C3-D3</f>
        <v>1</v>
      </c>
      <c r="F3" s="7">
        <f>ABS(E3)</f>
        <v>1</v>
      </c>
      <c r="G3" s="12">
        <f>F3/C3</f>
        <v>9.7087378640776691E-3</v>
      </c>
      <c r="H3" s="7">
        <f>E3^2</f>
        <v>1</v>
      </c>
      <c r="J3" s="8" t="s">
        <v>9</v>
      </c>
      <c r="K3" s="9">
        <f>AVERAGE(F3:F25)</f>
        <v>8.8260869565217384</v>
      </c>
    </row>
    <row r="4" spans="1:15" x14ac:dyDescent="0.4">
      <c r="A4" s="1">
        <v>3</v>
      </c>
      <c r="B4" s="1" t="s">
        <v>15</v>
      </c>
      <c r="C4" s="1">
        <v>105</v>
      </c>
      <c r="D4" s="3">
        <f t="shared" ref="D4:D25" si="0">ROUND($O$2*C3+(1-$O$2)*D3,0)</f>
        <v>102</v>
      </c>
      <c r="E4" s="7">
        <f t="shared" ref="E4:E25" si="1">C4-D4</f>
        <v>3</v>
      </c>
      <c r="F4" s="7">
        <f t="shared" ref="F4:F25" si="2">ABS(E4)</f>
        <v>3</v>
      </c>
      <c r="G4" s="12">
        <f t="shared" ref="G4:G25" si="3">F4/C4</f>
        <v>2.8571428571428571E-2</v>
      </c>
      <c r="H4" s="7">
        <f t="shared" ref="H4:H25" si="4">E4^2</f>
        <v>9</v>
      </c>
      <c r="J4" s="8" t="s">
        <v>10</v>
      </c>
      <c r="K4" s="14">
        <f>AVERAGE(G3:G25)</f>
        <v>9.0245419486235351E-2</v>
      </c>
    </row>
    <row r="5" spans="1:15" x14ac:dyDescent="0.4">
      <c r="A5" s="1">
        <v>4</v>
      </c>
      <c r="B5" s="1" t="s">
        <v>16</v>
      </c>
      <c r="C5" s="1">
        <v>84</v>
      </c>
      <c r="D5" s="3">
        <f t="shared" si="0"/>
        <v>102</v>
      </c>
      <c r="E5" s="7">
        <f t="shared" si="1"/>
        <v>-18</v>
      </c>
      <c r="F5" s="7">
        <f t="shared" si="2"/>
        <v>18</v>
      </c>
      <c r="G5" s="12">
        <f t="shared" si="3"/>
        <v>0.21428571428571427</v>
      </c>
      <c r="H5" s="7">
        <f t="shared" si="4"/>
        <v>324</v>
      </c>
      <c r="J5" s="8" t="s">
        <v>11</v>
      </c>
      <c r="K5" s="9">
        <f>AVERAGE(H3:H25)</f>
        <v>114.47826086956522</v>
      </c>
    </row>
    <row r="6" spans="1:15" x14ac:dyDescent="0.4">
      <c r="A6" s="1">
        <v>5</v>
      </c>
      <c r="B6" s="1" t="s">
        <v>17</v>
      </c>
      <c r="C6" s="1">
        <v>114</v>
      </c>
      <c r="D6" s="3">
        <f t="shared" si="0"/>
        <v>100</v>
      </c>
      <c r="E6" s="7">
        <f t="shared" si="1"/>
        <v>14</v>
      </c>
      <c r="F6" s="7">
        <f t="shared" si="2"/>
        <v>14</v>
      </c>
      <c r="G6" s="12">
        <f t="shared" si="3"/>
        <v>0.12280701754385964</v>
      </c>
      <c r="H6" s="7">
        <f t="shared" si="4"/>
        <v>196</v>
      </c>
    </row>
    <row r="7" spans="1:15" x14ac:dyDescent="0.4">
      <c r="A7" s="1">
        <v>6</v>
      </c>
      <c r="B7" s="1" t="s">
        <v>18</v>
      </c>
      <c r="C7" s="1">
        <v>90</v>
      </c>
      <c r="D7" s="3">
        <f t="shared" si="0"/>
        <v>101</v>
      </c>
      <c r="E7" s="7">
        <f t="shared" si="1"/>
        <v>-11</v>
      </c>
      <c r="F7" s="7">
        <f t="shared" si="2"/>
        <v>11</v>
      </c>
      <c r="G7" s="12">
        <f t="shared" si="3"/>
        <v>0.12222222222222222</v>
      </c>
      <c r="H7" s="7">
        <f t="shared" si="4"/>
        <v>121</v>
      </c>
    </row>
    <row r="8" spans="1:15" x14ac:dyDescent="0.4">
      <c r="A8" s="1">
        <v>7</v>
      </c>
      <c r="B8" s="1" t="s">
        <v>19</v>
      </c>
      <c r="C8" s="1">
        <v>100</v>
      </c>
      <c r="D8" s="3">
        <f t="shared" si="0"/>
        <v>100</v>
      </c>
      <c r="E8" s="7">
        <f t="shared" si="1"/>
        <v>0</v>
      </c>
      <c r="F8" s="7">
        <f t="shared" si="2"/>
        <v>0</v>
      </c>
      <c r="G8" s="12">
        <f t="shared" si="3"/>
        <v>0</v>
      </c>
      <c r="H8" s="7">
        <f t="shared" si="4"/>
        <v>0</v>
      </c>
    </row>
    <row r="9" spans="1:15" x14ac:dyDescent="0.4">
      <c r="A9" s="1">
        <v>8</v>
      </c>
      <c r="B9" s="1" t="s">
        <v>20</v>
      </c>
      <c r="C9" s="1">
        <v>113</v>
      </c>
      <c r="D9" s="3">
        <f t="shared" si="0"/>
        <v>100</v>
      </c>
      <c r="E9" s="7">
        <f t="shared" si="1"/>
        <v>13</v>
      </c>
      <c r="F9" s="7">
        <f t="shared" si="2"/>
        <v>13</v>
      </c>
      <c r="G9" s="12">
        <f t="shared" si="3"/>
        <v>0.11504424778761062</v>
      </c>
      <c r="H9" s="7">
        <f t="shared" si="4"/>
        <v>169</v>
      </c>
    </row>
    <row r="10" spans="1:15" x14ac:dyDescent="0.4">
      <c r="A10" s="1">
        <v>9</v>
      </c>
      <c r="B10" s="1" t="s">
        <v>21</v>
      </c>
      <c r="C10" s="1">
        <v>99</v>
      </c>
      <c r="D10" s="3">
        <f t="shared" si="0"/>
        <v>101</v>
      </c>
      <c r="E10" s="7">
        <f t="shared" si="1"/>
        <v>-2</v>
      </c>
      <c r="F10" s="7">
        <f t="shared" si="2"/>
        <v>2</v>
      </c>
      <c r="G10" s="12">
        <f t="shared" si="3"/>
        <v>2.0202020202020204E-2</v>
      </c>
      <c r="H10" s="7">
        <f t="shared" si="4"/>
        <v>4</v>
      </c>
    </row>
    <row r="11" spans="1:15" x14ac:dyDescent="0.4">
      <c r="A11" s="1">
        <v>10</v>
      </c>
      <c r="B11" s="1" t="s">
        <v>22</v>
      </c>
      <c r="C11" s="1">
        <v>108</v>
      </c>
      <c r="D11" s="3">
        <f t="shared" si="0"/>
        <v>101</v>
      </c>
      <c r="E11" s="7">
        <f t="shared" si="1"/>
        <v>7</v>
      </c>
      <c r="F11" s="7">
        <f t="shared" si="2"/>
        <v>7</v>
      </c>
      <c r="G11" s="12">
        <f t="shared" si="3"/>
        <v>6.4814814814814811E-2</v>
      </c>
      <c r="H11" s="7">
        <f t="shared" si="4"/>
        <v>49</v>
      </c>
    </row>
    <row r="12" spans="1:15" x14ac:dyDescent="0.4">
      <c r="A12" s="1">
        <v>11</v>
      </c>
      <c r="B12" s="1" t="s">
        <v>23</v>
      </c>
      <c r="C12" s="1">
        <v>109</v>
      </c>
      <c r="D12" s="3">
        <f t="shared" si="0"/>
        <v>102</v>
      </c>
      <c r="E12" s="7">
        <f t="shared" si="1"/>
        <v>7</v>
      </c>
      <c r="F12" s="7">
        <f t="shared" si="2"/>
        <v>7</v>
      </c>
      <c r="G12" s="12">
        <f t="shared" si="3"/>
        <v>6.4220183486238536E-2</v>
      </c>
      <c r="H12" s="7">
        <f t="shared" si="4"/>
        <v>49</v>
      </c>
    </row>
    <row r="13" spans="1:15" x14ac:dyDescent="0.4">
      <c r="A13" s="1">
        <v>12</v>
      </c>
      <c r="B13" s="1" t="s">
        <v>24</v>
      </c>
      <c r="C13" s="1">
        <v>88</v>
      </c>
      <c r="D13" s="3">
        <f t="shared" si="0"/>
        <v>103</v>
      </c>
      <c r="E13" s="7">
        <f t="shared" si="1"/>
        <v>-15</v>
      </c>
      <c r="F13" s="7">
        <f t="shared" si="2"/>
        <v>15</v>
      </c>
      <c r="G13" s="12">
        <f t="shared" si="3"/>
        <v>0.17045454545454544</v>
      </c>
      <c r="H13" s="7">
        <f t="shared" si="4"/>
        <v>225</v>
      </c>
    </row>
    <row r="14" spans="1:15" x14ac:dyDescent="0.4">
      <c r="A14" s="1">
        <v>13</v>
      </c>
      <c r="B14" s="1" t="s">
        <v>12</v>
      </c>
      <c r="C14" s="1">
        <v>91</v>
      </c>
      <c r="D14" s="3">
        <f t="shared" si="0"/>
        <v>101</v>
      </c>
      <c r="E14" s="7">
        <f t="shared" si="1"/>
        <v>-10</v>
      </c>
      <c r="F14" s="7">
        <f t="shared" si="2"/>
        <v>10</v>
      </c>
      <c r="G14" s="12">
        <f t="shared" si="3"/>
        <v>0.10989010989010989</v>
      </c>
      <c r="H14" s="7">
        <f t="shared" si="4"/>
        <v>100</v>
      </c>
    </row>
    <row r="15" spans="1:15" x14ac:dyDescent="0.4">
      <c r="A15" s="1">
        <v>14</v>
      </c>
      <c r="B15" s="1" t="s">
        <v>14</v>
      </c>
      <c r="C15" s="1">
        <v>96</v>
      </c>
      <c r="D15" s="3">
        <f t="shared" si="0"/>
        <v>100</v>
      </c>
      <c r="E15" s="7">
        <f t="shared" si="1"/>
        <v>-4</v>
      </c>
      <c r="F15" s="7">
        <f t="shared" si="2"/>
        <v>4</v>
      </c>
      <c r="G15" s="12">
        <f t="shared" si="3"/>
        <v>4.1666666666666664E-2</v>
      </c>
      <c r="H15" s="7">
        <f t="shared" si="4"/>
        <v>16</v>
      </c>
    </row>
    <row r="16" spans="1:15" x14ac:dyDescent="0.4">
      <c r="A16" s="1">
        <v>15</v>
      </c>
      <c r="B16" s="1" t="s">
        <v>15</v>
      </c>
      <c r="C16" s="1">
        <v>113</v>
      </c>
      <c r="D16" s="3">
        <f t="shared" si="0"/>
        <v>100</v>
      </c>
      <c r="E16" s="7">
        <f t="shared" si="1"/>
        <v>13</v>
      </c>
      <c r="F16" s="7">
        <f t="shared" si="2"/>
        <v>13</v>
      </c>
      <c r="G16" s="12">
        <f t="shared" si="3"/>
        <v>0.11504424778761062</v>
      </c>
      <c r="H16" s="7">
        <f t="shared" si="4"/>
        <v>169</v>
      </c>
    </row>
    <row r="17" spans="1:8" x14ac:dyDescent="0.4">
      <c r="A17" s="1">
        <v>16</v>
      </c>
      <c r="B17" s="1" t="s">
        <v>16</v>
      </c>
      <c r="C17" s="1">
        <v>84</v>
      </c>
      <c r="D17" s="3">
        <f t="shared" si="0"/>
        <v>101</v>
      </c>
      <c r="E17" s="7">
        <f t="shared" si="1"/>
        <v>-17</v>
      </c>
      <c r="F17" s="7">
        <f t="shared" si="2"/>
        <v>17</v>
      </c>
      <c r="G17" s="12">
        <f t="shared" si="3"/>
        <v>0.20238095238095238</v>
      </c>
      <c r="H17" s="7">
        <f t="shared" si="4"/>
        <v>289</v>
      </c>
    </row>
    <row r="18" spans="1:8" x14ac:dyDescent="0.4">
      <c r="A18" s="1">
        <v>17</v>
      </c>
      <c r="B18" s="1" t="s">
        <v>17</v>
      </c>
      <c r="C18" s="1">
        <v>98</v>
      </c>
      <c r="D18" s="3">
        <f t="shared" si="0"/>
        <v>99</v>
      </c>
      <c r="E18" s="7">
        <f t="shared" si="1"/>
        <v>-1</v>
      </c>
      <c r="F18" s="7">
        <f t="shared" si="2"/>
        <v>1</v>
      </c>
      <c r="G18" s="12">
        <f t="shared" si="3"/>
        <v>1.020408163265306E-2</v>
      </c>
      <c r="H18" s="7">
        <f t="shared" si="4"/>
        <v>1</v>
      </c>
    </row>
    <row r="19" spans="1:8" x14ac:dyDescent="0.4">
      <c r="A19" s="1">
        <v>18</v>
      </c>
      <c r="B19" s="1" t="s">
        <v>18</v>
      </c>
      <c r="C19" s="1">
        <v>87</v>
      </c>
      <c r="D19" s="3">
        <f t="shared" si="0"/>
        <v>99</v>
      </c>
      <c r="E19" s="7">
        <f t="shared" si="1"/>
        <v>-12</v>
      </c>
      <c r="F19" s="7">
        <f t="shared" si="2"/>
        <v>12</v>
      </c>
      <c r="G19" s="12">
        <f t="shared" si="3"/>
        <v>0.13793103448275862</v>
      </c>
      <c r="H19" s="7">
        <f t="shared" si="4"/>
        <v>144</v>
      </c>
    </row>
    <row r="20" spans="1:8" x14ac:dyDescent="0.4">
      <c r="A20" s="1">
        <v>19</v>
      </c>
      <c r="B20" s="1" t="s">
        <v>19</v>
      </c>
      <c r="C20" s="1">
        <v>91</v>
      </c>
      <c r="D20" s="3">
        <f t="shared" si="0"/>
        <v>98</v>
      </c>
      <c r="E20" s="7">
        <f t="shared" si="1"/>
        <v>-7</v>
      </c>
      <c r="F20" s="7">
        <f t="shared" si="2"/>
        <v>7</v>
      </c>
      <c r="G20" s="12">
        <f t="shared" si="3"/>
        <v>7.6923076923076927E-2</v>
      </c>
      <c r="H20" s="7">
        <f t="shared" si="4"/>
        <v>49</v>
      </c>
    </row>
    <row r="21" spans="1:8" x14ac:dyDescent="0.4">
      <c r="A21" s="1">
        <v>20</v>
      </c>
      <c r="B21" s="1" t="s">
        <v>20</v>
      </c>
      <c r="C21" s="1">
        <v>119</v>
      </c>
      <c r="D21" s="3">
        <f t="shared" si="0"/>
        <v>97</v>
      </c>
      <c r="E21" s="7">
        <f t="shared" si="1"/>
        <v>22</v>
      </c>
      <c r="F21" s="7">
        <f t="shared" si="2"/>
        <v>22</v>
      </c>
      <c r="G21" s="12">
        <f t="shared" si="3"/>
        <v>0.18487394957983194</v>
      </c>
      <c r="H21" s="7">
        <f t="shared" si="4"/>
        <v>484</v>
      </c>
    </row>
    <row r="22" spans="1:8" x14ac:dyDescent="0.4">
      <c r="A22" s="1">
        <v>21</v>
      </c>
      <c r="B22" s="1" t="s">
        <v>21</v>
      </c>
      <c r="C22" s="1">
        <v>99</v>
      </c>
      <c r="D22" s="3">
        <f t="shared" si="0"/>
        <v>99</v>
      </c>
      <c r="E22" s="7">
        <f t="shared" si="1"/>
        <v>0</v>
      </c>
      <c r="F22" s="7">
        <f t="shared" si="2"/>
        <v>0</v>
      </c>
      <c r="G22" s="12">
        <f t="shared" si="3"/>
        <v>0</v>
      </c>
      <c r="H22" s="7">
        <f t="shared" si="4"/>
        <v>0</v>
      </c>
    </row>
    <row r="23" spans="1:8" x14ac:dyDescent="0.4">
      <c r="A23" s="1">
        <v>22</v>
      </c>
      <c r="B23" s="1" t="s">
        <v>22</v>
      </c>
      <c r="C23" s="1">
        <v>106</v>
      </c>
      <c r="D23" s="3">
        <f t="shared" si="0"/>
        <v>99</v>
      </c>
      <c r="E23" s="7">
        <f t="shared" si="1"/>
        <v>7</v>
      </c>
      <c r="F23" s="7">
        <f t="shared" si="2"/>
        <v>7</v>
      </c>
      <c r="G23" s="12">
        <f t="shared" si="3"/>
        <v>6.6037735849056603E-2</v>
      </c>
      <c r="H23" s="7">
        <f t="shared" si="4"/>
        <v>49</v>
      </c>
    </row>
    <row r="24" spans="1:8" x14ac:dyDescent="0.4">
      <c r="A24" s="1">
        <v>23</v>
      </c>
      <c r="B24" s="1" t="s">
        <v>23</v>
      </c>
      <c r="C24" s="1">
        <v>89</v>
      </c>
      <c r="D24" s="3">
        <f t="shared" si="0"/>
        <v>100</v>
      </c>
      <c r="E24" s="7">
        <f t="shared" si="1"/>
        <v>-11</v>
      </c>
      <c r="F24" s="7">
        <f t="shared" si="2"/>
        <v>11</v>
      </c>
      <c r="G24" s="12">
        <f t="shared" si="3"/>
        <v>0.12359550561797752</v>
      </c>
      <c r="H24" s="7">
        <f t="shared" si="4"/>
        <v>121</v>
      </c>
    </row>
    <row r="25" spans="1:8" x14ac:dyDescent="0.4">
      <c r="A25" s="1">
        <v>24</v>
      </c>
      <c r="B25" s="1" t="s">
        <v>24</v>
      </c>
      <c r="C25" s="1">
        <v>107</v>
      </c>
      <c r="D25" s="3">
        <f t="shared" si="0"/>
        <v>99</v>
      </c>
      <c r="E25" s="7">
        <f t="shared" si="1"/>
        <v>8</v>
      </c>
      <c r="F25" s="7">
        <f t="shared" si="2"/>
        <v>8</v>
      </c>
      <c r="G25" s="12">
        <f t="shared" si="3"/>
        <v>7.476635514018691E-2</v>
      </c>
      <c r="H25" s="7">
        <f t="shared" si="4"/>
        <v>64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分解法</vt:lpstr>
      <vt:lpstr>工作表1</vt:lpstr>
      <vt:lpstr>分解法季</vt:lpstr>
      <vt:lpstr>holt</vt:lpstr>
      <vt:lpstr>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2019-11-01T11:15:48Z</dcterms:created>
  <dcterms:modified xsi:type="dcterms:W3CDTF">2019-11-17T08:53:50Z</dcterms:modified>
</cp:coreProperties>
</file>